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https://d.docs.live.net/e828a55d12aef49c/Career_Management_rev1/Oregon Lottery/"/>
    </mc:Choice>
  </mc:AlternateContent>
  <xr:revisionPtr revIDLastSave="47" documentId="8_{8C489AD0-9C19-4F29-9FA6-F736A05283DE}" xr6:coauthVersionLast="47" xr6:coauthVersionMax="47" xr10:uidLastSave="{4134B3AC-C585-4A8C-88DF-9317F029534E}"/>
  <bookViews>
    <workbookView xWindow="28680" yWindow="-120" windowWidth="29040" windowHeight="15720" firstSheet="1" activeTab="1" xr2:uid="{00000000-000D-0000-FFFF-FFFF00000000}"/>
  </bookViews>
  <sheets>
    <sheet name="Distribution Control" sheetId="3" state="hidden" r:id="rId1"/>
    <sheet name="Summary" sheetId="5" r:id="rId2"/>
    <sheet name="IS_INTRA" sheetId="1" r:id="rId3"/>
    <sheet name="Labor Summary" sheetId="8" r:id="rId4"/>
    <sheet name="Labor Matrix - Post" sheetId="6" r:id="rId5"/>
    <sheet name="Labor Matrix - Pre" sheetId="7" r:id="rId6"/>
    <sheet name="OSAT Summary" sheetId="10" r:id="rId7"/>
    <sheet name="OSAT Test" sheetId="11" r:id="rId8"/>
    <sheet name="OSAT Control" sheetId="12" r:id="rId9"/>
    <sheet name="OSAT Pre Post" sheetId="9" r:id="rId10"/>
    <sheet name="Waste Summary" sheetId="15" r:id="rId11"/>
    <sheet name="Waste Post" sheetId="13" r:id="rId12"/>
    <sheet name="Waste Pre" sheetId="14" r:id="rId13"/>
    <sheet name="Input-Allocations" sheetId="4" state="hidden" r:id="rId14"/>
    <sheet name="Alignment" sheetId="2" state="hidden" r:id="rId15"/>
  </sheets>
  <externalReferences>
    <externalReference r:id="rId16"/>
  </externalReferences>
  <definedNames>
    <definedName name="_xlnm._FilterDatabase" localSheetId="14" hidden="1">Alignment!$B$1:$D$99</definedName>
    <definedName name="_xlnm.Print_Area" localSheetId="2">IS_INTRA!$A$1:$FO$258</definedName>
  </definedNames>
  <calcPr calcId="191029" calcMode="manual" calcOnSave="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5" l="1"/>
  <c r="C15" i="5" s="1"/>
  <c r="C19" i="5" s="1"/>
  <c r="C20" i="5" s="1"/>
  <c r="E32" i="15"/>
  <c r="D33" i="15"/>
  <c r="I31" i="15"/>
  <c r="I32" i="15"/>
  <c r="J36" i="10"/>
  <c r="A36" i="10"/>
  <c r="J35" i="10"/>
  <c r="A35" i="10"/>
  <c r="J34" i="10"/>
  <c r="A34" i="10"/>
  <c r="J33" i="10"/>
  <c r="A33" i="10"/>
  <c r="J32" i="10"/>
  <c r="A32" i="10"/>
  <c r="J31" i="10"/>
  <c r="A31" i="10"/>
  <c r="J30" i="10"/>
  <c r="A30" i="10"/>
  <c r="J29" i="10"/>
  <c r="A29" i="10"/>
  <c r="J28" i="10"/>
  <c r="A28" i="10"/>
  <c r="J27" i="10"/>
  <c r="A27" i="10"/>
  <c r="J26" i="10"/>
  <c r="A26" i="10"/>
  <c r="J25" i="10"/>
  <c r="A25" i="10"/>
  <c r="L15" i="10"/>
  <c r="A6" i="12"/>
  <c r="L37" i="10" s="1"/>
  <c r="A6" i="11"/>
  <c r="F37" i="10" s="1"/>
  <c r="K6" i="10"/>
  <c r="J16" i="10"/>
  <c r="J15" i="10"/>
  <c r="J14" i="10"/>
  <c r="J13" i="10"/>
  <c r="J12" i="10"/>
  <c r="J11" i="10"/>
  <c r="J10" i="10"/>
  <c r="J9" i="10"/>
  <c r="J8" i="10"/>
  <c r="J7" i="10"/>
  <c r="J6" i="10"/>
  <c r="J5" i="10"/>
  <c r="A16" i="10"/>
  <c r="A15" i="10"/>
  <c r="A14" i="10"/>
  <c r="A13" i="10"/>
  <c r="A12" i="10"/>
  <c r="A11" i="10"/>
  <c r="A10" i="10"/>
  <c r="A9" i="10"/>
  <c r="A8" i="10"/>
  <c r="A7" i="10"/>
  <c r="A6" i="10"/>
  <c r="A5" i="10"/>
  <c r="DR112" i="1"/>
  <c r="EI112" i="1"/>
  <c r="EZ112" i="1"/>
  <c r="DA112" i="1"/>
  <c r="AK112" i="1"/>
  <c r="CJ112" i="1"/>
  <c r="T112" i="1"/>
  <c r="BS112" i="1"/>
  <c r="C112" i="1"/>
  <c r="BB112" i="1"/>
  <c r="K10" i="10" l="1"/>
  <c r="L7" i="10"/>
  <c r="L34" i="10"/>
  <c r="L33" i="10"/>
  <c r="L29" i="10"/>
  <c r="L25" i="10"/>
  <c r="K34" i="10"/>
  <c r="K30" i="10"/>
  <c r="K26" i="10"/>
  <c r="K5" i="10"/>
  <c r="K14" i="10"/>
  <c r="L11" i="10"/>
  <c r="K16" i="10"/>
  <c r="K12" i="10"/>
  <c r="K8" i="10"/>
  <c r="M8" i="10" s="1"/>
  <c r="L17" i="10"/>
  <c r="L13" i="10"/>
  <c r="L9" i="10"/>
  <c r="K28" i="10"/>
  <c r="K32" i="10"/>
  <c r="K36" i="10"/>
  <c r="L27" i="10"/>
  <c r="L31" i="10"/>
  <c r="L35" i="10"/>
  <c r="H15" i="15"/>
  <c r="H11" i="15"/>
  <c r="J11" i="15" s="1"/>
  <c r="H7" i="15"/>
  <c r="H25" i="15"/>
  <c r="H29" i="15"/>
  <c r="J29" i="15" s="1"/>
  <c r="H33" i="15"/>
  <c r="J33" i="15" s="1"/>
  <c r="I15" i="15"/>
  <c r="I11" i="15"/>
  <c r="I7" i="15"/>
  <c r="I25" i="15"/>
  <c r="I29" i="15"/>
  <c r="I33" i="15"/>
  <c r="D15" i="15"/>
  <c r="F15" i="15" s="1"/>
  <c r="D11" i="15"/>
  <c r="D7" i="15"/>
  <c r="E15" i="15"/>
  <c r="E11" i="15"/>
  <c r="E7" i="15"/>
  <c r="E23" i="15"/>
  <c r="E25" i="15"/>
  <c r="E27" i="15"/>
  <c r="E29" i="15"/>
  <c r="E31" i="15"/>
  <c r="E33" i="15"/>
  <c r="F33" i="15" s="1"/>
  <c r="H13" i="15"/>
  <c r="H23" i="15"/>
  <c r="H27" i="15"/>
  <c r="I17" i="15"/>
  <c r="I23" i="15"/>
  <c r="I27" i="15"/>
  <c r="D17" i="15"/>
  <c r="D13" i="15"/>
  <c r="D9" i="15"/>
  <c r="E17" i="15"/>
  <c r="E13" i="15"/>
  <c r="E9" i="15"/>
  <c r="E22" i="15"/>
  <c r="E24" i="15"/>
  <c r="E26" i="15"/>
  <c r="F26" i="15" s="1"/>
  <c r="E28" i="15"/>
  <c r="E30" i="15"/>
  <c r="K15" i="10"/>
  <c r="K11" i="10"/>
  <c r="K7" i="10"/>
  <c r="L16" i="10"/>
  <c r="L12" i="10"/>
  <c r="L8" i="10"/>
  <c r="K25" i="10"/>
  <c r="K29" i="10"/>
  <c r="K33" i="10"/>
  <c r="K37" i="10"/>
  <c r="M37" i="10" s="1"/>
  <c r="L28" i="10"/>
  <c r="M28" i="10" s="1"/>
  <c r="L32" i="10"/>
  <c r="M32" i="10" s="1"/>
  <c r="L36" i="10"/>
  <c r="M36" i="10" s="1"/>
  <c r="H6" i="15"/>
  <c r="J6" i="15" s="1"/>
  <c r="H14" i="15"/>
  <c r="H10" i="15"/>
  <c r="H22" i="15"/>
  <c r="H26" i="15"/>
  <c r="H30" i="15"/>
  <c r="I6" i="15"/>
  <c r="I14" i="15"/>
  <c r="I10" i="15"/>
  <c r="I22" i="15"/>
  <c r="I26" i="15"/>
  <c r="I30" i="15"/>
  <c r="D6" i="15"/>
  <c r="D14" i="15"/>
  <c r="D10" i="15"/>
  <c r="F10" i="15" s="1"/>
  <c r="E6" i="15"/>
  <c r="E14" i="15"/>
  <c r="E10" i="15"/>
  <c r="D22" i="15"/>
  <c r="D24" i="15"/>
  <c r="D26" i="15"/>
  <c r="D28" i="15"/>
  <c r="F28" i="15" s="1"/>
  <c r="D30" i="15"/>
  <c r="F30" i="15" s="1"/>
  <c r="D32" i="15"/>
  <c r="F32" i="15" s="1"/>
  <c r="H17" i="15"/>
  <c r="J17" i="15" s="1"/>
  <c r="H9" i="15"/>
  <c r="H31" i="15"/>
  <c r="J31" i="15" s="1"/>
  <c r="I13" i="15"/>
  <c r="I9" i="15"/>
  <c r="K17" i="10"/>
  <c r="K13" i="10"/>
  <c r="K9" i="10"/>
  <c r="L5" i="10"/>
  <c r="L14" i="10"/>
  <c r="L10" i="10"/>
  <c r="L6" i="10"/>
  <c r="M6" i="10" s="1"/>
  <c r="K27" i="10"/>
  <c r="K31" i="10"/>
  <c r="K35" i="10"/>
  <c r="L26" i="10"/>
  <c r="M26" i="10" s="1"/>
  <c r="L30" i="10"/>
  <c r="M30" i="10" s="1"/>
  <c r="H16" i="15"/>
  <c r="H12" i="15"/>
  <c r="H8" i="15"/>
  <c r="J8" i="15" s="1"/>
  <c r="H24" i="15"/>
  <c r="H28" i="15"/>
  <c r="H32" i="15"/>
  <c r="J32" i="15" s="1"/>
  <c r="I16" i="15"/>
  <c r="I12" i="15"/>
  <c r="I8" i="15"/>
  <c r="I24" i="15"/>
  <c r="I28" i="15"/>
  <c r="D16" i="15"/>
  <c r="D12" i="15"/>
  <c r="D8" i="15"/>
  <c r="F8" i="15" s="1"/>
  <c r="E16" i="15"/>
  <c r="E12" i="15"/>
  <c r="E8" i="15"/>
  <c r="D23" i="15"/>
  <c r="F23" i="15" s="1"/>
  <c r="D25" i="15"/>
  <c r="D27" i="15"/>
  <c r="D29" i="15"/>
  <c r="D31" i="15"/>
  <c r="K29" i="5"/>
  <c r="E28" i="10"/>
  <c r="E17" i="10"/>
  <c r="F33" i="10"/>
  <c r="F28" i="10"/>
  <c r="F8" i="10"/>
  <c r="G8" i="10" s="1"/>
  <c r="E8" i="10"/>
  <c r="E37" i="10"/>
  <c r="E29" i="5" s="1"/>
  <c r="F17" i="10"/>
  <c r="E28" i="5" s="1"/>
  <c r="E12" i="10"/>
  <c r="F6" i="10"/>
  <c r="E13" i="10"/>
  <c r="E9" i="10"/>
  <c r="F15" i="10"/>
  <c r="F11" i="10"/>
  <c r="F7" i="10"/>
  <c r="E27" i="10"/>
  <c r="E31" i="10"/>
  <c r="E35" i="10"/>
  <c r="F26" i="10"/>
  <c r="F30" i="10"/>
  <c r="F34" i="10"/>
  <c r="E32" i="10"/>
  <c r="E36" i="10"/>
  <c r="F27" i="10"/>
  <c r="G27" i="10" s="1"/>
  <c r="F31" i="10"/>
  <c r="F35" i="10"/>
  <c r="G35" i="10" s="1"/>
  <c r="E15" i="10"/>
  <c r="E11" i="10"/>
  <c r="E7" i="10"/>
  <c r="F13" i="10"/>
  <c r="F9" i="10"/>
  <c r="E25" i="10"/>
  <c r="E29" i="10"/>
  <c r="E33" i="10"/>
  <c r="F32" i="10"/>
  <c r="F36" i="10"/>
  <c r="E16" i="10"/>
  <c r="F5" i="10"/>
  <c r="F14" i="10"/>
  <c r="F10" i="10"/>
  <c r="E5" i="10"/>
  <c r="E14" i="10"/>
  <c r="E10" i="10"/>
  <c r="E6" i="10"/>
  <c r="F16" i="10"/>
  <c r="G16" i="10" s="1"/>
  <c r="F12" i="10"/>
  <c r="E26" i="10"/>
  <c r="E30" i="10"/>
  <c r="E34" i="10"/>
  <c r="F25" i="10"/>
  <c r="F29" i="10"/>
  <c r="M35" i="10"/>
  <c r="M27" i="10"/>
  <c r="M31" i="10"/>
  <c r="G31" i="10"/>
  <c r="M15" i="10"/>
  <c r="M11" i="10"/>
  <c r="M7" i="10"/>
  <c r="E34" i="15" l="1"/>
  <c r="F25" i="15"/>
  <c r="I18" i="15"/>
  <c r="E18" i="15"/>
  <c r="J12" i="15"/>
  <c r="F9" i="15"/>
  <c r="J15" i="15"/>
  <c r="J9" i="15"/>
  <c r="M12" i="10"/>
  <c r="F11" i="15"/>
  <c r="M16" i="10"/>
  <c r="I34" i="15"/>
  <c r="F12" i="15"/>
  <c r="F31" i="15"/>
  <c r="D34" i="15"/>
  <c r="F34" i="15" s="1"/>
  <c r="H39" i="15" s="1"/>
  <c r="J22" i="15"/>
  <c r="J23" i="15"/>
  <c r="F22" i="15"/>
  <c r="J10" i="15"/>
  <c r="M29" i="5"/>
  <c r="F24" i="15"/>
  <c r="F6" i="15"/>
  <c r="M10" i="10"/>
  <c r="J28" i="15"/>
  <c r="J16" i="15"/>
  <c r="M14" i="10"/>
  <c r="F14" i="15"/>
  <c r="J30" i="15"/>
  <c r="J14" i="15"/>
  <c r="M25" i="10"/>
  <c r="F13" i="15"/>
  <c r="J25" i="15"/>
  <c r="M13" i="10"/>
  <c r="M29" i="10"/>
  <c r="G28" i="10"/>
  <c r="H34" i="15"/>
  <c r="D18" i="15"/>
  <c r="F18" i="15" s="1"/>
  <c r="D39" i="15" s="1"/>
  <c r="J13" i="15"/>
  <c r="M9" i="10"/>
  <c r="M34" i="10"/>
  <c r="F29" i="15"/>
  <c r="G12" i="10"/>
  <c r="H18" i="15"/>
  <c r="J18" i="15" s="1"/>
  <c r="E39" i="15" s="1"/>
  <c r="F27" i="15"/>
  <c r="F16" i="15"/>
  <c r="J24" i="15"/>
  <c r="M5" i="10"/>
  <c r="J26" i="15"/>
  <c r="F17" i="15"/>
  <c r="J27" i="15"/>
  <c r="F7" i="15"/>
  <c r="J7" i="15"/>
  <c r="K28" i="5"/>
  <c r="M28" i="5" s="1"/>
  <c r="M17" i="10"/>
  <c r="M33" i="10"/>
  <c r="G9" i="10"/>
  <c r="G33" i="10"/>
  <c r="G13" i="10"/>
  <c r="G37" i="10"/>
  <c r="M39" i="10" s="1"/>
  <c r="G5" i="10"/>
  <c r="G17" i="10"/>
  <c r="M19" i="10" s="1"/>
  <c r="G15" i="10"/>
  <c r="G36" i="10"/>
  <c r="G29" i="10"/>
  <c r="G14" i="10"/>
  <c r="G32" i="10"/>
  <c r="G34" i="10"/>
  <c r="G30" i="10"/>
  <c r="G26" i="10"/>
  <c r="G10" i="10"/>
  <c r="G7" i="10"/>
  <c r="G25" i="10"/>
  <c r="G11" i="10"/>
  <c r="G6" i="10"/>
  <c r="K11" i="8"/>
  <c r="K19" i="8"/>
  <c r="K18" i="8"/>
  <c r="K17" i="8"/>
  <c r="K16" i="8"/>
  <c r="K15" i="8"/>
  <c r="K14" i="8"/>
  <c r="K13" i="8"/>
  <c r="K12" i="8"/>
  <c r="K10" i="8"/>
  <c r="K9" i="8"/>
  <c r="K8" i="8"/>
  <c r="W100" i="7"/>
  <c r="L8" i="8" s="1"/>
  <c r="V100" i="7"/>
  <c r="U100" i="7"/>
  <c r="T100" i="7"/>
  <c r="W99" i="7"/>
  <c r="V99" i="7"/>
  <c r="U99" i="7"/>
  <c r="T99" i="7"/>
  <c r="W98" i="7"/>
  <c r="L14" i="8" s="1"/>
  <c r="V98" i="7"/>
  <c r="U98" i="7"/>
  <c r="T98" i="7"/>
  <c r="W97" i="7"/>
  <c r="V97" i="7"/>
  <c r="U97" i="7"/>
  <c r="T97" i="7"/>
  <c r="W96" i="7"/>
  <c r="E8" i="8" s="1"/>
  <c r="V96" i="7"/>
  <c r="U96" i="7"/>
  <c r="T96" i="7"/>
  <c r="W95" i="7"/>
  <c r="V95" i="7"/>
  <c r="U95" i="7"/>
  <c r="T95" i="7"/>
  <c r="W94" i="7"/>
  <c r="V94" i="7"/>
  <c r="U94" i="7"/>
  <c r="T94" i="7"/>
  <c r="W93" i="7"/>
  <c r="V93" i="7"/>
  <c r="U93" i="7"/>
  <c r="T93" i="7"/>
  <c r="W92" i="7"/>
  <c r="L15" i="8" s="1"/>
  <c r="V92" i="7"/>
  <c r="U92" i="7"/>
  <c r="T92" i="7"/>
  <c r="W91" i="7"/>
  <c r="V91" i="7"/>
  <c r="U91" i="7"/>
  <c r="T91" i="7"/>
  <c r="W90" i="7"/>
  <c r="V90" i="7"/>
  <c r="U90" i="7"/>
  <c r="T90" i="7"/>
  <c r="W89" i="7"/>
  <c r="E14" i="8" s="1"/>
  <c r="V89" i="7"/>
  <c r="U89" i="7"/>
  <c r="T89" i="7"/>
  <c r="W88" i="7"/>
  <c r="V88" i="7"/>
  <c r="U88" i="7"/>
  <c r="T88" i="7"/>
  <c r="W87" i="7"/>
  <c r="V87" i="7"/>
  <c r="U87" i="7"/>
  <c r="T87" i="7"/>
  <c r="W86" i="7"/>
  <c r="V86" i="7"/>
  <c r="U86" i="7"/>
  <c r="T86" i="7"/>
  <c r="W85" i="7"/>
  <c r="V85" i="7"/>
  <c r="U85" i="7"/>
  <c r="T85" i="7"/>
  <c r="W84" i="7"/>
  <c r="L9" i="8" s="1"/>
  <c r="V84" i="7"/>
  <c r="U84" i="7"/>
  <c r="T84" i="7"/>
  <c r="W83" i="7"/>
  <c r="V83" i="7"/>
  <c r="U83" i="7"/>
  <c r="T83" i="7"/>
  <c r="W82" i="7"/>
  <c r="V82" i="7"/>
  <c r="U82" i="7"/>
  <c r="T82" i="7"/>
  <c r="W81" i="7"/>
  <c r="V81" i="7"/>
  <c r="U81" i="7"/>
  <c r="T81" i="7"/>
  <c r="W80" i="7"/>
  <c r="V80" i="7"/>
  <c r="U80" i="7"/>
  <c r="T80" i="7"/>
  <c r="W79" i="7"/>
  <c r="V79" i="7"/>
  <c r="U79" i="7"/>
  <c r="T79" i="7"/>
  <c r="W78" i="7"/>
  <c r="V78" i="7"/>
  <c r="U78" i="7"/>
  <c r="T78" i="7"/>
  <c r="W77" i="7"/>
  <c r="E17" i="8" s="1"/>
  <c r="V77" i="7"/>
  <c r="U77" i="7"/>
  <c r="T77" i="7"/>
  <c r="W76" i="7"/>
  <c r="V76" i="7"/>
  <c r="U76" i="7"/>
  <c r="T76" i="7"/>
  <c r="W75" i="7"/>
  <c r="L17" i="8" s="1"/>
  <c r="V75" i="7"/>
  <c r="U75" i="7"/>
  <c r="T75" i="7"/>
  <c r="W74" i="7"/>
  <c r="V74" i="7"/>
  <c r="U74" i="7"/>
  <c r="T74" i="7"/>
  <c r="W73" i="7"/>
  <c r="V73" i="7"/>
  <c r="U73" i="7"/>
  <c r="T73" i="7"/>
  <c r="W72" i="7"/>
  <c r="V72" i="7"/>
  <c r="U72" i="7"/>
  <c r="T72" i="7"/>
  <c r="W71" i="7"/>
  <c r="E18" i="8" s="1"/>
  <c r="V71" i="7"/>
  <c r="U71" i="7"/>
  <c r="T71" i="7"/>
  <c r="W70" i="7"/>
  <c r="V70" i="7"/>
  <c r="U70" i="7"/>
  <c r="T70" i="7"/>
  <c r="W69" i="7"/>
  <c r="V69" i="7"/>
  <c r="U69" i="7"/>
  <c r="T69" i="7"/>
  <c r="W68" i="7"/>
  <c r="V68" i="7"/>
  <c r="U68" i="7"/>
  <c r="T68" i="7"/>
  <c r="W67" i="7"/>
  <c r="L16" i="8" s="1"/>
  <c r="V67" i="7"/>
  <c r="U67" i="7"/>
  <c r="T67" i="7"/>
  <c r="W66" i="7"/>
  <c r="V66" i="7"/>
  <c r="U66" i="7"/>
  <c r="T66" i="7"/>
  <c r="W65" i="7"/>
  <c r="V65" i="7"/>
  <c r="U65" i="7"/>
  <c r="T65" i="7"/>
  <c r="W64" i="7"/>
  <c r="E16" i="8" s="1"/>
  <c r="V64" i="7"/>
  <c r="U64" i="7"/>
  <c r="T64" i="7"/>
  <c r="W63" i="7"/>
  <c r="E9" i="8" s="1"/>
  <c r="V63" i="7"/>
  <c r="U63" i="7"/>
  <c r="T63" i="7"/>
  <c r="W62" i="7"/>
  <c r="E15" i="8" s="1"/>
  <c r="V62" i="7"/>
  <c r="U62" i="7"/>
  <c r="T62" i="7"/>
  <c r="W61" i="7"/>
  <c r="V61" i="7"/>
  <c r="U61" i="7"/>
  <c r="T61" i="7"/>
  <c r="W60" i="7"/>
  <c r="V60" i="7"/>
  <c r="U60" i="7"/>
  <c r="T60" i="7"/>
  <c r="W59" i="7"/>
  <c r="V59" i="7"/>
  <c r="U59" i="7"/>
  <c r="T59" i="7"/>
  <c r="W58" i="7"/>
  <c r="V58" i="7"/>
  <c r="U58" i="7"/>
  <c r="T58" i="7"/>
  <c r="W57" i="7"/>
  <c r="V57" i="7"/>
  <c r="U57" i="7"/>
  <c r="T57" i="7"/>
  <c r="W56" i="7"/>
  <c r="L18" i="8" s="1"/>
  <c r="V56" i="7"/>
  <c r="U56" i="7"/>
  <c r="T56" i="7"/>
  <c r="W55" i="7"/>
  <c r="V55" i="7"/>
  <c r="U55" i="7"/>
  <c r="T55" i="7"/>
  <c r="W54" i="7"/>
  <c r="V54" i="7"/>
  <c r="U54" i="7"/>
  <c r="T54" i="7"/>
  <c r="W53" i="7"/>
  <c r="V53" i="7"/>
  <c r="U53" i="7"/>
  <c r="T53" i="7"/>
  <c r="W52" i="7"/>
  <c r="V52" i="7"/>
  <c r="U52" i="7"/>
  <c r="T52" i="7"/>
  <c r="W51" i="7"/>
  <c r="L19" i="8" s="1"/>
  <c r="V51" i="7"/>
  <c r="U51" i="7"/>
  <c r="T51" i="7"/>
  <c r="W50" i="7"/>
  <c r="V50" i="7"/>
  <c r="U50" i="7"/>
  <c r="T50" i="7"/>
  <c r="W49" i="7"/>
  <c r="V49" i="7"/>
  <c r="U49" i="7"/>
  <c r="T49" i="7"/>
  <c r="W48" i="7"/>
  <c r="V48" i="7"/>
  <c r="U48" i="7"/>
  <c r="T48" i="7"/>
  <c r="W47" i="7"/>
  <c r="V47" i="7"/>
  <c r="U47" i="7"/>
  <c r="T47" i="7"/>
  <c r="W46" i="7"/>
  <c r="V46" i="7"/>
  <c r="U46" i="7"/>
  <c r="T46" i="7"/>
  <c r="W45" i="7"/>
  <c r="V45" i="7"/>
  <c r="U45" i="7"/>
  <c r="T45" i="7"/>
  <c r="W44" i="7"/>
  <c r="L10" i="8" s="1"/>
  <c r="V44" i="7"/>
  <c r="U44" i="7"/>
  <c r="T44" i="7"/>
  <c r="W43" i="7"/>
  <c r="E13" i="8" s="1"/>
  <c r="V43" i="7"/>
  <c r="U43" i="7"/>
  <c r="T43" i="7"/>
  <c r="W42" i="7"/>
  <c r="E12" i="8" s="1"/>
  <c r="V42" i="7"/>
  <c r="U42" i="7"/>
  <c r="T42" i="7"/>
  <c r="W41" i="7"/>
  <c r="L13" i="8" s="1"/>
  <c r="V41" i="7"/>
  <c r="U41" i="7"/>
  <c r="T41" i="7"/>
  <c r="W40" i="7"/>
  <c r="E19" i="8" s="1"/>
  <c r="V40" i="7"/>
  <c r="U40" i="7"/>
  <c r="T40" i="7"/>
  <c r="W39" i="7"/>
  <c r="V39" i="7"/>
  <c r="U39" i="7"/>
  <c r="T39" i="7"/>
  <c r="W38" i="7"/>
  <c r="V38" i="7"/>
  <c r="U38" i="7"/>
  <c r="T38" i="7"/>
  <c r="W37" i="7"/>
  <c r="V37" i="7"/>
  <c r="U37" i="7"/>
  <c r="T37" i="7"/>
  <c r="W36" i="7"/>
  <c r="V36" i="7"/>
  <c r="U36" i="7"/>
  <c r="T36" i="7"/>
  <c r="W35" i="7"/>
  <c r="V35" i="7"/>
  <c r="U35" i="7"/>
  <c r="T35" i="7"/>
  <c r="W34" i="7"/>
  <c r="V34" i="7"/>
  <c r="U34" i="7"/>
  <c r="T34" i="7"/>
  <c r="W33" i="7"/>
  <c r="V33" i="7"/>
  <c r="U33" i="7"/>
  <c r="T33" i="7"/>
  <c r="W32" i="7"/>
  <c r="V32" i="7"/>
  <c r="U32" i="7"/>
  <c r="T32" i="7"/>
  <c r="W31" i="7"/>
  <c r="V31" i="7"/>
  <c r="U31" i="7"/>
  <c r="T31" i="7"/>
  <c r="W30" i="7"/>
  <c r="V30" i="7"/>
  <c r="U30" i="7"/>
  <c r="T30" i="7"/>
  <c r="W29" i="7"/>
  <c r="E10" i="8" s="1"/>
  <c r="V29" i="7"/>
  <c r="U29" i="7"/>
  <c r="T29" i="7"/>
  <c r="W28" i="7"/>
  <c r="V28" i="7"/>
  <c r="U28" i="7"/>
  <c r="T28" i="7"/>
  <c r="W27" i="7"/>
  <c r="V27" i="7"/>
  <c r="U27" i="7"/>
  <c r="T27" i="7"/>
  <c r="W26" i="7"/>
  <c r="V26" i="7"/>
  <c r="U26" i="7"/>
  <c r="T26" i="7"/>
  <c r="W25" i="7"/>
  <c r="V25" i="7"/>
  <c r="U25" i="7"/>
  <c r="T25" i="7"/>
  <c r="W24" i="7"/>
  <c r="V24" i="7"/>
  <c r="U24" i="7"/>
  <c r="T24" i="7"/>
  <c r="W23" i="7"/>
  <c r="V23" i="7"/>
  <c r="U23" i="7"/>
  <c r="T23" i="7"/>
  <c r="W22" i="7"/>
  <c r="V22" i="7"/>
  <c r="U22" i="7"/>
  <c r="T22" i="7"/>
  <c r="W21" i="7"/>
  <c r="V21" i="7"/>
  <c r="U21" i="7"/>
  <c r="T21" i="7"/>
  <c r="W20" i="7"/>
  <c r="V20" i="7"/>
  <c r="U20" i="7"/>
  <c r="T20" i="7"/>
  <c r="W19" i="7"/>
  <c r="V19" i="7"/>
  <c r="U19" i="7"/>
  <c r="T19" i="7"/>
  <c r="W18" i="7"/>
  <c r="V18" i="7"/>
  <c r="U18" i="7"/>
  <c r="T18" i="7"/>
  <c r="W17" i="7"/>
  <c r="V17" i="7"/>
  <c r="U17" i="7"/>
  <c r="T17" i="7"/>
  <c r="W16" i="7"/>
  <c r="V16" i="7"/>
  <c r="U16" i="7"/>
  <c r="T16" i="7"/>
  <c r="W15" i="7"/>
  <c r="V15" i="7"/>
  <c r="U15" i="7"/>
  <c r="T15" i="7"/>
  <c r="W14" i="7"/>
  <c r="V14" i="7"/>
  <c r="U14" i="7"/>
  <c r="T14" i="7"/>
  <c r="W13" i="7"/>
  <c r="V13" i="7"/>
  <c r="U13" i="7"/>
  <c r="T13" i="7"/>
  <c r="W12" i="7"/>
  <c r="L12" i="8" s="1"/>
  <c r="V12" i="7"/>
  <c r="U12" i="7"/>
  <c r="T12" i="7"/>
  <c r="W11" i="7"/>
  <c r="V11" i="7"/>
  <c r="U11" i="7"/>
  <c r="T11" i="7"/>
  <c r="W10" i="7"/>
  <c r="V10" i="7"/>
  <c r="U10" i="7"/>
  <c r="T10" i="7"/>
  <c r="W9" i="7"/>
  <c r="V9" i="7"/>
  <c r="U9" i="7"/>
  <c r="T9" i="7"/>
  <c r="W8" i="7"/>
  <c r="L11" i="8" s="1"/>
  <c r="V8" i="7"/>
  <c r="U8" i="7"/>
  <c r="T8" i="7"/>
  <c r="W7" i="7"/>
  <c r="V7" i="7"/>
  <c r="U7" i="7"/>
  <c r="T7" i="7"/>
  <c r="W6" i="7"/>
  <c r="E11" i="8" s="1"/>
  <c r="V6" i="7"/>
  <c r="U6" i="7"/>
  <c r="T6" i="7"/>
  <c r="J34" i="15" l="1"/>
  <c r="I39" i="15" s="1"/>
  <c r="K32" i="5"/>
  <c r="J39" i="15"/>
  <c r="E32" i="5"/>
  <c r="F39" i="15"/>
  <c r="K39" i="15" s="1"/>
  <c r="L20" i="8"/>
  <c r="E20" i="8"/>
  <c r="X99" i="6"/>
  <c r="W99" i="6"/>
  <c r="V99" i="6"/>
  <c r="U99" i="6"/>
  <c r="X98" i="6"/>
  <c r="W98" i="6"/>
  <c r="V98" i="6"/>
  <c r="U98" i="6"/>
  <c r="X97" i="6"/>
  <c r="W97" i="6"/>
  <c r="V97" i="6"/>
  <c r="U97" i="6"/>
  <c r="X96" i="6"/>
  <c r="W96" i="6"/>
  <c r="V96" i="6"/>
  <c r="U96" i="6"/>
  <c r="X95" i="6"/>
  <c r="W95" i="6"/>
  <c r="V95" i="6"/>
  <c r="U95" i="6"/>
  <c r="X94" i="6"/>
  <c r="W94" i="6"/>
  <c r="V94" i="6"/>
  <c r="U94" i="6"/>
  <c r="X93" i="6"/>
  <c r="W93" i="6"/>
  <c r="V93" i="6"/>
  <c r="U93" i="6"/>
  <c r="X92" i="6"/>
  <c r="W92" i="6"/>
  <c r="V92" i="6"/>
  <c r="U92" i="6"/>
  <c r="X91" i="6"/>
  <c r="M8" i="8" s="1"/>
  <c r="W91" i="6"/>
  <c r="V91" i="6"/>
  <c r="U91" i="6"/>
  <c r="X90" i="6"/>
  <c r="W90" i="6"/>
  <c r="V90" i="6"/>
  <c r="U90" i="6"/>
  <c r="X89" i="6"/>
  <c r="F12" i="8" s="1"/>
  <c r="G12" i="8" s="1"/>
  <c r="H12" i="8" s="1"/>
  <c r="W89" i="6"/>
  <c r="V89" i="6"/>
  <c r="U89" i="6"/>
  <c r="X88" i="6"/>
  <c r="W88" i="6"/>
  <c r="V88" i="6"/>
  <c r="U88" i="6"/>
  <c r="X87" i="6"/>
  <c r="W87" i="6"/>
  <c r="V87" i="6"/>
  <c r="U87" i="6"/>
  <c r="X86" i="6"/>
  <c r="M12" i="8" s="1"/>
  <c r="N12" i="8" s="1"/>
  <c r="O12" i="8" s="1"/>
  <c r="W86" i="6"/>
  <c r="V86" i="6"/>
  <c r="U86" i="6"/>
  <c r="X85" i="6"/>
  <c r="W85" i="6"/>
  <c r="V85" i="6"/>
  <c r="U85" i="6"/>
  <c r="X84" i="6"/>
  <c r="M11" i="8" s="1"/>
  <c r="N11" i="8" s="1"/>
  <c r="O11" i="8" s="1"/>
  <c r="W84" i="6"/>
  <c r="V84" i="6"/>
  <c r="U84" i="6"/>
  <c r="X83" i="6"/>
  <c r="F11" i="8" s="1"/>
  <c r="G11" i="8" s="1"/>
  <c r="H11" i="8" s="1"/>
  <c r="W83" i="6"/>
  <c r="V83" i="6"/>
  <c r="U83" i="6"/>
  <c r="X82" i="6"/>
  <c r="W82" i="6"/>
  <c r="V82" i="6"/>
  <c r="U82" i="6"/>
  <c r="X81" i="6"/>
  <c r="W81" i="6"/>
  <c r="V81" i="6"/>
  <c r="U81" i="6"/>
  <c r="X80" i="6"/>
  <c r="M14" i="8" s="1"/>
  <c r="N14" i="8" s="1"/>
  <c r="O14" i="8" s="1"/>
  <c r="W80" i="6"/>
  <c r="V80" i="6"/>
  <c r="U80" i="6"/>
  <c r="X79" i="6"/>
  <c r="F8" i="8" s="1"/>
  <c r="G8" i="8" s="1"/>
  <c r="H8" i="8" s="1"/>
  <c r="W79" i="6"/>
  <c r="V79" i="6"/>
  <c r="U79" i="6"/>
  <c r="X78" i="6"/>
  <c r="W78" i="6"/>
  <c r="V78" i="6"/>
  <c r="U78" i="6"/>
  <c r="X77" i="6"/>
  <c r="W77" i="6"/>
  <c r="V77" i="6"/>
  <c r="U77" i="6"/>
  <c r="X76" i="6"/>
  <c r="M15" i="8" s="1"/>
  <c r="N15" i="8" s="1"/>
  <c r="O15" i="8" s="1"/>
  <c r="W76" i="6"/>
  <c r="V76" i="6"/>
  <c r="U76" i="6"/>
  <c r="X75" i="6"/>
  <c r="W75" i="6"/>
  <c r="V75" i="6"/>
  <c r="U75" i="6"/>
  <c r="X74" i="6"/>
  <c r="W74" i="6"/>
  <c r="V74" i="6"/>
  <c r="U74" i="6"/>
  <c r="X73" i="6"/>
  <c r="F14" i="8" s="1"/>
  <c r="G14" i="8" s="1"/>
  <c r="H14" i="8" s="1"/>
  <c r="W73" i="6"/>
  <c r="V73" i="6"/>
  <c r="U73" i="6"/>
  <c r="X72" i="6"/>
  <c r="W72" i="6"/>
  <c r="V72" i="6"/>
  <c r="U72" i="6"/>
  <c r="X71" i="6"/>
  <c r="W71" i="6"/>
  <c r="V71" i="6"/>
  <c r="U71" i="6"/>
  <c r="X70" i="6"/>
  <c r="W70" i="6"/>
  <c r="V70" i="6"/>
  <c r="U70" i="6"/>
  <c r="X69" i="6"/>
  <c r="M9" i="8" s="1"/>
  <c r="N9" i="8" s="1"/>
  <c r="O9" i="8" s="1"/>
  <c r="W69" i="6"/>
  <c r="V69" i="6"/>
  <c r="U69" i="6"/>
  <c r="X68" i="6"/>
  <c r="W68" i="6"/>
  <c r="V68" i="6"/>
  <c r="U68" i="6"/>
  <c r="X67" i="6"/>
  <c r="W67" i="6"/>
  <c r="V67" i="6"/>
  <c r="U67" i="6"/>
  <c r="X66" i="6"/>
  <c r="W66" i="6"/>
  <c r="V66" i="6"/>
  <c r="U66" i="6"/>
  <c r="X65" i="6"/>
  <c r="W65" i="6"/>
  <c r="V65" i="6"/>
  <c r="U65" i="6"/>
  <c r="X64" i="6"/>
  <c r="W64" i="6"/>
  <c r="V64" i="6"/>
  <c r="U64" i="6"/>
  <c r="X63" i="6"/>
  <c r="W63" i="6"/>
  <c r="V63" i="6"/>
  <c r="U63" i="6"/>
  <c r="X62" i="6"/>
  <c r="F17" i="8" s="1"/>
  <c r="G17" i="8" s="1"/>
  <c r="H17" i="8" s="1"/>
  <c r="W62" i="6"/>
  <c r="V62" i="6"/>
  <c r="U62" i="6"/>
  <c r="X61" i="6"/>
  <c r="W61" i="6"/>
  <c r="V61" i="6"/>
  <c r="U61" i="6"/>
  <c r="X60" i="6"/>
  <c r="M17" i="8" s="1"/>
  <c r="N17" i="8" s="1"/>
  <c r="O17" i="8" s="1"/>
  <c r="W60" i="6"/>
  <c r="V60" i="6"/>
  <c r="U60" i="6"/>
  <c r="X59" i="6"/>
  <c r="W59" i="6"/>
  <c r="V59" i="6"/>
  <c r="U59" i="6"/>
  <c r="X58" i="6"/>
  <c r="W58" i="6"/>
  <c r="V58" i="6"/>
  <c r="U58" i="6"/>
  <c r="X57" i="6"/>
  <c r="W57" i="6"/>
  <c r="V57" i="6"/>
  <c r="U57" i="6"/>
  <c r="X56" i="6"/>
  <c r="F18" i="8" s="1"/>
  <c r="G18" i="8" s="1"/>
  <c r="H18" i="8" s="1"/>
  <c r="W56" i="6"/>
  <c r="V56" i="6"/>
  <c r="U56" i="6"/>
  <c r="X55" i="6"/>
  <c r="W55" i="6"/>
  <c r="V55" i="6"/>
  <c r="U55" i="6"/>
  <c r="X54" i="6"/>
  <c r="W54" i="6"/>
  <c r="V54" i="6"/>
  <c r="U54" i="6"/>
  <c r="X53" i="6"/>
  <c r="W53" i="6"/>
  <c r="V53" i="6"/>
  <c r="U53" i="6"/>
  <c r="X52" i="6"/>
  <c r="M16" i="8" s="1"/>
  <c r="N16" i="8" s="1"/>
  <c r="O16" i="8" s="1"/>
  <c r="W52" i="6"/>
  <c r="V52" i="6"/>
  <c r="U52" i="6"/>
  <c r="X51" i="6"/>
  <c r="W51" i="6"/>
  <c r="V51" i="6"/>
  <c r="U51" i="6"/>
  <c r="X50" i="6"/>
  <c r="W50" i="6"/>
  <c r="V50" i="6"/>
  <c r="U50" i="6"/>
  <c r="X49" i="6"/>
  <c r="F16" i="8" s="1"/>
  <c r="G16" i="8" s="1"/>
  <c r="H16" i="8" s="1"/>
  <c r="W49" i="6"/>
  <c r="V49" i="6"/>
  <c r="U49" i="6"/>
  <c r="X48" i="6"/>
  <c r="F9" i="8" s="1"/>
  <c r="G9" i="8" s="1"/>
  <c r="H9" i="8" s="1"/>
  <c r="W48" i="6"/>
  <c r="V48" i="6"/>
  <c r="U48" i="6"/>
  <c r="X47" i="6"/>
  <c r="F15" i="8" s="1"/>
  <c r="G15" i="8" s="1"/>
  <c r="H15" i="8" s="1"/>
  <c r="W47" i="6"/>
  <c r="V47" i="6"/>
  <c r="U47" i="6"/>
  <c r="X46" i="6"/>
  <c r="W46" i="6"/>
  <c r="V46" i="6"/>
  <c r="U46" i="6"/>
  <c r="X45" i="6"/>
  <c r="W45" i="6"/>
  <c r="V45" i="6"/>
  <c r="U45" i="6"/>
  <c r="X44" i="6"/>
  <c r="W44" i="6"/>
  <c r="V44" i="6"/>
  <c r="U44" i="6"/>
  <c r="X43" i="6"/>
  <c r="W43" i="6"/>
  <c r="V43" i="6"/>
  <c r="U43" i="6"/>
  <c r="X42" i="6"/>
  <c r="M18" i="8" s="1"/>
  <c r="N18" i="8" s="1"/>
  <c r="O18" i="8" s="1"/>
  <c r="W42" i="6"/>
  <c r="V42" i="6"/>
  <c r="U42" i="6"/>
  <c r="X41" i="6"/>
  <c r="M19" i="8" s="1"/>
  <c r="N19" i="8" s="1"/>
  <c r="O19" i="8" s="1"/>
  <c r="W41" i="6"/>
  <c r="V41" i="6"/>
  <c r="U41" i="6"/>
  <c r="X40" i="6"/>
  <c r="W40" i="6"/>
  <c r="V40" i="6"/>
  <c r="U40" i="6"/>
  <c r="X39" i="6"/>
  <c r="W39" i="6"/>
  <c r="V39" i="6"/>
  <c r="U39" i="6"/>
  <c r="X38" i="6"/>
  <c r="W38" i="6"/>
  <c r="V38" i="6"/>
  <c r="U38" i="6"/>
  <c r="X37" i="6"/>
  <c r="W37" i="6"/>
  <c r="V37" i="6"/>
  <c r="U37" i="6"/>
  <c r="X36" i="6"/>
  <c r="W36" i="6"/>
  <c r="V36" i="6"/>
  <c r="U36" i="6"/>
  <c r="X35" i="6"/>
  <c r="M10" i="8" s="1"/>
  <c r="N10" i="8" s="1"/>
  <c r="O10" i="8" s="1"/>
  <c r="W35" i="6"/>
  <c r="V35" i="6"/>
  <c r="U35" i="6"/>
  <c r="X34" i="6"/>
  <c r="F13" i="8" s="1"/>
  <c r="G13" i="8" s="1"/>
  <c r="H13" i="8" s="1"/>
  <c r="W34" i="6"/>
  <c r="V34" i="6"/>
  <c r="U34" i="6"/>
  <c r="X33" i="6"/>
  <c r="M13" i="8" s="1"/>
  <c r="N13" i="8" s="1"/>
  <c r="O13" i="8" s="1"/>
  <c r="W33" i="6"/>
  <c r="V33" i="6"/>
  <c r="U33" i="6"/>
  <c r="X32" i="6"/>
  <c r="F19" i="8" s="1"/>
  <c r="G19" i="8" s="1"/>
  <c r="H19" i="8" s="1"/>
  <c r="W32" i="6"/>
  <c r="V32" i="6"/>
  <c r="U32" i="6"/>
  <c r="X31" i="6"/>
  <c r="W31" i="6"/>
  <c r="V31" i="6"/>
  <c r="U31" i="6"/>
  <c r="X30" i="6"/>
  <c r="W30" i="6"/>
  <c r="V30" i="6"/>
  <c r="U30" i="6"/>
  <c r="X29" i="6"/>
  <c r="W29" i="6"/>
  <c r="V29" i="6"/>
  <c r="U29" i="6"/>
  <c r="X28" i="6"/>
  <c r="W28" i="6"/>
  <c r="V28" i="6"/>
  <c r="U28" i="6"/>
  <c r="X27" i="6"/>
  <c r="W27" i="6"/>
  <c r="V27" i="6"/>
  <c r="U27" i="6"/>
  <c r="X26" i="6"/>
  <c r="W26" i="6"/>
  <c r="V26" i="6"/>
  <c r="U26" i="6"/>
  <c r="X25" i="6"/>
  <c r="W25" i="6"/>
  <c r="V25" i="6"/>
  <c r="U25" i="6"/>
  <c r="X24" i="6"/>
  <c r="W24" i="6"/>
  <c r="V24" i="6"/>
  <c r="U24" i="6"/>
  <c r="X23" i="6"/>
  <c r="F10" i="8" s="1"/>
  <c r="G10" i="8" s="1"/>
  <c r="H10" i="8" s="1"/>
  <c r="W23" i="6"/>
  <c r="V23" i="6"/>
  <c r="U23" i="6"/>
  <c r="X22" i="6"/>
  <c r="W22" i="6"/>
  <c r="V22" i="6"/>
  <c r="U22" i="6"/>
  <c r="X21" i="6"/>
  <c r="W21" i="6"/>
  <c r="V21" i="6"/>
  <c r="U21" i="6"/>
  <c r="X20" i="6"/>
  <c r="W20" i="6"/>
  <c r="V20" i="6"/>
  <c r="U20" i="6"/>
  <c r="X19" i="6"/>
  <c r="W19" i="6"/>
  <c r="V19" i="6"/>
  <c r="U19" i="6"/>
  <c r="X18" i="6"/>
  <c r="W18" i="6"/>
  <c r="V18" i="6"/>
  <c r="U18" i="6"/>
  <c r="X17" i="6"/>
  <c r="W17" i="6"/>
  <c r="V17" i="6"/>
  <c r="U17" i="6"/>
  <c r="X16" i="6"/>
  <c r="W16" i="6"/>
  <c r="V16" i="6"/>
  <c r="U16" i="6"/>
  <c r="X15" i="6"/>
  <c r="W15" i="6"/>
  <c r="V15" i="6"/>
  <c r="U15" i="6"/>
  <c r="X14" i="6"/>
  <c r="W14" i="6"/>
  <c r="V14" i="6"/>
  <c r="U14" i="6"/>
  <c r="X13" i="6"/>
  <c r="W13" i="6"/>
  <c r="V13" i="6"/>
  <c r="U13" i="6"/>
  <c r="X12" i="6"/>
  <c r="W12" i="6"/>
  <c r="V12" i="6"/>
  <c r="U12" i="6"/>
  <c r="X11" i="6"/>
  <c r="W11" i="6"/>
  <c r="V11" i="6"/>
  <c r="U11" i="6"/>
  <c r="X10" i="6"/>
  <c r="W10" i="6"/>
  <c r="V10" i="6"/>
  <c r="U10" i="6"/>
  <c r="X9" i="6"/>
  <c r="W9" i="6"/>
  <c r="V9" i="6"/>
  <c r="U9" i="6"/>
  <c r="X8" i="6"/>
  <c r="W8" i="6"/>
  <c r="V8" i="6"/>
  <c r="U8" i="6"/>
  <c r="X7" i="6"/>
  <c r="W7" i="6"/>
  <c r="V7" i="6"/>
  <c r="U7" i="6"/>
  <c r="X6" i="6"/>
  <c r="W6" i="6"/>
  <c r="V6" i="6"/>
  <c r="U6" i="6"/>
  <c r="M20" i="8" l="1"/>
  <c r="F20" i="8"/>
  <c r="N8" i="8"/>
  <c r="O8" i="8" s="1"/>
  <c r="M32" i="5"/>
  <c r="G20" i="8"/>
  <c r="H20" i="8" s="1"/>
  <c r="N20" i="8"/>
  <c r="O20" i="8" s="1"/>
  <c r="O21" i="8" l="1"/>
  <c r="T14" i="1"/>
  <c r="C14" i="1"/>
  <c r="EZ13" i="1"/>
  <c r="EI13" i="1"/>
  <c r="DR13" i="1"/>
  <c r="DA13" i="1"/>
  <c r="CJ13" i="1"/>
  <c r="BS13" i="1"/>
  <c r="BB13" i="1"/>
  <c r="AK13" i="1"/>
  <c r="T13" i="1"/>
  <c r="C13" i="1"/>
  <c r="FK7" i="1"/>
  <c r="FI7" i="1"/>
  <c r="FC7" i="1"/>
  <c r="EZ14" i="1"/>
  <c r="ET7" i="1"/>
  <c r="EL7" i="1"/>
  <c r="EC7" i="1"/>
  <c r="DU7" i="1"/>
  <c r="DL7" i="1"/>
  <c r="DD7" i="1"/>
  <c r="CU7" i="1"/>
  <c r="CM7" i="1"/>
  <c r="CJ14" i="1"/>
  <c r="CD7" i="1"/>
  <c r="BV7" i="1"/>
  <c r="BM7" i="1"/>
  <c r="BE7" i="1"/>
  <c r="AV7" i="1"/>
  <c r="AN7" i="1"/>
  <c r="AE7" i="1"/>
  <c r="W7" i="1"/>
  <c r="N7" i="1"/>
  <c r="F7" i="1"/>
  <c r="AK14" i="1" l="1"/>
  <c r="DA14" i="1"/>
  <c r="BB14" i="1"/>
  <c r="DR14" i="1"/>
  <c r="BS14" i="1"/>
  <c r="EI14" i="1"/>
  <c r="DR254" i="1"/>
  <c r="AK253" i="1"/>
  <c r="C250" i="1"/>
  <c r="BB249" i="1"/>
  <c r="AK248" i="1"/>
  <c r="DR246" i="1"/>
  <c r="DA245" i="1"/>
  <c r="BS244" i="1"/>
  <c r="EZ242" i="1"/>
  <c r="EZ241" i="1"/>
  <c r="BB238" i="1"/>
  <c r="CJ235" i="1"/>
  <c r="AK233" i="1"/>
  <c r="EZ231" i="1"/>
  <c r="EZ230" i="1"/>
  <c r="AK229" i="1"/>
  <c r="EZ226" i="1"/>
  <c r="BS224" i="1"/>
  <c r="DA220" i="1"/>
  <c r="BB219" i="1"/>
  <c r="BB216" i="1"/>
  <c r="AK215" i="1"/>
  <c r="DA212" i="1"/>
  <c r="AK207" i="1"/>
  <c r="BB204" i="1"/>
  <c r="T203" i="1"/>
  <c r="DA253" i="1"/>
  <c r="BS250" i="1"/>
  <c r="BB250" i="1"/>
  <c r="DA248" i="1"/>
  <c r="T244" i="1"/>
  <c r="BB242" i="1"/>
  <c r="AK241" i="1"/>
  <c r="DR238" i="1"/>
  <c r="BS236" i="1"/>
  <c r="EZ235" i="1"/>
  <c r="BB231" i="1"/>
  <c r="DA230" i="1"/>
  <c r="BS227" i="1"/>
  <c r="AK226" i="1"/>
  <c r="EI224" i="1"/>
  <c r="BS221" i="1"/>
  <c r="CJ219" i="1"/>
  <c r="BS217" i="1"/>
  <c r="DR216" i="1"/>
  <c r="DA215" i="1"/>
  <c r="BS213" i="1"/>
  <c r="DA207" i="1"/>
  <c r="BS205" i="1"/>
  <c r="DR204" i="1"/>
  <c r="CJ203" i="1"/>
  <c r="DR250" i="1"/>
  <c r="EI246" i="1"/>
  <c r="CJ244" i="1"/>
  <c r="DA241" i="1"/>
  <c r="EI236" i="1"/>
  <c r="BB233" i="1"/>
  <c r="EI227" i="1"/>
  <c r="T224" i="1"/>
  <c r="BB220" i="1"/>
  <c r="EI217" i="1"/>
  <c r="T215" i="1"/>
  <c r="BB212" i="1"/>
  <c r="EI205" i="1"/>
  <c r="AK203" i="1"/>
  <c r="DR201" i="1"/>
  <c r="EZ200" i="1"/>
  <c r="C199" i="1"/>
  <c r="CJ197" i="1"/>
  <c r="AK196" i="1"/>
  <c r="C195" i="1"/>
  <c r="DR193" i="1"/>
  <c r="T192" i="1"/>
  <c r="C191" i="1"/>
  <c r="T188" i="1"/>
  <c r="BB253" i="1"/>
  <c r="AK254" i="1"/>
  <c r="AK246" i="1"/>
  <c r="T245" i="1"/>
  <c r="T243" i="1"/>
  <c r="DA242" i="1"/>
  <c r="BS241" i="1"/>
  <c r="DR237" i="1"/>
  <c r="DA236" i="1"/>
  <c r="BS235" i="1"/>
  <c r="CJ231" i="1"/>
  <c r="AK230" i="1"/>
  <c r="BB226" i="1"/>
  <c r="DA221" i="1"/>
  <c r="T220" i="1"/>
  <c r="DA217" i="1"/>
  <c r="AK216" i="1"/>
  <c r="T214" i="1"/>
  <c r="DA213" i="1"/>
  <c r="T212" i="1"/>
  <c r="DA206" i="1"/>
  <c r="CJ205" i="1"/>
  <c r="T204" i="1"/>
  <c r="DA254" i="1"/>
  <c r="CJ254" i="1"/>
  <c r="BS252" i="1"/>
  <c r="DA249" i="1"/>
  <c r="BS247" i="1"/>
  <c r="DA246" i="1"/>
  <c r="CJ245" i="1"/>
  <c r="BS243" i="1"/>
  <c r="EI241" i="1"/>
  <c r="EI235" i="1"/>
  <c r="BB232" i="1"/>
  <c r="AK231" i="1"/>
  <c r="DR230" i="1"/>
  <c r="BB228" i="1"/>
  <c r="EZ227" i="1"/>
  <c r="DR226" i="1"/>
  <c r="BS223" i="1"/>
  <c r="CJ220" i="1"/>
  <c r="BS218" i="1"/>
  <c r="DA216" i="1"/>
  <c r="BS214" i="1"/>
  <c r="BB213" i="1"/>
  <c r="CJ212" i="1"/>
  <c r="EZ205" i="1"/>
  <c r="AK204" i="1"/>
  <c r="BS202" i="1"/>
  <c r="EI248" i="1"/>
  <c r="CJ246" i="1"/>
  <c r="DR243" i="1"/>
  <c r="EI238" i="1"/>
  <c r="EZ236" i="1"/>
  <c r="AK232" i="1"/>
  <c r="BB227" i="1"/>
  <c r="AK223" i="1"/>
  <c r="EI219" i="1"/>
  <c r="EZ217" i="1"/>
  <c r="DR214" i="1"/>
  <c r="EZ207" i="1"/>
  <c r="DR205" i="1"/>
  <c r="AK202" i="1"/>
  <c r="AK201" i="1"/>
  <c r="C200" i="1"/>
  <c r="DR198" i="1"/>
  <c r="BS197" i="1"/>
  <c r="C196" i="1"/>
  <c r="BB194" i="1"/>
  <c r="AK193" i="1"/>
  <c r="C192" i="1"/>
  <c r="BB190" i="1"/>
  <c r="T189" i="1"/>
  <c r="BB252" i="1"/>
  <c r="C249" i="1"/>
  <c r="EZ246" i="1"/>
  <c r="C241" i="1"/>
  <c r="AK236" i="1"/>
  <c r="DA232" i="1"/>
  <c r="BB229" i="1"/>
  <c r="DR227" i="1"/>
  <c r="DA223" i="1"/>
  <c r="C220" i="1"/>
  <c r="AK217" i="1"/>
  <c r="C212" i="1"/>
  <c r="T205" i="1"/>
  <c r="DA201" i="1"/>
  <c r="EI200" i="1"/>
  <c r="EI197" i="1"/>
  <c r="T196" i="1"/>
  <c r="DA193" i="1"/>
  <c r="BS192" i="1"/>
  <c r="DR190" i="1"/>
  <c r="CJ189" i="1"/>
  <c r="BS188" i="1"/>
  <c r="DA185" i="1"/>
  <c r="BS184" i="1"/>
  <c r="AK249" i="1"/>
  <c r="C244" i="1"/>
  <c r="DR236" i="1"/>
  <c r="CJ230" i="1"/>
  <c r="C254" i="1"/>
  <c r="EZ252" i="1"/>
  <c r="EZ250" i="1"/>
  <c r="DA247" i="1"/>
  <c r="BS246" i="1"/>
  <c r="DR244" i="1"/>
  <c r="BS242" i="1"/>
  <c r="AK237" i="1"/>
  <c r="T236" i="1"/>
  <c r="CJ233" i="1"/>
  <c r="CJ232" i="1"/>
  <c r="BS231" i="1"/>
  <c r="EZ229" i="1"/>
  <c r="CJ228" i="1"/>
  <c r="T227" i="1"/>
  <c r="BB224" i="1"/>
  <c r="CJ223" i="1"/>
  <c r="T221" i="1"/>
  <c r="AK218" i="1"/>
  <c r="T217" i="1"/>
  <c r="CJ214" i="1"/>
  <c r="T213" i="1"/>
  <c r="T207" i="1"/>
  <c r="T206" i="1"/>
  <c r="AK205" i="1"/>
  <c r="EZ203" i="1"/>
  <c r="EI254" i="1"/>
  <c r="T253" i="1"/>
  <c r="DA252" i="1"/>
  <c r="DA250" i="1"/>
  <c r="BS248" i="1"/>
  <c r="T246" i="1"/>
  <c r="BB243" i="1"/>
  <c r="T242" i="1"/>
  <c r="DA237" i="1"/>
  <c r="CJ236" i="1"/>
  <c r="EZ233" i="1"/>
  <c r="EZ232" i="1"/>
  <c r="EI231" i="1"/>
  <c r="DA229" i="1"/>
  <c r="EZ228" i="1"/>
  <c r="CJ227" i="1"/>
  <c r="DR224" i="1"/>
  <c r="EZ223" i="1"/>
  <c r="CJ221" i="1"/>
  <c r="BS219" i="1"/>
  <c r="DA218" i="1"/>
  <c r="CJ217" i="1"/>
  <c r="BS215" i="1"/>
  <c r="BB214" i="1"/>
  <c r="CJ213" i="1"/>
  <c r="CJ207" i="1"/>
  <c r="CJ206" i="1"/>
  <c r="BB205" i="1"/>
  <c r="BB203" i="1"/>
  <c r="BB254" i="1"/>
  <c r="EI250" i="1"/>
  <c r="DR248" i="1"/>
  <c r="BB245" i="1"/>
  <c r="DR242" i="1"/>
  <c r="BS238" i="1"/>
  <c r="DA235" i="1"/>
  <c r="DR231" i="1"/>
  <c r="DR229" i="1"/>
  <c r="DA226" i="1"/>
  <c r="EI221" i="1"/>
  <c r="EZ219" i="1"/>
  <c r="EI213" i="1"/>
  <c r="DR202" i="1"/>
  <c r="C201" i="1"/>
  <c r="DR199" i="1"/>
  <c r="CJ198" i="1"/>
  <c r="C197" i="1"/>
  <c r="BB195" i="1"/>
  <c r="CJ194" i="1"/>
  <c r="DR191" i="1"/>
  <c r="AK190" i="1"/>
  <c r="DA187" i="1"/>
  <c r="C252" i="1"/>
  <c r="T248" i="1"/>
  <c r="DR245" i="1"/>
  <c r="T238" i="1"/>
  <c r="BS229" i="1"/>
  <c r="C223" i="1"/>
  <c r="DR219" i="1"/>
  <c r="T216" i="1"/>
  <c r="C214" i="1"/>
  <c r="BB207" i="1"/>
  <c r="CJ204" i="1"/>
  <c r="T201" i="1"/>
  <c r="EZ198" i="1"/>
  <c r="AK197" i="1"/>
  <c r="DR195" i="1"/>
  <c r="EZ194" i="1"/>
  <c r="T193" i="1"/>
  <c r="DA190" i="1"/>
  <c r="AK189" i="1"/>
  <c r="CJ186" i="1"/>
  <c r="T185" i="1"/>
  <c r="DA182" i="1"/>
  <c r="C248" i="1"/>
  <c r="C243" i="1"/>
  <c r="T235" i="1"/>
  <c r="DR253" i="1"/>
  <c r="EZ247" i="1"/>
  <c r="BB241" i="1"/>
  <c r="BS233" i="1"/>
  <c r="BS228" i="1"/>
  <c r="EZ215" i="1"/>
  <c r="BB206" i="1"/>
  <c r="T247" i="1"/>
  <c r="DR241" i="1"/>
  <c r="EI233" i="1"/>
  <c r="EI228" i="1"/>
  <c r="BS220" i="1"/>
  <c r="DR206" i="1"/>
  <c r="EZ213" i="1"/>
  <c r="BB200" i="1"/>
  <c r="EZ195" i="1"/>
  <c r="C190" i="1"/>
  <c r="T249" i="1"/>
  <c r="EZ244" i="1"/>
  <c r="C237" i="1"/>
  <c r="BB230" i="1"/>
  <c r="CJ224" i="1"/>
  <c r="C218" i="1"/>
  <c r="DR212" i="1"/>
  <c r="DA203" i="1"/>
  <c r="AK200" i="1"/>
  <c r="EZ197" i="1"/>
  <c r="EI195" i="1"/>
  <c r="CJ192" i="1"/>
  <c r="BS187" i="1"/>
  <c r="AK184" i="1"/>
  <c r="T181" i="1"/>
  <c r="AK245" i="1"/>
  <c r="C224" i="1"/>
  <c r="DR217" i="1"/>
  <c r="AK212" i="1"/>
  <c r="C203" i="1"/>
  <c r="CJ200" i="1"/>
  <c r="T197" i="1"/>
  <c r="EI194" i="1"/>
  <c r="C193" i="1"/>
  <c r="DA189" i="1"/>
  <c r="EI187" i="1"/>
  <c r="AK185" i="1"/>
  <c r="AK183" i="1"/>
  <c r="CJ181" i="1"/>
  <c r="EZ180" i="1"/>
  <c r="C179" i="1"/>
  <c r="DR177" i="1"/>
  <c r="AK176" i="1"/>
  <c r="C175" i="1"/>
  <c r="EI173" i="1"/>
  <c r="CJ172" i="1"/>
  <c r="C171" i="1"/>
  <c r="DR169" i="1"/>
  <c r="EZ168" i="1"/>
  <c r="C167" i="1"/>
  <c r="T165" i="1"/>
  <c r="EZ164" i="1"/>
  <c r="DR162" i="1"/>
  <c r="DR161" i="1"/>
  <c r="T160" i="1"/>
  <c r="C159" i="1"/>
  <c r="DR157" i="1"/>
  <c r="EZ156" i="1"/>
  <c r="C155" i="1"/>
  <c r="AK152" i="1"/>
  <c r="DA150" i="1"/>
  <c r="CJ149" i="1"/>
  <c r="AK148" i="1"/>
  <c r="C147" i="1"/>
  <c r="DR145" i="1"/>
  <c r="DA144" i="1"/>
  <c r="C143" i="1"/>
  <c r="DA141" i="1"/>
  <c r="AK140" i="1"/>
  <c r="C139" i="1"/>
  <c r="BB136" i="1"/>
  <c r="DA132" i="1"/>
  <c r="DA130" i="1"/>
  <c r="BB129" i="1"/>
  <c r="C128" i="1"/>
  <c r="CJ125" i="1"/>
  <c r="AK123" i="1"/>
  <c r="EI122" i="1"/>
  <c r="AK121" i="1"/>
  <c r="C120" i="1"/>
  <c r="BB248" i="1"/>
  <c r="DA243" i="1"/>
  <c r="BS253" i="1"/>
  <c r="CJ247" i="1"/>
  <c r="C235" i="1"/>
  <c r="C229" i="1"/>
  <c r="EI220" i="1"/>
  <c r="BB215" i="1"/>
  <c r="BS201" i="1"/>
  <c r="CJ199" i="1"/>
  <c r="BS193" i="1"/>
  <c r="CJ191" i="1"/>
  <c r="EZ188" i="1"/>
  <c r="T186" i="1"/>
  <c r="BS182" i="1"/>
  <c r="AK181" i="1"/>
  <c r="BB179" i="1"/>
  <c r="DA178" i="1"/>
  <c r="T177" i="1"/>
  <c r="BB175" i="1"/>
  <c r="DA174" i="1"/>
  <c r="AK173" i="1"/>
  <c r="DA170" i="1"/>
  <c r="T169" i="1"/>
  <c r="CJ166" i="1"/>
  <c r="EI165" i="1"/>
  <c r="BB163" i="1"/>
  <c r="EI162" i="1"/>
  <c r="T161" i="1"/>
  <c r="BB159" i="1"/>
  <c r="DA158" i="1"/>
  <c r="AK157" i="1"/>
  <c r="DA154" i="1"/>
  <c r="BS153" i="1"/>
  <c r="C152" i="1"/>
  <c r="AK149" i="1"/>
  <c r="AK146" i="1"/>
  <c r="AK145" i="1"/>
  <c r="DR143" i="1"/>
  <c r="EZ138" i="1"/>
  <c r="BS137" i="1"/>
  <c r="C132" i="1"/>
  <c r="EZ131" i="1"/>
  <c r="BS130" i="1"/>
  <c r="DR127" i="1"/>
  <c r="BS126" i="1"/>
  <c r="BB124" i="1"/>
  <c r="AK122" i="1"/>
  <c r="DA119" i="1"/>
  <c r="AK118" i="1"/>
  <c r="EI247" i="1"/>
  <c r="CJ229" i="1"/>
  <c r="C217" i="1"/>
  <c r="EZ202" i="1"/>
  <c r="EI191" i="1"/>
  <c r="DR186" i="1"/>
  <c r="T183" i="1"/>
  <c r="T180" i="1"/>
  <c r="BS174" i="1"/>
  <c r="BS172" i="1"/>
  <c r="BS166" i="1"/>
  <c r="T164" i="1"/>
  <c r="BS158" i="1"/>
  <c r="T156" i="1"/>
  <c r="AK153" i="1"/>
  <c r="CJ150" i="1"/>
  <c r="CJ148" i="1"/>
  <c r="EZ145" i="1"/>
  <c r="BS142" i="1"/>
  <c r="CJ140" i="1"/>
  <c r="AK137" i="1"/>
  <c r="DA129" i="1"/>
  <c r="AK126" i="1"/>
  <c r="CJ123" i="1"/>
  <c r="CJ121" i="1"/>
  <c r="CJ118" i="1"/>
  <c r="DR117" i="1"/>
  <c r="EZ245" i="1"/>
  <c r="T228" i="1"/>
  <c r="DR215" i="1"/>
  <c r="EI201" i="1"/>
  <c r="BB196" i="1"/>
  <c r="EZ191" i="1"/>
  <c r="EZ186" i="1"/>
  <c r="EI182" i="1"/>
  <c r="DR179" i="1"/>
  <c r="CJ177" i="1"/>
  <c r="DR171" i="1"/>
  <c r="CJ169" i="1"/>
  <c r="BB166" i="1"/>
  <c r="DR163" i="1"/>
  <c r="CJ161" i="1"/>
  <c r="BS155" i="1"/>
  <c r="EI153" i="1"/>
  <c r="BS150" i="1"/>
  <c r="BS147" i="1"/>
  <c r="BB142" i="1"/>
  <c r="BS139" i="1"/>
  <c r="EI137" i="1"/>
  <c r="T132" i="1"/>
  <c r="BS128" i="1"/>
  <c r="EI126" i="1"/>
  <c r="BS123" i="1"/>
  <c r="BS120" i="1"/>
  <c r="EI118" i="1"/>
  <c r="EI116" i="1"/>
  <c r="BB236" i="1"/>
  <c r="EI223" i="1"/>
  <c r="EZ212" i="1"/>
  <c r="T200" i="1"/>
  <c r="BS194" i="1"/>
  <c r="EZ189" i="1"/>
  <c r="EZ185" i="1"/>
  <c r="C182" i="1"/>
  <c r="EI178" i="1"/>
  <c r="EZ176" i="1"/>
  <c r="BS173" i="1"/>
  <c r="EI170" i="1"/>
  <c r="CJ168" i="1"/>
  <c r="BS165" i="1"/>
  <c r="BB162" i="1"/>
  <c r="BB157" i="1"/>
  <c r="EI154" i="1"/>
  <c r="EZ152" i="1"/>
  <c r="T149" i="1"/>
  <c r="BS146" i="1"/>
  <c r="AK144" i="1"/>
  <c r="AK141" i="1"/>
  <c r="EI138" i="1"/>
  <c r="AK130" i="1"/>
  <c r="EI127" i="1"/>
  <c r="AK252" i="1"/>
  <c r="CJ238" i="1"/>
  <c r="DR232" i="1"/>
  <c r="EZ214" i="1"/>
  <c r="EZ204" i="1"/>
  <c r="DR252" i="1"/>
  <c r="BS245" i="1"/>
  <c r="EZ238" i="1"/>
  <c r="BS226" i="1"/>
  <c r="T219" i="1"/>
  <c r="AK214" i="1"/>
  <c r="BS204" i="1"/>
  <c r="BB247" i="1"/>
  <c r="DA233" i="1"/>
  <c r="EZ221" i="1"/>
  <c r="EZ206" i="1"/>
  <c r="AK199" i="1"/>
  <c r="C194" i="1"/>
  <c r="DA188" i="1"/>
  <c r="DR247" i="1"/>
  <c r="AK242" i="1"/>
  <c r="DR233" i="1"/>
  <c r="DA228" i="1"/>
  <c r="AK221" i="1"/>
  <c r="C216" i="1"/>
  <c r="AK206" i="1"/>
  <c r="CJ202" i="1"/>
  <c r="DA199" i="1"/>
  <c r="DA191" i="1"/>
  <c r="BS186" i="1"/>
  <c r="CJ183" i="1"/>
  <c r="C253" i="1"/>
  <c r="CJ241" i="1"/>
  <c r="DR221" i="1"/>
  <c r="CJ216" i="1"/>
  <c r="C207" i="1"/>
  <c r="BB202" i="1"/>
  <c r="BB199" i="1"/>
  <c r="EI196" i="1"/>
  <c r="T194" i="1"/>
  <c r="BB191" i="1"/>
  <c r="DR188" i="1"/>
  <c r="DA186" i="1"/>
  <c r="EI184" i="1"/>
  <c r="EI183" i="1"/>
  <c r="DR181" i="1"/>
  <c r="C180" i="1"/>
  <c r="DR178" i="1"/>
  <c r="AK177" i="1"/>
  <c r="C176" i="1"/>
  <c r="DR174" i="1"/>
  <c r="BB173" i="1"/>
  <c r="C172" i="1"/>
  <c r="DR170" i="1"/>
  <c r="AK169" i="1"/>
  <c r="C168" i="1"/>
  <c r="AK165" i="1"/>
  <c r="C164" i="1"/>
  <c r="CJ162" i="1"/>
  <c r="AK161" i="1"/>
  <c r="C160" i="1"/>
  <c r="DR158" i="1"/>
  <c r="CJ157" i="1"/>
  <c r="C156" i="1"/>
  <c r="DR154" i="1"/>
  <c r="CJ153" i="1"/>
  <c r="EZ151" i="1"/>
  <c r="C151" i="1"/>
  <c r="BB149" i="1"/>
  <c r="C148" i="1"/>
  <c r="BB146" i="1"/>
  <c r="T145" i="1"/>
  <c r="C144" i="1"/>
  <c r="T141" i="1"/>
  <c r="C140" i="1"/>
  <c r="BB138" i="1"/>
  <c r="CJ137" i="1"/>
  <c r="C136" i="1"/>
  <c r="AK131" i="1"/>
  <c r="T130" i="1"/>
  <c r="C129" i="1"/>
  <c r="T127" i="1"/>
  <c r="CJ126" i="1"/>
  <c r="C125" i="1"/>
  <c r="C124" i="1"/>
  <c r="BB122" i="1"/>
  <c r="C121" i="1"/>
  <c r="EI253" i="1"/>
  <c r="AK247" i="1"/>
  <c r="C242" i="1"/>
  <c r="T252" i="1"/>
  <c r="EI245" i="1"/>
  <c r="AK238" i="1"/>
  <c r="BS232" i="1"/>
  <c r="EI226" i="1"/>
  <c r="AK219" i="1"/>
  <c r="DA214" i="1"/>
  <c r="EI204" i="1"/>
  <c r="CJ201" i="1"/>
  <c r="AK198" i="1"/>
  <c r="CJ193" i="1"/>
  <c r="BB187" i="1"/>
  <c r="EI185" i="1"/>
  <c r="T184" i="1"/>
  <c r="AK182" i="1"/>
  <c r="DR180" i="1"/>
  <c r="EZ179" i="1"/>
  <c r="T178" i="1"/>
  <c r="EZ175" i="1"/>
  <c r="T174" i="1"/>
  <c r="CJ171" i="1"/>
  <c r="T170" i="1"/>
  <c r="AK167" i="1"/>
  <c r="AK166" i="1"/>
  <c r="EZ163" i="1"/>
  <c r="DA162" i="1"/>
  <c r="DR160" i="1"/>
  <c r="EZ159" i="1"/>
  <c r="T158" i="1"/>
  <c r="DR156" i="1"/>
  <c r="DA155" i="1"/>
  <c r="T154" i="1"/>
  <c r="DR151" i="1"/>
  <c r="AK150" i="1"/>
  <c r="DA147" i="1"/>
  <c r="EI146" i="1"/>
  <c r="T144" i="1"/>
  <c r="CJ143" i="1"/>
  <c r="CJ142" i="1"/>
  <c r="DA139" i="1"/>
  <c r="AK138" i="1"/>
  <c r="C137" i="1"/>
  <c r="BB132" i="1"/>
  <c r="T131" i="1"/>
  <c r="C130" i="1"/>
  <c r="DA128" i="1"/>
  <c r="AK127" i="1"/>
  <c r="BB125" i="1"/>
  <c r="EZ124" i="1"/>
  <c r="DA123" i="1"/>
  <c r="CJ120" i="1"/>
  <c r="T119" i="1"/>
  <c r="DA116" i="1"/>
  <c r="EI242" i="1"/>
  <c r="C227" i="1"/>
  <c r="EZ201" i="1"/>
  <c r="BS195" i="1"/>
  <c r="BS190" i="1"/>
  <c r="C186" i="1"/>
  <c r="AK179" i="1"/>
  <c r="BS176" i="1"/>
  <c r="CJ174" i="1"/>
  <c r="EZ171" i="1"/>
  <c r="BS168" i="1"/>
  <c r="DA166" i="1"/>
  <c r="AK163" i="1"/>
  <c r="BS160" i="1"/>
  <c r="CJ158" i="1"/>
  <c r="BS152" i="1"/>
  <c r="BS144" i="1"/>
  <c r="EZ142" i="1"/>
  <c r="T136" i="1"/>
  <c r="CJ131" i="1"/>
  <c r="DR125" i="1"/>
  <c r="EZ120" i="1"/>
  <c r="DR116" i="1"/>
  <c r="BS237" i="1"/>
  <c r="C213" i="1"/>
  <c r="CJ195" i="1"/>
  <c r="EI189" i="1"/>
  <c r="BB185" i="1"/>
  <c r="DA181" i="1"/>
  <c r="EI179" i="1"/>
  <c r="T173" i="1"/>
  <c r="DR165" i="1"/>
  <c r="EI163" i="1"/>
  <c r="EZ160" i="1"/>
  <c r="BS157" i="1"/>
  <c r="CJ155" i="1"/>
  <c r="BS149" i="1"/>
  <c r="CJ147" i="1"/>
  <c r="BB144" i="1"/>
  <c r="BS141" i="1"/>
  <c r="CJ139" i="1"/>
  <c r="BB130" i="1"/>
  <c r="CJ128" i="1"/>
  <c r="AK125" i="1"/>
  <c r="T122" i="1"/>
  <c r="DR120" i="1"/>
  <c r="EI232" i="1"/>
  <c r="EZ220" i="1"/>
  <c r="DA205" i="1"/>
  <c r="DA198" i="1"/>
  <c r="EI188" i="1"/>
  <c r="EZ184" i="1"/>
  <c r="EI180" i="1"/>
  <c r="EZ178" i="1"/>
  <c r="DA175" i="1"/>
  <c r="EI172" i="1"/>
  <c r="EZ170" i="1"/>
  <c r="EI164" i="1"/>
  <c r="DA159" i="1"/>
  <c r="BS156" i="1"/>
  <c r="EZ154" i="1"/>
  <c r="BS151" i="1"/>
  <c r="EI148" i="1"/>
  <c r="CJ146" i="1"/>
  <c r="EI140" i="1"/>
  <c r="T138" i="1"/>
  <c r="CJ129" i="1"/>
  <c r="EZ254" i="1"/>
  <c r="CJ243" i="1"/>
  <c r="EI229" i="1"/>
  <c r="EZ216" i="1"/>
  <c r="BS254" i="1"/>
  <c r="EZ243" i="1"/>
  <c r="C230" i="1"/>
  <c r="BS216" i="1"/>
  <c r="CJ253" i="1"/>
  <c r="AK228" i="1"/>
  <c r="C202" i="1"/>
  <c r="AK191" i="1"/>
  <c r="C245" i="1"/>
  <c r="T231" i="1"/>
  <c r="BB218" i="1"/>
  <c r="BB198" i="1"/>
  <c r="CJ187" i="1"/>
  <c r="T182" i="1"/>
  <c r="C233" i="1"/>
  <c r="C219" i="1"/>
  <c r="T198" i="1"/>
  <c r="DR192" i="1"/>
  <c r="AK187" i="1"/>
  <c r="BB180" i="1"/>
  <c r="C178" i="1"/>
  <c r="CJ175" i="1"/>
  <c r="DA172" i="1"/>
  <c r="C170" i="1"/>
  <c r="EZ167" i="1"/>
  <c r="BB164" i="1"/>
  <c r="C162" i="1"/>
  <c r="CJ159" i="1"/>
  <c r="BB156" i="1"/>
  <c r="C154" i="1"/>
  <c r="BB151" i="1"/>
  <c r="DR148" i="1"/>
  <c r="C146" i="1"/>
  <c r="T143" i="1"/>
  <c r="DR140" i="1"/>
  <c r="C138" i="1"/>
  <c r="EI129" i="1"/>
  <c r="C127" i="1"/>
  <c r="CJ124" i="1"/>
  <c r="DR121" i="1"/>
  <c r="CJ250" i="1"/>
  <c r="EZ237" i="1"/>
  <c r="AK243" i="1"/>
  <c r="T229" i="1"/>
  <c r="EI216" i="1"/>
  <c r="T202" i="1"/>
  <c r="DA197" i="1"/>
  <c r="BS191" i="1"/>
  <c r="BB186" i="1"/>
  <c r="C184" i="1"/>
  <c r="BS180" i="1"/>
  <c r="DA177" i="1"/>
  <c r="DR172" i="1"/>
  <c r="DA169" i="1"/>
  <c r="EZ166" i="1"/>
  <c r="DR164" i="1"/>
  <c r="DA161" i="1"/>
  <c r="EI156" i="1"/>
  <c r="EZ153" i="1"/>
  <c r="T150" i="1"/>
  <c r="T148" i="1"/>
  <c r="CJ145" i="1"/>
  <c r="T142" i="1"/>
  <c r="T140" i="1"/>
  <c r="EZ137" i="1"/>
  <c r="DA131" i="1"/>
  <c r="AK129" i="1"/>
  <c r="EZ126" i="1"/>
  <c r="T123" i="1"/>
  <c r="T121" i="1"/>
  <c r="DR118" i="1"/>
  <c r="T254" i="1"/>
  <c r="DA219" i="1"/>
  <c r="DR187" i="1"/>
  <c r="AK175" i="1"/>
  <c r="CJ170" i="1"/>
  <c r="BS164" i="1"/>
  <c r="AK159" i="1"/>
  <c r="CJ154" i="1"/>
  <c r="BS148" i="1"/>
  <c r="EZ143" i="1"/>
  <c r="T129" i="1"/>
  <c r="AK124" i="1"/>
  <c r="AK119" i="1"/>
  <c r="BS249" i="1"/>
  <c r="EZ218" i="1"/>
  <c r="DR197" i="1"/>
  <c r="T187" i="1"/>
  <c r="DA180" i="1"/>
  <c r="BS169" i="1"/>
  <c r="DA164" i="1"/>
  <c r="EI159" i="1"/>
  <c r="DR153" i="1"/>
  <c r="DA143" i="1"/>
  <c r="DR137" i="1"/>
  <c r="EI124" i="1"/>
  <c r="CJ119" i="1"/>
  <c r="EI243" i="1"/>
  <c r="EI214" i="1"/>
  <c r="CJ196" i="1"/>
  <c r="EI186" i="1"/>
  <c r="DA179" i="1"/>
  <c r="EZ174" i="1"/>
  <c r="EI168" i="1"/>
  <c r="DA163" i="1"/>
  <c r="EZ158" i="1"/>
  <c r="EI152" i="1"/>
  <c r="BB147" i="1"/>
  <c r="AK142" i="1"/>
  <c r="CJ136" i="1"/>
  <c r="CJ248" i="1"/>
  <c r="AK235" i="1"/>
  <c r="BB223" i="1"/>
  <c r="DR207" i="1"/>
  <c r="EZ248" i="1"/>
  <c r="BB235" i="1"/>
  <c r="DR223" i="1"/>
  <c r="CJ242" i="1"/>
  <c r="EI215" i="1"/>
  <c r="DR196" i="1"/>
  <c r="DR249" i="1"/>
  <c r="BB237" i="1"/>
  <c r="C226" i="1"/>
  <c r="AK213" i="1"/>
  <c r="DR200" i="1"/>
  <c r="AK195" i="1"/>
  <c r="T190" i="1"/>
  <c r="DR184" i="1"/>
  <c r="BB246" i="1"/>
  <c r="CJ226" i="1"/>
  <c r="BS200" i="1"/>
  <c r="EZ190" i="1"/>
  <c r="BS185" i="1"/>
  <c r="EZ182" i="1"/>
  <c r="CJ179" i="1"/>
  <c r="DR176" i="1"/>
  <c r="EZ173" i="1"/>
  <c r="T171" i="1"/>
  <c r="DR168" i="1"/>
  <c r="C166" i="1"/>
  <c r="CJ163" i="1"/>
  <c r="DA160" i="1"/>
  <c r="C158" i="1"/>
  <c r="AK155" i="1"/>
  <c r="DR152" i="1"/>
  <c r="C150" i="1"/>
  <c r="AK147" i="1"/>
  <c r="C142" i="1"/>
  <c r="AK139" i="1"/>
  <c r="EI136" i="1"/>
  <c r="AK128" i="1"/>
  <c r="EZ122" i="1"/>
  <c r="T120" i="1"/>
  <c r="BB244" i="1"/>
  <c r="DR235" i="1"/>
  <c r="BS207" i="1"/>
  <c r="BS199" i="1"/>
  <c r="AK194" i="1"/>
  <c r="BB189" i="1"/>
  <c r="C185" i="1"/>
  <c r="BS181" i="1"/>
  <c r="T176" i="1"/>
  <c r="DR173" i="1"/>
  <c r="DA168" i="1"/>
  <c r="DA165" i="1"/>
  <c r="EZ162" i="1"/>
  <c r="EZ157" i="1"/>
  <c r="T152" i="1"/>
  <c r="DR149" i="1"/>
  <c r="DR146" i="1"/>
  <c r="CJ144" i="1"/>
  <c r="CJ141" i="1"/>
  <c r="DR138" i="1"/>
  <c r="AK136" i="1"/>
  <c r="CJ130" i="1"/>
  <c r="CJ127" i="1"/>
  <c r="BS125" i="1"/>
  <c r="DR122" i="1"/>
  <c r="AK117" i="1"/>
  <c r="T232" i="1"/>
  <c r="C205" i="1"/>
  <c r="EZ193" i="1"/>
  <c r="CJ184" i="1"/>
  <c r="CJ178" i="1"/>
  <c r="DA167" i="1"/>
  <c r="T146" i="1"/>
  <c r="BS140" i="1"/>
  <c r="DR132" i="1"/>
  <c r="DA127" i="1"/>
  <c r="BS121" i="1"/>
  <c r="C231" i="1"/>
  <c r="C204" i="1"/>
  <c r="AK192" i="1"/>
  <c r="BB183" i="1"/>
  <c r="BS177" i="1"/>
  <c r="BB172" i="1"/>
  <c r="T167" i="1"/>
  <c r="BS161" i="1"/>
  <c r="AK156" i="1"/>
  <c r="DA151" i="1"/>
  <c r="BS145" i="1"/>
  <c r="BB131" i="1"/>
  <c r="DR126" i="1"/>
  <c r="CJ117" i="1"/>
  <c r="AK227" i="1"/>
  <c r="BB182" i="1"/>
  <c r="EI176" i="1"/>
  <c r="AK171" i="1"/>
  <c r="EI160" i="1"/>
  <c r="BB155" i="1"/>
  <c r="BB150" i="1"/>
  <c r="EI144" i="1"/>
  <c r="BB139" i="1"/>
  <c r="EZ132" i="1"/>
  <c r="BB123" i="1"/>
  <c r="AK120" i="1"/>
  <c r="BS118" i="1"/>
  <c r="BS116" i="1"/>
  <c r="CJ115" i="1"/>
  <c r="AK244" i="1"/>
  <c r="DR218" i="1"/>
  <c r="DA244" i="1"/>
  <c r="BS230" i="1"/>
  <c r="T218" i="1"/>
  <c r="BS203" i="1"/>
  <c r="C232" i="1"/>
  <c r="DR203" i="1"/>
  <c r="DA192" i="1"/>
  <c r="C247" i="1"/>
  <c r="DR220" i="1"/>
  <c r="C206" i="1"/>
  <c r="T199" i="1"/>
  <c r="CJ188" i="1"/>
  <c r="BS183" i="1"/>
  <c r="C238" i="1"/>
  <c r="AK220" i="1"/>
  <c r="EI198" i="1"/>
  <c r="BB193" i="1"/>
  <c r="C189" i="1"/>
  <c r="DA184" i="1"/>
  <c r="C181" i="1"/>
  <c r="AK178" i="1"/>
  <c r="C173" i="1"/>
  <c r="AK170" i="1"/>
  <c r="BB167" i="1"/>
  <c r="C165" i="1"/>
  <c r="BS162" i="1"/>
  <c r="C157" i="1"/>
  <c r="AK154" i="1"/>
  <c r="EI151" i="1"/>
  <c r="C149" i="1"/>
  <c r="EZ146" i="1"/>
  <c r="BB143" i="1"/>
  <c r="C141" i="1"/>
  <c r="CJ138" i="1"/>
  <c r="EI131" i="1"/>
  <c r="EZ129" i="1"/>
  <c r="BB127" i="1"/>
  <c r="C122" i="1"/>
  <c r="CJ252" i="1"/>
  <c r="DA238" i="1"/>
  <c r="EI230" i="1"/>
  <c r="CJ218" i="1"/>
  <c r="EI203" i="1"/>
  <c r="BB197" i="1"/>
  <c r="EZ192" i="1"/>
  <c r="C188" i="1"/>
  <c r="DA183" i="1"/>
  <c r="AK180" i="1"/>
  <c r="DR175" i="1"/>
  <c r="EZ172" i="1"/>
  <c r="DR167" i="1"/>
  <c r="AK164" i="1"/>
  <c r="BS159" i="1"/>
  <c r="DA156" i="1"/>
  <c r="BB153" i="1"/>
  <c r="AK151" i="1"/>
  <c r="DA148" i="1"/>
  <c r="AK143" i="1"/>
  <c r="DA140" i="1"/>
  <c r="BB137" i="1"/>
  <c r="DR129" i="1"/>
  <c r="BB126" i="1"/>
  <c r="BS124" i="1"/>
  <c r="DA121" i="1"/>
  <c r="C119" i="1"/>
  <c r="T116" i="1"/>
  <c r="T223" i="1"/>
  <c r="EI199" i="1"/>
  <c r="DR189" i="1"/>
  <c r="EI181" i="1"/>
  <c r="CJ176" i="1"/>
  <c r="BS170" i="1"/>
  <c r="BB160" i="1"/>
  <c r="BS154" i="1"/>
  <c r="EZ144" i="1"/>
  <c r="BS138" i="1"/>
  <c r="EZ130" i="1"/>
  <c r="EI125" i="1"/>
  <c r="BS119" i="1"/>
  <c r="EZ116" i="1"/>
  <c r="C221" i="1"/>
  <c r="EZ199" i="1"/>
  <c r="AK188" i="1"/>
  <c r="BS175" i="1"/>
  <c r="CJ165" i="1"/>
  <c r="DR159" i="1"/>
  <c r="EI237" i="1"/>
  <c r="T237" i="1"/>
  <c r="C228" i="1"/>
  <c r="T191" i="1"/>
  <c r="C215" i="1"/>
  <c r="C187" i="1"/>
  <c r="AK174" i="1"/>
  <c r="C153" i="1"/>
  <c r="DA142" i="1"/>
  <c r="DR128" i="1"/>
  <c r="C246" i="1"/>
  <c r="EI212" i="1"/>
  <c r="C174" i="1"/>
  <c r="BS163" i="1"/>
  <c r="DA152" i="1"/>
  <c r="T128" i="1"/>
  <c r="EZ117" i="1"/>
  <c r="CJ185" i="1"/>
  <c r="AK162" i="1"/>
  <c r="EZ141" i="1"/>
  <c r="C118" i="1"/>
  <c r="BB184" i="1"/>
  <c r="C163" i="1"/>
  <c r="DA146" i="1"/>
  <c r="BS132" i="1"/>
  <c r="DA122" i="1"/>
  <c r="T230" i="1"/>
  <c r="EI192" i="1"/>
  <c r="BB177" i="1"/>
  <c r="EI166" i="1"/>
  <c r="CJ156" i="1"/>
  <c r="DA145" i="1"/>
  <c r="AK132" i="1"/>
  <c r="T125" i="1"/>
  <c r="EI121" i="1"/>
  <c r="EZ118" i="1"/>
  <c r="AK116" i="1"/>
  <c r="EI110" i="1"/>
  <c r="BB109" i="1"/>
  <c r="EZ106" i="1"/>
  <c r="AK105" i="1"/>
  <c r="EI102" i="1"/>
  <c r="BB101" i="1"/>
  <c r="DR100" i="1"/>
  <c r="EI98" i="1"/>
  <c r="BB97" i="1"/>
  <c r="DA204" i="1"/>
  <c r="DR183" i="1"/>
  <c r="AK172" i="1"/>
  <c r="EI161" i="1"/>
  <c r="BB140" i="1"/>
  <c r="DA117" i="1"/>
  <c r="BB114" i="1"/>
  <c r="BS111" i="1"/>
  <c r="BS110" i="1"/>
  <c r="BS108" i="1"/>
  <c r="BS106" i="1"/>
  <c r="C105" i="1"/>
  <c r="C103" i="1"/>
  <c r="CJ101" i="1"/>
  <c r="EZ99" i="1"/>
  <c r="DR97" i="1"/>
  <c r="EZ96" i="1"/>
  <c r="EI94" i="1"/>
  <c r="DR93" i="1"/>
  <c r="EZ92" i="1"/>
  <c r="EI90" i="1"/>
  <c r="AK89" i="1"/>
  <c r="C89" i="1"/>
  <c r="EI86" i="1"/>
  <c r="DR85" i="1"/>
  <c r="EZ84" i="1"/>
  <c r="BB81" i="1"/>
  <c r="BB80" i="1"/>
  <c r="EI78" i="1"/>
  <c r="BB77" i="1"/>
  <c r="DA76" i="1"/>
  <c r="EI74" i="1"/>
  <c r="BS71" i="1"/>
  <c r="T72" i="1"/>
  <c r="AK63" i="1"/>
  <c r="BB62" i="1"/>
  <c r="CJ60" i="1"/>
  <c r="BS56" i="1"/>
  <c r="EZ55" i="1"/>
  <c r="EI52" i="1"/>
  <c r="CJ51" i="1"/>
  <c r="EI46" i="1"/>
  <c r="DA45" i="1"/>
  <c r="EZ44" i="1"/>
  <c r="EI42" i="1"/>
  <c r="AK41" i="1"/>
  <c r="EI38" i="1"/>
  <c r="BB37" i="1"/>
  <c r="AK35" i="1"/>
  <c r="EI32" i="1"/>
  <c r="EZ30" i="1"/>
  <c r="EI27" i="1"/>
  <c r="BB26" i="1"/>
  <c r="EI22" i="1"/>
  <c r="AK21" i="1"/>
  <c r="T241" i="1"/>
  <c r="DA195" i="1"/>
  <c r="T179" i="1"/>
  <c r="BB168" i="1"/>
  <c r="EI157" i="1"/>
  <c r="EZ147" i="1"/>
  <c r="BS136" i="1"/>
  <c r="CJ122" i="1"/>
  <c r="C114" i="1"/>
  <c r="CJ111" i="1"/>
  <c r="EZ224" i="1"/>
  <c r="AK224" i="1"/>
  <c r="CJ215" i="1"/>
  <c r="BB201" i="1"/>
  <c r="DR182" i="1"/>
  <c r="DA171" i="1"/>
  <c r="C161" i="1"/>
  <c r="DR150" i="1"/>
  <c r="DR139" i="1"/>
  <c r="C126" i="1"/>
  <c r="T250" i="1"/>
  <c r="DA200" i="1"/>
  <c r="EZ181" i="1"/>
  <c r="BB171" i="1"/>
  <c r="CJ160" i="1"/>
  <c r="EZ149" i="1"/>
  <c r="T139" i="1"/>
  <c r="EZ125" i="1"/>
  <c r="BS178" i="1"/>
  <c r="DA157" i="1"/>
  <c r="DA136" i="1"/>
  <c r="T233" i="1"/>
  <c r="BS143" i="1"/>
  <c r="EI130" i="1"/>
  <c r="BB119" i="1"/>
  <c r="BB217" i="1"/>
  <c r="EI174" i="1"/>
  <c r="CJ164" i="1"/>
  <c r="DA153" i="1"/>
  <c r="EI142" i="1"/>
  <c r="DA124" i="1"/>
  <c r="EZ121" i="1"/>
  <c r="DA118" i="1"/>
  <c r="EI115" i="1"/>
  <c r="CJ114" i="1"/>
  <c r="EI111" i="1"/>
  <c r="EZ109" i="1"/>
  <c r="DR107" i="1"/>
  <c r="EI106" i="1"/>
  <c r="C106" i="1"/>
  <c r="DR103" i="1"/>
  <c r="BB102" i="1"/>
  <c r="EZ101" i="1"/>
  <c r="EI99" i="1"/>
  <c r="BB98" i="1"/>
  <c r="EI252" i="1"/>
  <c r="BS198" i="1"/>
  <c r="EI169" i="1"/>
  <c r="T159" i="1"/>
  <c r="BB148" i="1"/>
  <c r="T124" i="1"/>
  <c r="C116" i="1"/>
  <c r="T114" i="1"/>
  <c r="DA111" i="1"/>
  <c r="DR109" i="1"/>
  <c r="BB107" i="1"/>
  <c r="AK106" i="1"/>
  <c r="BB104" i="1"/>
  <c r="CJ100" i="1"/>
  <c r="C99" i="1"/>
  <c r="EZ97" i="1"/>
  <c r="EI95" i="1"/>
  <c r="BS93" i="1"/>
  <c r="AK94" i="1"/>
  <c r="BB90" i="1"/>
  <c r="DR89" i="1"/>
  <c r="EI87" i="1"/>
  <c r="DA86" i="1"/>
  <c r="AK85" i="1"/>
  <c r="CJ83" i="1"/>
  <c r="CJ82" i="1"/>
  <c r="EZ81" i="1"/>
  <c r="EI79" i="1"/>
  <c r="BB78" i="1"/>
  <c r="EZ77" i="1"/>
  <c r="EZ75" i="1"/>
  <c r="AK74" i="1"/>
  <c r="BB72" i="1"/>
  <c r="T63" i="1"/>
  <c r="CJ63" i="1"/>
  <c r="EI58" i="1"/>
  <c r="EZ57" i="1"/>
  <c r="EI54" i="1"/>
  <c r="BB52" i="1"/>
  <c r="BS51" i="1"/>
  <c r="EI48" i="1"/>
  <c r="DR46" i="1"/>
  <c r="T45" i="1"/>
  <c r="CJ43" i="1"/>
  <c r="C42" i="1"/>
  <c r="AK38" i="1"/>
  <c r="EZ37" i="1"/>
  <c r="EI33" i="1"/>
  <c r="BB32" i="1"/>
  <c r="CJ31" i="1"/>
  <c r="EI29" i="1"/>
  <c r="EZ26" i="1"/>
  <c r="EI24" i="1"/>
  <c r="BB22" i="1"/>
  <c r="C22" i="1"/>
  <c r="T226" i="1"/>
  <c r="CJ190" i="1"/>
  <c r="BB176" i="1"/>
  <c r="EZ155" i="1"/>
  <c r="DR144" i="1"/>
  <c r="DR130" i="1"/>
  <c r="EZ115" i="1"/>
  <c r="BS113" i="1"/>
  <c r="CJ249" i="1"/>
  <c r="EZ249" i="1"/>
  <c r="EI244" i="1"/>
  <c r="DA196" i="1"/>
  <c r="DA227" i="1"/>
  <c r="EI190" i="1"/>
  <c r="C177" i="1"/>
  <c r="T166" i="1"/>
  <c r="DR155" i="1"/>
  <c r="C145" i="1"/>
  <c r="BS131" i="1"/>
  <c r="DA120" i="1"/>
  <c r="DA224" i="1"/>
  <c r="BS189" i="1"/>
  <c r="DA176" i="1"/>
  <c r="BB165" i="1"/>
  <c r="T155" i="1"/>
  <c r="BB120" i="1"/>
  <c r="DA194" i="1"/>
  <c r="T168" i="1"/>
  <c r="EI193" i="1"/>
  <c r="BS167" i="1"/>
  <c r="DA149" i="1"/>
  <c r="DA138" i="1"/>
  <c r="DR124" i="1"/>
  <c r="AK250" i="1"/>
  <c r="C198" i="1"/>
  <c r="CJ180" i="1"/>
  <c r="BB169" i="1"/>
  <c r="EI158" i="1"/>
  <c r="EZ148" i="1"/>
  <c r="DA137" i="1"/>
  <c r="DA126" i="1"/>
  <c r="BS122" i="1"/>
  <c r="T117" i="1"/>
  <c r="EI114" i="1"/>
  <c r="EI113" i="1"/>
  <c r="EZ111" i="1"/>
  <c r="EI109" i="1"/>
  <c r="T108" i="1"/>
  <c r="C108" i="1"/>
  <c r="DR105" i="1"/>
  <c r="BS104" i="1"/>
  <c r="C104" i="1"/>
  <c r="EI101" i="1"/>
  <c r="C101" i="1"/>
  <c r="T99" i="1"/>
  <c r="EI97" i="1"/>
  <c r="EI218" i="1"/>
  <c r="EZ187" i="1"/>
  <c r="T175" i="1"/>
  <c r="BS129" i="1"/>
  <c r="EZ119" i="1"/>
  <c r="BB113" i="1"/>
  <c r="DA110" i="1"/>
  <c r="EZ108" i="1"/>
  <c r="DA106" i="1"/>
  <c r="EI105" i="1"/>
  <c r="CJ103" i="1"/>
  <c r="DR101" i="1"/>
  <c r="BS99" i="1"/>
  <c r="T98" i="1"/>
  <c r="BB96" i="1"/>
  <c r="BB92" i="1"/>
  <c r="T91" i="1"/>
  <c r="EI89" i="1"/>
  <c r="AK88" i="1"/>
  <c r="EZ87" i="1"/>
  <c r="EI85" i="1"/>
  <c r="BB84" i="1"/>
  <c r="EI81" i="1"/>
  <c r="AK80" i="1"/>
  <c r="BB79" i="1"/>
  <c r="EI77" i="1"/>
  <c r="BB75" i="1"/>
  <c r="EI72" i="1"/>
  <c r="DA71" i="1"/>
  <c r="DR63" i="1"/>
  <c r="AK58" i="1"/>
  <c r="CJ56" i="1"/>
  <c r="BB55" i="1"/>
  <c r="CJ54" i="1"/>
  <c r="BB51" i="1"/>
  <c r="T50" i="1"/>
  <c r="EZ48" i="1"/>
  <c r="BB44" i="1"/>
  <c r="DR41" i="1"/>
  <c r="EZ40" i="1"/>
  <c r="T39" i="1"/>
  <c r="EI37" i="1"/>
  <c r="EI35" i="1"/>
  <c r="AK33" i="1"/>
  <c r="EI31" i="1"/>
  <c r="BB30" i="1"/>
  <c r="DR29" i="1"/>
  <c r="EI26" i="1"/>
  <c r="T25" i="1"/>
  <c r="DR21" i="1"/>
  <c r="BS20" i="1"/>
  <c r="CJ182" i="1"/>
  <c r="BS171" i="1"/>
  <c r="AK160" i="1"/>
  <c r="EI149" i="1"/>
  <c r="EZ139" i="1"/>
  <c r="DA125" i="1"/>
  <c r="BB116" i="1"/>
  <c r="AK114" i="1"/>
  <c r="C169" i="1"/>
  <c r="DR123" i="1"/>
  <c r="AK168" i="1"/>
  <c r="C123" i="1"/>
  <c r="EZ127" i="1"/>
  <c r="BB141" i="1"/>
  <c r="EZ183" i="1"/>
  <c r="EZ140" i="1"/>
  <c r="BB117" i="1"/>
  <c r="CJ110" i="1"/>
  <c r="CJ104" i="1"/>
  <c r="AK99" i="1"/>
  <c r="EI177" i="1"/>
  <c r="DR131" i="1"/>
  <c r="C111" i="1"/>
  <c r="BB103" i="1"/>
  <c r="EI96" i="1"/>
  <c r="DA91" i="1"/>
  <c r="EI80" i="1"/>
  <c r="EI75" i="1"/>
  <c r="C63" i="1"/>
  <c r="EI55" i="1"/>
  <c r="BB48" i="1"/>
  <c r="CJ42" i="1"/>
  <c r="EZ29" i="1"/>
  <c r="EZ22" i="1"/>
  <c r="CJ173" i="1"/>
  <c r="EZ128" i="1"/>
  <c r="DR111" i="1"/>
  <c r="DA109" i="1"/>
  <c r="DA107" i="1"/>
  <c r="BB105" i="1"/>
  <c r="AK104" i="1"/>
  <c r="AK102" i="1"/>
  <c r="EI100" i="1"/>
  <c r="T97" i="1"/>
  <c r="DR95" i="1"/>
  <c r="EZ94" i="1"/>
  <c r="DA93" i="1"/>
  <c r="BB91" i="1"/>
  <c r="DA90" i="1"/>
  <c r="CJ86" i="1"/>
  <c r="CJ85" i="1"/>
  <c r="C84" i="1"/>
  <c r="EI82" i="1"/>
  <c r="T81" i="1"/>
  <c r="DR79" i="1"/>
  <c r="DA78" i="1"/>
  <c r="T77" i="1"/>
  <c r="T75" i="1"/>
  <c r="CJ74" i="1"/>
  <c r="DR71" i="1"/>
  <c r="AK66" i="1"/>
  <c r="EI63" i="1"/>
  <c r="CJ62" i="1"/>
  <c r="T58" i="1"/>
  <c r="T57" i="1"/>
  <c r="AK56" i="1"/>
  <c r="DA52" i="1"/>
  <c r="DA51" i="1"/>
  <c r="BS45" i="1"/>
  <c r="C44" i="1"/>
  <c r="AK42" i="1"/>
  <c r="BS41" i="1"/>
  <c r="BB39" i="1"/>
  <c r="CJ38" i="1"/>
  <c r="T37" i="1"/>
  <c r="T33" i="1"/>
  <c r="DA32" i="1"/>
  <c r="BS31" i="1"/>
  <c r="DA29" i="1"/>
  <c r="BB27" i="1"/>
  <c r="T26" i="1"/>
  <c r="EZ24" i="1"/>
  <c r="DA22" i="1"/>
  <c r="BS21" i="1"/>
  <c r="BB221" i="1"/>
  <c r="BB188" i="1"/>
  <c r="EI175" i="1"/>
  <c r="EZ165" i="1"/>
  <c r="BB154" i="1"/>
  <c r="EI143" i="1"/>
  <c r="C131" i="1"/>
  <c r="DR119" i="1"/>
  <c r="T115" i="1"/>
  <c r="DR113" i="1"/>
  <c r="BB110" i="1"/>
  <c r="AK108" i="1"/>
  <c r="BS107" i="1"/>
  <c r="T105" i="1"/>
  <c r="EZ103" i="1"/>
  <c r="C100" i="1"/>
  <c r="CJ98" i="1"/>
  <c r="DR96" i="1"/>
  <c r="T95" i="1"/>
  <c r="T93" i="1"/>
  <c r="DR92" i="1"/>
  <c r="CJ91" i="1"/>
  <c r="C90" i="1"/>
  <c r="DA88" i="1"/>
  <c r="AK87" i="1"/>
  <c r="C86" i="1"/>
  <c r="DR84" i="1"/>
  <c r="BB83" i="1"/>
  <c r="C82" i="1"/>
  <c r="DR80" i="1"/>
  <c r="C78" i="1"/>
  <c r="T76" i="1"/>
  <c r="DR75" i="1"/>
  <c r="C74" i="1"/>
  <c r="BS66" i="1"/>
  <c r="BB60" i="1"/>
  <c r="DA58" i="1"/>
  <c r="EZ56" i="1"/>
  <c r="DR55" i="1"/>
  <c r="AK54" i="1"/>
  <c r="CJ50" i="1"/>
  <c r="AK48" i="1"/>
  <c r="C46" i="1"/>
  <c r="DR44" i="1"/>
  <c r="BB43" i="1"/>
  <c r="DA40" i="1"/>
  <c r="CJ39" i="1"/>
  <c r="C38" i="1"/>
  <c r="CJ35" i="1"/>
  <c r="DA33" i="1"/>
  <c r="C32" i="1"/>
  <c r="DR30" i="1"/>
  <c r="C27" i="1"/>
  <c r="CJ25" i="1"/>
  <c r="BB24" i="1"/>
  <c r="EI20" i="1"/>
  <c r="T137" i="1"/>
  <c r="AK111" i="1"/>
  <c r="DA104" i="1"/>
  <c r="CJ97" i="1"/>
  <c r="DR91" i="1"/>
  <c r="AK86" i="1"/>
  <c r="CJ81" i="1"/>
  <c r="CJ75" i="1"/>
  <c r="T62" i="1"/>
  <c r="DA56" i="1"/>
  <c r="BS48" i="1"/>
  <c r="DA42" i="1"/>
  <c r="CJ37" i="1"/>
  <c r="BS29" i="1"/>
  <c r="AK186" i="1"/>
  <c r="DR142" i="1"/>
  <c r="DA113" i="1"/>
  <c r="BS105" i="1"/>
  <c r="C98" i="1"/>
  <c r="CJ87" i="1"/>
  <c r="BS81" i="1"/>
  <c r="DR76" i="1"/>
  <c r="DR66" i="1"/>
  <c r="T56" i="1"/>
  <c r="DA43" i="1"/>
  <c r="BS37" i="1"/>
  <c r="DA24" i="1"/>
  <c r="C183" i="1"/>
  <c r="EI139" i="1"/>
  <c r="EI104" i="1"/>
  <c r="CJ92" i="1"/>
  <c r="BS86" i="1"/>
  <c r="AK76" i="1"/>
  <c r="DA50" i="1"/>
  <c r="CJ30" i="1"/>
  <c r="BS22" i="1"/>
  <c r="EI155" i="1"/>
  <c r="EZ93" i="1"/>
  <c r="DA72" i="1"/>
  <c r="AK39" i="1"/>
  <c r="EZ177" i="1"/>
  <c r="BS96" i="1"/>
  <c r="BS75" i="1"/>
  <c r="T42" i="1"/>
  <c r="C20" i="1"/>
  <c r="C102" i="1"/>
  <c r="CJ79" i="1"/>
  <c r="EZ46" i="1"/>
  <c r="T20" i="1"/>
  <c r="BB38" i="1"/>
  <c r="BS50" i="1"/>
  <c r="BS30" i="1"/>
  <c r="EZ253" i="1"/>
  <c r="BS179" i="1"/>
  <c r="CJ152" i="1"/>
  <c r="EI202" i="1"/>
  <c r="BB111" i="1"/>
  <c r="DA100" i="1"/>
  <c r="EI145" i="1"/>
  <c r="EI92" i="1"/>
  <c r="EI76" i="1"/>
  <c r="BS57" i="1"/>
  <c r="DR38" i="1"/>
  <c r="EI141" i="1"/>
  <c r="BS109" i="1"/>
  <c r="CJ89" i="1"/>
  <c r="DA81" i="1"/>
  <c r="DA77" i="1"/>
  <c r="AK62" i="1"/>
  <c r="DR56" i="1"/>
  <c r="T46" i="1"/>
  <c r="DR42" i="1"/>
  <c r="T30" i="1"/>
  <c r="AK25" i="1"/>
  <c r="C236" i="1"/>
  <c r="EI167" i="1"/>
  <c r="T111" i="1"/>
  <c r="AK109" i="1"/>
  <c r="CJ102" i="1"/>
  <c r="C97" i="1"/>
  <c r="CJ94" i="1"/>
  <c r="C85" i="1"/>
  <c r="BS82" i="1"/>
  <c r="EI249" i="1"/>
  <c r="AK158" i="1"/>
  <c r="CJ237" i="1"/>
  <c r="EI207" i="1"/>
  <c r="BS206" i="1"/>
  <c r="T172" i="1"/>
  <c r="BB128" i="1"/>
  <c r="BB115" i="1"/>
  <c r="DA108" i="1"/>
  <c r="AK103" i="1"/>
  <c r="EZ98" i="1"/>
  <c r="CJ167" i="1"/>
  <c r="BB121" i="1"/>
  <c r="CJ109" i="1"/>
  <c r="T102" i="1"/>
  <c r="AK95" i="1"/>
  <c r="EZ90" i="1"/>
  <c r="EI84" i="1"/>
  <c r="EZ79" i="1"/>
  <c r="BS60" i="1"/>
  <c r="BB54" i="1"/>
  <c r="AK46" i="1"/>
  <c r="BS40" i="1"/>
  <c r="DR33" i="1"/>
  <c r="DA27" i="1"/>
  <c r="CJ20" i="1"/>
  <c r="T163" i="1"/>
  <c r="BB118" i="1"/>
  <c r="DR110" i="1"/>
  <c r="EI107" i="1"/>
  <c r="CJ105" i="1"/>
  <c r="DA103" i="1"/>
  <c r="BS101" i="1"/>
  <c r="AK100" i="1"/>
  <c r="AK98" i="1"/>
  <c r="CJ95" i="1"/>
  <c r="CJ93" i="1"/>
  <c r="EZ91" i="1"/>
  <c r="T90" i="1"/>
  <c r="DA87" i="1"/>
  <c r="EZ86" i="1"/>
  <c r="DR83" i="1"/>
  <c r="BB82" i="1"/>
  <c r="T79" i="1"/>
  <c r="T78" i="1"/>
  <c r="CJ76" i="1"/>
  <c r="AK72" i="1"/>
  <c r="EI66" i="1"/>
  <c r="BS62" i="1"/>
  <c r="DR60" i="1"/>
  <c r="DA57" i="1"/>
  <c r="DA54" i="1"/>
  <c r="T52" i="1"/>
  <c r="EZ50" i="1"/>
  <c r="DA48" i="1"/>
  <c r="CJ46" i="1"/>
  <c r="DR43" i="1"/>
  <c r="BS42" i="1"/>
  <c r="EZ39" i="1"/>
  <c r="DA38" i="1"/>
  <c r="BB35" i="1"/>
  <c r="T32" i="1"/>
  <c r="T29" i="1"/>
  <c r="T27" i="1"/>
  <c r="EZ25" i="1"/>
  <c r="DR24" i="1"/>
  <c r="T22" i="1"/>
  <c r="C21" i="1"/>
  <c r="EI206" i="1"/>
  <c r="T162" i="1"/>
  <c r="CJ151" i="1"/>
  <c r="DR141" i="1"/>
  <c r="BS127" i="1"/>
  <c r="EI117" i="1"/>
  <c r="DR114" i="1"/>
  <c r="C113" i="1"/>
  <c r="T110" i="1"/>
  <c r="EI108" i="1"/>
  <c r="C107" i="1"/>
  <c r="T104" i="1"/>
  <c r="BS103" i="1"/>
  <c r="AK101" i="1"/>
  <c r="BB99" i="1"/>
  <c r="AK96" i="1"/>
  <c r="C95" i="1"/>
  <c r="AK92" i="1"/>
  <c r="C91" i="1"/>
  <c r="DA89" i="1"/>
  <c r="T88" i="1"/>
  <c r="C87" i="1"/>
  <c r="AK84" i="1"/>
  <c r="C83" i="1"/>
  <c r="DR81" i="1"/>
  <c r="T80" i="1"/>
  <c r="C79" i="1"/>
  <c r="DR77" i="1"/>
  <c r="C75" i="1"/>
  <c r="EI71" i="1"/>
  <c r="CJ72" i="1"/>
  <c r="C66" i="1"/>
  <c r="DR62" i="1"/>
  <c r="EZ60" i="1"/>
  <c r="C58" i="1"/>
  <c r="EI56" i="1"/>
  <c r="AK55" i="1"/>
  <c r="C54" i="1"/>
  <c r="EZ51" i="1"/>
  <c r="BB50" i="1"/>
  <c r="C48" i="1"/>
  <c r="AK44" i="1"/>
  <c r="C43" i="1"/>
  <c r="DA41" i="1"/>
  <c r="EI40" i="1"/>
  <c r="C39" i="1"/>
  <c r="DR37" i="1"/>
  <c r="DA35" i="1"/>
  <c r="C33" i="1"/>
  <c r="BB31" i="1"/>
  <c r="AK30" i="1"/>
  <c r="C29" i="1"/>
  <c r="DR26" i="1"/>
  <c r="BS25" i="1"/>
  <c r="C24" i="1"/>
  <c r="DA21" i="1"/>
  <c r="BB20" i="1"/>
  <c r="EZ169" i="1"/>
  <c r="EI123" i="1"/>
  <c r="DA102" i="1"/>
  <c r="BS95" i="1"/>
  <c r="EZ85" i="1"/>
  <c r="BS79" i="1"/>
  <c r="EZ74" i="1"/>
  <c r="EZ62" i="1"/>
  <c r="BS54" i="1"/>
  <c r="BB46" i="1"/>
  <c r="EI41" i="1"/>
  <c r="BS33" i="1"/>
  <c r="DR27" i="1"/>
  <c r="EI21" i="1"/>
  <c r="BB174" i="1"/>
  <c r="EI128" i="1"/>
  <c r="AK110" i="1"/>
  <c r="T103" i="1"/>
  <c r="EI91" i="1"/>
  <c r="BS85" i="1"/>
  <c r="EZ80" i="1"/>
  <c r="BB63" i="1"/>
  <c r="CJ48" i="1"/>
  <c r="BB41" i="1"/>
  <c r="BS35" i="1"/>
  <c r="BB29" i="1"/>
  <c r="BB21" i="1"/>
  <c r="EI171" i="1"/>
  <c r="T126" i="1"/>
  <c r="C110" i="1"/>
  <c r="BS102" i="1"/>
  <c r="CJ96" i="1"/>
  <c r="BS90" i="1"/>
  <c r="BB85" i="1"/>
  <c r="BS74" i="1"/>
  <c r="CJ55" i="1"/>
  <c r="BS46" i="1"/>
  <c r="EZ41" i="1"/>
  <c r="EZ35" i="1"/>
  <c r="BS27" i="1"/>
  <c r="EZ21" i="1"/>
  <c r="AK115" i="1"/>
  <c r="BB88" i="1"/>
  <c r="BB58" i="1"/>
  <c r="CJ32" i="1"/>
  <c r="CJ132" i="1"/>
  <c r="AK91" i="1"/>
  <c r="EI62" i="1"/>
  <c r="DR35" i="1"/>
  <c r="DR166" i="1"/>
  <c r="EZ95" i="1"/>
  <c r="DR74" i="1"/>
  <c r="DR40" i="1"/>
  <c r="BB145" i="1"/>
  <c r="T113" i="1"/>
  <c r="DR82" i="1"/>
  <c r="EZ150" i="1"/>
  <c r="BB192" i="1"/>
  <c r="DA105" i="1"/>
  <c r="BB87" i="1"/>
  <c r="CJ66" i="1"/>
  <c r="BS43" i="1"/>
  <c r="T24" i="1"/>
  <c r="AK113" i="1"/>
  <c r="DR106" i="1"/>
  <c r="T96" i="1"/>
  <c r="T92" i="1"/>
  <c r="BS88" i="1"/>
  <c r="T84" i="1"/>
  <c r="DA80" i="1"/>
  <c r="EZ76" i="1"/>
  <c r="CJ71" i="1"/>
  <c r="EI60" i="1"/>
  <c r="T55" i="1"/>
  <c r="AK50" i="1"/>
  <c r="T44" i="1"/>
  <c r="AK40" i="1"/>
  <c r="T35" i="1"/>
  <c r="EZ27" i="1"/>
  <c r="CJ21" i="1"/>
  <c r="BB178" i="1"/>
  <c r="DR115" i="1"/>
  <c r="BS100" i="1"/>
  <c r="DR87" i="1"/>
  <c r="C81" i="1"/>
  <c r="BS212" i="1"/>
  <c r="EZ196" i="1"/>
  <c r="DR147" i="1"/>
  <c r="T195" i="1"/>
  <c r="T147" i="1"/>
  <c r="DA173" i="1"/>
  <c r="BS117" i="1"/>
  <c r="BB161" i="1"/>
  <c r="EZ123" i="1"/>
  <c r="AK107" i="1"/>
  <c r="EZ102" i="1"/>
  <c r="DA231" i="1"/>
  <c r="DA115" i="1"/>
  <c r="CJ107" i="1"/>
  <c r="T94" i="1"/>
  <c r="DR88" i="1"/>
  <c r="BS83" i="1"/>
  <c r="EZ78" i="1"/>
  <c r="DR58" i="1"/>
  <c r="EZ52" i="1"/>
  <c r="EI44" i="1"/>
  <c r="DA39" i="1"/>
  <c r="EZ32" i="1"/>
  <c r="DR213" i="1"/>
  <c r="BB152" i="1"/>
  <c r="EZ110" i="1"/>
  <c r="C109" i="1"/>
  <c r="T106" i="1"/>
  <c r="EZ104" i="1"/>
  <c r="EI103" i="1"/>
  <c r="DA101" i="1"/>
  <c r="DA99" i="1"/>
  <c r="BS97" i="1"/>
  <c r="DA96" i="1"/>
  <c r="DA95" i="1"/>
  <c r="BB94" i="1"/>
  <c r="DA92" i="1"/>
  <c r="BS91" i="1"/>
  <c r="CJ88" i="1"/>
  <c r="T87" i="1"/>
  <c r="T85" i="1"/>
  <c r="DA84" i="1"/>
  <c r="AK83" i="1"/>
  <c r="CJ80" i="1"/>
  <c r="AK79" i="1"/>
  <c r="BB76" i="1"/>
  <c r="DA75" i="1"/>
  <c r="C72" i="1"/>
  <c r="EZ72" i="1"/>
  <c r="BB66" i="1"/>
  <c r="AK60" i="1"/>
  <c r="CJ58" i="1"/>
  <c r="C57" i="1"/>
  <c r="DA55" i="1"/>
  <c r="T54" i="1"/>
  <c r="AK51" i="1"/>
  <c r="DR50" i="1"/>
  <c r="T48" i="1"/>
  <c r="BB45" i="1"/>
  <c r="DA44" i="1"/>
  <c r="AK43" i="1"/>
  <c r="T40" i="1"/>
  <c r="BS39" i="1"/>
  <c r="CJ33" i="1"/>
  <c r="DR31" i="1"/>
  <c r="DA30" i="1"/>
  <c r="EI25" i="1"/>
  <c r="AK24" i="1"/>
  <c r="DR20" i="1"/>
  <c r="BB181" i="1"/>
  <c r="BB170" i="1"/>
  <c r="CJ116" i="1"/>
  <c r="EZ114" i="1"/>
  <c r="DR104" i="1"/>
  <c r="DR102" i="1"/>
  <c r="EZ100" i="1"/>
  <c r="DR99" i="1"/>
  <c r="AK97" i="1"/>
  <c r="C96" i="1"/>
  <c r="EI93" i="1"/>
  <c r="DA94" i="1"/>
  <c r="C92" i="1"/>
  <c r="DR90" i="1"/>
  <c r="T89" i="1"/>
  <c r="C88" i="1"/>
  <c r="DA85" i="1"/>
  <c r="EZ83" i="1"/>
  <c r="EZ82" i="1"/>
  <c r="AK81" i="1"/>
  <c r="C80" i="1"/>
  <c r="DR78" i="1"/>
  <c r="AK77" i="1"/>
  <c r="AK75" i="1"/>
  <c r="DA74" i="1"/>
  <c r="DR72" i="1"/>
  <c r="C71" i="1"/>
  <c r="EZ63" i="1"/>
  <c r="DA62" i="1"/>
  <c r="C60" i="1"/>
  <c r="AK57" i="1"/>
  <c r="BB56" i="1"/>
  <c r="C55" i="1"/>
  <c r="DR52" i="1"/>
  <c r="EI51" i="1"/>
  <c r="C50" i="1"/>
  <c r="CJ45" i="1"/>
  <c r="EZ43" i="1"/>
  <c r="BB42" i="1"/>
  <c r="T41" i="1"/>
  <c r="C40" i="1"/>
  <c r="AK37" i="1"/>
  <c r="C35" i="1"/>
  <c r="DR32" i="1"/>
  <c r="EZ31" i="1"/>
  <c r="C30" i="1"/>
  <c r="CJ27" i="1"/>
  <c r="AK26" i="1"/>
  <c r="C25" i="1"/>
  <c r="DR22" i="1"/>
  <c r="T21" i="1"/>
  <c r="BB158" i="1"/>
  <c r="BS115" i="1"/>
  <c r="T100" i="1"/>
  <c r="AK93" i="1"/>
  <c r="BB89" i="1"/>
  <c r="T83" i="1"/>
  <c r="BS58" i="1"/>
  <c r="EI45" i="1"/>
  <c r="DR39" i="1"/>
  <c r="CJ26" i="1"/>
  <c r="DA20" i="1"/>
  <c r="T118" i="1"/>
  <c r="CJ108" i="1"/>
  <c r="BB95" i="1"/>
  <c r="BS89" i="1"/>
  <c r="DA79" i="1"/>
  <c r="BS72" i="1"/>
  <c r="DA60" i="1"/>
  <c r="EZ54" i="1"/>
  <c r="DR45" i="1"/>
  <c r="CJ40" i="1"/>
  <c r="EZ33" i="1"/>
  <c r="BS26" i="1"/>
  <c r="EZ161" i="1"/>
  <c r="C117" i="1"/>
  <c r="DR108" i="1"/>
  <c r="T101" i="1"/>
  <c r="BS94" i="1"/>
  <c r="EZ89" i="1"/>
  <c r="CJ84" i="1"/>
  <c r="BS78" i="1"/>
  <c r="T71" i="1"/>
  <c r="T60" i="1"/>
  <c r="BS52" i="1"/>
  <c r="AK45" i="1"/>
  <c r="BB40" i="1"/>
  <c r="BS32" i="1"/>
  <c r="T107" i="1"/>
  <c r="CJ52" i="1"/>
  <c r="DA25" i="1"/>
  <c r="DR86" i="1"/>
  <c r="BS55" i="1"/>
  <c r="CJ29" i="1"/>
  <c r="EI120" i="1"/>
  <c r="CJ90" i="1"/>
  <c r="BB33" i="1"/>
  <c r="DA98" i="1"/>
  <c r="BS92" i="1"/>
  <c r="DR57" i="1"/>
  <c r="EZ136" i="1"/>
  <c r="DR136" i="1"/>
  <c r="T151" i="1"/>
  <c r="EI119" i="1"/>
  <c r="BB106" i="1"/>
  <c r="CJ113" i="1"/>
  <c r="EI50" i="1"/>
  <c r="EI30" i="1"/>
  <c r="DR185" i="1"/>
  <c r="BB108" i="1"/>
  <c r="DA97" i="1"/>
  <c r="C94" i="1"/>
  <c r="BB86" i="1"/>
  <c r="AK82" i="1"/>
  <c r="BB74" i="1"/>
  <c r="DA63" i="1"/>
  <c r="C52" i="1"/>
  <c r="EZ45" i="1"/>
  <c r="CJ41" i="1"/>
  <c r="DA37" i="1"/>
  <c r="AK31" i="1"/>
  <c r="DA26" i="1"/>
  <c r="DR194" i="1"/>
  <c r="T157" i="1"/>
  <c r="EI132" i="1"/>
  <c r="EZ113" i="1"/>
  <c r="EZ107" i="1"/>
  <c r="DR98" i="1"/>
  <c r="C93" i="1"/>
  <c r="AK90" i="1"/>
  <c r="T86" i="1"/>
  <c r="EI83" i="1"/>
  <c r="T74" i="1"/>
  <c r="C62" i="1"/>
  <c r="DR54" i="1"/>
  <c r="DA46" i="1"/>
  <c r="C41" i="1"/>
  <c r="EZ20" i="1"/>
  <c r="T82" i="1"/>
  <c r="DR51" i="1"/>
  <c r="BS24" i="1"/>
  <c r="CJ106" i="1"/>
  <c r="DA83" i="1"/>
  <c r="C26" i="1"/>
  <c r="DA82" i="1"/>
  <c r="T51" i="1"/>
  <c r="DR25" i="1"/>
  <c r="BS44" i="1"/>
  <c r="EZ105" i="1"/>
  <c r="AK71" i="1"/>
  <c r="BB93" i="1"/>
  <c r="BS38" i="1"/>
  <c r="T109" i="1"/>
  <c r="C56" i="1"/>
  <c r="EZ42" i="1"/>
  <c r="AK22" i="1"/>
  <c r="BS87" i="1"/>
  <c r="C115" i="1"/>
  <c r="DA114" i="1"/>
  <c r="BB57" i="1"/>
  <c r="BS84" i="1"/>
  <c r="AK78" i="1"/>
  <c r="BB71" i="1"/>
  <c r="AK52" i="1"/>
  <c r="C45" i="1"/>
  <c r="AK32" i="1"/>
  <c r="BB25" i="1"/>
  <c r="BS196" i="1"/>
  <c r="BS98" i="1"/>
  <c r="CJ77" i="1"/>
  <c r="T43" i="1"/>
  <c r="BS77" i="1"/>
  <c r="DA202" i="1"/>
  <c r="CJ99" i="1"/>
  <c r="CJ44" i="1"/>
  <c r="DR228" i="1"/>
  <c r="AK20" i="1"/>
  <c r="CJ22" i="1"/>
  <c r="AK27" i="1"/>
  <c r="CJ24" i="1"/>
  <c r="DA66" i="1"/>
  <c r="T153" i="1"/>
  <c r="EI39" i="1"/>
  <c r="EZ71" i="1"/>
  <c r="BS76" i="1"/>
  <c r="BS63" i="1"/>
  <c r="C37" i="1"/>
  <c r="BS114" i="1"/>
  <c r="T31" i="1"/>
  <c r="EZ58" i="1"/>
  <c r="EI88" i="1"/>
  <c r="CJ78" i="1"/>
  <c r="T66" i="1"/>
  <c r="C77" i="1"/>
  <c r="EZ66" i="1"/>
  <c r="EI57" i="1"/>
  <c r="C51" i="1"/>
  <c r="EI43" i="1"/>
  <c r="T38" i="1"/>
  <c r="C31" i="1"/>
  <c r="EI147" i="1"/>
  <c r="EZ38" i="1"/>
  <c r="DR94" i="1"/>
  <c r="EI150" i="1"/>
  <c r="BB100" i="1"/>
  <c r="C76" i="1"/>
  <c r="DR48" i="1"/>
  <c r="AK29" i="1"/>
  <c r="CJ57" i="1"/>
  <c r="EZ88" i="1"/>
  <c r="DA31" i="1"/>
  <c r="BS80" i="1"/>
  <c r="F115" i="2" l="1"/>
  <c r="F114" i="2"/>
  <c r="F113" i="2"/>
  <c r="F111" i="2"/>
  <c r="F112" i="2"/>
  <c r="F116" i="2"/>
  <c r="F2" i="2" l="1"/>
  <c r="C5" i="4" l="1"/>
  <c r="F5" i="4" s="1"/>
  <c r="G5" i="4" s="1"/>
  <c r="C3" i="4"/>
  <c r="B21" i="4"/>
  <c r="C22" i="4"/>
  <c r="C19" i="4"/>
  <c r="B22" i="4"/>
  <c r="B17" i="4"/>
  <c r="C20" i="4"/>
  <c r="C21" i="4"/>
  <c r="C17" i="4"/>
  <c r="C18" i="4"/>
  <c r="B20" i="4"/>
  <c r="B16" i="4"/>
  <c r="B19" i="4"/>
  <c r="B15" i="4"/>
  <c r="C15" i="4"/>
  <c r="B18" i="4"/>
  <c r="C13" i="4"/>
  <c r="C16" i="4"/>
  <c r="C23" i="4" l="1"/>
  <c r="D3" i="4"/>
  <c r="D5" i="4"/>
  <c r="F3" i="4"/>
  <c r="G3" i="4" l="1"/>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F3" i="2" l="1"/>
  <c r="F13" i="4"/>
  <c r="F20" i="4"/>
  <c r="D16" i="4"/>
  <c r="G17" i="4"/>
  <c r="F21" i="4"/>
  <c r="F19" i="4"/>
  <c r="D13" i="4"/>
  <c r="G13" i="4"/>
  <c r="F22" i="4"/>
  <c r="G21" i="4"/>
  <c r="F18" i="4"/>
  <c r="D18" i="4"/>
  <c r="F16" i="4"/>
  <c r="F17" i="4"/>
  <c r="G16" i="4"/>
  <c r="G19" i="4"/>
  <c r="F15" i="4"/>
  <c r="G15" i="4"/>
  <c r="G22" i="4"/>
  <c r="D21" i="4"/>
  <c r="D20" i="4"/>
  <c r="D17" i="4"/>
  <c r="D22" i="4"/>
  <c r="D19" i="4"/>
  <c r="G18" i="4"/>
  <c r="D15" i="4"/>
  <c r="G20" i="4"/>
  <c r="G23" i="4" l="1"/>
  <c r="D23" i="4"/>
  <c r="F23" i="4"/>
  <c r="E3" i="2"/>
  <c r="G4" i="3" s="1"/>
  <c r="D4" i="3"/>
  <c r="D3" i="3"/>
  <c r="F118" i="2" l="1"/>
  <c r="D118" i="3" s="1"/>
  <c r="F117" i="2"/>
  <c r="D117" i="3" s="1"/>
  <c r="F5" i="2"/>
  <c r="D6" i="3" s="1"/>
  <c r="F6" i="2"/>
  <c r="D7" i="3" s="1"/>
  <c r="F7" i="2"/>
  <c r="D8" i="3" s="1"/>
  <c r="F8" i="2"/>
  <c r="D9" i="3" s="1"/>
  <c r="F9" i="2"/>
  <c r="D10" i="3" s="1"/>
  <c r="F10" i="2"/>
  <c r="D11" i="3" s="1"/>
  <c r="F11" i="2"/>
  <c r="D12" i="3" s="1"/>
  <c r="F12" i="2"/>
  <c r="D13" i="3" s="1"/>
  <c r="F13" i="2"/>
  <c r="D14" i="3" s="1"/>
  <c r="F14" i="2"/>
  <c r="D15" i="3" s="1"/>
  <c r="F15" i="2"/>
  <c r="D16" i="3" s="1"/>
  <c r="F16" i="2"/>
  <c r="D17" i="3" s="1"/>
  <c r="F17" i="2"/>
  <c r="D18" i="3" s="1"/>
  <c r="F18" i="2"/>
  <c r="D19" i="3" s="1"/>
  <c r="F19" i="2"/>
  <c r="D20" i="3" s="1"/>
  <c r="F20" i="2"/>
  <c r="D21" i="3" s="1"/>
  <c r="F21" i="2"/>
  <c r="D22" i="3" s="1"/>
  <c r="F22" i="2"/>
  <c r="D23" i="3" s="1"/>
  <c r="F23" i="2"/>
  <c r="D24" i="3" s="1"/>
  <c r="F24" i="2"/>
  <c r="D25" i="3" s="1"/>
  <c r="F25" i="2"/>
  <c r="D26" i="3" s="1"/>
  <c r="F26" i="2"/>
  <c r="D27" i="3" s="1"/>
  <c r="F27" i="2"/>
  <c r="D28" i="3" s="1"/>
  <c r="F28" i="2"/>
  <c r="D29" i="3" s="1"/>
  <c r="F29" i="2"/>
  <c r="D30" i="3" s="1"/>
  <c r="F30" i="2"/>
  <c r="D31" i="3" s="1"/>
  <c r="F31" i="2"/>
  <c r="D32" i="3" s="1"/>
  <c r="F32" i="2"/>
  <c r="D33" i="3" s="1"/>
  <c r="F33" i="2"/>
  <c r="D34" i="3" s="1"/>
  <c r="F34" i="2"/>
  <c r="D35" i="3" s="1"/>
  <c r="F35" i="2"/>
  <c r="D36" i="3" s="1"/>
  <c r="F36" i="2"/>
  <c r="D37" i="3" s="1"/>
  <c r="F37" i="2"/>
  <c r="D38" i="3" s="1"/>
  <c r="F38" i="2"/>
  <c r="D39" i="3" s="1"/>
  <c r="F39" i="2"/>
  <c r="D40" i="3" s="1"/>
  <c r="F40" i="2"/>
  <c r="D41" i="3" s="1"/>
  <c r="F41" i="2"/>
  <c r="D42" i="3" s="1"/>
  <c r="F42" i="2"/>
  <c r="D43" i="3" s="1"/>
  <c r="F43" i="2"/>
  <c r="D44" i="3" s="1"/>
  <c r="F44" i="2"/>
  <c r="D45" i="3" s="1"/>
  <c r="F45" i="2"/>
  <c r="D46" i="3" s="1"/>
  <c r="F46" i="2"/>
  <c r="D47" i="3" s="1"/>
  <c r="F47" i="2"/>
  <c r="D48" i="3" s="1"/>
  <c r="F48" i="2"/>
  <c r="D49" i="3" s="1"/>
  <c r="F49" i="2"/>
  <c r="D50" i="3" s="1"/>
  <c r="F50" i="2"/>
  <c r="D51" i="3" s="1"/>
  <c r="F51" i="2"/>
  <c r="D52" i="3" s="1"/>
  <c r="F52" i="2"/>
  <c r="D53" i="3" s="1"/>
  <c r="F53" i="2"/>
  <c r="D54" i="3" s="1"/>
  <c r="F54" i="2"/>
  <c r="D55" i="3" s="1"/>
  <c r="F55" i="2"/>
  <c r="D56" i="3" s="1"/>
  <c r="F56" i="2"/>
  <c r="D57" i="3" s="1"/>
  <c r="F57" i="2"/>
  <c r="D58" i="3" s="1"/>
  <c r="F58" i="2"/>
  <c r="D59" i="3" s="1"/>
  <c r="F59" i="2"/>
  <c r="D60" i="3" s="1"/>
  <c r="F60" i="2"/>
  <c r="D61" i="3" s="1"/>
  <c r="F61" i="2"/>
  <c r="D62" i="3" s="1"/>
  <c r="F62" i="2"/>
  <c r="D63" i="3" s="1"/>
  <c r="F63" i="2"/>
  <c r="D64" i="3" s="1"/>
  <c r="F64" i="2"/>
  <c r="D65" i="3" s="1"/>
  <c r="F65" i="2"/>
  <c r="D66" i="3" s="1"/>
  <c r="F66" i="2"/>
  <c r="D67" i="3" s="1"/>
  <c r="F67" i="2"/>
  <c r="D68" i="3" s="1"/>
  <c r="F68" i="2"/>
  <c r="D69" i="3" s="1"/>
  <c r="F69" i="2"/>
  <c r="D70" i="3" s="1"/>
  <c r="F70" i="2"/>
  <c r="D71" i="3" s="1"/>
  <c r="F71" i="2"/>
  <c r="D72" i="3" s="1"/>
  <c r="F72" i="2"/>
  <c r="D73" i="3" s="1"/>
  <c r="F73" i="2"/>
  <c r="D74" i="3" s="1"/>
  <c r="F74" i="2"/>
  <c r="D75" i="3" s="1"/>
  <c r="F75" i="2"/>
  <c r="D76" i="3" s="1"/>
  <c r="F76" i="2"/>
  <c r="D77" i="3" s="1"/>
  <c r="F77" i="2"/>
  <c r="D78" i="3" s="1"/>
  <c r="F78" i="2"/>
  <c r="D79" i="3" s="1"/>
  <c r="F79" i="2"/>
  <c r="D80" i="3" s="1"/>
  <c r="F80" i="2"/>
  <c r="D81" i="3" s="1"/>
  <c r="F81" i="2"/>
  <c r="D82" i="3" s="1"/>
  <c r="F82" i="2"/>
  <c r="D83" i="3" s="1"/>
  <c r="F83" i="2"/>
  <c r="D84" i="3" s="1"/>
  <c r="F84" i="2"/>
  <c r="D85" i="3" s="1"/>
  <c r="F85" i="2"/>
  <c r="D86" i="3" s="1"/>
  <c r="F86" i="2"/>
  <c r="D87" i="3" s="1"/>
  <c r="F87" i="2"/>
  <c r="D88" i="3" s="1"/>
  <c r="F88" i="2"/>
  <c r="D89" i="3" s="1"/>
  <c r="F89" i="2"/>
  <c r="D90" i="3" s="1"/>
  <c r="F90" i="2"/>
  <c r="D91" i="3" s="1"/>
  <c r="F91" i="2"/>
  <c r="D92" i="3" s="1"/>
  <c r="F92" i="2"/>
  <c r="D93" i="3" s="1"/>
  <c r="F93" i="2"/>
  <c r="D94" i="3" s="1"/>
  <c r="F94" i="2"/>
  <c r="D95" i="3" s="1"/>
  <c r="F95" i="2"/>
  <c r="F96" i="2"/>
  <c r="D96" i="3" s="1"/>
  <c r="F97" i="2"/>
  <c r="D97" i="3" s="1"/>
  <c r="F98" i="2"/>
  <c r="D98" i="3" s="1"/>
  <c r="F4" i="2"/>
  <c r="D5" i="3" s="1"/>
  <c r="D112" i="3"/>
  <c r="D113" i="3"/>
  <c r="D114" i="3"/>
  <c r="D115" i="3"/>
  <c r="D116" i="3"/>
  <c r="D111" i="3"/>
  <c r="F110" i="2"/>
  <c r="D110" i="3" s="1"/>
  <c r="F109" i="2"/>
  <c r="D109" i="3" s="1"/>
  <c r="F108" i="2"/>
  <c r="D108" i="3" s="1"/>
  <c r="F107" i="2"/>
  <c r="D107" i="3" s="1"/>
  <c r="F106" i="2"/>
  <c r="D106" i="3" s="1"/>
  <c r="F105" i="2"/>
  <c r="D105" i="3" s="1"/>
  <c r="F104" i="2"/>
  <c r="D104" i="3" s="1"/>
  <c r="F103" i="2"/>
  <c r="D103" i="3" s="1"/>
  <c r="F102" i="2"/>
  <c r="D102" i="3" s="1"/>
  <c r="F101" i="2"/>
  <c r="D101" i="3" s="1"/>
  <c r="F100" i="2"/>
  <c r="D100" i="3" s="1"/>
  <c r="F99" i="2"/>
  <c r="D99" i="3" s="1"/>
  <c r="E118" i="2" l="1"/>
  <c r="G118" i="3" s="1"/>
  <c r="E117" i="2"/>
  <c r="G117" i="3" s="1"/>
  <c r="E116" i="2"/>
  <c r="G116" i="3" s="1"/>
  <c r="E115" i="2"/>
  <c r="G115" i="3" s="1"/>
  <c r="E114" i="2"/>
  <c r="G114" i="3" s="1"/>
  <c r="E113" i="2"/>
  <c r="G113" i="3" s="1"/>
  <c r="E112" i="2"/>
  <c r="G112" i="3" s="1"/>
  <c r="E111" i="2"/>
  <c r="G111" i="3" s="1"/>
  <c r="E110" i="2"/>
  <c r="G110" i="3" s="1"/>
  <c r="E109" i="2"/>
  <c r="G109" i="3" s="1"/>
  <c r="E108" i="2"/>
  <c r="G108" i="3" s="1"/>
  <c r="E107" i="2"/>
  <c r="G107" i="3" s="1"/>
  <c r="E106" i="2"/>
  <c r="G106" i="3" s="1"/>
  <c r="E105" i="2"/>
  <c r="G105" i="3" s="1"/>
  <c r="E104" i="2"/>
  <c r="G104" i="3" s="1"/>
  <c r="E103" i="2"/>
  <c r="G103" i="3" s="1"/>
  <c r="E102" i="2"/>
  <c r="G102" i="3" s="1"/>
  <c r="E101" i="2"/>
  <c r="G101" i="3" s="1"/>
  <c r="E100" i="2"/>
  <c r="G100" i="3" s="1"/>
  <c r="E99" i="2"/>
  <c r="G99" i="3" s="1"/>
  <c r="E2" i="2"/>
  <c r="C34" i="2"/>
  <c r="C44" i="2"/>
  <c r="C59" i="2"/>
  <c r="C30" i="2"/>
  <c r="C7" i="2"/>
  <c r="C11" i="2"/>
  <c r="C48" i="2"/>
  <c r="C37" i="2"/>
  <c r="C40" i="2"/>
  <c r="C28" i="2"/>
  <c r="C27" i="2"/>
  <c r="C62" i="2"/>
  <c r="C97" i="2"/>
  <c r="C93" i="2"/>
  <c r="C6" i="2"/>
  <c r="C42" i="2"/>
  <c r="C9" i="2"/>
  <c r="C8" i="2"/>
  <c r="C58" i="2"/>
  <c r="C36" i="2"/>
  <c r="C70" i="2"/>
  <c r="C71" i="2"/>
  <c r="C80" i="2"/>
  <c r="C22" i="2"/>
  <c r="C74" i="2"/>
  <c r="C69" i="2"/>
  <c r="C76" i="2"/>
  <c r="C79" i="2"/>
  <c r="C15" i="2"/>
  <c r="C12" i="2"/>
  <c r="C56" i="2"/>
  <c r="C72" i="2"/>
  <c r="C55" i="2"/>
  <c r="C77" i="2"/>
  <c r="C73" i="2"/>
  <c r="C63" i="2"/>
  <c r="C88" i="2"/>
  <c r="C89" i="2"/>
  <c r="C87" i="2"/>
  <c r="C75" i="2"/>
  <c r="C64" i="2"/>
  <c r="C31" i="2"/>
  <c r="C94" i="2"/>
  <c r="C96" i="2"/>
  <c r="C86" i="2"/>
  <c r="C46" i="2"/>
  <c r="C14" i="2"/>
  <c r="C25" i="2"/>
  <c r="C50" i="2"/>
  <c r="C4" i="2"/>
  <c r="C49" i="2"/>
  <c r="C10" i="2"/>
  <c r="C78" i="2"/>
  <c r="C16" i="2"/>
  <c r="C68" i="2"/>
  <c r="C60" i="2"/>
  <c r="C51" i="2"/>
  <c r="C65" i="2"/>
  <c r="C26" i="2"/>
  <c r="C52" i="2"/>
  <c r="C95" i="2"/>
  <c r="C24" i="2"/>
  <c r="C41" i="2"/>
  <c r="C98" i="2"/>
  <c r="C33" i="2"/>
  <c r="C81" i="2"/>
  <c r="C23" i="2"/>
  <c r="C17" i="2"/>
  <c r="C67" i="2"/>
  <c r="C18" i="2"/>
  <c r="C54" i="2"/>
  <c r="C38" i="2"/>
  <c r="C32" i="2"/>
  <c r="C20" i="2"/>
  <c r="C92" i="2"/>
  <c r="C61" i="2"/>
  <c r="C47" i="2"/>
  <c r="C29" i="2"/>
  <c r="C66" i="2"/>
  <c r="C45" i="2"/>
  <c r="C85" i="2"/>
  <c r="C57" i="2"/>
  <c r="C82" i="2"/>
  <c r="C19" i="2"/>
  <c r="C21" i="2"/>
  <c r="C83" i="2"/>
  <c r="C5" i="2"/>
  <c r="C35" i="2"/>
  <c r="C53" i="2"/>
  <c r="C90" i="2"/>
  <c r="C91" i="2"/>
  <c r="C43" i="2"/>
  <c r="C84" i="2"/>
  <c r="C39" i="2"/>
  <c r="C13" i="2"/>
  <c r="D15" i="2" l="1"/>
  <c r="E15" i="2" s="1"/>
  <c r="G16" i="3" s="1"/>
  <c r="D27" i="2"/>
  <c r="E27" i="2" s="1"/>
  <c r="G28" i="3" s="1"/>
  <c r="D35" i="2"/>
  <c r="E35" i="2" s="1"/>
  <c r="G36" i="3" s="1"/>
  <c r="D43" i="2"/>
  <c r="E43" i="2" s="1"/>
  <c r="G44" i="3" s="1"/>
  <c r="D51" i="2"/>
  <c r="E51" i="2" s="1"/>
  <c r="G52" i="3" s="1"/>
  <c r="D59" i="2"/>
  <c r="E59" i="2" s="1"/>
  <c r="G60" i="3" s="1"/>
  <c r="D67" i="2"/>
  <c r="E67" i="2" s="1"/>
  <c r="G68" i="3" s="1"/>
  <c r="D75" i="2"/>
  <c r="E75" i="2" s="1"/>
  <c r="G76" i="3" s="1"/>
  <c r="D79" i="2"/>
  <c r="E79" i="2" s="1"/>
  <c r="G80" i="3" s="1"/>
  <c r="D87" i="2"/>
  <c r="E87" i="2" s="1"/>
  <c r="G88" i="3" s="1"/>
  <c r="D95" i="2"/>
  <c r="E95" i="2" s="1"/>
  <c r="D5" i="2"/>
  <c r="E5" i="2" s="1"/>
  <c r="G6" i="3" s="1"/>
  <c r="D7" i="2"/>
  <c r="E7" i="2" s="1"/>
  <c r="G8" i="3" s="1"/>
  <c r="D9" i="2"/>
  <c r="E9" i="2" s="1"/>
  <c r="G10" i="3" s="1"/>
  <c r="D11" i="2"/>
  <c r="E11" i="2" s="1"/>
  <c r="G12" i="3" s="1"/>
  <c r="D13" i="2"/>
  <c r="E13" i="2" s="1"/>
  <c r="G14" i="3" s="1"/>
  <c r="D18" i="2"/>
  <c r="E18" i="2" s="1"/>
  <c r="G19" i="3" s="1"/>
  <c r="D26" i="2"/>
  <c r="E26" i="2" s="1"/>
  <c r="G27" i="3" s="1"/>
  <c r="D34" i="2"/>
  <c r="E34" i="2" s="1"/>
  <c r="G35" i="3" s="1"/>
  <c r="D42" i="2"/>
  <c r="E42" i="2" s="1"/>
  <c r="G43" i="3" s="1"/>
  <c r="D50" i="2"/>
  <c r="E50" i="2" s="1"/>
  <c r="G51" i="3" s="1"/>
  <c r="D62" i="2"/>
  <c r="E62" i="2" s="1"/>
  <c r="G63" i="3" s="1"/>
  <c r="D70" i="2"/>
  <c r="E70" i="2" s="1"/>
  <c r="G71" i="3" s="1"/>
  <c r="D74" i="2"/>
  <c r="E74" i="2" s="1"/>
  <c r="G75" i="3" s="1"/>
  <c r="D90" i="2"/>
  <c r="E90" i="2" s="1"/>
  <c r="G91" i="3" s="1"/>
  <c r="D94" i="2"/>
  <c r="E94" i="2" s="1"/>
  <c r="G95" i="3" s="1"/>
  <c r="D98" i="2"/>
  <c r="E98" i="2" s="1"/>
  <c r="G98" i="3" s="1"/>
  <c r="D19" i="2"/>
  <c r="E19" i="2" s="1"/>
  <c r="G20" i="3" s="1"/>
  <c r="D23" i="2"/>
  <c r="E23" i="2" s="1"/>
  <c r="G24" i="3" s="1"/>
  <c r="D31" i="2"/>
  <c r="E31" i="2" s="1"/>
  <c r="G32" i="3" s="1"/>
  <c r="D39" i="2"/>
  <c r="E39" i="2" s="1"/>
  <c r="G40" i="3" s="1"/>
  <c r="D47" i="2"/>
  <c r="E47" i="2" s="1"/>
  <c r="G48" i="3" s="1"/>
  <c r="D55" i="2"/>
  <c r="E55" i="2" s="1"/>
  <c r="G56" i="3" s="1"/>
  <c r="D63" i="2"/>
  <c r="E63" i="2" s="1"/>
  <c r="G64" i="3" s="1"/>
  <c r="D71" i="2"/>
  <c r="E71" i="2" s="1"/>
  <c r="G72" i="3" s="1"/>
  <c r="D83" i="2"/>
  <c r="E83" i="2" s="1"/>
  <c r="G84" i="3" s="1"/>
  <c r="D91" i="2"/>
  <c r="E91" i="2" s="1"/>
  <c r="G92" i="3" s="1"/>
  <c r="D4" i="2"/>
  <c r="D6" i="2"/>
  <c r="E6" i="2" s="1"/>
  <c r="G7" i="3" s="1"/>
  <c r="D8" i="2"/>
  <c r="E8" i="2" s="1"/>
  <c r="G9" i="3" s="1"/>
  <c r="D10" i="2"/>
  <c r="E10" i="2" s="1"/>
  <c r="G11" i="3" s="1"/>
  <c r="D12" i="2"/>
  <c r="E12" i="2" s="1"/>
  <c r="G13" i="3" s="1"/>
  <c r="D14" i="2"/>
  <c r="E14" i="2" s="1"/>
  <c r="G15" i="3" s="1"/>
  <c r="D22" i="2"/>
  <c r="E22" i="2" s="1"/>
  <c r="G23" i="3" s="1"/>
  <c r="D30" i="2"/>
  <c r="E30" i="2" s="1"/>
  <c r="G31" i="3" s="1"/>
  <c r="D38" i="2"/>
  <c r="E38" i="2" s="1"/>
  <c r="G39" i="3" s="1"/>
  <c r="D46" i="2"/>
  <c r="E46" i="2" s="1"/>
  <c r="G47" i="3" s="1"/>
  <c r="D54" i="2"/>
  <c r="E54" i="2" s="1"/>
  <c r="G55" i="3" s="1"/>
  <c r="D58" i="2"/>
  <c r="E58" i="2" s="1"/>
  <c r="G59" i="3" s="1"/>
  <c r="D66" i="2"/>
  <c r="E66" i="2" s="1"/>
  <c r="G67" i="3" s="1"/>
  <c r="D78" i="2"/>
  <c r="E78" i="2" s="1"/>
  <c r="G79" i="3" s="1"/>
  <c r="D82" i="2"/>
  <c r="E82" i="2" s="1"/>
  <c r="G83" i="3" s="1"/>
  <c r="D86" i="2"/>
  <c r="E86" i="2" s="1"/>
  <c r="G87" i="3" s="1"/>
  <c r="D17" i="2"/>
  <c r="E17" i="2" s="1"/>
  <c r="G18" i="3" s="1"/>
  <c r="D21" i="2"/>
  <c r="E21" i="2" s="1"/>
  <c r="G22" i="3" s="1"/>
  <c r="D25" i="2"/>
  <c r="E25" i="2" s="1"/>
  <c r="G26" i="3" s="1"/>
  <c r="D29" i="2"/>
  <c r="E29" i="2" s="1"/>
  <c r="G30" i="3" s="1"/>
  <c r="D33" i="2"/>
  <c r="E33" i="2" s="1"/>
  <c r="G34" i="3" s="1"/>
  <c r="D37" i="2"/>
  <c r="E37" i="2" s="1"/>
  <c r="G38" i="3" s="1"/>
  <c r="D41" i="2"/>
  <c r="E41" i="2" s="1"/>
  <c r="G42" i="3" s="1"/>
  <c r="D45" i="2"/>
  <c r="E45" i="2" s="1"/>
  <c r="G46" i="3" s="1"/>
  <c r="D49" i="2"/>
  <c r="E49" i="2" s="1"/>
  <c r="G50" i="3" s="1"/>
  <c r="D53" i="2"/>
  <c r="E53" i="2" s="1"/>
  <c r="G54" i="3" s="1"/>
  <c r="D57" i="2"/>
  <c r="E57" i="2" s="1"/>
  <c r="G58" i="3" s="1"/>
  <c r="D61" i="2"/>
  <c r="E61" i="2" s="1"/>
  <c r="G62" i="3" s="1"/>
  <c r="D65" i="2"/>
  <c r="E65" i="2" s="1"/>
  <c r="G66" i="3" s="1"/>
  <c r="D69" i="2"/>
  <c r="E69" i="2" s="1"/>
  <c r="G70" i="3" s="1"/>
  <c r="D73" i="2"/>
  <c r="E73" i="2" s="1"/>
  <c r="G74" i="3" s="1"/>
  <c r="D77" i="2"/>
  <c r="E77" i="2" s="1"/>
  <c r="G78" i="3" s="1"/>
  <c r="D81" i="2"/>
  <c r="E81" i="2" s="1"/>
  <c r="G82" i="3" s="1"/>
  <c r="D85" i="2"/>
  <c r="E85" i="2" s="1"/>
  <c r="G86" i="3" s="1"/>
  <c r="D89" i="2"/>
  <c r="E89" i="2" s="1"/>
  <c r="G90" i="3" s="1"/>
  <c r="D93" i="2"/>
  <c r="E93" i="2" s="1"/>
  <c r="G94" i="3" s="1"/>
  <c r="D97" i="2"/>
  <c r="E97" i="2" s="1"/>
  <c r="G97" i="3" s="1"/>
  <c r="D16" i="2"/>
  <c r="E16" i="2" s="1"/>
  <c r="G17" i="3" s="1"/>
  <c r="D20" i="2"/>
  <c r="E20" i="2" s="1"/>
  <c r="G21" i="3" s="1"/>
  <c r="D24" i="2"/>
  <c r="E24" i="2" s="1"/>
  <c r="G25" i="3" s="1"/>
  <c r="D28" i="2"/>
  <c r="E28" i="2" s="1"/>
  <c r="G29" i="3" s="1"/>
  <c r="D32" i="2"/>
  <c r="E32" i="2" s="1"/>
  <c r="G33" i="3" s="1"/>
  <c r="D36" i="2"/>
  <c r="E36" i="2" s="1"/>
  <c r="G37" i="3" s="1"/>
  <c r="D40" i="2"/>
  <c r="E40" i="2" s="1"/>
  <c r="G41" i="3" s="1"/>
  <c r="D44" i="2"/>
  <c r="E44" i="2" s="1"/>
  <c r="G45" i="3" s="1"/>
  <c r="D48" i="2"/>
  <c r="E48" i="2" s="1"/>
  <c r="G49" i="3" s="1"/>
  <c r="D52" i="2"/>
  <c r="E52" i="2" s="1"/>
  <c r="G53" i="3" s="1"/>
  <c r="D56" i="2"/>
  <c r="E56" i="2" s="1"/>
  <c r="G57" i="3" s="1"/>
  <c r="D60" i="2"/>
  <c r="E60" i="2" s="1"/>
  <c r="G61" i="3" s="1"/>
  <c r="D64" i="2"/>
  <c r="E64" i="2" s="1"/>
  <c r="G65" i="3" s="1"/>
  <c r="D68" i="2"/>
  <c r="E68" i="2" s="1"/>
  <c r="G69" i="3" s="1"/>
  <c r="D72" i="2"/>
  <c r="E72" i="2" s="1"/>
  <c r="G73" i="3" s="1"/>
  <c r="D76" i="2"/>
  <c r="E76" i="2" s="1"/>
  <c r="G77" i="3" s="1"/>
  <c r="D80" i="2"/>
  <c r="E80" i="2" s="1"/>
  <c r="G81" i="3" s="1"/>
  <c r="D84" i="2"/>
  <c r="E84" i="2" s="1"/>
  <c r="G85" i="3" s="1"/>
  <c r="D88" i="2"/>
  <c r="E88" i="2" s="1"/>
  <c r="G89" i="3" s="1"/>
  <c r="D92" i="2"/>
  <c r="E92" i="2" s="1"/>
  <c r="G93" i="3" s="1"/>
  <c r="D96" i="2"/>
  <c r="E96" i="2" s="1"/>
  <c r="G96" i="3" s="1"/>
  <c r="E4" i="2" l="1"/>
  <c r="G5" i="3" s="1"/>
  <c r="BK112" i="1"/>
  <c r="CB112" i="1"/>
  <c r="DB112" i="1"/>
  <c r="FA112" i="1"/>
  <c r="DS112" i="1"/>
  <c r="FI112" i="1"/>
  <c r="AC112" i="1"/>
  <c r="AT112" i="1"/>
  <c r="BT112" i="1"/>
  <c r="EA112" i="1"/>
  <c r="ER112" i="1"/>
  <c r="L112" i="1"/>
  <c r="AL112" i="1"/>
  <c r="CK112" i="1"/>
  <c r="CS112" i="1"/>
  <c r="DJ112" i="1"/>
  <c r="EJ112" i="1"/>
  <c r="D112" i="1"/>
  <c r="BC112" i="1"/>
  <c r="U112" i="1"/>
  <c r="FI75" i="1"/>
  <c r="FI177" i="1"/>
  <c r="FI161" i="1"/>
  <c r="FI54" i="1"/>
  <c r="FI185" i="1"/>
  <c r="FI117" i="1"/>
  <c r="FI43" i="1"/>
  <c r="FI197" i="1"/>
  <c r="FI129" i="1"/>
  <c r="FI58" i="1"/>
  <c r="FI205" i="1"/>
  <c r="FI141" i="1"/>
  <c r="FI69" i="1"/>
  <c r="FI246" i="1"/>
  <c r="FI227" i="1"/>
  <c r="FI206" i="1"/>
  <c r="FI190" i="1"/>
  <c r="FI174" i="1"/>
  <c r="FI158" i="1"/>
  <c r="FI142" i="1"/>
  <c r="FI122" i="1"/>
  <c r="FI105" i="1"/>
  <c r="FI88" i="1"/>
  <c r="FI70" i="1"/>
  <c r="FI50" i="1"/>
  <c r="FI30" i="1"/>
  <c r="FI248" i="1"/>
  <c r="FI229" i="1"/>
  <c r="FI212" i="1"/>
  <c r="FI192" i="1"/>
  <c r="FI176" i="1"/>
  <c r="FI160" i="1"/>
  <c r="FI144" i="1"/>
  <c r="FI124" i="1"/>
  <c r="FI107" i="1"/>
  <c r="FI90" i="1"/>
  <c r="FI74" i="1"/>
  <c r="FI52" i="1"/>
  <c r="FI32" i="1"/>
  <c r="FI247" i="1"/>
  <c r="FI228" i="1"/>
  <c r="FI207" i="1"/>
  <c r="FI191" i="1"/>
  <c r="FI175" i="1"/>
  <c r="FI159" i="1"/>
  <c r="FI143" i="1"/>
  <c r="FI123" i="1"/>
  <c r="FI106" i="1"/>
  <c r="FI89" i="1"/>
  <c r="FI71" i="1"/>
  <c r="FI51" i="1"/>
  <c r="FI31" i="1"/>
  <c r="AC161" i="1"/>
  <c r="AC75" i="1"/>
  <c r="AC249" i="1"/>
  <c r="AC241" i="1"/>
  <c r="AC169" i="1"/>
  <c r="AC100" i="1"/>
  <c r="AC24" i="1"/>
  <c r="AC181" i="1"/>
  <c r="AC113" i="1"/>
  <c r="AC39" i="1"/>
  <c r="AC189" i="1"/>
  <c r="AC121" i="1"/>
  <c r="AC48" i="1"/>
  <c r="AC243" i="1"/>
  <c r="AC224" i="1"/>
  <c r="AC203" i="1"/>
  <c r="AC187" i="1"/>
  <c r="AC171" i="1"/>
  <c r="AC155" i="1"/>
  <c r="AC139" i="1"/>
  <c r="AC119" i="1"/>
  <c r="AC102" i="1"/>
  <c r="AC85" i="1"/>
  <c r="AC67" i="1"/>
  <c r="AC45" i="1"/>
  <c r="AC26" i="1"/>
  <c r="AC242" i="1"/>
  <c r="AC223" i="1"/>
  <c r="AC202" i="1"/>
  <c r="AC186" i="1"/>
  <c r="AC170" i="1"/>
  <c r="AC154" i="1"/>
  <c r="AC138" i="1"/>
  <c r="AC118" i="1"/>
  <c r="AC101" i="1"/>
  <c r="AC84" i="1"/>
  <c r="AC66" i="1"/>
  <c r="AC44" i="1"/>
  <c r="AC25" i="1"/>
  <c r="AC244" i="1"/>
  <c r="AC225" i="1"/>
  <c r="AC204" i="1"/>
  <c r="AC188" i="1"/>
  <c r="AC172" i="1"/>
  <c r="AC156" i="1"/>
  <c r="AC140" i="1"/>
  <c r="AC120" i="1"/>
  <c r="AC103" i="1"/>
  <c r="AC86" i="1"/>
  <c r="AC68" i="1"/>
  <c r="AC46" i="1"/>
  <c r="AC27" i="1"/>
  <c r="CB190" i="1"/>
  <c r="CB84" i="1"/>
  <c r="CB236" i="1"/>
  <c r="CB166" i="1"/>
  <c r="CB66" i="1"/>
  <c r="CB214" i="1"/>
  <c r="CB146" i="1"/>
  <c r="CB242" i="1"/>
  <c r="CB170" i="1"/>
  <c r="CB76" i="1"/>
  <c r="CB244" i="1"/>
  <c r="CB225" i="1"/>
  <c r="CB204" i="1"/>
  <c r="CB188" i="1"/>
  <c r="CB172" i="1"/>
  <c r="CB156" i="1"/>
  <c r="CB140" i="1"/>
  <c r="CB114" i="1"/>
  <c r="CB80" i="1"/>
  <c r="CB40" i="1"/>
  <c r="CB247" i="1"/>
  <c r="CB228" i="1"/>
  <c r="CB207" i="1"/>
  <c r="CB191" i="1"/>
  <c r="CB175" i="1"/>
  <c r="CB159" i="1"/>
  <c r="CB143" i="1"/>
  <c r="CB119" i="1"/>
  <c r="CB85" i="1"/>
  <c r="CB45" i="1"/>
  <c r="CB245" i="1"/>
  <c r="CB226" i="1"/>
  <c r="CB205" i="1"/>
  <c r="CB189" i="1"/>
  <c r="CB173" i="1"/>
  <c r="CB157" i="1"/>
  <c r="CB141" i="1"/>
  <c r="CB115" i="1"/>
  <c r="CB81" i="1"/>
  <c r="CB41" i="1"/>
  <c r="CB121" i="1"/>
  <c r="CB104" i="1"/>
  <c r="CB87" i="1"/>
  <c r="CB69" i="1"/>
  <c r="CB48" i="1"/>
  <c r="CB29" i="1"/>
  <c r="CB116" i="1"/>
  <c r="CB99" i="1"/>
  <c r="CB82" i="1"/>
  <c r="CB64" i="1"/>
  <c r="CB42" i="1"/>
  <c r="CB22" i="1"/>
  <c r="EJ202" i="1"/>
  <c r="EJ118" i="1"/>
  <c r="EJ236" i="1"/>
  <c r="EJ166" i="1"/>
  <c r="EJ97" i="1"/>
  <c r="EJ231" i="1"/>
  <c r="EJ162" i="1"/>
  <c r="EJ92" i="1"/>
  <c r="EJ227" i="1"/>
  <c r="EJ158" i="1"/>
  <c r="EJ88" i="1"/>
  <c r="EJ248" i="1"/>
  <c r="EJ229" i="1"/>
  <c r="EJ212" i="1"/>
  <c r="EJ192" i="1"/>
  <c r="EJ176" i="1"/>
  <c r="EJ160" i="1"/>
  <c r="EJ144" i="1"/>
  <c r="EJ124" i="1"/>
  <c r="EJ107" i="1"/>
  <c r="EJ90" i="1"/>
  <c r="EJ74" i="1"/>
  <c r="EJ41" i="1"/>
  <c r="EJ243" i="1"/>
  <c r="EJ224" i="1"/>
  <c r="EJ203" i="1"/>
  <c r="EJ187" i="1"/>
  <c r="EJ171" i="1"/>
  <c r="EJ155" i="1"/>
  <c r="EJ139" i="1"/>
  <c r="EJ119" i="1"/>
  <c r="EJ102" i="1"/>
  <c r="EJ85" i="1"/>
  <c r="EJ67" i="1"/>
  <c r="EJ24" i="1"/>
  <c r="EJ235" i="1"/>
  <c r="EJ217" i="1"/>
  <c r="EJ197" i="1"/>
  <c r="EJ181" i="1"/>
  <c r="EJ165" i="1"/>
  <c r="EJ149" i="1"/>
  <c r="EJ129" i="1"/>
  <c r="EJ113" i="1"/>
  <c r="EJ96" i="1"/>
  <c r="EJ79" i="1"/>
  <c r="EJ54" i="1"/>
  <c r="EJ26" i="1"/>
  <c r="EJ50" i="1"/>
  <c r="EJ30" i="1"/>
  <c r="EJ57" i="1"/>
  <c r="EJ38" i="1"/>
  <c r="D20" i="1"/>
  <c r="D77" i="1"/>
  <c r="D127" i="1"/>
  <c r="D110" i="1"/>
  <c r="D163" i="1"/>
  <c r="D232" i="1"/>
  <c r="D195" i="1"/>
  <c r="D155" i="1"/>
  <c r="D85" i="1"/>
  <c r="D252" i="1"/>
  <c r="D214" i="1"/>
  <c r="D178" i="1"/>
  <c r="D115" i="1"/>
  <c r="D41" i="1"/>
  <c r="D227" i="1"/>
  <c r="D190" i="1"/>
  <c r="D143" i="1"/>
  <c r="D71" i="1"/>
  <c r="D245" i="1"/>
  <c r="D226" i="1"/>
  <c r="D205" i="1"/>
  <c r="D189" i="1"/>
  <c r="D173" i="1"/>
  <c r="D157" i="1"/>
  <c r="D141" i="1"/>
  <c r="D121" i="1"/>
  <c r="D104" i="1"/>
  <c r="D87" i="1"/>
  <c r="D69" i="1"/>
  <c r="D48" i="1"/>
  <c r="D29" i="1"/>
  <c r="D244" i="1"/>
  <c r="D225" i="1"/>
  <c r="D204" i="1"/>
  <c r="D188" i="1"/>
  <c r="D172" i="1"/>
  <c r="D156" i="1"/>
  <c r="D140" i="1"/>
  <c r="D120" i="1"/>
  <c r="D103" i="1"/>
  <c r="D86" i="1"/>
  <c r="D68" i="1"/>
  <c r="D46" i="1"/>
  <c r="D27" i="1"/>
  <c r="D162" i="1"/>
  <c r="D146" i="1"/>
  <c r="D126" i="1"/>
  <c r="D109" i="1"/>
  <c r="D92" i="1"/>
  <c r="D76" i="1"/>
  <c r="D55" i="1"/>
  <c r="D35" i="1"/>
  <c r="EA98" i="1"/>
  <c r="EA219" i="1"/>
  <c r="EA77" i="1"/>
  <c r="EA143" i="1"/>
  <c r="EA191" i="1"/>
  <c r="EA253" i="1"/>
  <c r="EA215" i="1"/>
  <c r="EA179" i="1"/>
  <c r="EA147" i="1"/>
  <c r="EA110" i="1"/>
  <c r="EA67" i="1"/>
  <c r="EA238" i="1"/>
  <c r="EA200" i="1"/>
  <c r="EA168" i="1"/>
  <c r="EA136" i="1"/>
  <c r="EA99" i="1"/>
  <c r="EA41" i="1"/>
  <c r="EA233" i="1"/>
  <c r="EA196" i="1"/>
  <c r="EA164" i="1"/>
  <c r="EA128" i="1"/>
  <c r="EA95" i="1"/>
  <c r="EA31" i="1"/>
  <c r="EA68" i="1"/>
  <c r="EA46" i="1"/>
  <c r="EA27" i="1"/>
  <c r="EA242" i="1"/>
  <c r="EA223" i="1"/>
  <c r="EA202" i="1"/>
  <c r="EA186" i="1"/>
  <c r="EA170" i="1"/>
  <c r="EA154" i="1"/>
  <c r="EA138" i="1"/>
  <c r="EA118" i="1"/>
  <c r="EA101" i="1"/>
  <c r="EA84" i="1"/>
  <c r="EA66" i="1"/>
  <c r="EA44" i="1"/>
  <c r="EA25" i="1"/>
  <c r="EA241" i="1"/>
  <c r="EA221" i="1"/>
  <c r="EA201" i="1"/>
  <c r="EA185" i="1"/>
  <c r="EA169" i="1"/>
  <c r="EA153" i="1"/>
  <c r="EA137" i="1"/>
  <c r="EA117" i="1"/>
  <c r="EA100" i="1"/>
  <c r="EA83" i="1"/>
  <c r="EA65" i="1"/>
  <c r="EA43" i="1"/>
  <c r="EA24" i="1"/>
  <c r="AT176" i="1"/>
  <c r="AT229" i="1"/>
  <c r="AT144" i="1"/>
  <c r="AT52" i="1"/>
  <c r="AT184" i="1"/>
  <c r="AT116" i="1"/>
  <c r="AT42" i="1"/>
  <c r="AT216" i="1"/>
  <c r="AT148" i="1"/>
  <c r="AT78" i="1"/>
  <c r="AT225" i="1"/>
  <c r="AT156" i="1"/>
  <c r="AT86" i="1"/>
  <c r="AT252" i="1"/>
  <c r="AT231" i="1"/>
  <c r="AT214" i="1"/>
  <c r="AT194" i="1"/>
  <c r="AT178" i="1"/>
  <c r="AT162" i="1"/>
  <c r="AT146" i="1"/>
  <c r="AT126" i="1"/>
  <c r="AT109" i="1"/>
  <c r="AT92" i="1"/>
  <c r="AT76" i="1"/>
  <c r="AT55" i="1"/>
  <c r="AT35" i="1"/>
  <c r="AT249" i="1"/>
  <c r="AT230" i="1"/>
  <c r="AT213" i="1"/>
  <c r="AT193" i="1"/>
  <c r="AT177" i="1"/>
  <c r="AT161" i="1"/>
  <c r="AT145" i="1"/>
  <c r="AT125" i="1"/>
  <c r="AT108" i="1"/>
  <c r="AT91" i="1"/>
  <c r="AT75" i="1"/>
  <c r="AT54" i="1"/>
  <c r="AT33" i="1"/>
  <c r="AT247" i="1"/>
  <c r="AT228" i="1"/>
  <c r="AT207" i="1"/>
  <c r="AT191" i="1"/>
  <c r="AT175" i="1"/>
  <c r="AT159" i="1"/>
  <c r="AT143" i="1"/>
  <c r="AT123" i="1"/>
  <c r="AT106" i="1"/>
  <c r="AT89" i="1"/>
  <c r="AT71" i="1"/>
  <c r="AT51" i="1"/>
  <c r="AT31" i="1"/>
  <c r="DB120" i="1"/>
  <c r="DB103" i="1"/>
  <c r="DB86" i="1"/>
  <c r="DB238" i="1"/>
  <c r="DB168" i="1"/>
  <c r="DB99" i="1"/>
  <c r="DB22" i="1"/>
  <c r="DB196" i="1"/>
  <c r="DB128" i="1"/>
  <c r="DB57" i="1"/>
  <c r="DB212" i="1"/>
  <c r="DB144" i="1"/>
  <c r="DB74" i="1"/>
  <c r="DB246" i="1"/>
  <c r="DB227" i="1"/>
  <c r="DB206" i="1"/>
  <c r="DB190" i="1"/>
  <c r="DB174" i="1"/>
  <c r="DB158" i="1"/>
  <c r="DB142" i="1"/>
  <c r="DB122" i="1"/>
  <c r="DB105" i="1"/>
  <c r="DB88" i="1"/>
  <c r="DB70" i="1"/>
  <c r="DB50" i="1"/>
  <c r="DB30" i="1"/>
  <c r="DB245" i="1"/>
  <c r="DB226" i="1"/>
  <c r="DB205" i="1"/>
  <c r="DB189" i="1"/>
  <c r="DB173" i="1"/>
  <c r="DB157" i="1"/>
  <c r="DB141" i="1"/>
  <c r="DB121" i="1"/>
  <c r="DB104" i="1"/>
  <c r="DB87" i="1"/>
  <c r="DB69" i="1"/>
  <c r="DB48" i="1"/>
  <c r="DB29" i="1"/>
  <c r="DB243" i="1"/>
  <c r="DB224" i="1"/>
  <c r="DB203" i="1"/>
  <c r="DB187" i="1"/>
  <c r="DB171" i="1"/>
  <c r="DB155" i="1"/>
  <c r="FI108" i="1"/>
  <c r="FI193" i="1"/>
  <c r="FI201" i="1"/>
  <c r="FI100" i="1"/>
  <c r="FI235" i="1"/>
  <c r="FI149" i="1"/>
  <c r="FI39" i="1"/>
  <c r="FI173" i="1"/>
  <c r="FI87" i="1"/>
  <c r="FI242" i="1"/>
  <c r="FI218" i="1"/>
  <c r="FI194" i="1"/>
  <c r="FI170" i="1"/>
  <c r="FI150" i="1"/>
  <c r="FI126" i="1"/>
  <c r="FI101" i="1"/>
  <c r="FI80" i="1"/>
  <c r="FI55" i="1"/>
  <c r="FI25" i="1"/>
  <c r="FI238" i="1"/>
  <c r="FI216" i="1"/>
  <c r="FI188" i="1"/>
  <c r="FI168" i="1"/>
  <c r="FI148" i="1"/>
  <c r="FI120" i="1"/>
  <c r="FI99" i="1"/>
  <c r="FI78" i="1"/>
  <c r="FI46" i="1"/>
  <c r="FI22" i="1"/>
  <c r="FI232" i="1"/>
  <c r="FI203" i="1"/>
  <c r="FI183" i="1"/>
  <c r="FI163" i="1"/>
  <c r="FI139" i="1"/>
  <c r="FI115" i="1"/>
  <c r="FI93" i="1"/>
  <c r="FI67" i="1"/>
  <c r="FI41" i="1"/>
  <c r="AC230" i="1"/>
  <c r="AC193" i="1"/>
  <c r="AC108" i="1"/>
  <c r="AC185" i="1"/>
  <c r="AC83" i="1"/>
  <c r="AC217" i="1"/>
  <c r="AC129" i="1"/>
  <c r="AC245" i="1"/>
  <c r="AC157" i="1"/>
  <c r="AC69" i="1"/>
  <c r="AC237" i="1"/>
  <c r="AC215" i="1"/>
  <c r="AC191" i="1"/>
  <c r="AC167" i="1"/>
  <c r="AC147" i="1"/>
  <c r="AC123" i="1"/>
  <c r="AC98" i="1"/>
  <c r="AC77" i="1"/>
  <c r="AC51" i="1"/>
  <c r="AC21" i="1"/>
  <c r="AC231" i="1"/>
  <c r="AC206" i="1"/>
  <c r="AC182" i="1"/>
  <c r="AC162" i="1"/>
  <c r="AC142" i="1"/>
  <c r="AC114" i="1"/>
  <c r="AC92" i="1"/>
  <c r="AC70" i="1"/>
  <c r="AC40" i="1"/>
  <c r="AC254" i="1"/>
  <c r="AC229" i="1"/>
  <c r="AC200" i="1"/>
  <c r="AC180" i="1"/>
  <c r="AC160" i="1"/>
  <c r="AC136" i="1"/>
  <c r="AC111" i="1"/>
  <c r="AC90" i="1"/>
  <c r="AC64" i="1"/>
  <c r="AC38" i="1"/>
  <c r="CB142" i="1"/>
  <c r="CB227" i="1"/>
  <c r="CB198" i="1"/>
  <c r="CB101" i="1"/>
  <c r="CB194" i="1"/>
  <c r="CB92" i="1"/>
  <c r="CB186" i="1"/>
  <c r="CB35" i="1"/>
  <c r="CB233" i="1"/>
  <c r="CB212" i="1"/>
  <c r="CB184" i="1"/>
  <c r="CB164" i="1"/>
  <c r="CB144" i="1"/>
  <c r="CB105" i="1"/>
  <c r="CB60" i="1"/>
  <c r="CB253" i="1"/>
  <c r="CB224" i="1"/>
  <c r="CB199" i="1"/>
  <c r="CB179" i="1"/>
  <c r="CB155" i="1"/>
  <c r="CB131" i="1"/>
  <c r="CB93" i="1"/>
  <c r="CB37" i="1"/>
  <c r="CB235" i="1"/>
  <c r="CB213" i="1"/>
  <c r="CB185" i="1"/>
  <c r="CB165" i="1"/>
  <c r="CB145" i="1"/>
  <c r="CB106" i="1"/>
  <c r="CB62" i="1"/>
  <c r="CB125" i="1"/>
  <c r="CB100" i="1"/>
  <c r="CB79" i="1"/>
  <c r="CB54" i="1"/>
  <c r="CB24" i="1"/>
  <c r="CB107" i="1"/>
  <c r="CB86" i="1"/>
  <c r="CB57" i="1"/>
  <c r="CB32" i="1"/>
  <c r="EJ84" i="1"/>
  <c r="EJ242" i="1"/>
  <c r="EJ198" i="1"/>
  <c r="EJ114" i="1"/>
  <c r="EJ214" i="1"/>
  <c r="EJ126" i="1"/>
  <c r="EJ246" i="1"/>
  <c r="EJ142" i="1"/>
  <c r="EJ37" i="1"/>
  <c r="EJ233" i="1"/>
  <c r="EJ204" i="1"/>
  <c r="EJ184" i="1"/>
  <c r="EJ164" i="1"/>
  <c r="EJ140" i="1"/>
  <c r="EJ116" i="1"/>
  <c r="EJ95" i="1"/>
  <c r="EJ68" i="1"/>
  <c r="EJ253" i="1"/>
  <c r="EJ228" i="1"/>
  <c r="EJ199" i="1"/>
  <c r="EJ179" i="1"/>
  <c r="EJ159" i="1"/>
  <c r="EJ131" i="1"/>
  <c r="EJ110" i="1"/>
  <c r="EJ89" i="1"/>
  <c r="EJ58" i="1"/>
  <c r="EJ245" i="1"/>
  <c r="EJ221" i="1"/>
  <c r="EJ193" i="1"/>
  <c r="EJ173" i="1"/>
  <c r="EJ153" i="1"/>
  <c r="EJ125" i="1"/>
  <c r="EJ104" i="1"/>
  <c r="EJ83" i="1"/>
  <c r="EJ43" i="1"/>
  <c r="EJ60" i="1"/>
  <c r="EJ35" i="1"/>
  <c r="EJ52" i="1"/>
  <c r="EJ27" i="1"/>
  <c r="D191" i="1"/>
  <c r="D247" i="1"/>
  <c r="D237" i="1"/>
  <c r="D243" i="1"/>
  <c r="D187" i="1"/>
  <c r="D119" i="1"/>
  <c r="D26" i="1"/>
  <c r="D202" i="1"/>
  <c r="D151" i="1"/>
  <c r="D62" i="1"/>
  <c r="D218" i="1"/>
  <c r="D174" i="1"/>
  <c r="D89" i="1"/>
  <c r="D241" i="1"/>
  <c r="D217" i="1"/>
  <c r="D193" i="1"/>
  <c r="D169" i="1"/>
  <c r="D149" i="1"/>
  <c r="D125" i="1"/>
  <c r="D100" i="1"/>
  <c r="D79" i="1"/>
  <c r="D54" i="1"/>
  <c r="D24" i="1"/>
  <c r="D233" i="1"/>
  <c r="D212" i="1"/>
  <c r="D184" i="1"/>
  <c r="D164" i="1"/>
  <c r="D144" i="1"/>
  <c r="D116" i="1"/>
  <c r="D95" i="1"/>
  <c r="D74" i="1"/>
  <c r="D42" i="1"/>
  <c r="D170" i="1"/>
  <c r="D150" i="1"/>
  <c r="D122" i="1"/>
  <c r="D101" i="1"/>
  <c r="D80" i="1"/>
  <c r="D50" i="1"/>
  <c r="D25" i="1"/>
  <c r="EA131" i="1"/>
  <c r="EA167" i="1"/>
  <c r="EA247" i="1"/>
  <c r="EA56" i="1"/>
  <c r="EA89" i="1"/>
  <c r="EA203" i="1"/>
  <c r="EA163" i="1"/>
  <c r="EA119" i="1"/>
  <c r="EA45" i="1"/>
  <c r="EA220" i="1"/>
  <c r="EA176" i="1"/>
  <c r="EA124" i="1"/>
  <c r="EA81" i="1"/>
  <c r="EA244" i="1"/>
  <c r="EA188" i="1"/>
  <c r="EA148" i="1"/>
  <c r="EA103" i="1"/>
  <c r="EA82" i="1"/>
  <c r="EA57" i="1"/>
  <c r="EA32" i="1"/>
  <c r="EA236" i="1"/>
  <c r="EA214" i="1"/>
  <c r="EA190" i="1"/>
  <c r="FI213" i="1"/>
  <c r="FI33" i="1"/>
  <c r="FI125" i="1"/>
  <c r="FI169" i="1"/>
  <c r="FI83" i="1"/>
  <c r="FI217" i="1"/>
  <c r="FI113" i="1"/>
  <c r="FI245" i="1"/>
  <c r="FI157" i="1"/>
  <c r="FI48" i="1"/>
  <c r="FI236" i="1"/>
  <c r="FI214" i="1"/>
  <c r="FI186" i="1"/>
  <c r="FI166" i="1"/>
  <c r="FI146" i="1"/>
  <c r="FI118" i="1"/>
  <c r="FI97" i="1"/>
  <c r="FI76" i="1"/>
  <c r="FI44" i="1"/>
  <c r="FI20" i="1"/>
  <c r="FI233" i="1"/>
  <c r="FI204" i="1"/>
  <c r="FI184" i="1"/>
  <c r="FI164" i="1"/>
  <c r="FI140" i="1"/>
  <c r="FI116" i="1"/>
  <c r="FI95" i="1"/>
  <c r="FI68" i="1"/>
  <c r="FI42" i="1"/>
  <c r="FI253" i="1"/>
  <c r="FI224" i="1"/>
  <c r="FI199" i="1"/>
  <c r="FI179" i="1"/>
  <c r="FI155" i="1"/>
  <c r="FI131" i="1"/>
  <c r="FI110" i="1"/>
  <c r="FI85" i="1"/>
  <c r="FI62" i="1"/>
  <c r="FI37" i="1"/>
  <c r="AC91" i="1"/>
  <c r="AC125" i="1"/>
  <c r="AC33" i="1"/>
  <c r="AC153" i="1"/>
  <c r="AC65" i="1"/>
  <c r="AC197" i="1"/>
  <c r="AC96" i="1"/>
  <c r="AC226" i="1"/>
  <c r="AC141" i="1"/>
  <c r="AC29" i="1"/>
  <c r="AC232" i="1"/>
  <c r="AC207" i="1"/>
  <c r="AC183" i="1"/>
  <c r="AC163" i="1"/>
  <c r="AC143" i="1"/>
  <c r="AC115" i="1"/>
  <c r="AC93" i="1"/>
  <c r="AC71" i="1"/>
  <c r="AC41" i="1"/>
  <c r="AC252" i="1"/>
  <c r="AC227" i="1"/>
  <c r="AC198" i="1"/>
  <c r="AC178" i="1"/>
  <c r="AC158" i="1"/>
  <c r="AC130" i="1"/>
  <c r="AC109" i="1"/>
  <c r="AC88" i="1"/>
  <c r="AC60" i="1"/>
  <c r="AC35" i="1"/>
  <c r="AC248" i="1"/>
  <c r="AC220" i="1"/>
  <c r="AC196" i="1"/>
  <c r="AC176" i="1"/>
  <c r="AC152" i="1"/>
  <c r="AC128" i="1"/>
  <c r="AC107" i="1"/>
  <c r="AC82" i="1"/>
  <c r="AC57" i="1"/>
  <c r="AC32" i="1"/>
  <c r="CB118" i="1"/>
  <c r="CB158" i="1"/>
  <c r="CB182" i="1"/>
  <c r="CB25" i="1"/>
  <c r="CB178" i="1"/>
  <c r="CB55" i="1"/>
  <c r="CB154" i="1"/>
  <c r="CB254" i="1"/>
  <c r="CB229" i="1"/>
  <c r="CB200" i="1"/>
  <c r="CB180" i="1"/>
  <c r="CB160" i="1"/>
  <c r="CB136" i="1"/>
  <c r="CB97" i="1"/>
  <c r="CB50" i="1"/>
  <c r="CB243" i="1"/>
  <c r="CB219" i="1"/>
  <c r="CB195" i="1"/>
  <c r="CB171" i="1"/>
  <c r="CB151" i="1"/>
  <c r="CB127" i="1"/>
  <c r="CB77" i="1"/>
  <c r="CB26" i="1"/>
  <c r="CB230" i="1"/>
  <c r="CB201" i="1"/>
  <c r="CB181" i="1"/>
  <c r="CB161" i="1"/>
  <c r="CB137" i="1"/>
  <c r="CB98" i="1"/>
  <c r="CB51" i="1"/>
  <c r="CB117" i="1"/>
  <c r="CB96" i="1"/>
  <c r="CB75" i="1"/>
  <c r="CB43" i="1"/>
  <c r="CB124" i="1"/>
  <c r="CB103" i="1"/>
  <c r="CB78" i="1"/>
  <c r="CB52" i="1"/>
  <c r="CB27" i="1"/>
  <c r="EJ138" i="1"/>
  <c r="EJ170" i="1"/>
  <c r="EJ182" i="1"/>
  <c r="EJ80" i="1"/>
  <c r="EJ194" i="1"/>
  <c r="EJ109" i="1"/>
  <c r="EJ206" i="1"/>
  <c r="EJ122" i="1"/>
  <c r="EJ254" i="1"/>
  <c r="EJ225" i="1"/>
  <c r="EJ200" i="1"/>
  <c r="EJ180" i="1"/>
  <c r="EJ156" i="1"/>
  <c r="EJ136" i="1"/>
  <c r="EJ111" i="1"/>
  <c r="EJ86" i="1"/>
  <c r="EJ62" i="1"/>
  <c r="EJ247" i="1"/>
  <c r="EJ219" i="1"/>
  <c r="EJ195" i="1"/>
  <c r="EJ175" i="1"/>
  <c r="EJ151" i="1"/>
  <c r="EJ127" i="1"/>
  <c r="EJ106" i="1"/>
  <c r="EJ81" i="1"/>
  <c r="EJ48" i="1"/>
  <c r="EJ241" i="1"/>
  <c r="EJ213" i="1"/>
  <c r="EJ189" i="1"/>
  <c r="EJ169" i="1"/>
  <c r="EJ145" i="1"/>
  <c r="EJ121" i="1"/>
  <c r="EJ100" i="1"/>
  <c r="EJ75" i="1"/>
  <c r="EJ33" i="1"/>
  <c r="EJ55" i="1"/>
  <c r="EJ25" i="1"/>
  <c r="EJ46" i="1"/>
  <c r="EJ22" i="1"/>
  <c r="D228" i="1"/>
  <c r="D207" i="1"/>
  <c r="D199" i="1"/>
  <c r="D224" i="1"/>
  <c r="D179" i="1"/>
  <c r="D102" i="1"/>
  <c r="D242" i="1"/>
  <c r="D194" i="1"/>
  <c r="D131" i="1"/>
  <c r="D21" i="1"/>
  <c r="D206" i="1"/>
  <c r="D159" i="1"/>
  <c r="D51" i="1"/>
  <c r="D235" i="1"/>
  <c r="D213" i="1"/>
  <c r="D185" i="1"/>
  <c r="D165" i="1"/>
  <c r="D145" i="1"/>
  <c r="D117" i="1"/>
  <c r="D96" i="1"/>
  <c r="D75" i="1"/>
  <c r="D43" i="1"/>
  <c r="D254" i="1"/>
  <c r="D229" i="1"/>
  <c r="D200" i="1"/>
  <c r="D180" i="1"/>
  <c r="D160" i="1"/>
  <c r="D136" i="1"/>
  <c r="D111" i="1"/>
  <c r="D90" i="1"/>
  <c r="D64" i="1"/>
  <c r="D38" i="1"/>
  <c r="D166" i="1"/>
  <c r="D142" i="1"/>
  <c r="D118" i="1"/>
  <c r="D97" i="1"/>
  <c r="D70" i="1"/>
  <c r="D44" i="1"/>
  <c r="EA237" i="1"/>
  <c r="EA183" i="1"/>
  <c r="EA207" i="1"/>
  <c r="EA228" i="1"/>
  <c r="EA243" i="1"/>
  <c r="EA195" i="1"/>
  <c r="EA155" i="1"/>
  <c r="EA102" i="1"/>
  <c r="EA26" i="1"/>
  <c r="EA212" i="1"/>
  <c r="EA160" i="1"/>
  <c r="EA116" i="1"/>
  <c r="EA62" i="1"/>
  <c r="EA225" i="1"/>
  <c r="EA180" i="1"/>
  <c r="EA140" i="1"/>
  <c r="EA86" i="1"/>
  <c r="EA78" i="1"/>
  <c r="EA52" i="1"/>
  <c r="EA22" i="1"/>
  <c r="EA231" i="1"/>
  <c r="EA206" i="1"/>
  <c r="EA182" i="1"/>
  <c r="EA162" i="1"/>
  <c r="EA142" i="1"/>
  <c r="EA114" i="1"/>
  <c r="EA92" i="1"/>
  <c r="EA70" i="1"/>
  <c r="EA40" i="1"/>
  <c r="EA249" i="1"/>
  <c r="EA226" i="1"/>
  <c r="EA197" i="1"/>
  <c r="EA177" i="1"/>
  <c r="EA157" i="1"/>
  <c r="EA129" i="1"/>
  <c r="EA108" i="1"/>
  <c r="EA87" i="1"/>
  <c r="EA58" i="1"/>
  <c r="EA33" i="1"/>
  <c r="AT248" i="1"/>
  <c r="AT74" i="1"/>
  <c r="AT220" i="1"/>
  <c r="AT136" i="1"/>
  <c r="AT22" i="1"/>
  <c r="AT180" i="1"/>
  <c r="AT95" i="1"/>
  <c r="AT204" i="1"/>
  <c r="AT120" i="1"/>
  <c r="AT27" i="1"/>
  <c r="AT227" i="1"/>
  <c r="AT202" i="1"/>
  <c r="AT182" i="1"/>
  <c r="AT158" i="1"/>
  <c r="AT138" i="1"/>
  <c r="AT114" i="1"/>
  <c r="AT88" i="1"/>
  <c r="AT66" i="1"/>
  <c r="AT40" i="1"/>
  <c r="AT245" i="1"/>
  <c r="AT221" i="1"/>
  <c r="AT197" i="1"/>
  <c r="AT173" i="1"/>
  <c r="AT153" i="1"/>
  <c r="AT129" i="1"/>
  <c r="AT104" i="1"/>
  <c r="AT83" i="1"/>
  <c r="AT58" i="1"/>
  <c r="AT29" i="1"/>
  <c r="AT237" i="1"/>
  <c r="AT215" i="1"/>
  <c r="AT187" i="1"/>
  <c r="AT167" i="1"/>
  <c r="AT147" i="1"/>
  <c r="AT119" i="1"/>
  <c r="AT98" i="1"/>
  <c r="AT77" i="1"/>
  <c r="AT45" i="1"/>
  <c r="AT21" i="1"/>
  <c r="DB172" i="1"/>
  <c r="DB204" i="1"/>
  <c r="DB200" i="1"/>
  <c r="DB116" i="1"/>
  <c r="DB254" i="1"/>
  <c r="DB164" i="1"/>
  <c r="DB78" i="1"/>
  <c r="DB192" i="1"/>
  <c r="DB107" i="1"/>
  <c r="DB252" i="1"/>
  <c r="DB223" i="1"/>
  <c r="DB198" i="1"/>
  <c r="DB178" i="1"/>
  <c r="DB154" i="1"/>
  <c r="DB130" i="1"/>
  <c r="DB109" i="1"/>
  <c r="DB84" i="1"/>
  <c r="DB60" i="1"/>
  <c r="DB35" i="1"/>
  <c r="DB241" i="1"/>
  <c r="DB217" i="1"/>
  <c r="DB193" i="1"/>
  <c r="DB169" i="1"/>
  <c r="DB149" i="1"/>
  <c r="DB125" i="1"/>
  <c r="DB100" i="1"/>
  <c r="DB79" i="1"/>
  <c r="DB54" i="1"/>
  <c r="DB24" i="1"/>
  <c r="DB232" i="1"/>
  <c r="DB207" i="1"/>
  <c r="DB183" i="1"/>
  <c r="DB163" i="1"/>
  <c r="DB143" i="1"/>
  <c r="DB123" i="1"/>
  <c r="DB106" i="1"/>
  <c r="DB89" i="1"/>
  <c r="DB71" i="1"/>
  <c r="DB51" i="1"/>
  <c r="DB31" i="1"/>
  <c r="FA38" i="1"/>
  <c r="FA164" i="1"/>
  <c r="FA78" i="1"/>
  <c r="FA244" i="1"/>
  <c r="FA172" i="1"/>
  <c r="FA103" i="1"/>
  <c r="FA27" i="1"/>
  <c r="FA184" i="1"/>
  <c r="FA116" i="1"/>
  <c r="FA42" i="1"/>
  <c r="FA212" i="1"/>
  <c r="FA144" i="1"/>
  <c r="FA74" i="1"/>
  <c r="FA246" i="1"/>
  <c r="FA227" i="1"/>
  <c r="FA206" i="1"/>
  <c r="FA190" i="1"/>
  <c r="FA174" i="1"/>
  <c r="FA158" i="1"/>
  <c r="FA142" i="1"/>
  <c r="FA122" i="1"/>
  <c r="FA105" i="1"/>
  <c r="FA88" i="1"/>
  <c r="FA70" i="1"/>
  <c r="FA50" i="1"/>
  <c r="FA30" i="1"/>
  <c r="FA245" i="1"/>
  <c r="FA226" i="1"/>
  <c r="FA205" i="1"/>
  <c r="FA189" i="1"/>
  <c r="FA173" i="1"/>
  <c r="FA157" i="1"/>
  <c r="FA141" i="1"/>
  <c r="FA121" i="1"/>
  <c r="FA104" i="1"/>
  <c r="FA87" i="1"/>
  <c r="FA69" i="1"/>
  <c r="FA48" i="1"/>
  <c r="FA29" i="1"/>
  <c r="FA243" i="1"/>
  <c r="FA224" i="1"/>
  <c r="FA203" i="1"/>
  <c r="FA187" i="1"/>
  <c r="FA171" i="1"/>
  <c r="FA155" i="1"/>
  <c r="FA139" i="1"/>
  <c r="FA119" i="1"/>
  <c r="FA102" i="1"/>
  <c r="FA85" i="1"/>
  <c r="FA67" i="1"/>
  <c r="FA45" i="1"/>
  <c r="FA26" i="1"/>
  <c r="BC71" i="1"/>
  <c r="BC247" i="1"/>
  <c r="BC228" i="1"/>
  <c r="BC224" i="1"/>
  <c r="BC155" i="1"/>
  <c r="BC85" i="1"/>
  <c r="BC237" i="1"/>
  <c r="BC167" i="1"/>
  <c r="BC98" i="1"/>
  <c r="BC21" i="1"/>
  <c r="BC195" i="1"/>
  <c r="BC127" i="1"/>
  <c r="BC56" i="1"/>
  <c r="BC241" i="1"/>
  <c r="BC221" i="1"/>
  <c r="BC201" i="1"/>
  <c r="BC185" i="1"/>
  <c r="BC169" i="1"/>
  <c r="BC153" i="1"/>
  <c r="BC137" i="1"/>
  <c r="BC117" i="1"/>
  <c r="BC100" i="1"/>
  <c r="BC83" i="1"/>
  <c r="BC65" i="1"/>
  <c r="BC43" i="1"/>
  <c r="BC24" i="1"/>
  <c r="BC238" i="1"/>
  <c r="BC220" i="1"/>
  <c r="BC200" i="1"/>
  <c r="BC184" i="1"/>
  <c r="BC168" i="1"/>
  <c r="BC152" i="1"/>
  <c r="BC136" i="1"/>
  <c r="BC116" i="1"/>
  <c r="BC99" i="1"/>
  <c r="BC82" i="1"/>
  <c r="BC64" i="1"/>
  <c r="BC42" i="1"/>
  <c r="BC22" i="1"/>
  <c r="BC236" i="1"/>
  <c r="BC218" i="1"/>
  <c r="BC198" i="1"/>
  <c r="BC182" i="1"/>
  <c r="BC166" i="1"/>
  <c r="BC150" i="1"/>
  <c r="BC130" i="1"/>
  <c r="BC114" i="1"/>
  <c r="BC97" i="1"/>
  <c r="BC80" i="1"/>
  <c r="BC60" i="1"/>
  <c r="BC40" i="1"/>
  <c r="BC20" i="1"/>
  <c r="CS65" i="1"/>
  <c r="CS221" i="1"/>
  <c r="CS83" i="1"/>
  <c r="CS177" i="1"/>
  <c r="CS33" i="1"/>
  <c r="CS125" i="1"/>
  <c r="CS235" i="1"/>
  <c r="CS197" i="1"/>
  <c r="CS165" i="1"/>
  <c r="CS129" i="1"/>
  <c r="CS96" i="1"/>
  <c r="CS58" i="1"/>
  <c r="CS252" i="1"/>
  <c r="CS214" i="1"/>
  <c r="CS178" i="1"/>
  <c r="CS146" i="1"/>
  <c r="CS109" i="1"/>
  <c r="CS76" i="1"/>
  <c r="CS35" i="1"/>
  <c r="CS227" i="1"/>
  <c r="CS190" i="1"/>
  <c r="CS158" i="1"/>
  <c r="CS122" i="1"/>
  <c r="CS88" i="1"/>
  <c r="CS50" i="1"/>
  <c r="CS254" i="1"/>
  <c r="CS233" i="1"/>
  <c r="CS216" i="1"/>
  <c r="CS196" i="1"/>
  <c r="CS180" i="1"/>
  <c r="CS164" i="1"/>
  <c r="CS148" i="1"/>
  <c r="CS128" i="1"/>
  <c r="CS111" i="1"/>
  <c r="CS95" i="1"/>
  <c r="CS78" i="1"/>
  <c r="CS57" i="1"/>
  <c r="CS38" i="1"/>
  <c r="CS253" i="1"/>
  <c r="CS232" i="1"/>
  <c r="CS215" i="1"/>
  <c r="CS195" i="1"/>
  <c r="CS179" i="1"/>
  <c r="CS163" i="1"/>
  <c r="CS147" i="1"/>
  <c r="CS127" i="1"/>
  <c r="CS110" i="1"/>
  <c r="CS93" i="1"/>
  <c r="CS77" i="1"/>
  <c r="CS56" i="1"/>
  <c r="CS37" i="1"/>
  <c r="ER126" i="1"/>
  <c r="ER162" i="1"/>
  <c r="ER76" i="1"/>
  <c r="ER35" i="1"/>
  <c r="ER186" i="1"/>
  <c r="ER118" i="1"/>
  <c r="ER44" i="1"/>
  <c r="ER198" i="1"/>
  <c r="ER130" i="1"/>
  <c r="ER60" i="1"/>
  <c r="ER227" i="1"/>
  <c r="ER158" i="1"/>
  <c r="ER88" i="1"/>
  <c r="ER253" i="1"/>
  <c r="ER232" i="1"/>
  <c r="ER215" i="1"/>
  <c r="ER195" i="1"/>
  <c r="ER179" i="1"/>
  <c r="ER163" i="1"/>
  <c r="ER147" i="1"/>
  <c r="ER127" i="1"/>
  <c r="ER110" i="1"/>
  <c r="ER93" i="1"/>
  <c r="ER77" i="1"/>
  <c r="ER56" i="1"/>
  <c r="ER37" i="1"/>
  <c r="ER249" i="1"/>
  <c r="ER230" i="1"/>
  <c r="ER213" i="1"/>
  <c r="ER193" i="1"/>
  <c r="ER177" i="1"/>
  <c r="ER161" i="1"/>
  <c r="ER145" i="1"/>
  <c r="ER125" i="1"/>
  <c r="ER108" i="1"/>
  <c r="ER91" i="1"/>
  <c r="ER75" i="1"/>
  <c r="ER54" i="1"/>
  <c r="ER33" i="1"/>
  <c r="ER248" i="1"/>
  <c r="ER229" i="1"/>
  <c r="ER212" i="1"/>
  <c r="ER192" i="1"/>
  <c r="ER176" i="1"/>
  <c r="ER160" i="1"/>
  <c r="ER144" i="1"/>
  <c r="ER124" i="1"/>
  <c r="ER107" i="1"/>
  <c r="ER90" i="1"/>
  <c r="ER74" i="1"/>
  <c r="ER52" i="1"/>
  <c r="ER32" i="1"/>
  <c r="L122" i="1"/>
  <c r="L88" i="1"/>
  <c r="L246" i="1"/>
  <c r="L236" i="1"/>
  <c r="L166" i="1"/>
  <c r="L97" i="1"/>
  <c r="L20" i="1"/>
  <c r="L194" i="1"/>
  <c r="L126" i="1"/>
  <c r="L55" i="1"/>
  <c r="L202" i="1"/>
  <c r="L138" i="1"/>
  <c r="L66" i="1"/>
  <c r="L247" i="1"/>
  <c r="L228" i="1"/>
  <c r="L207" i="1"/>
  <c r="L191" i="1"/>
  <c r="L175" i="1"/>
  <c r="L159" i="1"/>
  <c r="L143" i="1"/>
  <c r="L123" i="1"/>
  <c r="L106" i="1"/>
  <c r="L89" i="1"/>
  <c r="L71" i="1"/>
  <c r="L51" i="1"/>
  <c r="L31" i="1"/>
  <c r="L245" i="1"/>
  <c r="L226" i="1"/>
  <c r="L205" i="1"/>
  <c r="L189" i="1"/>
  <c r="L173" i="1"/>
  <c r="L157" i="1"/>
  <c r="L141" i="1"/>
  <c r="L121" i="1"/>
  <c r="L104" i="1"/>
  <c r="L87" i="1"/>
  <c r="L69" i="1"/>
  <c r="L48" i="1"/>
  <c r="L29" i="1"/>
  <c r="L244" i="1"/>
  <c r="L225" i="1"/>
  <c r="L204" i="1"/>
  <c r="L188" i="1"/>
  <c r="L172" i="1"/>
  <c r="L156" i="1"/>
  <c r="L140" i="1"/>
  <c r="L120" i="1"/>
  <c r="L103" i="1"/>
  <c r="L86" i="1"/>
  <c r="L68" i="1"/>
  <c r="L46" i="1"/>
  <c r="L27" i="1"/>
  <c r="BT88" i="1"/>
  <c r="BT190" i="1"/>
  <c r="BT174" i="1"/>
  <c r="BT223" i="1"/>
  <c r="BT154" i="1"/>
  <c r="BT84" i="1"/>
  <c r="BT236" i="1"/>
  <c r="BT166" i="1"/>
  <c r="BT97" i="1"/>
  <c r="BT20" i="1"/>
  <c r="BT194" i="1"/>
  <c r="BT126" i="1"/>
  <c r="BT55" i="1"/>
  <c r="BT244" i="1"/>
  <c r="BT225" i="1"/>
  <c r="BT204" i="1"/>
  <c r="BT188" i="1"/>
  <c r="BT172" i="1"/>
  <c r="BT156" i="1"/>
  <c r="BT140" i="1"/>
  <c r="BT120" i="1"/>
  <c r="BT103" i="1"/>
  <c r="BT86" i="1"/>
  <c r="BT68" i="1"/>
  <c r="BT46" i="1"/>
  <c r="BT27" i="1"/>
  <c r="BT243" i="1"/>
  <c r="BT224" i="1"/>
  <c r="BT203" i="1"/>
  <c r="BT187" i="1"/>
  <c r="BT171" i="1"/>
  <c r="BT155" i="1"/>
  <c r="BT139" i="1"/>
  <c r="BT119" i="1"/>
  <c r="BT102" i="1"/>
  <c r="BT85" i="1"/>
  <c r="BT67" i="1"/>
  <c r="BT45" i="1"/>
  <c r="BT26" i="1"/>
  <c r="BT241" i="1"/>
  <c r="BT221" i="1"/>
  <c r="BT201" i="1"/>
  <c r="BT185" i="1"/>
  <c r="BT169" i="1"/>
  <c r="BT153" i="1"/>
  <c r="BT137" i="1"/>
  <c r="BT117" i="1"/>
  <c r="BT100" i="1"/>
  <c r="BT83" i="1"/>
  <c r="BT65" i="1"/>
  <c r="BT43" i="1"/>
  <c r="BT24" i="1"/>
  <c r="U91" i="1"/>
  <c r="U125" i="1"/>
  <c r="U108" i="1"/>
  <c r="U201" i="1"/>
  <c r="U137" i="1"/>
  <c r="U65" i="1"/>
  <c r="U217" i="1"/>
  <c r="U149" i="1"/>
  <c r="U79" i="1"/>
  <c r="U226" i="1"/>
  <c r="U157" i="1"/>
  <c r="U87" i="1"/>
  <c r="U253" i="1"/>
  <c r="U232" i="1"/>
  <c r="U215" i="1"/>
  <c r="U195" i="1"/>
  <c r="U179" i="1"/>
  <c r="U163" i="1"/>
  <c r="U147" i="1"/>
  <c r="U127" i="1"/>
  <c r="U110" i="1"/>
  <c r="U93" i="1"/>
  <c r="U77" i="1"/>
  <c r="U56" i="1"/>
  <c r="U37" i="1"/>
  <c r="U252" i="1"/>
  <c r="U231" i="1"/>
  <c r="U214" i="1"/>
  <c r="U194" i="1"/>
  <c r="U178" i="1"/>
  <c r="U162" i="1"/>
  <c r="U146" i="1"/>
  <c r="U126" i="1"/>
  <c r="U109" i="1"/>
  <c r="U92" i="1"/>
  <c r="U76" i="1"/>
  <c r="U55" i="1"/>
  <c r="U35" i="1"/>
  <c r="U254" i="1"/>
  <c r="U233" i="1"/>
  <c r="U216" i="1"/>
  <c r="U196" i="1"/>
  <c r="U180" i="1"/>
  <c r="U164" i="1"/>
  <c r="U148" i="1"/>
  <c r="U128" i="1"/>
  <c r="U111" i="1"/>
  <c r="U95" i="1"/>
  <c r="U78" i="1"/>
  <c r="U57" i="1"/>
  <c r="U38" i="1"/>
  <c r="DS203" i="1"/>
  <c r="DS119" i="1"/>
  <c r="DS102" i="1"/>
  <c r="DS85" i="1"/>
  <c r="DS183" i="1"/>
  <c r="DS115" i="1"/>
  <c r="DS41" i="1"/>
  <c r="DS215" i="1"/>
  <c r="DS147" i="1"/>
  <c r="DS77" i="1"/>
  <c r="DS228" i="1"/>
  <c r="DS159" i="1"/>
  <c r="DS89" i="1"/>
  <c r="DS249" i="1"/>
  <c r="DS230" i="1"/>
  <c r="DS213" i="1"/>
  <c r="DS193" i="1"/>
  <c r="DS177" i="1"/>
  <c r="DS161" i="1"/>
  <c r="DS145" i="1"/>
  <c r="DS125" i="1"/>
  <c r="DS108" i="1"/>
  <c r="DS91" i="1"/>
  <c r="DS75" i="1"/>
  <c r="DS54" i="1"/>
  <c r="DS33" i="1"/>
  <c r="DS248" i="1"/>
  <c r="DS229" i="1"/>
  <c r="DS212" i="1"/>
  <c r="DS192" i="1"/>
  <c r="DS176" i="1"/>
  <c r="DS160" i="1"/>
  <c r="DS144" i="1"/>
  <c r="DS124" i="1"/>
  <c r="DS107" i="1"/>
  <c r="DS90" i="1"/>
  <c r="DS74" i="1"/>
  <c r="DS52" i="1"/>
  <c r="DS32" i="1"/>
  <c r="DS246" i="1"/>
  <c r="DS227" i="1"/>
  <c r="DS206" i="1"/>
  <c r="DS190" i="1"/>
  <c r="DS174" i="1"/>
  <c r="DS158" i="1"/>
  <c r="DS142" i="1"/>
  <c r="DS122" i="1"/>
  <c r="FI249" i="1"/>
  <c r="FI221" i="1"/>
  <c r="FI24" i="1"/>
  <c r="FI79" i="1"/>
  <c r="FI104" i="1"/>
  <c r="FI223" i="1"/>
  <c r="FI178" i="1"/>
  <c r="FI130" i="1"/>
  <c r="FI84" i="1"/>
  <c r="FI35" i="1"/>
  <c r="FI220" i="1"/>
  <c r="FI172" i="1"/>
  <c r="FI128" i="1"/>
  <c r="FI82" i="1"/>
  <c r="FI27" i="1"/>
  <c r="FI215" i="1"/>
  <c r="FI167" i="1"/>
  <c r="FI119" i="1"/>
  <c r="FI77" i="1"/>
  <c r="FI21" i="1"/>
  <c r="AC177" i="1"/>
  <c r="AC117" i="1"/>
  <c r="AC149" i="1"/>
  <c r="AC173" i="1"/>
  <c r="AC247" i="1"/>
  <c r="AC195" i="1"/>
  <c r="AC151" i="1"/>
  <c r="AC106" i="1"/>
  <c r="AC56" i="1"/>
  <c r="AC236" i="1"/>
  <c r="AC190" i="1"/>
  <c r="AC146" i="1"/>
  <c r="AC97" i="1"/>
  <c r="AC50" i="1"/>
  <c r="AC233" i="1"/>
  <c r="AC184" i="1"/>
  <c r="AC144" i="1"/>
  <c r="AC95" i="1"/>
  <c r="AC42" i="1"/>
  <c r="CB174" i="1"/>
  <c r="CB130" i="1"/>
  <c r="CB126" i="1"/>
  <c r="CB109" i="1"/>
  <c r="CB216" i="1"/>
  <c r="CB168" i="1"/>
  <c r="CB122" i="1"/>
  <c r="CB20" i="1"/>
  <c r="CB203" i="1"/>
  <c r="CB163" i="1"/>
  <c r="CB102" i="1"/>
  <c r="CB241" i="1"/>
  <c r="CB193" i="1"/>
  <c r="CB149" i="1"/>
  <c r="CB71" i="1"/>
  <c r="CB108" i="1"/>
  <c r="CB58" i="1"/>
  <c r="CB111" i="1"/>
  <c r="CB68" i="1"/>
  <c r="EJ154" i="1"/>
  <c r="EJ218" i="1"/>
  <c r="EJ252" i="1"/>
  <c r="EJ45" i="1"/>
  <c r="EJ70" i="1"/>
  <c r="EJ216" i="1"/>
  <c r="EJ168" i="1"/>
  <c r="EJ120" i="1"/>
  <c r="EJ78" i="1"/>
  <c r="EJ232" i="1"/>
  <c r="EJ183" i="1"/>
  <c r="EJ143" i="1"/>
  <c r="EJ93" i="1"/>
  <c r="EJ249" i="1"/>
  <c r="EJ201" i="1"/>
  <c r="EJ157" i="1"/>
  <c r="EJ108" i="1"/>
  <c r="EJ65" i="1"/>
  <c r="EJ40" i="1"/>
  <c r="EJ32" i="1"/>
  <c r="D219" i="1"/>
  <c r="D253" i="1"/>
  <c r="D139" i="1"/>
  <c r="D223" i="1"/>
  <c r="D81" i="1"/>
  <c r="D182" i="1"/>
  <c r="D249" i="1"/>
  <c r="D197" i="1"/>
  <c r="D153" i="1"/>
  <c r="D108" i="1"/>
  <c r="D58" i="1"/>
  <c r="D238" i="1"/>
  <c r="D192" i="1"/>
  <c r="D148" i="1"/>
  <c r="D99" i="1"/>
  <c r="D52" i="1"/>
  <c r="D154" i="1"/>
  <c r="D105" i="1"/>
  <c r="D60" i="1"/>
  <c r="EA115" i="1"/>
  <c r="EA123" i="1"/>
  <c r="EA171" i="1"/>
  <c r="EA85" i="1"/>
  <c r="EA184" i="1"/>
  <c r="EA90" i="1"/>
  <c r="EA204" i="1"/>
  <c r="EA111" i="1"/>
  <c r="EA64" i="1"/>
  <c r="EA246" i="1"/>
  <c r="EA194" i="1"/>
  <c r="EA158" i="1"/>
  <c r="EA126" i="1"/>
  <c r="EA97" i="1"/>
  <c r="EA60" i="1"/>
  <c r="EA30" i="1"/>
  <c r="EA230" i="1"/>
  <c r="EA193" i="1"/>
  <c r="EA165" i="1"/>
  <c r="EA141" i="1"/>
  <c r="EA104" i="1"/>
  <c r="EA75" i="1"/>
  <c r="EA39" i="1"/>
  <c r="AT32" i="1"/>
  <c r="AT192" i="1"/>
  <c r="AT168" i="1"/>
  <c r="AT64" i="1"/>
  <c r="AT164" i="1"/>
  <c r="AT38" i="1"/>
  <c r="AT140" i="1"/>
  <c r="AT246" i="1"/>
  <c r="AT218" i="1"/>
  <c r="AT186" i="1"/>
  <c r="AT154" i="1"/>
  <c r="AT122" i="1"/>
  <c r="AT97" i="1"/>
  <c r="AT60" i="1"/>
  <c r="AT25" i="1"/>
  <c r="AT226" i="1"/>
  <c r="AT189" i="1"/>
  <c r="AT165" i="1"/>
  <c r="AT137" i="1"/>
  <c r="AT100" i="1"/>
  <c r="AT69" i="1"/>
  <c r="AT39" i="1"/>
  <c r="AT232" i="1"/>
  <c r="AT199" i="1"/>
  <c r="AT171" i="1"/>
  <c r="AT139" i="1"/>
  <c r="AT110" i="1"/>
  <c r="AT81" i="1"/>
  <c r="AT41" i="1"/>
  <c r="DB46" i="1"/>
  <c r="DB156" i="1"/>
  <c r="DB184" i="1"/>
  <c r="DB64" i="1"/>
  <c r="DB180" i="1"/>
  <c r="DB38" i="1"/>
  <c r="DB160" i="1"/>
  <c r="DB32" i="1"/>
  <c r="DB218" i="1"/>
  <c r="DB186" i="1"/>
  <c r="DB162" i="1"/>
  <c r="DB126" i="1"/>
  <c r="DB97" i="1"/>
  <c r="DB66" i="1"/>
  <c r="DB25" i="1"/>
  <c r="DB230" i="1"/>
  <c r="DB197" i="1"/>
  <c r="DB165" i="1"/>
  <c r="DB137" i="1"/>
  <c r="DB108" i="1"/>
  <c r="DB75" i="1"/>
  <c r="DB39" i="1"/>
  <c r="DB237" i="1"/>
  <c r="DB199" i="1"/>
  <c r="DB175" i="1"/>
  <c r="DB147" i="1"/>
  <c r="DB119" i="1"/>
  <c r="DB98" i="1"/>
  <c r="DB77" i="1"/>
  <c r="DB45" i="1"/>
  <c r="DB21" i="1"/>
  <c r="FA233" i="1"/>
  <c r="FA196" i="1"/>
  <c r="FA204" i="1"/>
  <c r="FA120" i="1"/>
  <c r="FA238" i="1"/>
  <c r="FA152" i="1"/>
  <c r="FA64" i="1"/>
  <c r="FA192" i="1"/>
  <c r="FA107" i="1"/>
  <c r="FA252" i="1"/>
  <c r="FA223" i="1"/>
  <c r="FA198" i="1"/>
  <c r="FA178" i="1"/>
  <c r="FA154" i="1"/>
  <c r="FA130" i="1"/>
  <c r="FA109" i="1"/>
  <c r="FA84" i="1"/>
  <c r="FA60" i="1"/>
  <c r="FA35" i="1"/>
  <c r="FA241" i="1"/>
  <c r="FA217" i="1"/>
  <c r="FA193" i="1"/>
  <c r="FA169" i="1"/>
  <c r="FA149" i="1"/>
  <c r="FA125" i="1"/>
  <c r="FA100" i="1"/>
  <c r="FA79" i="1"/>
  <c r="FA54" i="1"/>
  <c r="FA24" i="1"/>
  <c r="FA232" i="1"/>
  <c r="FA207" i="1"/>
  <c r="FA183" i="1"/>
  <c r="FA163" i="1"/>
  <c r="FA143" i="1"/>
  <c r="FA115" i="1"/>
  <c r="FA93" i="1"/>
  <c r="FA71" i="1"/>
  <c r="FA41" i="1"/>
  <c r="BC207" i="1"/>
  <c r="BC51" i="1"/>
  <c r="BC159" i="1"/>
  <c r="BC187" i="1"/>
  <c r="BC102" i="1"/>
  <c r="BC219" i="1"/>
  <c r="BC131" i="1"/>
  <c r="BC41" i="1"/>
  <c r="BC179" i="1"/>
  <c r="BC93" i="1"/>
  <c r="BC245" i="1"/>
  <c r="BC217" i="1"/>
  <c r="BC193" i="1"/>
  <c r="BC173" i="1"/>
  <c r="BC149" i="1"/>
  <c r="BC125" i="1"/>
  <c r="BC104" i="1"/>
  <c r="BC79" i="1"/>
  <c r="BC54" i="1"/>
  <c r="BC29" i="1"/>
  <c r="BC233" i="1"/>
  <c r="BC212" i="1"/>
  <c r="BC188" i="1"/>
  <c r="BC164" i="1"/>
  <c r="BC144" i="1"/>
  <c r="BC120" i="1"/>
  <c r="BC95" i="1"/>
  <c r="BC74" i="1"/>
  <c r="BC46" i="1"/>
  <c r="BC252" i="1"/>
  <c r="BC227" i="1"/>
  <c r="BC202" i="1"/>
  <c r="BC178" i="1"/>
  <c r="BC158" i="1"/>
  <c r="BC138" i="1"/>
  <c r="BC109" i="1"/>
  <c r="BC88" i="1"/>
  <c r="BC66" i="1"/>
  <c r="BC35" i="1"/>
  <c r="CS100" i="1"/>
  <c r="CS137" i="1"/>
  <c r="CS43" i="1"/>
  <c r="CS108" i="1"/>
  <c r="CS161" i="1"/>
  <c r="CS226" i="1"/>
  <c r="CS181" i="1"/>
  <c r="CS141" i="1"/>
  <c r="CS87" i="1"/>
  <c r="CS39" i="1"/>
  <c r="CS223" i="1"/>
  <c r="CS170" i="1"/>
  <c r="CS126" i="1"/>
  <c r="CS84" i="1"/>
  <c r="CS25" i="1"/>
  <c r="CS206" i="1"/>
  <c r="CS166" i="1"/>
  <c r="CS114" i="1"/>
  <c r="CS70" i="1"/>
  <c r="CS20" i="1"/>
  <c r="CS229" i="1"/>
  <c r="CS204" i="1"/>
  <c r="CS184" i="1"/>
  <c r="CS160" i="1"/>
  <c r="CS140" i="1"/>
  <c r="CS116" i="1"/>
  <c r="CS90" i="1"/>
  <c r="CS68" i="1"/>
  <c r="CS42" i="1"/>
  <c r="CS247" i="1"/>
  <c r="CS224" i="1"/>
  <c r="CS199" i="1"/>
  <c r="CS175" i="1"/>
  <c r="CS155" i="1"/>
  <c r="CS131" i="1"/>
  <c r="CS106" i="1"/>
  <c r="CS85" i="1"/>
  <c r="CS62" i="1"/>
  <c r="CS31" i="1"/>
  <c r="ER194" i="1"/>
  <c r="ER146" i="1"/>
  <c r="ER242" i="1"/>
  <c r="ER154" i="1"/>
  <c r="ER66" i="1"/>
  <c r="ER182" i="1"/>
  <c r="ER97" i="1"/>
  <c r="ER246" i="1"/>
  <c r="ER142" i="1"/>
  <c r="ER50" i="1"/>
  <c r="ER237" i="1"/>
  <c r="ER207" i="1"/>
  <c r="ER187" i="1"/>
  <c r="ER167" i="1"/>
  <c r="ER143" i="1"/>
  <c r="ER119" i="1"/>
  <c r="ER98" i="1"/>
  <c r="ER71" i="1"/>
  <c r="ER45" i="1"/>
  <c r="ER21" i="1"/>
  <c r="ER226" i="1"/>
  <c r="ER201" i="1"/>
  <c r="ER181" i="1"/>
  <c r="ER157" i="1"/>
  <c r="ER137" i="1"/>
  <c r="ER113" i="1"/>
  <c r="ER87" i="1"/>
  <c r="ER65" i="1"/>
  <c r="ER39" i="1"/>
  <c r="ER244" i="1"/>
  <c r="ER220" i="1"/>
  <c r="ER196" i="1"/>
  <c r="ER172" i="1"/>
  <c r="ER152" i="1"/>
  <c r="ER128" i="1"/>
  <c r="ER103" i="1"/>
  <c r="ER82" i="1"/>
  <c r="ER57" i="1"/>
  <c r="ER27" i="1"/>
  <c r="L227" i="1"/>
  <c r="L70" i="1"/>
  <c r="L218" i="1"/>
  <c r="L130" i="1"/>
  <c r="L40" i="1"/>
  <c r="L178" i="1"/>
  <c r="L92" i="1"/>
  <c r="L223" i="1"/>
  <c r="L118" i="1"/>
  <c r="L25" i="1"/>
  <c r="L232" i="1"/>
  <c r="L203" i="1"/>
  <c r="L183" i="1"/>
  <c r="L163" i="1"/>
  <c r="L139" i="1"/>
  <c r="L115" i="1"/>
  <c r="L93" i="1"/>
  <c r="L67" i="1"/>
  <c r="L41" i="1"/>
  <c r="L249" i="1"/>
  <c r="L221" i="1"/>
  <c r="L197" i="1"/>
  <c r="L177" i="1"/>
  <c r="L153" i="1"/>
  <c r="L129" i="1"/>
  <c r="L108" i="1"/>
  <c r="L83" i="1"/>
  <c r="L58" i="1"/>
  <c r="L33" i="1"/>
  <c r="L238" i="1"/>
  <c r="L216" i="1"/>
  <c r="L192" i="1"/>
  <c r="L168" i="1"/>
  <c r="L148" i="1"/>
  <c r="L124" i="1"/>
  <c r="L99" i="1"/>
  <c r="L78" i="1"/>
  <c r="L52" i="1"/>
  <c r="L22" i="1"/>
  <c r="BT142" i="1"/>
  <c r="BT246" i="1"/>
  <c r="BT202" i="1"/>
  <c r="BT118" i="1"/>
  <c r="BT25" i="1"/>
  <c r="BT150" i="1"/>
  <c r="BT60" i="1"/>
  <c r="BT214" i="1"/>
  <c r="BT109" i="1"/>
  <c r="BT254" i="1"/>
  <c r="BT229" i="1"/>
  <c r="BT200" i="1"/>
  <c r="BT180" i="1"/>
  <c r="BT160" i="1"/>
  <c r="BT136" i="1"/>
  <c r="BT111" i="1"/>
  <c r="BT90" i="1"/>
  <c r="BT64" i="1"/>
  <c r="BT38" i="1"/>
  <c r="BT247" i="1"/>
  <c r="BT219" i="1"/>
  <c r="BT195" i="1"/>
  <c r="BT175" i="1"/>
  <c r="BT151" i="1"/>
  <c r="BT127" i="1"/>
  <c r="BT106" i="1"/>
  <c r="BT81" i="1"/>
  <c r="BT56" i="1"/>
  <c r="BT31" i="1"/>
  <c r="BT235" i="1"/>
  <c r="BT213" i="1"/>
  <c r="BT189" i="1"/>
  <c r="BT165" i="1"/>
  <c r="BT145" i="1"/>
  <c r="BT121" i="1"/>
  <c r="BT96" i="1"/>
  <c r="BT75" i="1"/>
  <c r="BT48" i="1"/>
  <c r="U145" i="1"/>
  <c r="U75" i="1"/>
  <c r="U177" i="1"/>
  <c r="U185" i="1"/>
  <c r="U100" i="1"/>
  <c r="U235" i="1"/>
  <c r="U129" i="1"/>
  <c r="U39" i="1"/>
  <c r="U173" i="1"/>
  <c r="U69" i="1"/>
  <c r="U243" i="1"/>
  <c r="U219" i="1"/>
  <c r="U191" i="1"/>
  <c r="U171" i="1"/>
  <c r="U151" i="1"/>
  <c r="U123" i="1"/>
  <c r="U102" i="1"/>
  <c r="U81" i="1"/>
  <c r="U51" i="1"/>
  <c r="U26" i="1"/>
  <c r="U236" i="1"/>
  <c r="U206" i="1"/>
  <c r="U186" i="1"/>
  <c r="U166" i="1"/>
  <c r="U142" i="1"/>
  <c r="U118" i="1"/>
  <c r="U97" i="1"/>
  <c r="U70" i="1"/>
  <c r="U44" i="1"/>
  <c r="U20" i="1"/>
  <c r="U229" i="1"/>
  <c r="U204" i="1"/>
  <c r="U184" i="1"/>
  <c r="U160" i="1"/>
  <c r="U140" i="1"/>
  <c r="U116" i="1"/>
  <c r="U90" i="1"/>
  <c r="U68" i="1"/>
  <c r="U42" i="1"/>
  <c r="DS139" i="1"/>
  <c r="DS243" i="1"/>
  <c r="DS155" i="1"/>
  <c r="DS167" i="1"/>
  <c r="DS81" i="1"/>
  <c r="DS232" i="1"/>
  <c r="DS127" i="1"/>
  <c r="DS37" i="1"/>
  <c r="DS175" i="1"/>
  <c r="DS71" i="1"/>
  <c r="DS241" i="1"/>
  <c r="FI230" i="1"/>
  <c r="FI153" i="1"/>
  <c r="FI181" i="1"/>
  <c r="FI226" i="1"/>
  <c r="FI29" i="1"/>
  <c r="FI202" i="1"/>
  <c r="FI162" i="1"/>
  <c r="FI114" i="1"/>
  <c r="FI66" i="1"/>
  <c r="FI254" i="1"/>
  <c r="FI200" i="1"/>
  <c r="FI156" i="1"/>
  <c r="FI111" i="1"/>
  <c r="FI64" i="1"/>
  <c r="FI243" i="1"/>
  <c r="FI195" i="1"/>
  <c r="FI151" i="1"/>
  <c r="FI102" i="1"/>
  <c r="FI56" i="1"/>
  <c r="AC213" i="1"/>
  <c r="AC221" i="1"/>
  <c r="AC43" i="1"/>
  <c r="AC79" i="1"/>
  <c r="AC104" i="1"/>
  <c r="AC228" i="1"/>
  <c r="AC179" i="1"/>
  <c r="AC131" i="1"/>
  <c r="AC89" i="1"/>
  <c r="AC37" i="1"/>
  <c r="AC218" i="1"/>
  <c r="AC174" i="1"/>
  <c r="AC126" i="1"/>
  <c r="AC80" i="1"/>
  <c r="AC30" i="1"/>
  <c r="AC216" i="1"/>
  <c r="AC168" i="1"/>
  <c r="AC124" i="1"/>
  <c r="AC78" i="1"/>
  <c r="AC22" i="1"/>
  <c r="CB44" i="1"/>
  <c r="CB252" i="1"/>
  <c r="CB223" i="1"/>
  <c r="CB248" i="1"/>
  <c r="CB196" i="1"/>
  <c r="CB152" i="1"/>
  <c r="CB88" i="1"/>
  <c r="CB237" i="1"/>
  <c r="CB187" i="1"/>
  <c r="CB147" i="1"/>
  <c r="CB67" i="1"/>
  <c r="CB221" i="1"/>
  <c r="CB177" i="1"/>
  <c r="CB129" i="1"/>
  <c r="CB31" i="1"/>
  <c r="CB91" i="1"/>
  <c r="CB39" i="1"/>
  <c r="CB95" i="1"/>
  <c r="CB46" i="1"/>
  <c r="EJ66" i="1"/>
  <c r="EJ150" i="1"/>
  <c r="EJ178" i="1"/>
  <c r="EJ190" i="1"/>
  <c r="EJ244" i="1"/>
  <c r="EJ196" i="1"/>
  <c r="EJ152" i="1"/>
  <c r="EJ103" i="1"/>
  <c r="EJ51" i="1"/>
  <c r="EJ215" i="1"/>
  <c r="EJ167" i="1"/>
  <c r="EJ123" i="1"/>
  <c r="EJ77" i="1"/>
  <c r="EJ230" i="1"/>
  <c r="EJ185" i="1"/>
  <c r="EJ141" i="1"/>
  <c r="EJ91" i="1"/>
  <c r="EJ31" i="1"/>
  <c r="EJ20" i="1"/>
  <c r="D56" i="1"/>
  <c r="D175" i="1"/>
  <c r="D215" i="1"/>
  <c r="D67" i="1"/>
  <c r="D186" i="1"/>
  <c r="D246" i="1"/>
  <c r="D123" i="1"/>
  <c r="D230" i="1"/>
  <c r="D181" i="1"/>
  <c r="D137" i="1"/>
  <c r="D91" i="1"/>
  <c r="D39" i="1"/>
  <c r="D220" i="1"/>
  <c r="D176" i="1"/>
  <c r="D128" i="1"/>
  <c r="D82" i="1"/>
  <c r="D32" i="1"/>
  <c r="D138" i="1"/>
  <c r="D88" i="1"/>
  <c r="D40" i="1"/>
  <c r="EA199" i="1"/>
  <c r="EA175" i="1"/>
  <c r="EA232" i="1"/>
  <c r="EA139" i="1"/>
  <c r="EA248" i="1"/>
  <c r="EA152" i="1"/>
  <c r="EA21" i="1"/>
  <c r="EA172" i="1"/>
  <c r="EA71" i="1"/>
  <c r="EA42" i="1"/>
  <c r="EA227" i="1"/>
  <c r="EA178" i="1"/>
  <c r="EA150" i="1"/>
  <c r="EA122" i="1"/>
  <c r="EA88" i="1"/>
  <c r="EA55" i="1"/>
  <c r="EA20" i="1"/>
  <c r="EA217" i="1"/>
  <c r="EA189" i="1"/>
  <c r="EA161" i="1"/>
  <c r="EA125" i="1"/>
  <c r="EA96" i="1"/>
  <c r="EA69" i="1"/>
  <c r="EA29" i="1"/>
  <c r="AT160" i="1"/>
  <c r="AT124" i="1"/>
  <c r="AT152" i="1"/>
  <c r="AT254" i="1"/>
  <c r="AT128" i="1"/>
  <c r="AT244" i="1"/>
  <c r="AT103" i="1"/>
  <c r="AT242" i="1"/>
  <c r="AT206" i="1"/>
  <c r="AT174" i="1"/>
  <c r="AT150" i="1"/>
  <c r="AT118" i="1"/>
  <c r="AT84" i="1"/>
  <c r="AT50" i="1"/>
  <c r="AT20" i="1"/>
  <c r="AT217" i="1"/>
  <c r="AT185" i="1"/>
  <c r="AT157" i="1"/>
  <c r="AT121" i="1"/>
  <c r="AT96" i="1"/>
  <c r="AT65" i="1"/>
  <c r="AT24" i="1"/>
  <c r="AT224" i="1"/>
  <c r="AT195" i="1"/>
  <c r="AT163" i="1"/>
  <c r="AT131" i="1"/>
  <c r="AT102" i="1"/>
  <c r="AT67" i="1"/>
  <c r="AT37" i="1"/>
  <c r="DB244" i="1"/>
  <c r="DB140" i="1"/>
  <c r="DB152" i="1"/>
  <c r="DB42" i="1"/>
  <c r="DB148" i="1"/>
  <c r="DB248" i="1"/>
  <c r="DB124" i="1"/>
  <c r="DB242" i="1"/>
  <c r="DB214" i="1"/>
  <c r="DB182" i="1"/>
  <c r="DB150" i="1"/>
  <c r="DB118" i="1"/>
  <c r="DB92" i="1"/>
  <c r="DB55" i="1"/>
  <c r="DB20" i="1"/>
  <c r="DB221" i="1"/>
  <c r="DB185" i="1"/>
  <c r="DB161" i="1"/>
  <c r="DB129" i="1"/>
  <c r="DB96" i="1"/>
  <c r="DB65" i="1"/>
  <c r="DB33" i="1"/>
  <c r="DB228" i="1"/>
  <c r="DB195" i="1"/>
  <c r="DB167" i="1"/>
  <c r="DB139" i="1"/>
  <c r="DB115" i="1"/>
  <c r="DB93" i="1"/>
  <c r="DB67" i="1"/>
  <c r="DB41" i="1"/>
  <c r="FA111" i="1"/>
  <c r="FA95" i="1"/>
  <c r="FA128" i="1"/>
  <c r="FA188" i="1"/>
  <c r="FA86" i="1"/>
  <c r="FA220" i="1"/>
  <c r="FA136" i="1"/>
  <c r="FA22" i="1"/>
  <c r="FA176" i="1"/>
  <c r="FA90" i="1"/>
  <c r="FA242" i="1"/>
  <c r="FA218" i="1"/>
  <c r="FA194" i="1"/>
  <c r="FA170" i="1"/>
  <c r="FA150" i="1"/>
  <c r="FA126" i="1"/>
  <c r="FA101" i="1"/>
  <c r="FA80" i="1"/>
  <c r="FA55" i="1"/>
  <c r="FA25" i="1"/>
  <c r="FA235" i="1"/>
  <c r="FA213" i="1"/>
  <c r="FA185" i="1"/>
  <c r="FA165" i="1"/>
  <c r="FA145" i="1"/>
  <c r="FA117" i="1"/>
  <c r="FA96" i="1"/>
  <c r="FA75" i="1"/>
  <c r="FA43" i="1"/>
  <c r="FA253" i="1"/>
  <c r="FA228" i="1"/>
  <c r="FA199" i="1"/>
  <c r="FA179" i="1"/>
  <c r="FA159" i="1"/>
  <c r="FA131" i="1"/>
  <c r="FA110" i="1"/>
  <c r="FA89" i="1"/>
  <c r="FA62" i="1"/>
  <c r="FA37" i="1"/>
  <c r="BC143" i="1"/>
  <c r="BC175" i="1"/>
  <c r="BC89" i="1"/>
  <c r="BC171" i="1"/>
  <c r="BC67" i="1"/>
  <c r="BC199" i="1"/>
  <c r="BC115" i="1"/>
  <c r="BC253" i="1"/>
  <c r="BC163" i="1"/>
  <c r="BC77" i="1"/>
  <c r="BC235" i="1"/>
  <c r="BC213" i="1"/>
  <c r="BC189" i="1"/>
  <c r="BC165" i="1"/>
  <c r="BC145" i="1"/>
  <c r="BC121" i="1"/>
  <c r="BC96" i="1"/>
  <c r="BC75" i="1"/>
  <c r="BC48" i="1"/>
  <c r="BC254" i="1"/>
  <c r="BC229" i="1"/>
  <c r="BC204" i="1"/>
  <c r="BC180" i="1"/>
  <c r="BC160" i="1"/>
  <c r="BC140" i="1"/>
  <c r="BC111" i="1"/>
  <c r="BC90" i="1"/>
  <c r="BC68" i="1"/>
  <c r="BC38" i="1"/>
  <c r="BC246" i="1"/>
  <c r="BC223" i="1"/>
  <c r="BC194" i="1"/>
  <c r="BC174" i="1"/>
  <c r="BC154" i="1"/>
  <c r="BC126" i="1"/>
  <c r="BC105" i="1"/>
  <c r="BC84" i="1"/>
  <c r="BC55" i="1"/>
  <c r="BC30" i="1"/>
  <c r="CS201" i="1"/>
  <c r="CS185" i="1"/>
  <c r="CS249" i="1"/>
  <c r="CS75" i="1"/>
  <c r="CS91" i="1"/>
  <c r="CS217" i="1"/>
  <c r="CS173" i="1"/>
  <c r="CS121" i="1"/>
  <c r="CS79" i="1"/>
  <c r="CS29" i="1"/>
  <c r="CS202" i="1"/>
  <c r="CS162" i="1"/>
  <c r="CS118" i="1"/>
  <c r="CS66" i="1"/>
  <c r="CS246" i="1"/>
  <c r="CS198" i="1"/>
  <c r="CS150" i="1"/>
  <c r="CS105" i="1"/>
  <c r="CS60" i="1"/>
  <c r="CS248" i="1"/>
  <c r="CS225" i="1"/>
  <c r="CS200" i="1"/>
  <c r="CS176" i="1"/>
  <c r="CS156" i="1"/>
  <c r="CS136" i="1"/>
  <c r="CS107" i="1"/>
  <c r="CS86" i="1"/>
  <c r="CS64" i="1"/>
  <c r="CS32" i="1"/>
  <c r="CS243" i="1"/>
  <c r="CS219" i="1"/>
  <c r="CS191" i="1"/>
  <c r="CS171" i="1"/>
  <c r="CS151" i="1"/>
  <c r="CS123" i="1"/>
  <c r="CS102" i="1"/>
  <c r="CS81" i="1"/>
  <c r="CS51" i="1"/>
  <c r="CS26" i="1"/>
  <c r="ER231" i="1"/>
  <c r="ER252" i="1"/>
  <c r="ER223" i="1"/>
  <c r="ER138" i="1"/>
  <c r="ER25" i="1"/>
  <c r="ER166" i="1"/>
  <c r="ER80" i="1"/>
  <c r="ER206" i="1"/>
  <c r="ER122" i="1"/>
  <c r="ER30" i="1"/>
  <c r="ER228" i="1"/>
  <c r="ER203" i="1"/>
  <c r="ER183" i="1"/>
  <c r="ER159" i="1"/>
  <c r="ER139" i="1"/>
  <c r="ER115" i="1"/>
  <c r="ER89" i="1"/>
  <c r="ER67" i="1"/>
  <c r="ER41" i="1"/>
  <c r="ER245" i="1"/>
  <c r="ER221" i="1"/>
  <c r="ER197" i="1"/>
  <c r="ER173" i="1"/>
  <c r="ER153" i="1"/>
  <c r="ER129" i="1"/>
  <c r="ER104" i="1"/>
  <c r="ER83" i="1"/>
  <c r="ER58" i="1"/>
  <c r="ER29" i="1"/>
  <c r="ER238" i="1"/>
  <c r="ER216" i="1"/>
  <c r="ER188" i="1"/>
  <c r="ER168" i="1"/>
  <c r="ER148" i="1"/>
  <c r="ER120" i="1"/>
  <c r="ER99" i="1"/>
  <c r="ER78" i="1"/>
  <c r="ER46" i="1"/>
  <c r="ER22" i="1"/>
  <c r="L158" i="1"/>
  <c r="L174" i="1"/>
  <c r="L198" i="1"/>
  <c r="L114" i="1"/>
  <c r="L252" i="1"/>
  <c r="L162" i="1"/>
  <c r="L76" i="1"/>
  <c r="L186" i="1"/>
  <c r="L101" i="1"/>
  <c r="L253" i="1"/>
  <c r="L224" i="1"/>
  <c r="L199" i="1"/>
  <c r="L179" i="1"/>
  <c r="L155" i="1"/>
  <c r="L131" i="1"/>
  <c r="L110" i="1"/>
  <c r="L85" i="1"/>
  <c r="L62" i="1"/>
  <c r="L37" i="1"/>
  <c r="L241" i="1"/>
  <c r="L217" i="1"/>
  <c r="L193" i="1"/>
  <c r="L169" i="1"/>
  <c r="L149" i="1"/>
  <c r="L125" i="1"/>
  <c r="L100" i="1"/>
  <c r="L79" i="1"/>
  <c r="L54" i="1"/>
  <c r="L24" i="1"/>
  <c r="L233" i="1"/>
  <c r="L212" i="1"/>
  <c r="L184" i="1"/>
  <c r="L164" i="1"/>
  <c r="L144" i="1"/>
  <c r="L116" i="1"/>
  <c r="L95" i="1"/>
  <c r="L74" i="1"/>
  <c r="L42" i="1"/>
  <c r="BT227" i="1"/>
  <c r="BT70" i="1"/>
  <c r="BT105" i="1"/>
  <c r="BT186" i="1"/>
  <c r="BT101" i="1"/>
  <c r="BT218" i="1"/>
  <c r="BT130" i="1"/>
  <c r="BT40" i="1"/>
  <c r="BT178" i="1"/>
  <c r="BT92" i="1"/>
  <c r="BT248" i="1"/>
  <c r="BT220" i="1"/>
  <c r="BT196" i="1"/>
  <c r="BT176" i="1"/>
  <c r="BT152" i="1"/>
  <c r="BT128" i="1"/>
  <c r="BT107" i="1"/>
  <c r="BT82" i="1"/>
  <c r="BT57" i="1"/>
  <c r="BT32" i="1"/>
  <c r="BT237" i="1"/>
  <c r="BT215" i="1"/>
  <c r="BT191" i="1"/>
  <c r="BT167" i="1"/>
  <c r="BT147" i="1"/>
  <c r="BT123" i="1"/>
  <c r="BT98" i="1"/>
  <c r="BT77" i="1"/>
  <c r="BT51" i="1"/>
  <c r="BT21" i="1"/>
  <c r="BT230" i="1"/>
  <c r="BT205" i="1"/>
  <c r="BT181" i="1"/>
  <c r="BT161" i="1"/>
  <c r="BT141" i="1"/>
  <c r="BT113" i="1"/>
  <c r="BT91" i="1"/>
  <c r="BT69" i="1"/>
  <c r="BT39" i="1"/>
  <c r="U161" i="1"/>
  <c r="U193" i="1"/>
  <c r="U33" i="1"/>
  <c r="U169" i="1"/>
  <c r="U83" i="1"/>
  <c r="U197" i="1"/>
  <c r="U113" i="1"/>
  <c r="U245" i="1"/>
  <c r="U141" i="1"/>
  <c r="U48" i="1"/>
  <c r="U237" i="1"/>
  <c r="U207" i="1"/>
  <c r="U187" i="1"/>
  <c r="U167" i="1"/>
  <c r="U143" i="1"/>
  <c r="U119" i="1"/>
  <c r="U98" i="1"/>
  <c r="U71" i="1"/>
  <c r="U45" i="1"/>
  <c r="U21" i="1"/>
  <c r="U227" i="1"/>
  <c r="U202" i="1"/>
  <c r="U182" i="1"/>
  <c r="U158" i="1"/>
  <c r="U138" i="1"/>
  <c r="U114" i="1"/>
  <c r="U88" i="1"/>
  <c r="U66" i="1"/>
  <c r="U40" i="1"/>
  <c r="U248" i="1"/>
  <c r="U225" i="1"/>
  <c r="U200" i="1"/>
  <c r="U176" i="1"/>
  <c r="U156" i="1"/>
  <c r="U136" i="1"/>
  <c r="U107" i="1"/>
  <c r="U86" i="1"/>
  <c r="U64" i="1"/>
  <c r="U32" i="1"/>
  <c r="DS67" i="1"/>
  <c r="DS171" i="1"/>
  <c r="DS237" i="1"/>
  <c r="DS151" i="1"/>
  <c r="DS62" i="1"/>
  <c r="DS195" i="1"/>
  <c r="DS110" i="1"/>
  <c r="DS247" i="1"/>
  <c r="DS143" i="1"/>
  <c r="DS51" i="1"/>
  <c r="DS235" i="1"/>
  <c r="DS205" i="1"/>
  <c r="DS185" i="1"/>
  <c r="DS165" i="1"/>
  <c r="DS141" i="1"/>
  <c r="DS117" i="1"/>
  <c r="DS96" i="1"/>
  <c r="DS69" i="1"/>
  <c r="DS43" i="1"/>
  <c r="DS254" i="1"/>
  <c r="DS225" i="1"/>
  <c r="DS200" i="1"/>
  <c r="DS180" i="1"/>
  <c r="DS156" i="1"/>
  <c r="DS136" i="1"/>
  <c r="DS111" i="1"/>
  <c r="DS86" i="1"/>
  <c r="DS64" i="1"/>
  <c r="DS38" i="1"/>
  <c r="DS242" i="1"/>
  <c r="DS218" i="1"/>
  <c r="DS194" i="1"/>
  <c r="DS170" i="1"/>
  <c r="DS150" i="1"/>
  <c r="DS126" i="1"/>
  <c r="DS105" i="1"/>
  <c r="DS88" i="1"/>
  <c r="DS70" i="1"/>
  <c r="DS50" i="1"/>
  <c r="DS30" i="1"/>
  <c r="BK191" i="1"/>
  <c r="BK31" i="1"/>
  <c r="BK207" i="1"/>
  <c r="BK219" i="1"/>
  <c r="BK151" i="1"/>
  <c r="BK81" i="1"/>
  <c r="BK253" i="1"/>
  <c r="BK179" i="1"/>
  <c r="BK110" i="1"/>
  <c r="BK37" i="1"/>
  <c r="BK187" i="1"/>
  <c r="BK119" i="1"/>
  <c r="BK45" i="1"/>
  <c r="BK241" i="1"/>
  <c r="BK221" i="1"/>
  <c r="BK201" i="1"/>
  <c r="BK185" i="1"/>
  <c r="BK169" i="1"/>
  <c r="BK153" i="1"/>
  <c r="BK137" i="1"/>
  <c r="BK117" i="1"/>
  <c r="BK100" i="1"/>
  <c r="BK83" i="1"/>
  <c r="BK65" i="1"/>
  <c r="BK43" i="1"/>
  <c r="BK24" i="1"/>
  <c r="BK238" i="1"/>
  <c r="BK220" i="1"/>
  <c r="BK200" i="1"/>
  <c r="BK184" i="1"/>
  <c r="BK168" i="1"/>
  <c r="BK152" i="1"/>
  <c r="BK136" i="1"/>
  <c r="BK116" i="1"/>
  <c r="BK99" i="1"/>
  <c r="BK82" i="1"/>
  <c r="BK64" i="1"/>
  <c r="BK42" i="1"/>
  <c r="BK22" i="1"/>
  <c r="BK236" i="1"/>
  <c r="BK218" i="1"/>
  <c r="BK198" i="1"/>
  <c r="BK182" i="1"/>
  <c r="BK166" i="1"/>
  <c r="BK150" i="1"/>
  <c r="BK130" i="1"/>
  <c r="BK114" i="1"/>
  <c r="BK97" i="1"/>
  <c r="BK80" i="1"/>
  <c r="BK60" i="1"/>
  <c r="BK40" i="1"/>
  <c r="BK20" i="1"/>
  <c r="DJ116" i="1"/>
  <c r="DJ200" i="1"/>
  <c r="DJ64" i="1"/>
  <c r="DJ160" i="1"/>
  <c r="DJ248" i="1"/>
  <c r="DJ107" i="1"/>
  <c r="DJ244" i="1"/>
  <c r="DJ204" i="1"/>
  <c r="DJ172" i="1"/>
  <c r="DJ140" i="1"/>
  <c r="DJ103" i="1"/>
  <c r="DJ68" i="1"/>
  <c r="DJ27" i="1"/>
  <c r="DJ221" i="1"/>
  <c r="DJ185" i="1"/>
  <c r="DJ153" i="1"/>
  <c r="DJ117" i="1"/>
  <c r="DJ83" i="1"/>
  <c r="DJ43" i="1"/>
  <c r="DJ235" i="1"/>
  <c r="DJ197" i="1"/>
  <c r="DJ165" i="1"/>
  <c r="DJ129" i="1"/>
  <c r="DJ96" i="1"/>
  <c r="DJ58" i="1"/>
  <c r="DJ253" i="1"/>
  <c r="DJ232" i="1"/>
  <c r="DJ215" i="1"/>
  <c r="DJ195" i="1"/>
  <c r="DJ179" i="1"/>
  <c r="DJ163" i="1"/>
  <c r="DJ147" i="1"/>
  <c r="DJ127" i="1"/>
  <c r="DJ110" i="1"/>
  <c r="DJ93" i="1"/>
  <c r="DJ77" i="1"/>
  <c r="DJ56" i="1"/>
  <c r="DJ37" i="1"/>
  <c r="DJ252" i="1"/>
  <c r="DJ231" i="1"/>
  <c r="DJ214" i="1"/>
  <c r="DJ194" i="1"/>
  <c r="DJ178" i="1"/>
  <c r="DJ162" i="1"/>
  <c r="DJ146" i="1"/>
  <c r="DJ126" i="1"/>
  <c r="DJ109" i="1"/>
  <c r="DJ92" i="1"/>
  <c r="DJ76" i="1"/>
  <c r="DJ55" i="1"/>
  <c r="DJ35" i="1"/>
  <c r="AL214" i="1"/>
  <c r="AL242" i="1"/>
  <c r="AL32" i="1"/>
  <c r="AL90" i="1"/>
  <c r="AL74" i="1"/>
  <c r="AL220" i="1"/>
  <c r="AL184" i="1"/>
  <c r="AL140" i="1"/>
  <c r="AL68" i="1"/>
  <c r="AL236" i="1"/>
  <c r="AL198" i="1"/>
  <c r="AL166" i="1"/>
  <c r="AL99" i="1"/>
  <c r="AL22" i="1"/>
  <c r="AL225" i="1"/>
  <c r="AL188" i="1"/>
  <c r="AL148" i="1"/>
  <c r="AL78" i="1"/>
  <c r="AL158" i="1"/>
  <c r="FI145" i="1"/>
  <c r="FI65" i="1"/>
  <c r="FI121" i="1"/>
  <c r="FI182" i="1"/>
  <c r="FI92" i="1"/>
  <c r="FI225" i="1"/>
  <c r="FI136" i="1"/>
  <c r="FI38" i="1"/>
  <c r="FI171" i="1"/>
  <c r="FI81" i="1"/>
  <c r="AC54" i="1"/>
  <c r="AC165" i="1"/>
  <c r="AC253" i="1"/>
  <c r="AC159" i="1"/>
  <c r="AC62" i="1"/>
  <c r="AC194" i="1"/>
  <c r="AC105" i="1"/>
  <c r="AC238" i="1"/>
  <c r="AC148" i="1"/>
  <c r="AC52" i="1"/>
  <c r="CB150" i="1"/>
  <c r="CB138" i="1"/>
  <c r="CB176" i="1"/>
  <c r="CB30" i="1"/>
  <c r="CB167" i="1"/>
  <c r="CB249" i="1"/>
  <c r="CB153" i="1"/>
  <c r="CB113" i="1"/>
  <c r="CB120" i="1"/>
  <c r="EJ223" i="1"/>
  <c r="EJ56" i="1"/>
  <c r="EJ105" i="1"/>
  <c r="EJ172" i="1"/>
  <c r="EJ82" i="1"/>
  <c r="EJ191" i="1"/>
  <c r="EJ98" i="1"/>
  <c r="EJ205" i="1"/>
  <c r="EJ117" i="1"/>
  <c r="EJ44" i="1"/>
  <c r="D147" i="1"/>
  <c r="D171" i="1"/>
  <c r="D98" i="1"/>
  <c r="D31" i="1"/>
  <c r="D161" i="1"/>
  <c r="D65" i="1"/>
  <c r="D196" i="1"/>
  <c r="D107" i="1"/>
  <c r="D158" i="1"/>
  <c r="D66" i="1"/>
  <c r="EA159" i="1"/>
  <c r="EA93" i="1"/>
  <c r="EA107" i="1"/>
  <c r="EA120" i="1"/>
  <c r="EA252" i="1"/>
  <c r="EA166" i="1"/>
  <c r="EA105" i="1"/>
  <c r="EA35" i="1"/>
  <c r="EA205" i="1"/>
  <c r="EA145" i="1"/>
  <c r="EA79" i="1"/>
  <c r="AT212" i="1"/>
  <c r="AT82" i="1"/>
  <c r="AT57" i="1"/>
  <c r="AT46" i="1"/>
  <c r="AT190" i="1"/>
  <c r="AT130" i="1"/>
  <c r="AT70" i="1"/>
  <c r="AT235" i="1"/>
  <c r="AT169" i="1"/>
  <c r="AT113" i="1"/>
  <c r="AT43" i="1"/>
  <c r="AT203" i="1"/>
  <c r="AT151" i="1"/>
  <c r="AT85" i="1"/>
  <c r="DB188" i="1"/>
  <c r="DB220" i="1"/>
  <c r="DB216" i="1"/>
  <c r="DB176" i="1"/>
  <c r="DB231" i="1"/>
  <c r="DB166" i="1"/>
  <c r="DB101" i="1"/>
  <c r="DB40" i="1"/>
  <c r="DB201" i="1"/>
  <c r="DB145" i="1"/>
  <c r="DB83" i="1"/>
  <c r="DB247" i="1"/>
  <c r="DB179" i="1"/>
  <c r="DB127" i="1"/>
  <c r="DB81" i="1"/>
  <c r="DB26" i="1"/>
  <c r="FA148" i="1"/>
  <c r="FA140" i="1"/>
  <c r="FA168" i="1"/>
  <c r="FA229" i="1"/>
  <c r="FA32" i="1"/>
  <c r="FA202" i="1"/>
  <c r="FA162" i="1"/>
  <c r="FA114" i="1"/>
  <c r="FA66" i="1"/>
  <c r="FA249" i="1"/>
  <c r="FA197" i="1"/>
  <c r="FA153" i="1"/>
  <c r="FA108" i="1"/>
  <c r="FA58" i="1"/>
  <c r="FA237" i="1"/>
  <c r="FA191" i="1"/>
  <c r="FA147" i="1"/>
  <c r="FA98" i="1"/>
  <c r="FA51" i="1"/>
  <c r="BC123" i="1"/>
  <c r="BC203" i="1"/>
  <c r="BC26" i="1"/>
  <c r="BC62" i="1"/>
  <c r="BC110" i="1"/>
  <c r="BC226" i="1"/>
  <c r="BC177" i="1"/>
  <c r="BC129" i="1"/>
  <c r="BC87" i="1"/>
  <c r="BC33" i="1"/>
  <c r="BC216" i="1"/>
  <c r="BC172" i="1"/>
  <c r="BC124" i="1"/>
  <c r="BC78" i="1"/>
  <c r="BC27" i="1"/>
  <c r="BC206" i="1"/>
  <c r="BC162" i="1"/>
  <c r="BC118" i="1"/>
  <c r="BC70" i="1"/>
  <c r="CS241" i="1"/>
  <c r="CS117" i="1"/>
  <c r="CS193" i="1"/>
  <c r="CS189" i="1"/>
  <c r="CS104" i="1"/>
  <c r="CS231" i="1"/>
  <c r="CS138" i="1"/>
  <c r="CS44" i="1"/>
  <c r="CS174" i="1"/>
  <c r="CS80" i="1"/>
  <c r="CS238" i="1"/>
  <c r="CS188" i="1"/>
  <c r="CS144" i="1"/>
  <c r="CS99" i="1"/>
  <c r="CS46" i="1"/>
  <c r="CS228" i="1"/>
  <c r="CS183" i="1"/>
  <c r="CS139" i="1"/>
  <c r="CS89" i="1"/>
  <c r="CS41" i="1"/>
  <c r="ER214" i="1"/>
  <c r="ER170" i="1"/>
  <c r="ER218" i="1"/>
  <c r="ER20" i="1"/>
  <c r="ER70" i="1"/>
  <c r="ER219" i="1"/>
  <c r="ER171" i="1"/>
  <c r="ER123" i="1"/>
  <c r="ER81" i="1"/>
  <c r="ER26" i="1"/>
  <c r="ER205" i="1"/>
  <c r="ER165" i="1"/>
  <c r="ER117" i="1"/>
  <c r="ER69" i="1"/>
  <c r="ER254" i="1"/>
  <c r="ER200" i="1"/>
  <c r="ER156" i="1"/>
  <c r="ER111" i="1"/>
  <c r="ER64" i="1"/>
  <c r="L50" i="1"/>
  <c r="L30" i="1"/>
  <c r="L60" i="1"/>
  <c r="L109" i="1"/>
  <c r="L154" i="1"/>
  <c r="L237" i="1"/>
  <c r="L187" i="1"/>
  <c r="L147" i="1"/>
  <c r="L98" i="1"/>
  <c r="L45" i="1"/>
  <c r="L230" i="1"/>
  <c r="L181" i="1"/>
  <c r="L137" i="1"/>
  <c r="L91" i="1"/>
  <c r="L39" i="1"/>
  <c r="L220" i="1"/>
  <c r="L176" i="1"/>
  <c r="L128" i="1"/>
  <c r="L82" i="1"/>
  <c r="L32" i="1"/>
  <c r="BT50" i="1"/>
  <c r="BT138" i="1"/>
  <c r="BT182" i="1"/>
  <c r="BT231" i="1"/>
  <c r="BT35" i="1"/>
  <c r="BT212" i="1"/>
  <c r="BT164" i="1"/>
  <c r="BT116" i="1"/>
  <c r="BT74" i="1"/>
  <c r="BT253" i="1"/>
  <c r="BT199" i="1"/>
  <c r="BT159" i="1"/>
  <c r="BT110" i="1"/>
  <c r="BT62" i="1"/>
  <c r="BT245" i="1"/>
  <c r="BT193" i="1"/>
  <c r="BT149" i="1"/>
  <c r="BT104" i="1"/>
  <c r="BT54" i="1"/>
  <c r="U213" i="1"/>
  <c r="U221" i="1"/>
  <c r="U24" i="1"/>
  <c r="U58" i="1"/>
  <c r="U104" i="1"/>
  <c r="U224" i="1"/>
  <c r="U175" i="1"/>
  <c r="U131" i="1"/>
  <c r="U85" i="1"/>
  <c r="U31" i="1"/>
  <c r="U218" i="1"/>
  <c r="U170" i="1"/>
  <c r="U122" i="1"/>
  <c r="U80" i="1"/>
  <c r="U25" i="1"/>
  <c r="U212" i="1"/>
  <c r="U168" i="1"/>
  <c r="U120" i="1"/>
  <c r="U74" i="1"/>
  <c r="U22" i="1"/>
  <c r="DS224" i="1"/>
  <c r="DS98" i="1"/>
  <c r="DS163" i="1"/>
  <c r="DS191" i="1"/>
  <c r="DS245" i="1"/>
  <c r="DS201" i="1"/>
  <c r="DS173" i="1"/>
  <c r="DS149" i="1"/>
  <c r="DS113" i="1"/>
  <c r="DS83" i="1"/>
  <c r="DS48" i="1"/>
  <c r="DS244" i="1"/>
  <c r="DS216" i="1"/>
  <c r="DS184" i="1"/>
  <c r="DS152" i="1"/>
  <c r="DS120" i="1"/>
  <c r="DS95" i="1"/>
  <c r="DS57" i="1"/>
  <c r="DS22" i="1"/>
  <c r="DS223" i="1"/>
  <c r="DS186" i="1"/>
  <c r="DS162" i="1"/>
  <c r="DS130" i="1"/>
  <c r="DS101" i="1"/>
  <c r="DS80" i="1"/>
  <c r="DS55" i="1"/>
  <c r="DS25" i="1"/>
  <c r="BK175" i="1"/>
  <c r="BK89" i="1"/>
  <c r="BK199" i="1"/>
  <c r="BK115" i="1"/>
  <c r="BK21" i="1"/>
  <c r="BK163" i="1"/>
  <c r="BK77" i="1"/>
  <c r="BK203" i="1"/>
  <c r="BK102" i="1"/>
  <c r="BK249" i="1"/>
  <c r="BK226" i="1"/>
  <c r="BK197" i="1"/>
  <c r="BK177" i="1"/>
  <c r="BK157" i="1"/>
  <c r="BK129" i="1"/>
  <c r="BK108" i="1"/>
  <c r="BK87" i="1"/>
  <c r="BK58" i="1"/>
  <c r="BK33" i="1"/>
  <c r="BK244" i="1"/>
  <c r="BK216" i="1"/>
  <c r="BK192" i="1"/>
  <c r="BK172" i="1"/>
  <c r="BK148" i="1"/>
  <c r="BK124" i="1"/>
  <c r="BK103" i="1"/>
  <c r="BK78" i="1"/>
  <c r="BK52" i="1"/>
  <c r="BK27" i="1"/>
  <c r="BK231" i="1"/>
  <c r="BK206" i="1"/>
  <c r="BK186" i="1"/>
  <c r="BK162" i="1"/>
  <c r="BK142" i="1"/>
  <c r="BK118" i="1"/>
  <c r="BK92" i="1"/>
  <c r="BK70" i="1"/>
  <c r="BK44" i="1"/>
  <c r="DJ184" i="1"/>
  <c r="DJ82" i="1"/>
  <c r="DJ99" i="1"/>
  <c r="DJ124" i="1"/>
  <c r="DJ176" i="1"/>
  <c r="DJ254" i="1"/>
  <c r="DJ196" i="1"/>
  <c r="DJ156" i="1"/>
  <c r="DJ111" i="1"/>
  <c r="DJ57" i="1"/>
  <c r="DJ241" i="1"/>
  <c r="DJ193" i="1"/>
  <c r="DJ145" i="1"/>
  <c r="DJ100" i="1"/>
  <c r="DJ54" i="1"/>
  <c r="DJ226" i="1"/>
  <c r="DJ181" i="1"/>
  <c r="DJ141" i="1"/>
  <c r="DJ87" i="1"/>
  <c r="DJ39" i="1"/>
  <c r="DJ237" i="1"/>
  <c r="DJ207" i="1"/>
  <c r="DJ187" i="1"/>
  <c r="DJ167" i="1"/>
  <c r="DJ143" i="1"/>
  <c r="DJ119" i="1"/>
  <c r="DJ98" i="1"/>
  <c r="DJ71" i="1"/>
  <c r="DJ45" i="1"/>
  <c r="DJ21" i="1"/>
  <c r="DJ227" i="1"/>
  <c r="DJ202" i="1"/>
  <c r="DJ182" i="1"/>
  <c r="DJ158" i="1"/>
  <c r="DJ138" i="1"/>
  <c r="DJ114" i="1"/>
  <c r="DJ88" i="1"/>
  <c r="DJ66" i="1"/>
  <c r="DJ40" i="1"/>
  <c r="AL178" i="1"/>
  <c r="AL170" i="1"/>
  <c r="AL160" i="1"/>
  <c r="AL248" i="1"/>
  <c r="AL200" i="1"/>
  <c r="AL156" i="1"/>
  <c r="AL46" i="1"/>
  <c r="AL218" i="1"/>
  <c r="AL174" i="1"/>
  <c r="AL82" i="1"/>
  <c r="AL244" i="1"/>
  <c r="AL196" i="1"/>
  <c r="AL128" i="1"/>
  <c r="AL38" i="1"/>
  <c r="AL146" i="1"/>
  <c r="AL126" i="1"/>
  <c r="AL109" i="1"/>
  <c r="AL92" i="1"/>
  <c r="AL76" i="1"/>
  <c r="AL55" i="1"/>
  <c r="AL35" i="1"/>
  <c r="AL249" i="1"/>
  <c r="AL230" i="1"/>
  <c r="AL213" i="1"/>
  <c r="AL193" i="1"/>
  <c r="AL177" i="1"/>
  <c r="AL161" i="1"/>
  <c r="AL145" i="1"/>
  <c r="AL125" i="1"/>
  <c r="AL108" i="1"/>
  <c r="AL91" i="1"/>
  <c r="AL75" i="1"/>
  <c r="AL54" i="1"/>
  <c r="AL33" i="1"/>
  <c r="AL247" i="1"/>
  <c r="AL228" i="1"/>
  <c r="AL207" i="1"/>
  <c r="AL191" i="1"/>
  <c r="AL175" i="1"/>
  <c r="AL159" i="1"/>
  <c r="AL143" i="1"/>
  <c r="AL123" i="1"/>
  <c r="AL106" i="1"/>
  <c r="AL89" i="1"/>
  <c r="AL71" i="1"/>
  <c r="AL51" i="1"/>
  <c r="AL31" i="1"/>
  <c r="CK173" i="1"/>
  <c r="CK157" i="1"/>
  <c r="CK69" i="1"/>
  <c r="CK241" i="1"/>
  <c r="CK169" i="1"/>
  <c r="CK100" i="1"/>
  <c r="CK24" i="1"/>
  <c r="CK181" i="1"/>
  <c r="CK113" i="1"/>
  <c r="CK39" i="1"/>
  <c r="CK193" i="1"/>
  <c r="CK125" i="1"/>
  <c r="CK54" i="1"/>
  <c r="CK243" i="1"/>
  <c r="CK224" i="1"/>
  <c r="CK203" i="1"/>
  <c r="CK187" i="1"/>
  <c r="CK171" i="1"/>
  <c r="CK155" i="1"/>
  <c r="CK139" i="1"/>
  <c r="CK119" i="1"/>
  <c r="CK102" i="1"/>
  <c r="CK85" i="1"/>
  <c r="CK67" i="1"/>
  <c r="CK45" i="1"/>
  <c r="CK26" i="1"/>
  <c r="CK242" i="1"/>
  <c r="CK223" i="1"/>
  <c r="CK202" i="1"/>
  <c r="CK186" i="1"/>
  <c r="CK170" i="1"/>
  <c r="CK154" i="1"/>
  <c r="CK138" i="1"/>
  <c r="CK118" i="1"/>
  <c r="CK101" i="1"/>
  <c r="CK84" i="1"/>
  <c r="CK66" i="1"/>
  <c r="CK44" i="1"/>
  <c r="CK25" i="1"/>
  <c r="CK244" i="1"/>
  <c r="CK225" i="1"/>
  <c r="CK204" i="1"/>
  <c r="CK188" i="1"/>
  <c r="CK172" i="1"/>
  <c r="CK156" i="1"/>
  <c r="CK140" i="1"/>
  <c r="CK120" i="1"/>
  <c r="CK103" i="1"/>
  <c r="CK86" i="1"/>
  <c r="CK68" i="1"/>
  <c r="CK46" i="1"/>
  <c r="CK27" i="1"/>
  <c r="FI91" i="1"/>
  <c r="FI165" i="1"/>
  <c r="FI252" i="1"/>
  <c r="FI154" i="1"/>
  <c r="FI60" i="1"/>
  <c r="FI196" i="1"/>
  <c r="FI103" i="1"/>
  <c r="FI237" i="1"/>
  <c r="FI147" i="1"/>
  <c r="FI45" i="1"/>
  <c r="AC201" i="1"/>
  <c r="AC58" i="1"/>
  <c r="AC219" i="1"/>
  <c r="AC127" i="1"/>
  <c r="AC31" i="1"/>
  <c r="AC166" i="1"/>
  <c r="AC76" i="1"/>
  <c r="AC212" i="1"/>
  <c r="AC116" i="1"/>
  <c r="CB206" i="1"/>
  <c r="CB231" i="1"/>
  <c r="CB238" i="1"/>
  <c r="CB148" i="1"/>
  <c r="CB232" i="1"/>
  <c r="CB139" i="1"/>
  <c r="CB217" i="1"/>
  <c r="CB123" i="1"/>
  <c r="CB83" i="1"/>
  <c r="CB90" i="1"/>
  <c r="EJ186" i="1"/>
  <c r="EJ146" i="1"/>
  <c r="EJ238" i="1"/>
  <c r="EJ148" i="1"/>
  <c r="EJ29" i="1"/>
  <c r="EJ163" i="1"/>
  <c r="EJ71" i="1"/>
  <c r="EJ177" i="1"/>
  <c r="EJ87" i="1"/>
  <c r="EJ64" i="1"/>
  <c r="D37" i="1"/>
  <c r="D45" i="1"/>
  <c r="D236" i="1"/>
  <c r="D221" i="1"/>
  <c r="D129" i="1"/>
  <c r="D33" i="1"/>
  <c r="D168" i="1"/>
  <c r="D78" i="1"/>
  <c r="D130" i="1"/>
  <c r="D30" i="1"/>
  <c r="EA37" i="1"/>
  <c r="EA224" i="1"/>
  <c r="EA229" i="1"/>
  <c r="EA254" i="1"/>
  <c r="EA51" i="1"/>
  <c r="EA218" i="1"/>
  <c r="EA146" i="1"/>
  <c r="EA80" i="1"/>
  <c r="EA245" i="1"/>
  <c r="EA181" i="1"/>
  <c r="EA121" i="1"/>
  <c r="EA54" i="1"/>
  <c r="AT238" i="1"/>
  <c r="AT233" i="1"/>
  <c r="AT188" i="1"/>
  <c r="AT236" i="1"/>
  <c r="AT170" i="1"/>
  <c r="AT105" i="1"/>
  <c r="AT44" i="1"/>
  <c r="AT205" i="1"/>
  <c r="AT149" i="1"/>
  <c r="AT87" i="1"/>
  <c r="AT253" i="1"/>
  <c r="AT183" i="1"/>
  <c r="AT127" i="1"/>
  <c r="AT62" i="1"/>
  <c r="DB27" i="1"/>
  <c r="DB136" i="1"/>
  <c r="DB111" i="1"/>
  <c r="DB90" i="1"/>
  <c r="DB202" i="1"/>
  <c r="DB146" i="1"/>
  <c r="DB80" i="1"/>
  <c r="DB249" i="1"/>
  <c r="DB181" i="1"/>
  <c r="DB117" i="1"/>
  <c r="DB58" i="1"/>
  <c r="DB219" i="1"/>
  <c r="DB159" i="1"/>
  <c r="DB110" i="1"/>
  <c r="DB62" i="1"/>
  <c r="FA254" i="1"/>
  <c r="FA57" i="1"/>
  <c r="FA68" i="1"/>
  <c r="FA99" i="1"/>
  <c r="FA160" i="1"/>
  <c r="FA236" i="1"/>
  <c r="FA186" i="1"/>
  <c r="FA146" i="1"/>
  <c r="FA97" i="1"/>
  <c r="FA44" i="1"/>
  <c r="FA230" i="1"/>
  <c r="FA181" i="1"/>
  <c r="FA137" i="1"/>
  <c r="FA91" i="1"/>
  <c r="FA39" i="1"/>
  <c r="FA219" i="1"/>
  <c r="FA175" i="1"/>
  <c r="FA127" i="1"/>
  <c r="FA81" i="1"/>
  <c r="FA31" i="1"/>
  <c r="BC106" i="1"/>
  <c r="BC139" i="1"/>
  <c r="BC183" i="1"/>
  <c r="BC232" i="1"/>
  <c r="BC37" i="1"/>
  <c r="BC205" i="1"/>
  <c r="BC161" i="1"/>
  <c r="BC113" i="1"/>
  <c r="BC69" i="1"/>
  <c r="BC248" i="1"/>
  <c r="BC196" i="1"/>
  <c r="BC156" i="1"/>
  <c r="BC107" i="1"/>
  <c r="BC57" i="1"/>
  <c r="BC242" i="1"/>
  <c r="BC190" i="1"/>
  <c r="BC146" i="1"/>
  <c r="BC101" i="1"/>
  <c r="BC50" i="1"/>
  <c r="CS169" i="1"/>
  <c r="CS213" i="1"/>
  <c r="CS54" i="1"/>
  <c r="CS157" i="1"/>
  <c r="CS69" i="1"/>
  <c r="CS194" i="1"/>
  <c r="CS101" i="1"/>
  <c r="CS236" i="1"/>
  <c r="CS142" i="1"/>
  <c r="CS40" i="1"/>
  <c r="CS220" i="1"/>
  <c r="CS172" i="1"/>
  <c r="CS124" i="1"/>
  <c r="CS82" i="1"/>
  <c r="CS27" i="1"/>
  <c r="CS207" i="1"/>
  <c r="CS167" i="1"/>
  <c r="CS119" i="1"/>
  <c r="CS71" i="1"/>
  <c r="CS21" i="1"/>
  <c r="ER178" i="1"/>
  <c r="ER101" i="1"/>
  <c r="ER150" i="1"/>
  <c r="ER190" i="1"/>
  <c r="ER247" i="1"/>
  <c r="ER199" i="1"/>
  <c r="ER155" i="1"/>
  <c r="ER106" i="1"/>
  <c r="ER62" i="1"/>
  <c r="ER241" i="1"/>
  <c r="ER189" i="1"/>
  <c r="ER149" i="1"/>
  <c r="ER100" i="1"/>
  <c r="ER48" i="1"/>
  <c r="ER233" i="1"/>
  <c r="ER184" i="1"/>
  <c r="ER140" i="1"/>
  <c r="ER95" i="1"/>
  <c r="ER42" i="1"/>
  <c r="L206" i="1"/>
  <c r="L182" i="1"/>
  <c r="L231" i="1"/>
  <c r="L35" i="1"/>
  <c r="L84" i="1"/>
  <c r="L219" i="1"/>
  <c r="L171" i="1"/>
  <c r="L127" i="1"/>
  <c r="L81" i="1"/>
  <c r="L26" i="1"/>
  <c r="L213" i="1"/>
  <c r="L165" i="1"/>
  <c r="L117" i="1"/>
  <c r="L75" i="1"/>
  <c r="L254" i="1"/>
  <c r="L200" i="1"/>
  <c r="L160" i="1"/>
  <c r="L111" i="1"/>
  <c r="L64" i="1"/>
  <c r="BT158" i="1"/>
  <c r="BT30" i="1"/>
  <c r="BT66" i="1"/>
  <c r="BT114" i="1"/>
  <c r="BT162" i="1"/>
  <c r="BT238" i="1"/>
  <c r="BT192" i="1"/>
  <c r="BT148" i="1"/>
  <c r="BT99" i="1"/>
  <c r="BT52" i="1"/>
  <c r="BT232" i="1"/>
  <c r="BT183" i="1"/>
  <c r="BT143" i="1"/>
  <c r="BT93" i="1"/>
  <c r="BT41" i="1"/>
  <c r="BT226" i="1"/>
  <c r="BT177" i="1"/>
  <c r="BT129" i="1"/>
  <c r="BT87" i="1"/>
  <c r="BT33" i="1"/>
  <c r="U54" i="1"/>
  <c r="U153" i="1"/>
  <c r="U181" i="1"/>
  <c r="U205" i="1"/>
  <c r="U29" i="1"/>
  <c r="U203" i="1"/>
  <c r="U159" i="1"/>
  <c r="U115" i="1"/>
  <c r="U67" i="1"/>
  <c r="U246" i="1"/>
  <c r="U198" i="1"/>
  <c r="U154" i="1"/>
  <c r="U105" i="1"/>
  <c r="U60" i="1"/>
  <c r="U244" i="1"/>
  <c r="U192" i="1"/>
  <c r="U152" i="1"/>
  <c r="U103" i="1"/>
  <c r="U52" i="1"/>
  <c r="DS187" i="1"/>
  <c r="DS219" i="1"/>
  <c r="DS21" i="1"/>
  <c r="DS93" i="1"/>
  <c r="DS123" i="1"/>
  <c r="DS226" i="1"/>
  <c r="DS197" i="1"/>
  <c r="DS169" i="1"/>
  <c r="DS137" i="1"/>
  <c r="DS104" i="1"/>
  <c r="DS79" i="1"/>
  <c r="DS39" i="1"/>
  <c r="DS238" i="1"/>
  <c r="DS204" i="1"/>
  <c r="DS172" i="1"/>
  <c r="DS148" i="1"/>
  <c r="DS116" i="1"/>
  <c r="DS82" i="1"/>
  <c r="DS46" i="1"/>
  <c r="DS252" i="1"/>
  <c r="DS214" i="1"/>
  <c r="DS182" i="1"/>
  <c r="DS154" i="1"/>
  <c r="DS118" i="1"/>
  <c r="DS97" i="1"/>
  <c r="DS76" i="1"/>
  <c r="DS44" i="1"/>
  <c r="DS20" i="1"/>
  <c r="BK123" i="1"/>
  <c r="BK106" i="1"/>
  <c r="BK143" i="1"/>
  <c r="BK183" i="1"/>
  <c r="BK98" i="1"/>
  <c r="BK232" i="1"/>
  <c r="BK147" i="1"/>
  <c r="BK56" i="1"/>
  <c r="BK171" i="1"/>
  <c r="BK85" i="1"/>
  <c r="BK245" i="1"/>
  <c r="BK217" i="1"/>
  <c r="BK193" i="1"/>
  <c r="BK173" i="1"/>
  <c r="BK149" i="1"/>
  <c r="BK125" i="1"/>
  <c r="BK104" i="1"/>
  <c r="BK79" i="1"/>
  <c r="BK54" i="1"/>
  <c r="BK29" i="1"/>
  <c r="BK233" i="1"/>
  <c r="BK212" i="1"/>
  <c r="BK188" i="1"/>
  <c r="BK164" i="1"/>
  <c r="BK144" i="1"/>
  <c r="BK120" i="1"/>
  <c r="BK95" i="1"/>
  <c r="BK74" i="1"/>
  <c r="BK46" i="1"/>
  <c r="BK252" i="1"/>
  <c r="BK227" i="1"/>
  <c r="BK202" i="1"/>
  <c r="BK178" i="1"/>
  <c r="BK158" i="1"/>
  <c r="BK138" i="1"/>
  <c r="BK109" i="1"/>
  <c r="BK88" i="1"/>
  <c r="BK66" i="1"/>
  <c r="BK35" i="1"/>
  <c r="DJ42" i="1"/>
  <c r="DJ238" i="1"/>
  <c r="DJ22" i="1"/>
  <c r="DJ90" i="1"/>
  <c r="DJ144" i="1"/>
  <c r="DJ233" i="1"/>
  <c r="DJ188" i="1"/>
  <c r="DJ148" i="1"/>
  <c r="DJ95" i="1"/>
  <c r="DJ46" i="1"/>
  <c r="DJ230" i="1"/>
  <c r="DJ177" i="1"/>
  <c r="DJ137" i="1"/>
  <c r="DJ91" i="1"/>
  <c r="DJ33" i="1"/>
  <c r="DJ217" i="1"/>
  <c r="DJ173" i="1"/>
  <c r="DJ121" i="1"/>
  <c r="DJ79" i="1"/>
  <c r="DJ29" i="1"/>
  <c r="DJ228" i="1"/>
  <c r="DJ203" i="1"/>
  <c r="DJ183" i="1"/>
  <c r="DJ159" i="1"/>
  <c r="DJ139" i="1"/>
  <c r="DJ115" i="1"/>
  <c r="DJ89" i="1"/>
  <c r="DJ67" i="1"/>
  <c r="DJ41" i="1"/>
  <c r="DJ246" i="1"/>
  <c r="DJ223" i="1"/>
  <c r="DJ198" i="1"/>
  <c r="DJ174" i="1"/>
  <c r="DJ154" i="1"/>
  <c r="DJ130" i="1"/>
  <c r="DJ105" i="1"/>
  <c r="DJ84" i="1"/>
  <c r="DJ60" i="1"/>
  <c r="DJ30" i="1"/>
  <c r="AL124" i="1"/>
  <c r="AL107" i="1"/>
  <c r="AL223" i="1"/>
  <c r="AL238" i="1"/>
  <c r="AL192" i="1"/>
  <c r="AL120" i="1"/>
  <c r="AL27" i="1"/>
  <c r="AL206" i="1"/>
  <c r="AL152" i="1"/>
  <c r="AL64" i="1"/>
  <c r="AL233" i="1"/>
  <c r="AL180" i="1"/>
  <c r="AL111" i="1"/>
  <c r="AL162" i="1"/>
  <c r="AL142" i="1"/>
  <c r="AL122" i="1"/>
  <c r="AL105" i="1"/>
  <c r="AL88" i="1"/>
  <c r="AL70" i="1"/>
  <c r="AL50" i="1"/>
  <c r="AL30" i="1"/>
  <c r="AL245" i="1"/>
  <c r="AL226" i="1"/>
  <c r="AL205" i="1"/>
  <c r="AL189" i="1"/>
  <c r="AL173" i="1"/>
  <c r="AL157" i="1"/>
  <c r="AL141" i="1"/>
  <c r="AL121" i="1"/>
  <c r="AL104" i="1"/>
  <c r="AL87" i="1"/>
  <c r="AL69" i="1"/>
  <c r="AL48" i="1"/>
  <c r="AL29" i="1"/>
  <c r="AL243" i="1"/>
  <c r="AL224" i="1"/>
  <c r="AL203" i="1"/>
  <c r="AL187" i="1"/>
  <c r="AL171" i="1"/>
  <c r="AL155" i="1"/>
  <c r="AL139" i="1"/>
  <c r="AL119" i="1"/>
  <c r="AL102" i="1"/>
  <c r="AL85" i="1"/>
  <c r="AL67" i="1"/>
  <c r="AL45" i="1"/>
  <c r="AL26" i="1"/>
  <c r="CK104" i="1"/>
  <c r="CK87" i="1"/>
  <c r="CK189" i="1"/>
  <c r="CK221" i="1"/>
  <c r="CK153" i="1"/>
  <c r="CK83" i="1"/>
  <c r="CK235" i="1"/>
  <c r="CK165" i="1"/>
  <c r="CK96" i="1"/>
  <c r="CK249" i="1"/>
  <c r="CK177" i="1"/>
  <c r="FI189" i="1"/>
  <c r="FI109" i="1"/>
  <c r="FI152" i="1"/>
  <c r="FI187" i="1"/>
  <c r="AC145" i="1"/>
  <c r="AC87" i="1"/>
  <c r="AC81" i="1"/>
  <c r="AC122" i="1"/>
  <c r="AC164" i="1"/>
  <c r="CB218" i="1"/>
  <c r="CB192" i="1"/>
  <c r="CB183" i="1"/>
  <c r="CB169" i="1"/>
  <c r="CB33" i="1"/>
  <c r="EJ130" i="1"/>
  <c r="EJ188" i="1"/>
  <c r="EJ207" i="1"/>
  <c r="EJ226" i="1"/>
  <c r="EJ21" i="1"/>
  <c r="D203" i="1"/>
  <c r="D106" i="1"/>
  <c r="D83" i="1"/>
  <c r="D124" i="1"/>
  <c r="D84" i="1"/>
  <c r="EA127" i="1"/>
  <c r="EA156" i="1"/>
  <c r="EA174" i="1"/>
  <c r="EA50" i="1"/>
  <c r="EA149" i="1"/>
  <c r="AT99" i="1"/>
  <c r="AT68" i="1"/>
  <c r="AT142" i="1"/>
  <c r="AT241" i="1"/>
  <c r="AT117" i="1"/>
  <c r="AT219" i="1"/>
  <c r="AT93" i="1"/>
  <c r="DB68" i="1"/>
  <c r="DB229" i="1"/>
  <c r="DB170" i="1"/>
  <c r="DB44" i="1"/>
  <c r="DB153" i="1"/>
  <c r="DB253" i="1"/>
  <c r="DB131" i="1"/>
  <c r="DB37" i="1"/>
  <c r="FA156" i="1"/>
  <c r="FA248" i="1"/>
  <c r="FA214" i="1"/>
  <c r="FA118" i="1"/>
  <c r="FA20" i="1"/>
  <c r="FA161" i="1"/>
  <c r="FA65" i="1"/>
  <c r="FA195" i="1"/>
  <c r="FA106" i="1"/>
  <c r="BC191" i="1"/>
  <c r="BC45" i="1"/>
  <c r="BC147" i="1"/>
  <c r="BC181" i="1"/>
  <c r="BC91" i="1"/>
  <c r="BC225" i="1"/>
  <c r="BC128" i="1"/>
  <c r="BC32" i="1"/>
  <c r="BC170" i="1"/>
  <c r="BC76" i="1"/>
  <c r="CS153" i="1"/>
  <c r="CS205" i="1"/>
  <c r="CS242" i="1"/>
  <c r="CS55" i="1"/>
  <c r="CS97" i="1"/>
  <c r="CS192" i="1"/>
  <c r="CS103" i="1"/>
  <c r="CS237" i="1"/>
  <c r="CS143" i="1"/>
  <c r="CS45" i="1"/>
  <c r="ER202" i="1"/>
  <c r="ER40" i="1"/>
  <c r="ER224" i="1"/>
  <c r="ER131" i="1"/>
  <c r="ER31" i="1"/>
  <c r="ER169" i="1"/>
  <c r="ER79" i="1"/>
  <c r="ER204" i="1"/>
  <c r="ER116" i="1"/>
  <c r="L190" i="1"/>
  <c r="L80" i="1"/>
  <c r="L170" i="1"/>
  <c r="L195" i="1"/>
  <c r="L102" i="1"/>
  <c r="L235" i="1"/>
  <c r="L145" i="1"/>
  <c r="L43" i="1"/>
  <c r="L180" i="1"/>
  <c r="L90" i="1"/>
  <c r="BT122" i="1"/>
  <c r="BT198" i="1"/>
  <c r="BT76" i="1"/>
  <c r="BT168" i="1"/>
  <c r="BT78" i="1"/>
  <c r="BT207" i="1"/>
  <c r="BT115" i="1"/>
  <c r="BT249" i="1"/>
  <c r="BT157" i="1"/>
  <c r="BT58" i="1"/>
  <c r="U241" i="1"/>
  <c r="U96" i="1"/>
  <c r="U228" i="1"/>
  <c r="U139" i="1"/>
  <c r="U41" i="1"/>
  <c r="U174" i="1"/>
  <c r="U84" i="1"/>
  <c r="U220" i="1"/>
  <c r="U124" i="1"/>
  <c r="U27" i="1"/>
  <c r="DS131" i="1"/>
  <c r="DS207" i="1"/>
  <c r="DS217" i="1"/>
  <c r="DS153" i="1"/>
  <c r="DS87" i="1"/>
  <c r="DS24" i="1"/>
  <c r="DS188" i="1"/>
  <c r="DS128" i="1"/>
  <c r="DS68" i="1"/>
  <c r="DS231" i="1"/>
  <c r="DS166" i="1"/>
  <c r="DS109" i="1"/>
  <c r="DS60" i="1"/>
  <c r="BK159" i="1"/>
  <c r="BK131" i="1"/>
  <c r="BK195" i="1"/>
  <c r="BK224" i="1"/>
  <c r="BK26" i="1"/>
  <c r="BK205" i="1"/>
  <c r="BK161" i="1"/>
  <c r="BK113" i="1"/>
  <c r="BK69" i="1"/>
  <c r="BK248" i="1"/>
  <c r="BK196" i="1"/>
  <c r="BK156" i="1"/>
  <c r="BK107" i="1"/>
  <c r="BK57" i="1"/>
  <c r="BK242" i="1"/>
  <c r="BK190" i="1"/>
  <c r="BK146" i="1"/>
  <c r="BK101" i="1"/>
  <c r="BK50" i="1"/>
  <c r="DJ220" i="1"/>
  <c r="DJ192" i="1"/>
  <c r="DJ32" i="1"/>
  <c r="DJ164" i="1"/>
  <c r="DJ78" i="1"/>
  <c r="DJ201" i="1"/>
  <c r="DJ108" i="1"/>
  <c r="DJ245" i="1"/>
  <c r="DJ149" i="1"/>
  <c r="DJ48" i="1"/>
  <c r="DJ219" i="1"/>
  <c r="DJ171" i="1"/>
  <c r="DJ123" i="1"/>
  <c r="DJ81" i="1"/>
  <c r="DJ26" i="1"/>
  <c r="DJ206" i="1"/>
  <c r="DJ166" i="1"/>
  <c r="DJ118" i="1"/>
  <c r="DJ70" i="1"/>
  <c r="DJ20" i="1"/>
  <c r="AL202" i="1"/>
  <c r="AL144" i="1"/>
  <c r="AL168" i="1"/>
  <c r="AL227" i="1"/>
  <c r="AL116" i="1"/>
  <c r="AL204" i="1"/>
  <c r="AL57" i="1"/>
  <c r="AL130" i="1"/>
  <c r="AL97" i="1"/>
  <c r="AL60" i="1"/>
  <c r="AL20" i="1"/>
  <c r="AL217" i="1"/>
  <c r="AL181" i="1"/>
  <c r="AL149" i="1"/>
  <c r="AL113" i="1"/>
  <c r="AL79" i="1"/>
  <c r="AL39" i="1"/>
  <c r="AL232" i="1"/>
  <c r="AL195" i="1"/>
  <c r="AL163" i="1"/>
  <c r="AL127" i="1"/>
  <c r="AL93" i="1"/>
  <c r="AL56" i="1"/>
  <c r="CK245" i="1"/>
  <c r="CK141" i="1"/>
  <c r="CK185" i="1"/>
  <c r="CK43" i="1"/>
  <c r="CK129" i="1"/>
  <c r="CK213" i="1"/>
  <c r="CK91" i="1"/>
  <c r="CK247" i="1"/>
  <c r="CK219" i="1"/>
  <c r="CK195" i="1"/>
  <c r="CK175" i="1"/>
  <c r="CK151" i="1"/>
  <c r="CK127" i="1"/>
  <c r="CK106" i="1"/>
  <c r="CK81" i="1"/>
  <c r="CK56" i="1"/>
  <c r="CK31" i="1"/>
  <c r="CK236" i="1"/>
  <c r="CK214" i="1"/>
  <c r="CK190" i="1"/>
  <c r="CK166" i="1"/>
  <c r="CK146" i="1"/>
  <c r="CK122" i="1"/>
  <c r="CK97" i="1"/>
  <c r="CK76" i="1"/>
  <c r="CK50" i="1"/>
  <c r="CK20" i="1"/>
  <c r="CK233" i="1"/>
  <c r="CK212" i="1"/>
  <c r="CK184" i="1"/>
  <c r="CK164" i="1"/>
  <c r="CK144" i="1"/>
  <c r="CK116" i="1"/>
  <c r="CK95" i="1"/>
  <c r="CK74" i="1"/>
  <c r="CK42" i="1"/>
  <c r="CB70" i="1"/>
  <c r="CB38" i="1"/>
  <c r="EJ99" i="1"/>
  <c r="EJ137" i="1"/>
  <c r="D167" i="1"/>
  <c r="D216" i="1"/>
  <c r="EA144" i="1"/>
  <c r="EA109" i="1"/>
  <c r="EA91" i="1"/>
  <c r="AT90" i="1"/>
  <c r="AT198" i="1"/>
  <c r="AT181" i="1"/>
  <c r="AT155" i="1"/>
  <c r="DB233" i="1"/>
  <c r="DB114" i="1"/>
  <c r="DB91" i="1"/>
  <c r="DB85" i="1"/>
  <c r="FA200" i="1"/>
  <c r="FA166" i="1"/>
  <c r="FA201" i="1"/>
  <c r="FA247" i="1"/>
  <c r="FA151" i="1"/>
  <c r="BC243" i="1"/>
  <c r="BC230" i="1"/>
  <c r="BC39" i="1"/>
  <c r="BC214" i="1"/>
  <c r="BC25" i="1"/>
  <c r="CS113" i="1"/>
  <c r="CS182" i="1"/>
  <c r="CS152" i="1"/>
  <c r="CS187" i="1"/>
  <c r="ER92" i="1"/>
  <c r="ER105" i="1"/>
  <c r="ER85" i="1"/>
  <c r="ER24" i="1"/>
  <c r="ER68" i="1"/>
  <c r="L146" i="1"/>
  <c r="L243" i="1"/>
  <c r="L56" i="1"/>
  <c r="L96" i="1"/>
  <c r="L136" i="1"/>
  <c r="BT170" i="1"/>
  <c r="BT216" i="1"/>
  <c r="BT22" i="1"/>
  <c r="BT71" i="1"/>
  <c r="BT108" i="1"/>
  <c r="U43" i="1"/>
  <c r="U183" i="1"/>
  <c r="U89" i="1"/>
  <c r="U130" i="1"/>
  <c r="U172" i="1"/>
  <c r="DS26" i="1"/>
  <c r="DS31" i="1"/>
  <c r="DS121" i="1"/>
  <c r="DS164" i="1"/>
  <c r="DS27" i="1"/>
  <c r="DS138" i="1"/>
  <c r="DS84" i="1"/>
  <c r="BK237" i="1"/>
  <c r="BK93" i="1"/>
  <c r="BK230" i="1"/>
  <c r="BK141" i="1"/>
  <c r="BK39" i="1"/>
  <c r="BK176" i="1"/>
  <c r="BK86" i="1"/>
  <c r="BK214" i="1"/>
  <c r="BK122" i="1"/>
  <c r="BK25" i="1"/>
  <c r="DJ212" i="1"/>
  <c r="DJ120" i="1"/>
  <c r="DJ161" i="1"/>
  <c r="DJ189" i="1"/>
  <c r="DJ243" i="1"/>
  <c r="DJ102" i="1"/>
  <c r="DJ236" i="1"/>
  <c r="DJ142" i="1"/>
  <c r="DJ97" i="1"/>
  <c r="AL194" i="1"/>
  <c r="AL86" i="1"/>
  <c r="AL254" i="1"/>
  <c r="AL150" i="1"/>
  <c r="AL80" i="1"/>
  <c r="AL235" i="1"/>
  <c r="AL165" i="1"/>
  <c r="AL96" i="1"/>
  <c r="AL253" i="1"/>
  <c r="AL179" i="1"/>
  <c r="AL147" i="1"/>
  <c r="AL77" i="1"/>
  <c r="CK226" i="1"/>
  <c r="CK117" i="1"/>
  <c r="CK58" i="1"/>
  <c r="CK33" i="1"/>
  <c r="CK207" i="1"/>
  <c r="CK163" i="1"/>
  <c r="CK115" i="1"/>
  <c r="CK71" i="1"/>
  <c r="CK252" i="1"/>
  <c r="CK198" i="1"/>
  <c r="CK158" i="1"/>
  <c r="CK109" i="1"/>
  <c r="CK60" i="1"/>
  <c r="CK248" i="1"/>
  <c r="CK196" i="1"/>
  <c r="CK152" i="1"/>
  <c r="CK128" i="1"/>
  <c r="CK82" i="1"/>
  <c r="CK32" i="1"/>
  <c r="FI138" i="1"/>
  <c r="FI180" i="1"/>
  <c r="FI26" i="1"/>
  <c r="AC150" i="1"/>
  <c r="AC192" i="1"/>
  <c r="CB220" i="1"/>
  <c r="CB197" i="1"/>
  <c r="EJ101" i="1"/>
  <c r="EJ237" i="1"/>
  <c r="EJ69" i="1"/>
  <c r="D198" i="1"/>
  <c r="D152" i="1"/>
  <c r="EA216" i="1"/>
  <c r="EA76" i="1"/>
  <c r="EA48" i="1"/>
  <c r="AT200" i="1"/>
  <c r="AT166" i="1"/>
  <c r="AT141" i="1"/>
  <c r="AT115" i="1"/>
  <c r="DB95" i="1"/>
  <c r="DB76" i="1"/>
  <c r="DB43" i="1"/>
  <c r="DB151" i="1"/>
  <c r="FA225" i="1"/>
  <c r="FA231" i="1"/>
  <c r="FA40" i="1"/>
  <c r="FA83" i="1"/>
  <c r="FA123" i="1"/>
  <c r="BC119" i="1"/>
  <c r="BC197" i="1"/>
  <c r="BC244" i="1"/>
  <c r="BC52" i="1"/>
  <c r="BC92" i="1"/>
  <c r="CS245" i="1"/>
  <c r="CS92" i="1"/>
  <c r="CS212" i="1"/>
  <c r="CS22" i="1"/>
  <c r="CS67" i="1"/>
  <c r="ER243" i="1"/>
  <c r="ER51" i="1"/>
  <c r="ER96" i="1"/>
  <c r="ER136" i="1"/>
  <c r="L150" i="1"/>
  <c r="L215" i="1"/>
  <c r="L21" i="1"/>
  <c r="L65" i="1"/>
  <c r="L107" i="1"/>
  <c r="BT44" i="1"/>
  <c r="BT146" i="1"/>
  <c r="BT95" i="1"/>
  <c r="BT131" i="1"/>
  <c r="BT173" i="1"/>
  <c r="U249" i="1"/>
  <c r="U247" i="1"/>
  <c r="U62" i="1"/>
  <c r="U238" i="1"/>
  <c r="U46" i="1"/>
  <c r="DS56" i="1"/>
  <c r="DS157" i="1"/>
  <c r="DS29" i="1"/>
  <c r="DS140" i="1"/>
  <c r="DS236" i="1"/>
  <c r="DS114" i="1"/>
  <c r="BK167" i="1"/>
  <c r="BK243" i="1"/>
  <c r="BK213" i="1"/>
  <c r="BK121" i="1"/>
  <c r="BK204" i="1"/>
  <c r="BK111" i="1"/>
  <c r="BK68" i="1"/>
  <c r="BK194" i="1"/>
  <c r="BK105" i="1"/>
  <c r="DJ229" i="1"/>
  <c r="DJ180" i="1"/>
  <c r="DJ213" i="1"/>
  <c r="DJ125" i="1"/>
  <c r="DJ157" i="1"/>
  <c r="DJ224" i="1"/>
  <c r="DJ131" i="1"/>
  <c r="DJ31" i="1"/>
  <c r="DJ170" i="1"/>
  <c r="DJ80" i="1"/>
  <c r="AL52" i="1"/>
  <c r="AL176" i="1"/>
  <c r="AL246" i="1"/>
  <c r="AL216" i="1"/>
  <c r="AL138" i="1"/>
  <c r="AL66" i="1"/>
  <c r="AL221" i="1"/>
  <c r="AL153" i="1"/>
  <c r="AL83" i="1"/>
  <c r="AL237" i="1"/>
  <c r="AL167" i="1"/>
  <c r="AL62" i="1"/>
  <c r="CK205" i="1"/>
  <c r="CK201" i="1"/>
  <c r="CK149" i="1"/>
  <c r="CK108" i="1"/>
  <c r="CK228" i="1"/>
  <c r="CK179" i="1"/>
  <c r="CK131" i="1"/>
  <c r="CK89" i="1"/>
  <c r="CK37" i="1"/>
  <c r="CK218" i="1"/>
  <c r="CK174" i="1"/>
  <c r="CK126" i="1"/>
  <c r="CK80" i="1"/>
  <c r="CK30" i="1"/>
  <c r="CK192" i="1"/>
  <c r="CK148" i="1"/>
  <c r="CK99" i="1"/>
  <c r="CK52" i="1"/>
  <c r="FI241" i="1"/>
  <c r="FI231" i="1"/>
  <c r="FI40" i="1"/>
  <c r="FI86" i="1"/>
  <c r="FI127" i="1"/>
  <c r="AC137" i="1"/>
  <c r="AC199" i="1"/>
  <c r="AC246" i="1"/>
  <c r="AC55" i="1"/>
  <c r="AC99" i="1"/>
  <c r="CB162" i="1"/>
  <c r="CB128" i="1"/>
  <c r="CB110" i="1"/>
  <c r="CB89" i="1"/>
  <c r="CB74" i="1"/>
  <c r="EJ76" i="1"/>
  <c r="EJ128" i="1"/>
  <c r="EJ147" i="1"/>
  <c r="EJ161" i="1"/>
  <c r="EJ42" i="1"/>
  <c r="D231" i="1"/>
  <c r="D201" i="1"/>
  <c r="D248" i="1"/>
  <c r="D57" i="1"/>
  <c r="EA151" i="1"/>
  <c r="EA192" i="1"/>
  <c r="EA74" i="1"/>
  <c r="EA130" i="1"/>
  <c r="EA235" i="1"/>
  <c r="EA113" i="1"/>
  <c r="AT107" i="1"/>
  <c r="AT196" i="1"/>
  <c r="AT223" i="1"/>
  <c r="AT101" i="1"/>
  <c r="AT201" i="1"/>
  <c r="AT79" i="1"/>
  <c r="AT179" i="1"/>
  <c r="AT56" i="1"/>
  <c r="DB82" i="1"/>
  <c r="DB52" i="1"/>
  <c r="DB138" i="1"/>
  <c r="DB235" i="1"/>
  <c r="DB113" i="1"/>
  <c r="DB215" i="1"/>
  <c r="DB102" i="1"/>
  <c r="FA180" i="1"/>
  <c r="FA46" i="1"/>
  <c r="FA124" i="1"/>
  <c r="FA182" i="1"/>
  <c r="FA92" i="1"/>
  <c r="FA221" i="1"/>
  <c r="FA129" i="1"/>
  <c r="FA33" i="1"/>
  <c r="FA167" i="1"/>
  <c r="FA77" i="1"/>
  <c r="BC31" i="1"/>
  <c r="BC151" i="1"/>
  <c r="BC249" i="1"/>
  <c r="BC157" i="1"/>
  <c r="BC58" i="1"/>
  <c r="BC192" i="1"/>
  <c r="BC103" i="1"/>
  <c r="BC231" i="1"/>
  <c r="BC142" i="1"/>
  <c r="BC44" i="1"/>
  <c r="CS145" i="1"/>
  <c r="CS149" i="1"/>
  <c r="CS186" i="1"/>
  <c r="CS218" i="1"/>
  <c r="CS30" i="1"/>
  <c r="CS168" i="1"/>
  <c r="CS74" i="1"/>
  <c r="CS203" i="1"/>
  <c r="CS115" i="1"/>
  <c r="ER55" i="1"/>
  <c r="ER84" i="1"/>
  <c r="ER174" i="1"/>
  <c r="ER191" i="1"/>
  <c r="ER102" i="1"/>
  <c r="ER235" i="1"/>
  <c r="ER141" i="1"/>
  <c r="ER43" i="1"/>
  <c r="ER180" i="1"/>
  <c r="ER86" i="1"/>
  <c r="L142" i="1"/>
  <c r="L214" i="1"/>
  <c r="L44" i="1"/>
  <c r="L167" i="1"/>
  <c r="L77" i="1"/>
  <c r="L201" i="1"/>
  <c r="L113" i="1"/>
  <c r="L248" i="1"/>
  <c r="L152" i="1"/>
  <c r="L57" i="1"/>
  <c r="BT242" i="1"/>
  <c r="BT80" i="1"/>
  <c r="BT233" i="1"/>
  <c r="BT144" i="1"/>
  <c r="BT42" i="1"/>
  <c r="BT179" i="1"/>
  <c r="BT89" i="1"/>
  <c r="BT217" i="1"/>
  <c r="BT125" i="1"/>
  <c r="BT29" i="1"/>
  <c r="U117" i="1"/>
  <c r="U189" i="1"/>
  <c r="U199" i="1"/>
  <c r="U106" i="1"/>
  <c r="U242" i="1"/>
  <c r="U150" i="1"/>
  <c r="U50" i="1"/>
  <c r="U188" i="1"/>
  <c r="U99" i="1"/>
  <c r="DS45" i="1"/>
  <c r="DS253" i="1"/>
  <c r="DS106" i="1"/>
  <c r="DS189" i="1"/>
  <c r="DS129" i="1"/>
  <c r="DS65" i="1"/>
  <c r="DS233" i="1"/>
  <c r="DS168" i="1"/>
  <c r="DS103" i="1"/>
  <c r="DS42" i="1"/>
  <c r="DS202" i="1"/>
  <c r="DS146" i="1"/>
  <c r="DS92" i="1"/>
  <c r="DS40" i="1"/>
  <c r="BK51" i="1"/>
  <c r="BK71" i="1"/>
  <c r="BK62" i="1"/>
  <c r="BK127" i="1"/>
  <c r="BK155" i="1"/>
  <c r="BK235" i="1"/>
  <c r="BK189" i="1"/>
  <c r="BK145" i="1"/>
  <c r="BK96" i="1"/>
  <c r="BK48" i="1"/>
  <c r="BK229" i="1"/>
  <c r="BK180" i="1"/>
  <c r="BK140" i="1"/>
  <c r="BK90" i="1"/>
  <c r="BK38" i="1"/>
  <c r="BK223" i="1"/>
  <c r="BK174" i="1"/>
  <c r="BK126" i="1"/>
  <c r="BK84" i="1"/>
  <c r="BK30" i="1"/>
  <c r="DJ168" i="1"/>
  <c r="DJ52" i="1"/>
  <c r="DJ225" i="1"/>
  <c r="DJ128" i="1"/>
  <c r="DJ38" i="1"/>
  <c r="DJ169" i="1"/>
  <c r="DJ75" i="1"/>
  <c r="DJ205" i="1"/>
  <c r="DJ113" i="1"/>
  <c r="DJ247" i="1"/>
  <c r="DJ199" i="1"/>
  <c r="DJ155" i="1"/>
  <c r="DJ106" i="1"/>
  <c r="DJ62" i="1"/>
  <c r="DJ242" i="1"/>
  <c r="DJ190" i="1"/>
  <c r="DJ150" i="1"/>
  <c r="DJ101" i="1"/>
  <c r="DJ50" i="1"/>
  <c r="AL231" i="1"/>
  <c r="AL229" i="1"/>
  <c r="AL103" i="1"/>
  <c r="AL190" i="1"/>
  <c r="AL42" i="1"/>
  <c r="AL172" i="1"/>
  <c r="AL154" i="1"/>
  <c r="AL118" i="1"/>
  <c r="AL84" i="1"/>
  <c r="AL44" i="1"/>
  <c r="AL241" i="1"/>
  <c r="AL201" i="1"/>
  <c r="AL169" i="1"/>
  <c r="AL137" i="1"/>
  <c r="AL100" i="1"/>
  <c r="AL65" i="1"/>
  <c r="AL24" i="1"/>
  <c r="AL219" i="1"/>
  <c r="AL183" i="1"/>
  <c r="AL151" i="1"/>
  <c r="AL115" i="1"/>
  <c r="AL81" i="1"/>
  <c r="AL41" i="1"/>
  <c r="CK29" i="1"/>
  <c r="CK121" i="1"/>
  <c r="CK137" i="1"/>
  <c r="CK217" i="1"/>
  <c r="CK79" i="1"/>
  <c r="CK161" i="1"/>
  <c r="CK75" i="1"/>
  <c r="CK237" i="1"/>
  <c r="CK215" i="1"/>
  <c r="CK191" i="1"/>
  <c r="CK167" i="1"/>
  <c r="CK147" i="1"/>
  <c r="CK123" i="1"/>
  <c r="CK98" i="1"/>
  <c r="CK77" i="1"/>
  <c r="CK51" i="1"/>
  <c r="CK21" i="1"/>
  <c r="CK231" i="1"/>
  <c r="CK206" i="1"/>
  <c r="CK182" i="1"/>
  <c r="CK162" i="1"/>
  <c r="CK142" i="1"/>
  <c r="CK114" i="1"/>
  <c r="CK92" i="1"/>
  <c r="CK70" i="1"/>
  <c r="CK40" i="1"/>
  <c r="CK254" i="1"/>
  <c r="CK229" i="1"/>
  <c r="CK200" i="1"/>
  <c r="CK180" i="1"/>
  <c r="CK160" i="1"/>
  <c r="CK136" i="1"/>
  <c r="CK111" i="1"/>
  <c r="CK90" i="1"/>
  <c r="CK64" i="1"/>
  <c r="CK38" i="1"/>
  <c r="FI137" i="1"/>
  <c r="FI198" i="1"/>
  <c r="FI244" i="1"/>
  <c r="FI57" i="1"/>
  <c r="FI98" i="1"/>
  <c r="AC235" i="1"/>
  <c r="AC175" i="1"/>
  <c r="AC214" i="1"/>
  <c r="AC20" i="1"/>
  <c r="AC74" i="1"/>
  <c r="CB202" i="1"/>
  <c r="CB56" i="1"/>
  <c r="CB21" i="1"/>
  <c r="EJ174" i="1"/>
  <c r="EJ115" i="1"/>
  <c r="D183" i="1"/>
  <c r="D177" i="1"/>
  <c r="D22" i="1"/>
  <c r="EA106" i="1"/>
  <c r="EA38" i="1"/>
  <c r="EA213" i="1"/>
  <c r="AT111" i="1"/>
  <c r="AT80" i="1"/>
  <c r="AT48" i="1"/>
  <c r="AT26" i="1"/>
  <c r="DB236" i="1"/>
  <c r="DB213" i="1"/>
  <c r="DB191" i="1"/>
  <c r="FA216" i="1"/>
  <c r="FA52" i="1"/>
  <c r="FA76" i="1"/>
  <c r="FA113" i="1"/>
  <c r="FA56" i="1"/>
  <c r="BC81" i="1"/>
  <c r="BC141" i="1"/>
  <c r="BC176" i="1"/>
  <c r="BC86" i="1"/>
  <c r="BC122" i="1"/>
  <c r="CS230" i="1"/>
  <c r="CS154" i="1"/>
  <c r="CS244" i="1"/>
  <c r="CS52" i="1"/>
  <c r="CS98" i="1"/>
  <c r="ER236" i="1"/>
  <c r="ER175" i="1"/>
  <c r="ER217" i="1"/>
  <c r="ER121" i="1"/>
  <c r="ER164" i="1"/>
  <c r="L105" i="1"/>
  <c r="L151" i="1"/>
  <c r="L185" i="1"/>
  <c r="L229" i="1"/>
  <c r="L38" i="1"/>
  <c r="BT252" i="1"/>
  <c r="BT124" i="1"/>
  <c r="BT163" i="1"/>
  <c r="BT197" i="1"/>
  <c r="U230" i="1"/>
  <c r="U121" i="1"/>
  <c r="U223" i="1"/>
  <c r="U30" i="1"/>
  <c r="U82" i="1"/>
  <c r="DS179" i="1"/>
  <c r="DS181" i="1"/>
  <c r="DS58" i="1"/>
  <c r="DS220" i="1"/>
  <c r="DS99" i="1"/>
  <c r="DS198" i="1"/>
  <c r="DS35" i="1"/>
  <c r="BK247" i="1"/>
  <c r="BK41" i="1"/>
  <c r="BK139" i="1"/>
  <c r="BK181" i="1"/>
  <c r="BK91" i="1"/>
  <c r="BK225" i="1"/>
  <c r="BK128" i="1"/>
  <c r="BK32" i="1"/>
  <c r="BK170" i="1"/>
  <c r="BK76" i="1"/>
  <c r="DJ136" i="1"/>
  <c r="DJ216" i="1"/>
  <c r="DJ249" i="1"/>
  <c r="DJ65" i="1"/>
  <c r="DJ104" i="1"/>
  <c r="DJ191" i="1"/>
  <c r="DJ151" i="1"/>
  <c r="DJ51" i="1"/>
  <c r="DJ186" i="1"/>
  <c r="DJ44" i="1"/>
  <c r="AL252" i="1"/>
  <c r="AL212" i="1"/>
  <c r="AL182" i="1"/>
  <c r="AL164" i="1"/>
  <c r="AL114" i="1"/>
  <c r="AL40" i="1"/>
  <c r="AL197" i="1"/>
  <c r="AL129" i="1"/>
  <c r="AL58" i="1"/>
  <c r="AL215" i="1"/>
  <c r="AL110" i="1"/>
  <c r="AL37" i="1"/>
  <c r="CK48" i="1"/>
  <c r="CK197" i="1"/>
  <c r="CK145" i="1"/>
  <c r="CK232" i="1"/>
  <c r="CK183" i="1"/>
  <c r="CK143" i="1"/>
  <c r="CK93" i="1"/>
  <c r="CK41" i="1"/>
  <c r="CK227" i="1"/>
  <c r="CK178" i="1"/>
  <c r="CK130" i="1"/>
  <c r="CK88" i="1"/>
  <c r="CK35" i="1"/>
  <c r="CK220" i="1"/>
  <c r="CK176" i="1"/>
  <c r="CK107" i="1"/>
  <c r="CK57" i="1"/>
  <c r="FI96" i="1"/>
  <c r="FI219" i="1"/>
  <c r="AC205" i="1"/>
  <c r="AC110" i="1"/>
  <c r="CB246" i="1"/>
  <c r="CB215" i="1"/>
  <c r="CB65" i="1"/>
  <c r="EJ220" i="1"/>
  <c r="EJ39" i="1"/>
  <c r="D93" i="1"/>
  <c r="D113" i="1"/>
  <c r="D114" i="1"/>
  <c r="EA187" i="1"/>
  <c r="EA198" i="1"/>
  <c r="EA173" i="1"/>
  <c r="AT172" i="1"/>
  <c r="AT30" i="1"/>
  <c r="AT243" i="1"/>
  <c r="DB225" i="1"/>
  <c r="DB194" i="1"/>
  <c r="DB177" i="1"/>
  <c r="DB56" i="1"/>
  <c r="FA82" i="1"/>
  <c r="FA138" i="1"/>
  <c r="FA177" i="1"/>
  <c r="FA215" i="1"/>
  <c r="FA21" i="1"/>
  <c r="BC215" i="1"/>
  <c r="BC108" i="1"/>
  <c r="BC148" i="1"/>
  <c r="BC186" i="1"/>
  <c r="CS24" i="1"/>
  <c r="CS48" i="1"/>
  <c r="CS130" i="1"/>
  <c r="CS120" i="1"/>
  <c r="CS159" i="1"/>
  <c r="ER109" i="1"/>
  <c r="ER114" i="1"/>
  <c r="ER151" i="1"/>
  <c r="ER185" i="1"/>
  <c r="ER225" i="1"/>
  <c r="ER38" i="1"/>
  <c r="L242" i="1"/>
  <c r="L119" i="1"/>
  <c r="L161" i="1"/>
  <c r="L196" i="1"/>
  <c r="BT206" i="1"/>
  <c r="BT184" i="1"/>
  <c r="BT228" i="1"/>
  <c r="BT37" i="1"/>
  <c r="BT79" i="1"/>
  <c r="U165" i="1"/>
  <c r="U155" i="1"/>
  <c r="U190" i="1"/>
  <c r="U101" i="1"/>
  <c r="U144" i="1"/>
  <c r="DS199" i="1"/>
  <c r="DS221" i="1"/>
  <c r="DS100" i="1"/>
  <c r="DS196" i="1"/>
  <c r="DS78" i="1"/>
  <c r="DS178" i="1"/>
  <c r="DS66" i="1"/>
  <c r="BK228" i="1"/>
  <c r="BK215" i="1"/>
  <c r="BK67" i="1"/>
  <c r="BK165" i="1"/>
  <c r="BK75" i="1"/>
  <c r="BK254" i="1"/>
  <c r="BK160" i="1"/>
  <c r="BK246" i="1"/>
  <c r="BK154" i="1"/>
  <c r="BK55" i="1"/>
  <c r="DJ152" i="1"/>
  <c r="DJ74" i="1"/>
  <c r="DJ86" i="1"/>
  <c r="DJ24" i="1"/>
  <c r="DJ69" i="1"/>
  <c r="DJ175" i="1"/>
  <c r="DJ85" i="1"/>
  <c r="DJ218" i="1"/>
  <c r="DJ122" i="1"/>
  <c r="DJ25" i="1"/>
  <c r="AL186" i="1"/>
  <c r="AL136" i="1"/>
  <c r="AL95" i="1"/>
  <c r="AL101" i="1"/>
  <c r="AL25" i="1"/>
  <c r="AL185" i="1"/>
  <c r="AL117" i="1"/>
  <c r="AL43" i="1"/>
  <c r="AL199" i="1"/>
  <c r="AL131" i="1"/>
  <c r="AL98" i="1"/>
  <c r="AL21" i="1"/>
  <c r="CK65" i="1"/>
  <c r="CK230" i="1"/>
  <c r="CK253" i="1"/>
  <c r="CK199" i="1"/>
  <c r="CK159" i="1"/>
  <c r="CK110" i="1"/>
  <c r="CK62" i="1"/>
  <c r="CK246" i="1"/>
  <c r="CK194" i="1"/>
  <c r="CK150" i="1"/>
  <c r="CK105" i="1"/>
  <c r="CK55" i="1"/>
  <c r="CK238" i="1"/>
  <c r="CK216" i="1"/>
  <c r="CK168" i="1"/>
  <c r="CK124" i="1"/>
  <c r="CK78" i="1"/>
  <c r="CK22" i="1"/>
  <c r="CK53" i="1" l="1"/>
  <c r="CK59" i="1"/>
  <c r="CL74" i="1"/>
  <c r="CL78" i="1"/>
  <c r="CL82" i="1"/>
  <c r="CL86" i="1"/>
  <c r="CL90" i="1"/>
  <c r="CK36" i="1"/>
  <c r="CK61" i="1"/>
  <c r="CL76" i="1"/>
  <c r="CL80" i="1"/>
  <c r="CL84" i="1"/>
  <c r="CL88" i="1"/>
  <c r="CL92" i="1"/>
  <c r="CK23" i="1"/>
  <c r="CK63" i="1"/>
  <c r="CL112" i="1" s="1"/>
  <c r="CK47" i="1"/>
  <c r="CL77" i="1"/>
  <c r="CL81" i="1"/>
  <c r="CL85" i="1"/>
  <c r="CL89" i="1"/>
  <c r="CL93" i="1"/>
  <c r="CK208" i="1"/>
  <c r="CK239" i="1"/>
  <c r="CK250" i="1"/>
  <c r="CL75" i="1"/>
  <c r="CL91" i="1"/>
  <c r="CL79" i="1"/>
  <c r="CK28" i="1"/>
  <c r="CL83" i="1"/>
  <c r="CK49" i="1"/>
  <c r="CL87" i="1"/>
  <c r="CK94" i="1"/>
  <c r="CK34" i="1"/>
  <c r="AL23" i="1"/>
  <c r="AL63" i="1"/>
  <c r="AM112" i="1" s="1"/>
  <c r="AL47" i="1"/>
  <c r="AM77" i="1"/>
  <c r="AM81" i="1"/>
  <c r="AM85" i="1"/>
  <c r="AM89" i="1"/>
  <c r="AM93" i="1"/>
  <c r="AL208" i="1"/>
  <c r="AM147" i="1"/>
  <c r="AM167" i="1"/>
  <c r="AL239" i="1"/>
  <c r="AL250" i="1"/>
  <c r="AL28" i="1"/>
  <c r="AL34" i="1"/>
  <c r="AL49" i="1"/>
  <c r="AM75" i="1"/>
  <c r="AM79" i="1"/>
  <c r="AM83" i="1"/>
  <c r="AM87" i="1"/>
  <c r="AL94" i="1"/>
  <c r="AM91" i="1"/>
  <c r="AM230" i="1"/>
  <c r="AL36" i="1"/>
  <c r="AL61" i="1"/>
  <c r="AM76" i="1"/>
  <c r="AM80" i="1"/>
  <c r="AM84" i="1"/>
  <c r="AM88" i="1"/>
  <c r="AM92" i="1"/>
  <c r="AL59" i="1"/>
  <c r="AM78" i="1"/>
  <c r="AM82" i="1"/>
  <c r="AM174" i="1"/>
  <c r="AM86" i="1"/>
  <c r="AM74" i="1"/>
  <c r="AM90" i="1"/>
  <c r="AL53" i="1"/>
  <c r="AM252" i="1"/>
  <c r="DJ36" i="1"/>
  <c r="DJ61" i="1"/>
  <c r="DK76" i="1"/>
  <c r="DK80" i="1"/>
  <c r="DK84" i="1"/>
  <c r="DK88" i="1"/>
  <c r="DK92" i="1"/>
  <c r="DJ23" i="1"/>
  <c r="DJ63" i="1"/>
  <c r="DK112" i="1" s="1"/>
  <c r="DJ47" i="1"/>
  <c r="DK77" i="1"/>
  <c r="DK81" i="1"/>
  <c r="DK85" i="1"/>
  <c r="DK89" i="1"/>
  <c r="DK93" i="1"/>
  <c r="DJ208" i="1"/>
  <c r="DJ239" i="1"/>
  <c r="DJ250" i="1"/>
  <c r="DJ34" i="1"/>
  <c r="DJ49" i="1"/>
  <c r="DK79" i="1"/>
  <c r="DK87" i="1"/>
  <c r="DJ94" i="1"/>
  <c r="DJ28" i="1"/>
  <c r="DK33" i="1"/>
  <c r="DK75" i="1"/>
  <c r="DK83" i="1"/>
  <c r="DK91" i="1"/>
  <c r="DJ59" i="1"/>
  <c r="DK78" i="1"/>
  <c r="DK86" i="1"/>
  <c r="DK95" i="1"/>
  <c r="DK74" i="1"/>
  <c r="DJ53" i="1"/>
  <c r="DK90" i="1"/>
  <c r="DK82" i="1"/>
  <c r="BK36" i="1"/>
  <c r="BK61" i="1"/>
  <c r="BL76" i="1"/>
  <c r="BL80" i="1"/>
  <c r="BL84" i="1"/>
  <c r="BL88" i="1"/>
  <c r="BL92" i="1"/>
  <c r="BK53" i="1"/>
  <c r="BK59" i="1"/>
  <c r="BL74" i="1"/>
  <c r="BL78" i="1"/>
  <c r="BL82" i="1"/>
  <c r="BL86" i="1"/>
  <c r="BL90" i="1"/>
  <c r="BK28" i="1"/>
  <c r="BK34" i="1"/>
  <c r="BK49" i="1"/>
  <c r="BL75" i="1"/>
  <c r="BL79" i="1"/>
  <c r="BL83" i="1"/>
  <c r="BK94" i="1"/>
  <c r="BL87" i="1"/>
  <c r="BL91" i="1"/>
  <c r="BK47" i="1"/>
  <c r="BL85" i="1"/>
  <c r="BK250" i="1"/>
  <c r="BK63" i="1"/>
  <c r="BL30" i="1" s="1"/>
  <c r="BL77" i="1"/>
  <c r="BL93" i="1"/>
  <c r="BK239" i="1"/>
  <c r="BK23" i="1"/>
  <c r="BL81" i="1"/>
  <c r="BK208" i="1"/>
  <c r="BL89" i="1"/>
  <c r="DS36" i="1"/>
  <c r="DS61" i="1"/>
  <c r="DT76" i="1"/>
  <c r="DT80" i="1"/>
  <c r="DT84" i="1"/>
  <c r="DT88" i="1"/>
  <c r="DT92" i="1"/>
  <c r="DS53" i="1"/>
  <c r="DS59" i="1"/>
  <c r="DT74" i="1"/>
  <c r="DT78" i="1"/>
  <c r="DT82" i="1"/>
  <c r="DT86" i="1"/>
  <c r="DT90" i="1"/>
  <c r="DS28" i="1"/>
  <c r="DS34" i="1"/>
  <c r="DS49" i="1"/>
  <c r="DT75" i="1"/>
  <c r="DT79" i="1"/>
  <c r="DT83" i="1"/>
  <c r="DS94" i="1"/>
  <c r="DT87" i="1"/>
  <c r="DT91" i="1"/>
  <c r="DT89" i="1"/>
  <c r="DS208" i="1"/>
  <c r="DS63" i="1"/>
  <c r="DT112" i="1" s="1"/>
  <c r="DT77" i="1"/>
  <c r="DT93" i="1"/>
  <c r="DS239" i="1"/>
  <c r="DS23" i="1"/>
  <c r="DT81" i="1"/>
  <c r="DT85" i="1"/>
  <c r="DS250" i="1"/>
  <c r="DS47" i="1"/>
  <c r="U53" i="1"/>
  <c r="U59" i="1"/>
  <c r="V74" i="1"/>
  <c r="V78" i="1"/>
  <c r="V82" i="1"/>
  <c r="V86" i="1"/>
  <c r="V90" i="1"/>
  <c r="U36" i="1"/>
  <c r="U61" i="1"/>
  <c r="V76" i="1"/>
  <c r="V80" i="1"/>
  <c r="V84" i="1"/>
  <c r="V88" i="1"/>
  <c r="V92" i="1"/>
  <c r="U23" i="1"/>
  <c r="U63" i="1"/>
  <c r="V108" i="1" s="1"/>
  <c r="U47" i="1"/>
  <c r="V77" i="1"/>
  <c r="V81" i="1"/>
  <c r="V85" i="1"/>
  <c r="V89" i="1"/>
  <c r="V93" i="1"/>
  <c r="U208" i="1"/>
  <c r="U239" i="1"/>
  <c r="U250" i="1"/>
  <c r="U34" i="1"/>
  <c r="U49" i="1"/>
  <c r="U94" i="1"/>
  <c r="V87" i="1"/>
  <c r="V79" i="1"/>
  <c r="U28" i="1"/>
  <c r="V83" i="1"/>
  <c r="V75" i="1"/>
  <c r="V91" i="1"/>
  <c r="BT28" i="1"/>
  <c r="BT34" i="1"/>
  <c r="BT49" i="1"/>
  <c r="BU75" i="1"/>
  <c r="BU79" i="1"/>
  <c r="BU83" i="1"/>
  <c r="BT94" i="1"/>
  <c r="BU87" i="1"/>
  <c r="BU91" i="1"/>
  <c r="BT23" i="1"/>
  <c r="BT63" i="1"/>
  <c r="BU112" i="1" s="1"/>
  <c r="BT47" i="1"/>
  <c r="BU77" i="1"/>
  <c r="BU81" i="1"/>
  <c r="BU85" i="1"/>
  <c r="BU89" i="1"/>
  <c r="BU93" i="1"/>
  <c r="BT208" i="1"/>
  <c r="BT239" i="1"/>
  <c r="BT250" i="1"/>
  <c r="BT53" i="1"/>
  <c r="BT59" i="1"/>
  <c r="BU74" i="1"/>
  <c r="BU78" i="1"/>
  <c r="BU82" i="1"/>
  <c r="BU86" i="1"/>
  <c r="BU90" i="1"/>
  <c r="BT36" i="1"/>
  <c r="BU76" i="1"/>
  <c r="BU92" i="1"/>
  <c r="BT61" i="1"/>
  <c r="BU80" i="1"/>
  <c r="BU84" i="1"/>
  <c r="BU88" i="1"/>
  <c r="L53" i="1"/>
  <c r="L59" i="1"/>
  <c r="M74" i="1"/>
  <c r="M78" i="1"/>
  <c r="M82" i="1"/>
  <c r="M86" i="1"/>
  <c r="M90" i="1"/>
  <c r="L28" i="1"/>
  <c r="L34" i="1"/>
  <c r="L49" i="1"/>
  <c r="M75" i="1"/>
  <c r="M79" i="1"/>
  <c r="M83" i="1"/>
  <c r="L94" i="1"/>
  <c r="M87" i="1"/>
  <c r="M91" i="1"/>
  <c r="L23" i="1"/>
  <c r="L63" i="1"/>
  <c r="M247" i="1" s="1"/>
  <c r="L47" i="1"/>
  <c r="M77" i="1"/>
  <c r="M81" i="1"/>
  <c r="M85" i="1"/>
  <c r="M89" i="1"/>
  <c r="M93" i="1"/>
  <c r="L208" i="1"/>
  <c r="L239" i="1"/>
  <c r="L250" i="1"/>
  <c r="M84" i="1"/>
  <c r="L36" i="1"/>
  <c r="M76" i="1"/>
  <c r="M92" i="1"/>
  <c r="L61" i="1"/>
  <c r="M80" i="1"/>
  <c r="M88" i="1"/>
  <c r="ER53" i="1"/>
  <c r="ER59" i="1"/>
  <c r="ES74" i="1"/>
  <c r="ES78" i="1"/>
  <c r="ES82" i="1"/>
  <c r="ES86" i="1"/>
  <c r="ES90" i="1"/>
  <c r="ER28" i="1"/>
  <c r="ER34" i="1"/>
  <c r="ER49" i="1"/>
  <c r="ES75" i="1"/>
  <c r="ES79" i="1"/>
  <c r="ES83" i="1"/>
  <c r="ES87" i="1"/>
  <c r="ER94" i="1"/>
  <c r="ES91" i="1"/>
  <c r="ER23" i="1"/>
  <c r="ER63" i="1"/>
  <c r="ES112" i="1" s="1"/>
  <c r="ER47" i="1"/>
  <c r="ES77" i="1"/>
  <c r="ES81" i="1"/>
  <c r="ES85" i="1"/>
  <c r="ES89" i="1"/>
  <c r="ES93" i="1"/>
  <c r="ER208" i="1"/>
  <c r="ER239" i="1"/>
  <c r="ER250" i="1"/>
  <c r="ES88" i="1"/>
  <c r="ER61" i="1"/>
  <c r="ES80" i="1"/>
  <c r="ES84" i="1"/>
  <c r="ER36" i="1"/>
  <c r="ES76" i="1"/>
  <c r="ES92" i="1"/>
  <c r="CS23" i="1"/>
  <c r="CS63" i="1"/>
  <c r="CT112" i="1" s="1"/>
  <c r="CS47" i="1"/>
  <c r="CT77" i="1"/>
  <c r="CT81" i="1"/>
  <c r="CT85" i="1"/>
  <c r="CT89" i="1"/>
  <c r="CT93" i="1"/>
  <c r="CS208" i="1"/>
  <c r="CS239" i="1"/>
  <c r="CS250" i="1"/>
  <c r="CS53" i="1"/>
  <c r="CS59" i="1"/>
  <c r="CT74" i="1"/>
  <c r="CT78" i="1"/>
  <c r="CT82" i="1"/>
  <c r="CT86" i="1"/>
  <c r="CT90" i="1"/>
  <c r="CS61" i="1"/>
  <c r="CT80" i="1"/>
  <c r="CT88" i="1"/>
  <c r="CS36" i="1"/>
  <c r="CT76" i="1"/>
  <c r="CT84" i="1"/>
  <c r="CT92" i="1"/>
  <c r="CS34" i="1"/>
  <c r="CS49" i="1"/>
  <c r="CT79" i="1"/>
  <c r="CS94" i="1"/>
  <c r="CT87" i="1"/>
  <c r="CT91" i="1"/>
  <c r="CT75" i="1"/>
  <c r="CT83" i="1"/>
  <c r="CS28" i="1"/>
  <c r="BC36" i="1"/>
  <c r="BC61" i="1"/>
  <c r="BD76" i="1"/>
  <c r="BD80" i="1"/>
  <c r="BD84" i="1"/>
  <c r="BD88" i="1"/>
  <c r="BD92" i="1"/>
  <c r="BC53" i="1"/>
  <c r="BC59" i="1"/>
  <c r="BD74" i="1"/>
  <c r="BD78" i="1"/>
  <c r="BD82" i="1"/>
  <c r="BD86" i="1"/>
  <c r="BD90" i="1"/>
  <c r="BC28" i="1"/>
  <c r="BC34" i="1"/>
  <c r="BC49" i="1"/>
  <c r="BD75" i="1"/>
  <c r="BD79" i="1"/>
  <c r="BD83" i="1"/>
  <c r="BC94" i="1"/>
  <c r="BD87" i="1"/>
  <c r="BD91" i="1"/>
  <c r="BC63" i="1"/>
  <c r="BD112" i="1" s="1"/>
  <c r="BD77" i="1"/>
  <c r="BD93" i="1"/>
  <c r="BC239" i="1"/>
  <c r="BC23" i="1"/>
  <c r="BD81" i="1"/>
  <c r="BC47" i="1"/>
  <c r="BD85" i="1"/>
  <c r="BC250" i="1"/>
  <c r="BD89" i="1"/>
  <c r="BC208" i="1"/>
  <c r="FA23" i="1"/>
  <c r="FA63" i="1"/>
  <c r="FB112" i="1" s="1"/>
  <c r="FA47" i="1"/>
  <c r="FB77" i="1"/>
  <c r="FB81" i="1"/>
  <c r="FB85" i="1"/>
  <c r="FB89" i="1"/>
  <c r="FB93" i="1"/>
  <c r="FA208" i="1"/>
  <c r="FA239" i="1"/>
  <c r="FA250" i="1"/>
  <c r="FA28" i="1"/>
  <c r="FA34" i="1"/>
  <c r="FA49" i="1"/>
  <c r="FB75" i="1"/>
  <c r="FB79" i="1"/>
  <c r="FB83" i="1"/>
  <c r="FA94" i="1"/>
  <c r="FB87" i="1"/>
  <c r="FB91" i="1"/>
  <c r="FA36" i="1"/>
  <c r="FA61" i="1"/>
  <c r="FB76" i="1"/>
  <c r="FB80" i="1"/>
  <c r="FB84" i="1"/>
  <c r="FB88" i="1"/>
  <c r="FB92" i="1"/>
  <c r="FA53" i="1"/>
  <c r="FB74" i="1"/>
  <c r="FB90" i="1"/>
  <c r="FB82" i="1"/>
  <c r="FB86" i="1"/>
  <c r="FA59" i="1"/>
  <c r="FB78" i="1"/>
  <c r="DB23" i="1"/>
  <c r="DB63" i="1"/>
  <c r="DC112" i="1" s="1"/>
  <c r="DB47" i="1"/>
  <c r="DC77" i="1"/>
  <c r="DC81" i="1"/>
  <c r="DC85" i="1"/>
  <c r="DC89" i="1"/>
  <c r="DC93" i="1"/>
  <c r="DB208" i="1"/>
  <c r="DB239" i="1"/>
  <c r="DB250" i="1"/>
  <c r="DB28" i="1"/>
  <c r="DB34" i="1"/>
  <c r="DB49" i="1"/>
  <c r="DC75" i="1"/>
  <c r="DC79" i="1"/>
  <c r="DC83" i="1"/>
  <c r="DB94" i="1"/>
  <c r="DC87" i="1"/>
  <c r="DC91" i="1"/>
  <c r="DB36" i="1"/>
  <c r="DB61" i="1"/>
  <c r="DC76" i="1"/>
  <c r="DC80" i="1"/>
  <c r="DC84" i="1"/>
  <c r="DC88" i="1"/>
  <c r="DC92" i="1"/>
  <c r="DB53" i="1"/>
  <c r="DC74" i="1"/>
  <c r="DC90" i="1"/>
  <c r="DB59" i="1"/>
  <c r="DC78" i="1"/>
  <c r="DC82" i="1"/>
  <c r="DC86" i="1"/>
  <c r="AT23" i="1"/>
  <c r="AT63" i="1"/>
  <c r="AU112" i="1" s="1"/>
  <c r="AT47" i="1"/>
  <c r="AU77" i="1"/>
  <c r="AU81" i="1"/>
  <c r="AU85" i="1"/>
  <c r="AU89" i="1"/>
  <c r="AU93" i="1"/>
  <c r="AT208" i="1"/>
  <c r="AT239" i="1"/>
  <c r="AT250" i="1"/>
  <c r="AT28" i="1"/>
  <c r="AT34" i="1"/>
  <c r="AT49" i="1"/>
  <c r="AU75" i="1"/>
  <c r="AU79" i="1"/>
  <c r="AU83" i="1"/>
  <c r="AT94" i="1"/>
  <c r="AU87" i="1"/>
  <c r="AU91" i="1"/>
  <c r="AT36" i="1"/>
  <c r="AT61" i="1"/>
  <c r="AU76" i="1"/>
  <c r="AU80" i="1"/>
  <c r="AU84" i="1"/>
  <c r="AU88" i="1"/>
  <c r="AU92" i="1"/>
  <c r="AU86" i="1"/>
  <c r="AT59" i="1"/>
  <c r="AU78" i="1"/>
  <c r="AU82" i="1"/>
  <c r="AT53" i="1"/>
  <c r="AU74" i="1"/>
  <c r="AU90" i="1"/>
  <c r="EA28" i="1"/>
  <c r="EA34" i="1"/>
  <c r="EA49" i="1"/>
  <c r="EB75" i="1"/>
  <c r="EB79" i="1"/>
  <c r="EB83" i="1"/>
  <c r="EA94" i="1"/>
  <c r="EB87" i="1"/>
  <c r="EB91" i="1"/>
  <c r="EA36" i="1"/>
  <c r="EA61" i="1"/>
  <c r="EB76" i="1"/>
  <c r="EB80" i="1"/>
  <c r="EB84" i="1"/>
  <c r="EB88" i="1"/>
  <c r="EB92" i="1"/>
  <c r="EA53" i="1"/>
  <c r="EA59" i="1"/>
  <c r="EB74" i="1"/>
  <c r="EB78" i="1"/>
  <c r="EB82" i="1"/>
  <c r="EB86" i="1"/>
  <c r="EA23" i="1"/>
  <c r="EB81" i="1"/>
  <c r="EB90" i="1"/>
  <c r="EA47" i="1"/>
  <c r="EB85" i="1"/>
  <c r="EB93" i="1"/>
  <c r="EA239" i="1"/>
  <c r="EA250" i="1"/>
  <c r="EB89" i="1"/>
  <c r="EA208" i="1"/>
  <c r="EB77" i="1"/>
  <c r="EA63" i="1"/>
  <c r="EB39" i="1" s="1"/>
  <c r="D36" i="1"/>
  <c r="D61" i="1"/>
  <c r="E76" i="1"/>
  <c r="E80" i="1"/>
  <c r="E84" i="1"/>
  <c r="E88" i="1"/>
  <c r="E92" i="1"/>
  <c r="D53" i="1"/>
  <c r="D59" i="1"/>
  <c r="E74" i="1"/>
  <c r="E78" i="1"/>
  <c r="E82" i="1"/>
  <c r="E86" i="1"/>
  <c r="E90" i="1"/>
  <c r="D28" i="1"/>
  <c r="D34" i="1"/>
  <c r="D49" i="1"/>
  <c r="E75" i="1"/>
  <c r="E79" i="1"/>
  <c r="E83" i="1"/>
  <c r="D94" i="1"/>
  <c r="E87" i="1"/>
  <c r="E91" i="1"/>
  <c r="E89" i="1"/>
  <c r="D208" i="1"/>
  <c r="D23" i="1"/>
  <c r="E81" i="1"/>
  <c r="D47" i="1"/>
  <c r="E85" i="1"/>
  <c r="D239" i="1"/>
  <c r="D250" i="1"/>
  <c r="E93" i="1"/>
  <c r="D63" i="1"/>
  <c r="E77" i="1"/>
  <c r="EJ53" i="1"/>
  <c r="EJ59" i="1"/>
  <c r="EJ36" i="1"/>
  <c r="EJ61" i="1"/>
  <c r="EJ23" i="1"/>
  <c r="EK75" i="1"/>
  <c r="EK79" i="1"/>
  <c r="EK83" i="1"/>
  <c r="EJ94" i="1"/>
  <c r="EK87" i="1"/>
  <c r="EK91" i="1"/>
  <c r="EJ28" i="1"/>
  <c r="EJ49" i="1"/>
  <c r="EK77" i="1"/>
  <c r="EK81" i="1"/>
  <c r="EK85" i="1"/>
  <c r="EK89" i="1"/>
  <c r="EK93" i="1"/>
  <c r="EJ208" i="1"/>
  <c r="EJ239" i="1"/>
  <c r="EJ250" i="1"/>
  <c r="EJ34" i="1"/>
  <c r="EK74" i="1"/>
  <c r="EK78" i="1"/>
  <c r="EK82" i="1"/>
  <c r="EK86" i="1"/>
  <c r="EK90" i="1"/>
  <c r="EJ63" i="1"/>
  <c r="EK112" i="1" s="1"/>
  <c r="EK88" i="1"/>
  <c r="EJ47" i="1"/>
  <c r="EK76" i="1"/>
  <c r="EK92" i="1"/>
  <c r="EK80" i="1"/>
  <c r="EK84" i="1"/>
  <c r="CB53" i="1"/>
  <c r="CB59" i="1"/>
  <c r="CC74" i="1"/>
  <c r="CC78" i="1"/>
  <c r="CC82" i="1"/>
  <c r="CC86" i="1"/>
  <c r="CC90" i="1"/>
  <c r="CB28" i="1"/>
  <c r="CB34" i="1"/>
  <c r="CB49" i="1"/>
  <c r="CC75" i="1"/>
  <c r="CC79" i="1"/>
  <c r="CC83" i="1"/>
  <c r="CB94" i="1"/>
  <c r="CC87" i="1"/>
  <c r="CC91" i="1"/>
  <c r="CB23" i="1"/>
  <c r="CC81" i="1"/>
  <c r="CC89" i="1"/>
  <c r="CB63" i="1"/>
  <c r="CC113" i="1" s="1"/>
  <c r="CB47" i="1"/>
  <c r="CC77" i="1"/>
  <c r="CC85" i="1"/>
  <c r="CC93" i="1"/>
  <c r="CB208" i="1"/>
  <c r="CB239" i="1"/>
  <c r="CB250" i="1"/>
  <c r="CB61" i="1"/>
  <c r="CC80" i="1"/>
  <c r="CC88" i="1"/>
  <c r="CB36" i="1"/>
  <c r="CC76" i="1"/>
  <c r="CC92" i="1"/>
  <c r="CC84" i="1"/>
  <c r="AC53" i="1"/>
  <c r="AC59" i="1"/>
  <c r="AD74" i="1"/>
  <c r="AD78" i="1"/>
  <c r="AD82" i="1"/>
  <c r="AD86" i="1"/>
  <c r="AD90" i="1"/>
  <c r="AC36" i="1"/>
  <c r="AC61" i="1"/>
  <c r="AD76" i="1"/>
  <c r="AD80" i="1"/>
  <c r="AD84" i="1"/>
  <c r="AD88" i="1"/>
  <c r="AD92" i="1"/>
  <c r="AC23" i="1"/>
  <c r="AC63" i="1"/>
  <c r="AD22" i="1" s="1"/>
  <c r="AC47" i="1"/>
  <c r="AD77" i="1"/>
  <c r="AD81" i="1"/>
  <c r="AD85" i="1"/>
  <c r="AD89" i="1"/>
  <c r="AD93" i="1"/>
  <c r="AC208" i="1"/>
  <c r="AC239" i="1"/>
  <c r="AC250" i="1"/>
  <c r="AC34" i="1"/>
  <c r="AC49" i="1"/>
  <c r="AD87" i="1"/>
  <c r="AC94" i="1"/>
  <c r="AD79" i="1"/>
  <c r="AC28" i="1"/>
  <c r="AD83" i="1"/>
  <c r="AD75" i="1"/>
  <c r="AD91" i="1"/>
  <c r="FI23" i="1"/>
  <c r="FI63" i="1"/>
  <c r="FJ31" i="1" s="1"/>
  <c r="FI47" i="1"/>
  <c r="FJ77" i="1"/>
  <c r="FJ81" i="1"/>
  <c r="FJ85" i="1"/>
  <c r="FJ89" i="1"/>
  <c r="FJ93" i="1"/>
  <c r="FI208" i="1"/>
  <c r="FI239" i="1"/>
  <c r="FI250" i="1"/>
  <c r="FI53" i="1"/>
  <c r="FI59" i="1"/>
  <c r="FJ74" i="1"/>
  <c r="FJ78" i="1"/>
  <c r="FJ82" i="1"/>
  <c r="FJ86" i="1"/>
  <c r="FJ90" i="1"/>
  <c r="FI36" i="1"/>
  <c r="FI61" i="1"/>
  <c r="FJ76" i="1"/>
  <c r="FJ80" i="1"/>
  <c r="FJ84" i="1"/>
  <c r="FJ88" i="1"/>
  <c r="FJ92" i="1"/>
  <c r="FI34" i="1"/>
  <c r="FI49" i="1"/>
  <c r="FI94" i="1"/>
  <c r="FJ87" i="1"/>
  <c r="FJ79" i="1"/>
  <c r="FI28" i="1"/>
  <c r="FJ83" i="1"/>
  <c r="FJ91" i="1"/>
  <c r="FJ75" i="1"/>
  <c r="BM112" i="1"/>
  <c r="N112" i="1"/>
  <c r="FC112" i="1"/>
  <c r="F112" i="1"/>
  <c r="FK112" i="1"/>
  <c r="DL112" i="1"/>
  <c r="EC112" i="1"/>
  <c r="CM112" i="1"/>
  <c r="DU112" i="1"/>
  <c r="ET112" i="1"/>
  <c r="DD112" i="1"/>
  <c r="EL112" i="1"/>
  <c r="BE112" i="1"/>
  <c r="AN112" i="1"/>
  <c r="CU112" i="1"/>
  <c r="AV112" i="1"/>
  <c r="CD112" i="1"/>
  <c r="BV112" i="1"/>
  <c r="AE112" i="1"/>
  <c r="W112" i="1"/>
  <c r="DK137" i="1" l="1"/>
  <c r="FJ181" i="1"/>
  <c r="AM182" i="1"/>
  <c r="AD185" i="1"/>
  <c r="AD123" i="1"/>
  <c r="FJ149" i="1"/>
  <c r="FB55" i="1"/>
  <c r="CT58" i="1"/>
  <c r="AD43" i="1"/>
  <c r="FB152" i="1"/>
  <c r="CT207" i="1"/>
  <c r="FJ114" i="1"/>
  <c r="FB124" i="1"/>
  <c r="FB107" i="1"/>
  <c r="FJ122" i="1"/>
  <c r="BD250" i="1"/>
  <c r="CT65" i="1"/>
  <c r="V149" i="1"/>
  <c r="AM216" i="1"/>
  <c r="AD34" i="1"/>
  <c r="CT70" i="1"/>
  <c r="M60" i="1"/>
  <c r="M194" i="1"/>
  <c r="AD149" i="1"/>
  <c r="CT40" i="1"/>
  <c r="AD226" i="1"/>
  <c r="AU68" i="1"/>
  <c r="FB20" i="1"/>
  <c r="M199" i="1"/>
  <c r="BL123" i="1"/>
  <c r="CT29" i="1"/>
  <c r="BL51" i="1"/>
  <c r="BL247" i="1"/>
  <c r="CT32" i="1"/>
  <c r="BL106" i="1"/>
  <c r="AD219" i="1"/>
  <c r="M198" i="1"/>
  <c r="FJ39" i="1"/>
  <c r="AD187" i="1"/>
  <c r="AU160" i="1"/>
  <c r="FB122" i="1"/>
  <c r="FB65" i="1"/>
  <c r="BD123" i="1"/>
  <c r="CT215" i="1"/>
  <c r="FJ226" i="1"/>
  <c r="FJ64" i="1"/>
  <c r="FJ121" i="1"/>
  <c r="FB249" i="1"/>
  <c r="FB232" i="1"/>
  <c r="BL143" i="1"/>
  <c r="FJ70" i="1"/>
  <c r="FJ247" i="1"/>
  <c r="FB52" i="1"/>
  <c r="FB181" i="1"/>
  <c r="BL208" i="1"/>
  <c r="FJ213" i="1"/>
  <c r="FJ49" i="1"/>
  <c r="FB53" i="1"/>
  <c r="FB177" i="1"/>
  <c r="FB203" i="1"/>
  <c r="BL237" i="1"/>
  <c r="FJ161" i="1"/>
  <c r="FJ34" i="1"/>
  <c r="FB190" i="1"/>
  <c r="FB113" i="1"/>
  <c r="FB199" i="1"/>
  <c r="BL219" i="1"/>
  <c r="FJ227" i="1"/>
  <c r="FJ20" i="1"/>
  <c r="FB186" i="1"/>
  <c r="FB108" i="1"/>
  <c r="BL199" i="1"/>
  <c r="FB139" i="1"/>
  <c r="BL167" i="1"/>
  <c r="FJ185" i="1"/>
  <c r="FJ190" i="1"/>
  <c r="FJ184" i="1"/>
  <c r="FB196" i="1"/>
  <c r="FB118" i="1"/>
  <c r="BL151" i="1"/>
  <c r="FJ221" i="1"/>
  <c r="FJ182" i="1"/>
  <c r="FJ136" i="1"/>
  <c r="CC166" i="1"/>
  <c r="BL98" i="1"/>
  <c r="DK197" i="1"/>
  <c r="FJ218" i="1"/>
  <c r="FJ43" i="1"/>
  <c r="FJ158" i="1"/>
  <c r="FJ116" i="1"/>
  <c r="FB225" i="1"/>
  <c r="FJ200" i="1"/>
  <c r="FJ150" i="1"/>
  <c r="FB103" i="1"/>
  <c r="BL62" i="1"/>
  <c r="CT158" i="1"/>
  <c r="CT67" i="1"/>
  <c r="AU55" i="1"/>
  <c r="AU236" i="1"/>
  <c r="AU35" i="1"/>
  <c r="AU54" i="1"/>
  <c r="AU124" i="1"/>
  <c r="AU198" i="1"/>
  <c r="AU245" i="1"/>
  <c r="CC214" i="1"/>
  <c r="AU152" i="1"/>
  <c r="AU166" i="1"/>
  <c r="AU197" i="1"/>
  <c r="AU250" i="1"/>
  <c r="BD167" i="1"/>
  <c r="CT229" i="1"/>
  <c r="CT175" i="1"/>
  <c r="BL191" i="1"/>
  <c r="BL131" i="1"/>
  <c r="AU116" i="1"/>
  <c r="AU158" i="1"/>
  <c r="AU189" i="1"/>
  <c r="AU232" i="1"/>
  <c r="CT185" i="1"/>
  <c r="CT252" i="1"/>
  <c r="CT192" i="1"/>
  <c r="CT143" i="1"/>
  <c r="CC154" i="1"/>
  <c r="AU130" i="1"/>
  <c r="AU157" i="1"/>
  <c r="BD62" i="1"/>
  <c r="CT178" i="1"/>
  <c r="CT160" i="1"/>
  <c r="BL175" i="1"/>
  <c r="AU254" i="1"/>
  <c r="AU122" i="1"/>
  <c r="AU141" i="1"/>
  <c r="AU183" i="1"/>
  <c r="CT213" i="1"/>
  <c r="CT109" i="1"/>
  <c r="CT124" i="1"/>
  <c r="CT139" i="1"/>
  <c r="AU190" i="1"/>
  <c r="AU216" i="1"/>
  <c r="AU97" i="1"/>
  <c r="AU104" i="1"/>
  <c r="DC236" i="1"/>
  <c r="DC24" i="1"/>
  <c r="CT102" i="1"/>
  <c r="BL31" i="1"/>
  <c r="BL21" i="1"/>
  <c r="AU227" i="1"/>
  <c r="CC244" i="1"/>
  <c r="AU111" i="1"/>
  <c r="AU96" i="1"/>
  <c r="CT161" i="1"/>
  <c r="BL228" i="1"/>
  <c r="CC172" i="1"/>
  <c r="BL159" i="1"/>
  <c r="BL239" i="1"/>
  <c r="AM105" i="1"/>
  <c r="AU235" i="1"/>
  <c r="CT245" i="1"/>
  <c r="CT55" i="1"/>
  <c r="BL163" i="1"/>
  <c r="FJ112" i="1"/>
  <c r="AU53" i="1"/>
  <c r="AU204" i="1"/>
  <c r="CT173" i="1"/>
  <c r="BL207" i="1"/>
  <c r="EB112" i="1"/>
  <c r="AU172" i="1"/>
  <c r="CT104" i="1"/>
  <c r="CT227" i="1"/>
  <c r="DC170" i="1"/>
  <c r="DC97" i="1"/>
  <c r="DC226" i="1"/>
  <c r="FB254" i="1"/>
  <c r="FB22" i="1"/>
  <c r="FB227" i="1"/>
  <c r="FB158" i="1"/>
  <c r="FB50" i="1"/>
  <c r="FB217" i="1"/>
  <c r="FB149" i="1"/>
  <c r="FB43" i="1"/>
  <c r="FB253" i="1"/>
  <c r="FB219" i="1"/>
  <c r="FB171" i="1"/>
  <c r="FB102" i="1"/>
  <c r="AM238" i="1"/>
  <c r="AM66" i="1"/>
  <c r="AM165" i="1"/>
  <c r="AM49" i="1"/>
  <c r="AM232" i="1"/>
  <c r="DC147" i="1"/>
  <c r="DC27" i="1"/>
  <c r="DC57" i="1"/>
  <c r="DC193" i="1"/>
  <c r="FB180" i="1"/>
  <c r="FB244" i="1"/>
  <c r="FB168" i="1"/>
  <c r="FB248" i="1"/>
  <c r="FB223" i="1"/>
  <c r="FB154" i="1"/>
  <c r="FB70" i="1"/>
  <c r="FB213" i="1"/>
  <c r="FB145" i="1"/>
  <c r="FB29" i="1"/>
  <c r="FB247" i="1"/>
  <c r="FB167" i="1"/>
  <c r="AM170" i="1"/>
  <c r="AM244" i="1"/>
  <c r="AM138" i="1"/>
  <c r="AM161" i="1"/>
  <c r="CC112" i="1"/>
  <c r="AD54" i="1"/>
  <c r="AD155" i="1"/>
  <c r="CC227" i="1"/>
  <c r="CC150" i="1"/>
  <c r="CC194" i="1"/>
  <c r="CC138" i="1"/>
  <c r="CC220" i="1"/>
  <c r="CC152" i="1"/>
  <c r="CC237" i="1"/>
  <c r="CC171" i="1"/>
  <c r="EK97" i="1"/>
  <c r="AU65" i="1"/>
  <c r="AU24" i="1"/>
  <c r="DC199" i="1"/>
  <c r="BD143" i="1"/>
  <c r="BD247" i="1"/>
  <c r="BD171" i="1"/>
  <c r="BD67" i="1"/>
  <c r="BD131" i="1"/>
  <c r="BD21" i="1"/>
  <c r="BD179" i="1"/>
  <c r="ES109" i="1"/>
  <c r="AM107" i="1"/>
  <c r="AM156" i="1"/>
  <c r="AM57" i="1"/>
  <c r="AM235" i="1"/>
  <c r="AM96" i="1"/>
  <c r="AM34" i="1"/>
  <c r="AM239" i="1"/>
  <c r="AD112" i="1"/>
  <c r="CC190" i="1"/>
  <c r="CC236" i="1"/>
  <c r="CC66" i="1"/>
  <c r="CC126" i="1"/>
  <c r="CC204" i="1"/>
  <c r="CC140" i="1"/>
  <c r="CC228" i="1"/>
  <c r="BD228" i="1"/>
  <c r="BD139" i="1"/>
  <c r="BD47" i="1"/>
  <c r="BD98" i="1"/>
  <c r="CC195" i="1"/>
  <c r="CC118" i="1"/>
  <c r="CC218" i="1"/>
  <c r="CC25" i="1"/>
  <c r="CC36" i="1"/>
  <c r="CC184" i="1"/>
  <c r="CC105" i="1"/>
  <c r="CC40" i="1"/>
  <c r="CC131" i="1"/>
  <c r="BD71" i="1"/>
  <c r="BD102" i="1"/>
  <c r="BD237" i="1"/>
  <c r="BD215" i="1"/>
  <c r="BL112" i="1"/>
  <c r="E146" i="1"/>
  <c r="E112" i="1"/>
  <c r="M225" i="1"/>
  <c r="M112" i="1"/>
  <c r="V199" i="1"/>
  <c r="V112" i="1"/>
  <c r="FJ199" i="1"/>
  <c r="FJ139" i="1"/>
  <c r="AD145" i="1"/>
  <c r="AD177" i="1"/>
  <c r="AD153" i="1"/>
  <c r="AD113" i="1"/>
  <c r="AD189" i="1"/>
  <c r="AD247" i="1"/>
  <c r="AD179" i="1"/>
  <c r="AD147" i="1"/>
  <c r="AD21" i="1"/>
  <c r="DC45" i="1"/>
  <c r="DC167" i="1"/>
  <c r="DC232" i="1"/>
  <c r="DC161" i="1"/>
  <c r="DC230" i="1"/>
  <c r="DC60" i="1"/>
  <c r="DC130" i="1"/>
  <c r="DC198" i="1"/>
  <c r="DC229" i="1"/>
  <c r="DC196" i="1"/>
  <c r="DC220" i="1"/>
  <c r="DC103" i="1"/>
  <c r="DC119" i="1"/>
  <c r="DC179" i="1"/>
  <c r="DC43" i="1"/>
  <c r="DC121" i="1"/>
  <c r="DC189" i="1"/>
  <c r="DC30" i="1"/>
  <c r="DC138" i="1"/>
  <c r="DC202" i="1"/>
  <c r="DC216" i="1"/>
  <c r="DC238" i="1"/>
  <c r="FJ177" i="1"/>
  <c r="FJ193" i="1"/>
  <c r="FJ153" i="1"/>
  <c r="FJ28" i="1"/>
  <c r="FJ113" i="1"/>
  <c r="FJ189" i="1"/>
  <c r="FJ246" i="1"/>
  <c r="FJ206" i="1"/>
  <c r="FJ174" i="1"/>
  <c r="FJ142" i="1"/>
  <c r="FJ105" i="1"/>
  <c r="FJ55" i="1"/>
  <c r="FJ238" i="1"/>
  <c r="FJ168" i="1"/>
  <c r="FJ99" i="1"/>
  <c r="FJ53" i="1"/>
  <c r="FJ232" i="1"/>
  <c r="FJ183" i="1"/>
  <c r="FJ119" i="1"/>
  <c r="AD33" i="1"/>
  <c r="AD117" i="1"/>
  <c r="AD217" i="1"/>
  <c r="AD157" i="1"/>
  <c r="AD69" i="1"/>
  <c r="AD250" i="1"/>
  <c r="AD203" i="1"/>
  <c r="AD171" i="1"/>
  <c r="AD208" i="1"/>
  <c r="AD106" i="1"/>
  <c r="AD56" i="1"/>
  <c r="CC206" i="1"/>
  <c r="CC246" i="1"/>
  <c r="CC158" i="1"/>
  <c r="CC198" i="1"/>
  <c r="CC130" i="1"/>
  <c r="CC252" i="1"/>
  <c r="CC178" i="1"/>
  <c r="CC223" i="1"/>
  <c r="CC238" i="1"/>
  <c r="CC200" i="1"/>
  <c r="CC168" i="1"/>
  <c r="CC136" i="1"/>
  <c r="CC20" i="1"/>
  <c r="CC163" i="1"/>
  <c r="CC177" i="1"/>
  <c r="EK236" i="1"/>
  <c r="EK174" i="1"/>
  <c r="EK231" i="1"/>
  <c r="AU199" i="1"/>
  <c r="AU247" i="1"/>
  <c r="AU29" i="1"/>
  <c r="AU121" i="1"/>
  <c r="AU165" i="1"/>
  <c r="AU205" i="1"/>
  <c r="AU30" i="1"/>
  <c r="AU105" i="1"/>
  <c r="AU142" i="1"/>
  <c r="AU174" i="1"/>
  <c r="AU206" i="1"/>
  <c r="AU246" i="1"/>
  <c r="AU103" i="1"/>
  <c r="AU244" i="1"/>
  <c r="AU148" i="1"/>
  <c r="AU42" i="1"/>
  <c r="AU184" i="1"/>
  <c r="AU248" i="1"/>
  <c r="AU119" i="1"/>
  <c r="AU129" i="1"/>
  <c r="AU173" i="1"/>
  <c r="AU226" i="1"/>
  <c r="AU60" i="1"/>
  <c r="AU114" i="1"/>
  <c r="AU150" i="1"/>
  <c r="AU182" i="1"/>
  <c r="AU218" i="1"/>
  <c r="AU27" i="1"/>
  <c r="AU140" i="1"/>
  <c r="AU180" i="1"/>
  <c r="AU220" i="1"/>
  <c r="AU212" i="1"/>
  <c r="AU107" i="1"/>
  <c r="DC99" i="1"/>
  <c r="DC166" i="1"/>
  <c r="DC157" i="1"/>
  <c r="FB21" i="1"/>
  <c r="FB71" i="1"/>
  <c r="FB183" i="1"/>
  <c r="FB237" i="1"/>
  <c r="FB125" i="1"/>
  <c r="FB161" i="1"/>
  <c r="FB193" i="1"/>
  <c r="FB230" i="1"/>
  <c r="FB101" i="1"/>
  <c r="FB138" i="1"/>
  <c r="FB170" i="1"/>
  <c r="FB202" i="1"/>
  <c r="FB242" i="1"/>
  <c r="FB176" i="1"/>
  <c r="FB220" i="1"/>
  <c r="FB156" i="1"/>
  <c r="FB216" i="1"/>
  <c r="FB111" i="1"/>
  <c r="FB151" i="1"/>
  <c r="FB187" i="1"/>
  <c r="FB215" i="1"/>
  <c r="FB58" i="1"/>
  <c r="FB96" i="1"/>
  <c r="FB129" i="1"/>
  <c r="FB165" i="1"/>
  <c r="FB197" i="1"/>
  <c r="FB235" i="1"/>
  <c r="FB35" i="1"/>
  <c r="FB66" i="1"/>
  <c r="FB105" i="1"/>
  <c r="FB142" i="1"/>
  <c r="FB174" i="1"/>
  <c r="FB206" i="1"/>
  <c r="FB246" i="1"/>
  <c r="FB192" i="1"/>
  <c r="FB99" i="1"/>
  <c r="FB27" i="1"/>
  <c r="FB172" i="1"/>
  <c r="FB128" i="1"/>
  <c r="FB95" i="1"/>
  <c r="V128" i="1"/>
  <c r="V104" i="1"/>
  <c r="CL148" i="1"/>
  <c r="CL241" i="1"/>
  <c r="CL232" i="1"/>
  <c r="AD28" i="1"/>
  <c r="AD239" i="1"/>
  <c r="AD115" i="1"/>
  <c r="AD71" i="1"/>
  <c r="CC147" i="1"/>
  <c r="CC179" i="1"/>
  <c r="CC122" i="1"/>
  <c r="CC144" i="1"/>
  <c r="CC160" i="1"/>
  <c r="CC176" i="1"/>
  <c r="CC192" i="1"/>
  <c r="CC212" i="1"/>
  <c r="CC229" i="1"/>
  <c r="CC248" i="1"/>
  <c r="CC170" i="1"/>
  <c r="CC242" i="1"/>
  <c r="CC146" i="1"/>
  <c r="CC56" i="1"/>
  <c r="CC110" i="1"/>
  <c r="CC155" i="1"/>
  <c r="CC187" i="1"/>
  <c r="CC219" i="1"/>
  <c r="CC243" i="1"/>
  <c r="CC60" i="1"/>
  <c r="CC97" i="1"/>
  <c r="CC128" i="1"/>
  <c r="CC148" i="1"/>
  <c r="CC164" i="1"/>
  <c r="CC180" i="1"/>
  <c r="CC196" i="1"/>
  <c r="CC216" i="1"/>
  <c r="CC233" i="1"/>
  <c r="CC254" i="1"/>
  <c r="CC109" i="1"/>
  <c r="CC186" i="1"/>
  <c r="CC55" i="1"/>
  <c r="CL106" i="1"/>
  <c r="FJ33" i="1"/>
  <c r="FJ54" i="1"/>
  <c r="FJ117" i="1"/>
  <c r="FJ217" i="1"/>
  <c r="FJ157" i="1"/>
  <c r="FJ69" i="1"/>
  <c r="FJ236" i="1"/>
  <c r="FJ198" i="1"/>
  <c r="FJ166" i="1"/>
  <c r="FJ130" i="1"/>
  <c r="FJ35" i="1"/>
  <c r="FJ220" i="1"/>
  <c r="FJ152" i="1"/>
  <c r="FJ32" i="1"/>
  <c r="FJ215" i="1"/>
  <c r="FJ167" i="1"/>
  <c r="AD230" i="1"/>
  <c r="AD193" i="1"/>
  <c r="AD221" i="1"/>
  <c r="AD181" i="1"/>
  <c r="AD39" i="1"/>
  <c r="AD121" i="1"/>
  <c r="AD49" i="1"/>
  <c r="AD228" i="1"/>
  <c r="AD195" i="1"/>
  <c r="AD163" i="1"/>
  <c r="AD131" i="1"/>
  <c r="AD98" i="1"/>
  <c r="AD158" i="1"/>
  <c r="CC142" i="1"/>
  <c r="CC174" i="1"/>
  <c r="CC44" i="1"/>
  <c r="CC182" i="1"/>
  <c r="CC101" i="1"/>
  <c r="CC231" i="1"/>
  <c r="CC162" i="1"/>
  <c r="CC202" i="1"/>
  <c r="CC35" i="1"/>
  <c r="CC225" i="1"/>
  <c r="CC188" i="1"/>
  <c r="CC156" i="1"/>
  <c r="CC114" i="1"/>
  <c r="CC70" i="1"/>
  <c r="CC203" i="1"/>
  <c r="CC208" i="1"/>
  <c r="DC176" i="1"/>
  <c r="DC242" i="1"/>
  <c r="DC101" i="1"/>
  <c r="DC36" i="1"/>
  <c r="DC125" i="1"/>
  <c r="DC239" i="1"/>
  <c r="AM45" i="1"/>
  <c r="AM179" i="1"/>
  <c r="AM58" i="1"/>
  <c r="AM125" i="1"/>
  <c r="AM193" i="1"/>
  <c r="AM142" i="1"/>
  <c r="AM128" i="1"/>
  <c r="AM64" i="1"/>
  <c r="AM246" i="1"/>
  <c r="AM168" i="1"/>
  <c r="AM186" i="1"/>
  <c r="AM199" i="1"/>
  <c r="AM129" i="1"/>
  <c r="AM197" i="1"/>
  <c r="AM35" i="1"/>
  <c r="AM101" i="1"/>
  <c r="AM172" i="1"/>
  <c r="AM27" i="1"/>
  <c r="AM229" i="1"/>
  <c r="AM214" i="1"/>
  <c r="AU59" i="1"/>
  <c r="AU49" i="1"/>
  <c r="AU239" i="1"/>
  <c r="FB34" i="1"/>
  <c r="AM59" i="1"/>
  <c r="CC61" i="1"/>
  <c r="CC239" i="1"/>
  <c r="FB36" i="1"/>
  <c r="FB49" i="1"/>
  <c r="FB208" i="1"/>
  <c r="M102" i="1"/>
  <c r="AM36" i="1"/>
  <c r="CT37" i="1"/>
  <c r="CT31" i="1"/>
  <c r="CT62" i="1"/>
  <c r="CT98" i="1"/>
  <c r="CT115" i="1"/>
  <c r="CT131" i="1"/>
  <c r="CT147" i="1"/>
  <c r="CT163" i="1"/>
  <c r="CT179" i="1"/>
  <c r="CT195" i="1"/>
  <c r="CT228" i="1"/>
  <c r="CT243" i="1"/>
  <c r="CT27" i="1"/>
  <c r="CT46" i="1"/>
  <c r="CT57" i="1"/>
  <c r="CT95" i="1"/>
  <c r="CT111" i="1"/>
  <c r="CT128" i="1"/>
  <c r="CT148" i="1"/>
  <c r="CT164" i="1"/>
  <c r="CT180" i="1"/>
  <c r="CT196" i="1"/>
  <c r="CT216" i="1"/>
  <c r="CT233" i="1"/>
  <c r="CT254" i="1"/>
  <c r="CT50" i="1"/>
  <c r="CT114" i="1"/>
  <c r="CT150" i="1"/>
  <c r="CT182" i="1"/>
  <c r="CT218" i="1"/>
  <c r="CT66" i="1"/>
  <c r="CT101" i="1"/>
  <c r="CT138" i="1"/>
  <c r="CT170" i="1"/>
  <c r="CT202" i="1"/>
  <c r="CT242" i="1"/>
  <c r="CT39" i="1"/>
  <c r="CT69" i="1"/>
  <c r="CT96" i="1"/>
  <c r="CT129" i="1"/>
  <c r="CT165" i="1"/>
  <c r="CT197" i="1"/>
  <c r="CT235" i="1"/>
  <c r="CT125" i="1"/>
  <c r="CT33" i="1"/>
  <c r="CT177" i="1"/>
  <c r="CT221" i="1"/>
  <c r="CT169" i="1"/>
  <c r="CT241" i="1"/>
  <c r="CT45" i="1"/>
  <c r="CT71" i="1"/>
  <c r="CT106" i="1"/>
  <c r="CT123" i="1"/>
  <c r="CT155" i="1"/>
  <c r="CT171" i="1"/>
  <c r="CT187" i="1"/>
  <c r="CT203" i="1"/>
  <c r="CT219" i="1"/>
  <c r="CT237" i="1"/>
  <c r="CT253" i="1"/>
  <c r="CT38" i="1"/>
  <c r="CT68" i="1"/>
  <c r="CT103" i="1"/>
  <c r="CT120" i="1"/>
  <c r="CT140" i="1"/>
  <c r="CT156" i="1"/>
  <c r="CT172" i="1"/>
  <c r="CT188" i="1"/>
  <c r="CT204" i="1"/>
  <c r="CT225" i="1"/>
  <c r="CT244" i="1"/>
  <c r="CT30" i="1"/>
  <c r="CT60" i="1"/>
  <c r="CT97" i="1"/>
  <c r="CT130" i="1"/>
  <c r="CT166" i="1"/>
  <c r="CT198" i="1"/>
  <c r="CT236" i="1"/>
  <c r="CT44" i="1"/>
  <c r="CT118" i="1"/>
  <c r="CT154" i="1"/>
  <c r="CT186" i="1"/>
  <c r="CT223" i="1"/>
  <c r="CT48" i="1"/>
  <c r="CT113" i="1"/>
  <c r="CT149" i="1"/>
  <c r="CT181" i="1"/>
  <c r="CT217" i="1"/>
  <c r="CT54" i="1"/>
  <c r="CT193" i="1"/>
  <c r="CT108" i="1"/>
  <c r="CT249" i="1"/>
  <c r="CT153" i="1"/>
  <c r="CT201" i="1"/>
  <c r="CT127" i="1"/>
  <c r="CT151" i="1"/>
  <c r="CT183" i="1"/>
  <c r="CT42" i="1"/>
  <c r="CT64" i="1"/>
  <c r="CT116" i="1"/>
  <c r="CT152" i="1"/>
  <c r="CT184" i="1"/>
  <c r="CT220" i="1"/>
  <c r="CT20" i="1"/>
  <c r="CT142" i="1"/>
  <c r="CT206" i="1"/>
  <c r="CT35" i="1"/>
  <c r="CT162" i="1"/>
  <c r="CT231" i="1"/>
  <c r="CT157" i="1"/>
  <c r="CT226" i="1"/>
  <c r="CT230" i="1"/>
  <c r="CT43" i="1"/>
  <c r="CT137" i="1"/>
  <c r="CT100" i="1"/>
  <c r="CT110" i="1"/>
  <c r="CT167" i="1"/>
  <c r="CT199" i="1"/>
  <c r="CT224" i="1"/>
  <c r="CT22" i="1"/>
  <c r="CT99" i="1"/>
  <c r="CT136" i="1"/>
  <c r="CT168" i="1"/>
  <c r="CT200" i="1"/>
  <c r="CT238" i="1"/>
  <c r="CT105" i="1"/>
  <c r="CT174" i="1"/>
  <c r="CT25" i="1"/>
  <c r="CT126" i="1"/>
  <c r="CT194" i="1"/>
  <c r="CT121" i="1"/>
  <c r="CT189" i="1"/>
  <c r="CT145" i="1"/>
  <c r="CT117" i="1"/>
  <c r="CT24" i="1"/>
  <c r="CL253" i="1"/>
  <c r="CL171" i="1"/>
  <c r="CL71" i="1"/>
  <c r="CL218" i="1"/>
  <c r="FJ45" i="1"/>
  <c r="AD45" i="1"/>
  <c r="AD55" i="1"/>
  <c r="AD68" i="1"/>
  <c r="AU31" i="1"/>
  <c r="AU26" i="1"/>
  <c r="AU67" i="1"/>
  <c r="AU106" i="1"/>
  <c r="AU171" i="1"/>
  <c r="AU187" i="1"/>
  <c r="AU203" i="1"/>
  <c r="AU219" i="1"/>
  <c r="AU123" i="1"/>
  <c r="AU155" i="1"/>
  <c r="AU179" i="1"/>
  <c r="AU195" i="1"/>
  <c r="AU102" i="1"/>
  <c r="AU151" i="1"/>
  <c r="AU191" i="1"/>
  <c r="AU215" i="1"/>
  <c r="AU237" i="1"/>
  <c r="AU33" i="1"/>
  <c r="AU48" i="1"/>
  <c r="AU69" i="1"/>
  <c r="AU100" i="1"/>
  <c r="AU117" i="1"/>
  <c r="AU137" i="1"/>
  <c r="AU153" i="1"/>
  <c r="AU169" i="1"/>
  <c r="AU185" i="1"/>
  <c r="AU201" i="1"/>
  <c r="AU221" i="1"/>
  <c r="AU241" i="1"/>
  <c r="AU25" i="1"/>
  <c r="AU40" i="1"/>
  <c r="AU109" i="1"/>
  <c r="AU126" i="1"/>
  <c r="AU146" i="1"/>
  <c r="AU162" i="1"/>
  <c r="AU178" i="1"/>
  <c r="AU194" i="1"/>
  <c r="AU214" i="1"/>
  <c r="AU231" i="1"/>
  <c r="AU252" i="1"/>
  <c r="AU156" i="1"/>
  <c r="AU225" i="1"/>
  <c r="AU57" i="1"/>
  <c r="AU128" i="1"/>
  <c r="AU196" i="1"/>
  <c r="AU22" i="1"/>
  <c r="AU99" i="1"/>
  <c r="AU168" i="1"/>
  <c r="AU238" i="1"/>
  <c r="AU192" i="1"/>
  <c r="AU32" i="1"/>
  <c r="AU71" i="1"/>
  <c r="AU139" i="1"/>
  <c r="AU175" i="1"/>
  <c r="AU207" i="1"/>
  <c r="AU228" i="1"/>
  <c r="AU243" i="1"/>
  <c r="AU43" i="1"/>
  <c r="AU58" i="1"/>
  <c r="AU108" i="1"/>
  <c r="AU125" i="1"/>
  <c r="AU145" i="1"/>
  <c r="AU161" i="1"/>
  <c r="AU177" i="1"/>
  <c r="AU193" i="1"/>
  <c r="AU213" i="1"/>
  <c r="AU230" i="1"/>
  <c r="AU249" i="1"/>
  <c r="AU50" i="1"/>
  <c r="AU66" i="1"/>
  <c r="AU101" i="1"/>
  <c r="AU118" i="1"/>
  <c r="AU138" i="1"/>
  <c r="AU154" i="1"/>
  <c r="AU170" i="1"/>
  <c r="AU186" i="1"/>
  <c r="AU202" i="1"/>
  <c r="AU223" i="1"/>
  <c r="AU242" i="1"/>
  <c r="AU46" i="1"/>
  <c r="AU120" i="1"/>
  <c r="AU188" i="1"/>
  <c r="AU38" i="1"/>
  <c r="AU95" i="1"/>
  <c r="AU164" i="1"/>
  <c r="AU233" i="1"/>
  <c r="AU64" i="1"/>
  <c r="AU136" i="1"/>
  <c r="AU200" i="1"/>
  <c r="AU52" i="1"/>
  <c r="AU144" i="1"/>
  <c r="AU229" i="1"/>
  <c r="AU176" i="1"/>
  <c r="CT141" i="1"/>
  <c r="CT146" i="1"/>
  <c r="CT190" i="1"/>
  <c r="CT248" i="1"/>
  <c r="CT176" i="1"/>
  <c r="CT107" i="1"/>
  <c r="CT52" i="1"/>
  <c r="CT232" i="1"/>
  <c r="CT191" i="1"/>
  <c r="BU113" i="1"/>
  <c r="BU116" i="1"/>
  <c r="BU101" i="1"/>
  <c r="DT60" i="1"/>
  <c r="DT179" i="1"/>
  <c r="DT67" i="1"/>
  <c r="DT21" i="1"/>
  <c r="DT26" i="1"/>
  <c r="DT115" i="1"/>
  <c r="CL116" i="1"/>
  <c r="CL185" i="1"/>
  <c r="CL161" i="1"/>
  <c r="CL245" i="1"/>
  <c r="CL217" i="1"/>
  <c r="CL213" i="1"/>
  <c r="AD184" i="1"/>
  <c r="CC27" i="1"/>
  <c r="CC127" i="1"/>
  <c r="CC143" i="1"/>
  <c r="CC159" i="1"/>
  <c r="CC175" i="1"/>
  <c r="CC191" i="1"/>
  <c r="CC207" i="1"/>
  <c r="CC224" i="1"/>
  <c r="CC30" i="1"/>
  <c r="CC58" i="1"/>
  <c r="CC249" i="1"/>
  <c r="CC67" i="1"/>
  <c r="CC102" i="1"/>
  <c r="CC139" i="1"/>
  <c r="CC151" i="1"/>
  <c r="CC167" i="1"/>
  <c r="CC183" i="1"/>
  <c r="CC199" i="1"/>
  <c r="CC215" i="1"/>
  <c r="CC232" i="1"/>
  <c r="CC247" i="1"/>
  <c r="CC50" i="1"/>
  <c r="CC59" i="1"/>
  <c r="EK38" i="1"/>
  <c r="EK246" i="1"/>
  <c r="EK162" i="1"/>
  <c r="EK166" i="1"/>
  <c r="EK202" i="1"/>
  <c r="AU70" i="1"/>
  <c r="AU44" i="1"/>
  <c r="AU20" i="1"/>
  <c r="AU217" i="1"/>
  <c r="AU181" i="1"/>
  <c r="AU149" i="1"/>
  <c r="AU113" i="1"/>
  <c r="AU39" i="1"/>
  <c r="AU224" i="1"/>
  <c r="AU167" i="1"/>
  <c r="AU45" i="1"/>
  <c r="CT205" i="1"/>
  <c r="CT214" i="1"/>
  <c r="CT122" i="1"/>
  <c r="CT212" i="1"/>
  <c r="CT144" i="1"/>
  <c r="CT59" i="1"/>
  <c r="CT247" i="1"/>
  <c r="CT159" i="1"/>
  <c r="CT119" i="1"/>
  <c r="AU36" i="1"/>
  <c r="AU34" i="1"/>
  <c r="BD44" i="1"/>
  <c r="BD130" i="1"/>
  <c r="BD39" i="1"/>
  <c r="BD213" i="1"/>
  <c r="BD147" i="1"/>
  <c r="BD232" i="1"/>
  <c r="BD41" i="1"/>
  <c r="BD115" i="1"/>
  <c r="BD183" i="1"/>
  <c r="BD26" i="1"/>
  <c r="BD155" i="1"/>
  <c r="BD224" i="1"/>
  <c r="BD159" i="1"/>
  <c r="BD175" i="1"/>
  <c r="BD191" i="1"/>
  <c r="BD207" i="1"/>
  <c r="BD151" i="1"/>
  <c r="BD219" i="1"/>
  <c r="BD45" i="1"/>
  <c r="BD119" i="1"/>
  <c r="BD187" i="1"/>
  <c r="BD243" i="1"/>
  <c r="BD31" i="1"/>
  <c r="BD51" i="1"/>
  <c r="CT61" i="1"/>
  <c r="CT47" i="1"/>
  <c r="ES42" i="1"/>
  <c r="ES142" i="1"/>
  <c r="ES231" i="1"/>
  <c r="CC250" i="1"/>
  <c r="AU61" i="1"/>
  <c r="AU28" i="1"/>
  <c r="BD106" i="1"/>
  <c r="BD203" i="1"/>
  <c r="BD199" i="1"/>
  <c r="BD253" i="1"/>
  <c r="BD216" i="1"/>
  <c r="BD42" i="1"/>
  <c r="CT49" i="1"/>
  <c r="CT250" i="1"/>
  <c r="CT23" i="1"/>
  <c r="DK126" i="1"/>
  <c r="DK115" i="1"/>
  <c r="DK228" i="1"/>
  <c r="DK163" i="1"/>
  <c r="DK233" i="1"/>
  <c r="DK200" i="1"/>
  <c r="BD208" i="1"/>
  <c r="BD23" i="1"/>
  <c r="BD239" i="1"/>
  <c r="CT28" i="1"/>
  <c r="CT34" i="1"/>
  <c r="CT53" i="1"/>
  <c r="CT208" i="1"/>
  <c r="DK59" i="1"/>
  <c r="CL208" i="1"/>
  <c r="AU208" i="1"/>
  <c r="FB119" i="1"/>
  <c r="FB51" i="1"/>
  <c r="CT36" i="1"/>
  <c r="CT239" i="1"/>
  <c r="DK53" i="1"/>
  <c r="FJ151" i="1"/>
  <c r="FJ102" i="1"/>
  <c r="AD122" i="1"/>
  <c r="AD152" i="1"/>
  <c r="CC119" i="1"/>
  <c r="CC47" i="1"/>
  <c r="CC230" i="1"/>
  <c r="CC161" i="1"/>
  <c r="CC96" i="1"/>
  <c r="CC124" i="1"/>
  <c r="EK118" i="1"/>
  <c r="DC47" i="1"/>
  <c r="FB106" i="1"/>
  <c r="FB67" i="1"/>
  <c r="FB37" i="1"/>
  <c r="BD163" i="1"/>
  <c r="BD177" i="1"/>
  <c r="BD180" i="1"/>
  <c r="BD57" i="1"/>
  <c r="BD236" i="1"/>
  <c r="BD97" i="1"/>
  <c r="BD30" i="1"/>
  <c r="ES162" i="1"/>
  <c r="ES66" i="1"/>
  <c r="ES232" i="1"/>
  <c r="ES167" i="1"/>
  <c r="ES115" i="1"/>
  <c r="ES212" i="1"/>
  <c r="BU109" i="1"/>
  <c r="BU35" i="1"/>
  <c r="BU38" i="1"/>
  <c r="BU199" i="1"/>
  <c r="DK152" i="1"/>
  <c r="DK192" i="1"/>
  <c r="DK176" i="1"/>
  <c r="DK188" i="1"/>
  <c r="DK213" i="1"/>
  <c r="DK24" i="1"/>
  <c r="DK157" i="1"/>
  <c r="DK247" i="1"/>
  <c r="DK151" i="1"/>
  <c r="AM47" i="1"/>
  <c r="ES119" i="1"/>
  <c r="BU123" i="1"/>
  <c r="AD41" i="1"/>
  <c r="AD227" i="1"/>
  <c r="AD20" i="1"/>
  <c r="AD116" i="1"/>
  <c r="AD53" i="1"/>
  <c r="CC37" i="1"/>
  <c r="CC213" i="1"/>
  <c r="CC145" i="1"/>
  <c r="CC51" i="1"/>
  <c r="CC43" i="1"/>
  <c r="CC107" i="1"/>
  <c r="CC38" i="1"/>
  <c r="BD145" i="1"/>
  <c r="BD58" i="1"/>
  <c r="BD148" i="1"/>
  <c r="BD198" i="1"/>
  <c r="ES223" i="1"/>
  <c r="ES166" i="1"/>
  <c r="ES40" i="1"/>
  <c r="ES70" i="1"/>
  <c r="ES239" i="1"/>
  <c r="ES147" i="1"/>
  <c r="ES213" i="1"/>
  <c r="ES29" i="1"/>
  <c r="BU182" i="1"/>
  <c r="BU204" i="1"/>
  <c r="BU68" i="1"/>
  <c r="BU155" i="1"/>
  <c r="BU71" i="1"/>
  <c r="DK160" i="1"/>
  <c r="DK164" i="1"/>
  <c r="DK201" i="1"/>
  <c r="DK129" i="1"/>
  <c r="DK58" i="1"/>
  <c r="DK199" i="1"/>
  <c r="DK67" i="1"/>
  <c r="DK231" i="1"/>
  <c r="ES179" i="1"/>
  <c r="FJ67" i="1"/>
  <c r="AD190" i="1"/>
  <c r="AD220" i="1"/>
  <c r="CC193" i="1"/>
  <c r="CC123" i="1"/>
  <c r="CC23" i="1"/>
  <c r="CC34" i="1"/>
  <c r="E228" i="1"/>
  <c r="FB155" i="1"/>
  <c r="FB123" i="1"/>
  <c r="FB45" i="1"/>
  <c r="FB23" i="1"/>
  <c r="BD195" i="1"/>
  <c r="BD127" i="1"/>
  <c r="BD249" i="1"/>
  <c r="BD108" i="1"/>
  <c r="BD254" i="1"/>
  <c r="BD111" i="1"/>
  <c r="BD166" i="1"/>
  <c r="ES202" i="1"/>
  <c r="ES150" i="1"/>
  <c r="ES190" i="1"/>
  <c r="ES50" i="1"/>
  <c r="ES199" i="1"/>
  <c r="ES47" i="1"/>
  <c r="BU30" i="1"/>
  <c r="BU168" i="1"/>
  <c r="BU237" i="1"/>
  <c r="DK238" i="1"/>
  <c r="DK32" i="1"/>
  <c r="DK120" i="1"/>
  <c r="DK57" i="1"/>
  <c r="DK145" i="1"/>
  <c r="DK226" i="1"/>
  <c r="DK232" i="1"/>
  <c r="DK195" i="1"/>
  <c r="DK131" i="1"/>
  <c r="DK162" i="1"/>
  <c r="CL203" i="1"/>
  <c r="EB107" i="1"/>
  <c r="EB225" i="1"/>
  <c r="EB246" i="1"/>
  <c r="EB174" i="1"/>
  <c r="EB105" i="1"/>
  <c r="EB66" i="1"/>
  <c r="EB35" i="1"/>
  <c r="EB161" i="1"/>
  <c r="EB24" i="1"/>
  <c r="EB131" i="1"/>
  <c r="EB37" i="1"/>
  <c r="EB183" i="1"/>
  <c r="EB143" i="1"/>
  <c r="EB123" i="1"/>
  <c r="EB239" i="1"/>
  <c r="EB147" i="1"/>
  <c r="EB200" i="1"/>
  <c r="EB136" i="1"/>
  <c r="EB254" i="1"/>
  <c r="EB180" i="1"/>
  <c r="EB111" i="1"/>
  <c r="EB27" i="1"/>
  <c r="EB223" i="1"/>
  <c r="EB186" i="1"/>
  <c r="EB154" i="1"/>
  <c r="EB118" i="1"/>
  <c r="EB70" i="1"/>
  <c r="EB50" i="1"/>
  <c r="EB249" i="1"/>
  <c r="EB205" i="1"/>
  <c r="EB173" i="1"/>
  <c r="EB141" i="1"/>
  <c r="EB104" i="1"/>
  <c r="EB54" i="1"/>
  <c r="EB34" i="1"/>
  <c r="EB139" i="1"/>
  <c r="EB176" i="1"/>
  <c r="EB156" i="1"/>
  <c r="EB53" i="1"/>
  <c r="EB230" i="1"/>
  <c r="EB125" i="1"/>
  <c r="EB98" i="1"/>
  <c r="EB167" i="1"/>
  <c r="EB56" i="1"/>
  <c r="EB250" i="1"/>
  <c r="EB179" i="1"/>
  <c r="EB110" i="1"/>
  <c r="EB67" i="1"/>
  <c r="EB238" i="1"/>
  <c r="EB168" i="1"/>
  <c r="EB99" i="1"/>
  <c r="EB41" i="1"/>
  <c r="EB216" i="1"/>
  <c r="EB148" i="1"/>
  <c r="EB71" i="1"/>
  <c r="EB64" i="1"/>
  <c r="EB46" i="1"/>
  <c r="EB242" i="1"/>
  <c r="EB202" i="1"/>
  <c r="EB170" i="1"/>
  <c r="EB138" i="1"/>
  <c r="EB101" i="1"/>
  <c r="EB36" i="1"/>
  <c r="EB226" i="1"/>
  <c r="EB189" i="1"/>
  <c r="EB157" i="1"/>
  <c r="EB121" i="1"/>
  <c r="EB43" i="1"/>
  <c r="EB237" i="1"/>
  <c r="EB115" i="1"/>
  <c r="EB203" i="1"/>
  <c r="EB248" i="1"/>
  <c r="EB62" i="1"/>
  <c r="EB206" i="1"/>
  <c r="EB142" i="1"/>
  <c r="EB193" i="1"/>
  <c r="EB199" i="1"/>
  <c r="EB219" i="1"/>
  <c r="EB175" i="1"/>
  <c r="EB228" i="1"/>
  <c r="EB232" i="1"/>
  <c r="EB171" i="1"/>
  <c r="EB102" i="1"/>
  <c r="EB45" i="1"/>
  <c r="EB212" i="1"/>
  <c r="EB144" i="1"/>
  <c r="EB188" i="1"/>
  <c r="EB120" i="1"/>
  <c r="EB57" i="1"/>
  <c r="EB32" i="1"/>
  <c r="EB227" i="1"/>
  <c r="EB190" i="1"/>
  <c r="EB158" i="1"/>
  <c r="EB122" i="1"/>
  <c r="EB55" i="1"/>
  <c r="EB20" i="1"/>
  <c r="EB213" i="1"/>
  <c r="EB177" i="1"/>
  <c r="EB145" i="1"/>
  <c r="EB108" i="1"/>
  <c r="EB58" i="1"/>
  <c r="BL71" i="1"/>
  <c r="BL183" i="1"/>
  <c r="BL115" i="1"/>
  <c r="BL41" i="1"/>
  <c r="BL215" i="1"/>
  <c r="BL169" i="1"/>
  <c r="BL184" i="1"/>
  <c r="BL68" i="1"/>
  <c r="BL246" i="1"/>
  <c r="BL105" i="1"/>
  <c r="BL137" i="1"/>
  <c r="BL69" i="1"/>
  <c r="BL152" i="1"/>
  <c r="BL206" i="1"/>
  <c r="BL20" i="1"/>
  <c r="BL23" i="1"/>
  <c r="BL147" i="1"/>
  <c r="BL250" i="1"/>
  <c r="BL241" i="1"/>
  <c r="BL100" i="1"/>
  <c r="BL24" i="1"/>
  <c r="BL116" i="1"/>
  <c r="BL174" i="1"/>
  <c r="BL102" i="1"/>
  <c r="BL201" i="1"/>
  <c r="BL33" i="1"/>
  <c r="BL220" i="1"/>
  <c r="BL52" i="1"/>
  <c r="BL142" i="1"/>
  <c r="BL55" i="1"/>
  <c r="BL155" i="1"/>
  <c r="BL26" i="1"/>
  <c r="BL217" i="1"/>
  <c r="BL181" i="1"/>
  <c r="BL149" i="1"/>
  <c r="BL113" i="1"/>
  <c r="BL49" i="1"/>
  <c r="BL225" i="1"/>
  <c r="BL188" i="1"/>
  <c r="BL156" i="1"/>
  <c r="BL120" i="1"/>
  <c r="BL53" i="1"/>
  <c r="BL252" i="1"/>
  <c r="BL214" i="1"/>
  <c r="BL178" i="1"/>
  <c r="BL146" i="1"/>
  <c r="BL109" i="1"/>
  <c r="BL61" i="1"/>
  <c r="BL25" i="1"/>
  <c r="BL195" i="1"/>
  <c r="BL127" i="1"/>
  <c r="BL56" i="1"/>
  <c r="BL224" i="1"/>
  <c r="BL235" i="1"/>
  <c r="BL197" i="1"/>
  <c r="BL165" i="1"/>
  <c r="BL129" i="1"/>
  <c r="BL96" i="1"/>
  <c r="BL65" i="1"/>
  <c r="BL29" i="1"/>
  <c r="BL244" i="1"/>
  <c r="BL204" i="1"/>
  <c r="BL172" i="1"/>
  <c r="BL140" i="1"/>
  <c r="BL103" i="1"/>
  <c r="BL64" i="1"/>
  <c r="BL38" i="1"/>
  <c r="BL231" i="1"/>
  <c r="BL194" i="1"/>
  <c r="BL162" i="1"/>
  <c r="BL126" i="1"/>
  <c r="BL40" i="1"/>
  <c r="BL232" i="1"/>
  <c r="BL179" i="1"/>
  <c r="BL110" i="1"/>
  <c r="BL37" i="1"/>
  <c r="BL171" i="1"/>
  <c r="BL47" i="1"/>
  <c r="BL221" i="1"/>
  <c r="BL185" i="1"/>
  <c r="BL153" i="1"/>
  <c r="BL117" i="1"/>
  <c r="BL48" i="1"/>
  <c r="BL238" i="1"/>
  <c r="BL200" i="1"/>
  <c r="BL168" i="1"/>
  <c r="BL136" i="1"/>
  <c r="BL99" i="1"/>
  <c r="BL32" i="1"/>
  <c r="BL227" i="1"/>
  <c r="BL190" i="1"/>
  <c r="BL158" i="1"/>
  <c r="BL122" i="1"/>
  <c r="BL70" i="1"/>
  <c r="BL36" i="1"/>
  <c r="EK105" i="1"/>
  <c r="EK244" i="1"/>
  <c r="EK204" i="1"/>
  <c r="EK172" i="1"/>
  <c r="EK140" i="1"/>
  <c r="EK103" i="1"/>
  <c r="EK68" i="1"/>
  <c r="EK243" i="1"/>
  <c r="EK195" i="1"/>
  <c r="EK163" i="1"/>
  <c r="EK147" i="1"/>
  <c r="EK115" i="1"/>
  <c r="EK98" i="1"/>
  <c r="EK58" i="1"/>
  <c r="EK241" i="1"/>
  <c r="EK201" i="1"/>
  <c r="EK169" i="1"/>
  <c r="EK137" i="1"/>
  <c r="EK100" i="1"/>
  <c r="EK69" i="1"/>
  <c r="EK23" i="1"/>
  <c r="EK36" i="1"/>
  <c r="EK53" i="1"/>
  <c r="E250" i="1"/>
  <c r="EK223" i="1"/>
  <c r="EK138" i="1"/>
  <c r="EK242" i="1"/>
  <c r="EK150" i="1"/>
  <c r="EK146" i="1"/>
  <c r="EK158" i="1"/>
  <c r="EK238" i="1"/>
  <c r="EK200" i="1"/>
  <c r="EK168" i="1"/>
  <c r="EK136" i="1"/>
  <c r="EK99" i="1"/>
  <c r="EK250" i="1"/>
  <c r="EK207" i="1"/>
  <c r="EK175" i="1"/>
  <c r="EK143" i="1"/>
  <c r="EK110" i="1"/>
  <c r="EK48" i="1"/>
  <c r="EK235" i="1"/>
  <c r="EK197" i="1"/>
  <c r="EK165" i="1"/>
  <c r="EK129" i="1"/>
  <c r="EK96" i="1"/>
  <c r="EK65" i="1"/>
  <c r="EK60" i="1"/>
  <c r="EK30" i="1"/>
  <c r="EK46" i="1"/>
  <c r="E254" i="1"/>
  <c r="D72" i="1"/>
  <c r="E234" i="1"/>
  <c r="E222" i="1"/>
  <c r="E63" i="1"/>
  <c r="E232" i="1"/>
  <c r="E171" i="1"/>
  <c r="E47" i="1"/>
  <c r="E194" i="1"/>
  <c r="E151" i="1"/>
  <c r="E23" i="1"/>
  <c r="E218" i="1"/>
  <c r="E182" i="1"/>
  <c r="E71" i="1"/>
  <c r="E245" i="1"/>
  <c r="E205" i="1"/>
  <c r="E173" i="1"/>
  <c r="E141" i="1"/>
  <c r="E104" i="1"/>
  <c r="E39" i="1"/>
  <c r="E24" i="1"/>
  <c r="E229" i="1"/>
  <c r="E192" i="1"/>
  <c r="E160" i="1"/>
  <c r="E124" i="1"/>
  <c r="E59" i="1"/>
  <c r="E22" i="1"/>
  <c r="E142" i="1"/>
  <c r="E105" i="1"/>
  <c r="E70" i="1"/>
  <c r="E35" i="1"/>
  <c r="DC115" i="1"/>
  <c r="DC67" i="1"/>
  <c r="ES67" i="1"/>
  <c r="ES235" i="1"/>
  <c r="ES165" i="1"/>
  <c r="ES34" i="1"/>
  <c r="ES196" i="1"/>
  <c r="ES128" i="1"/>
  <c r="ES95" i="1"/>
  <c r="M208" i="1"/>
  <c r="V253" i="1"/>
  <c r="V222" i="1"/>
  <c r="V63" i="1"/>
  <c r="U72" i="1"/>
  <c r="V234" i="1"/>
  <c r="V38" i="1"/>
  <c r="V52" i="1"/>
  <c r="V68" i="1"/>
  <c r="V103" i="1"/>
  <c r="V120" i="1"/>
  <c r="V140" i="1"/>
  <c r="V156" i="1"/>
  <c r="V172" i="1"/>
  <c r="V188" i="1"/>
  <c r="V204" i="1"/>
  <c r="V225" i="1"/>
  <c r="V244" i="1"/>
  <c r="V20" i="1"/>
  <c r="V55" i="1"/>
  <c r="V70" i="1"/>
  <c r="V105" i="1"/>
  <c r="V122" i="1"/>
  <c r="V142" i="1"/>
  <c r="V158" i="1"/>
  <c r="V174" i="1"/>
  <c r="V190" i="1"/>
  <c r="V206" i="1"/>
  <c r="V227" i="1"/>
  <c r="V246" i="1"/>
  <c r="V26" i="1"/>
  <c r="V41" i="1"/>
  <c r="V56" i="1"/>
  <c r="V110" i="1"/>
  <c r="V127" i="1"/>
  <c r="V143" i="1"/>
  <c r="V159" i="1"/>
  <c r="V175" i="1"/>
  <c r="V191" i="1"/>
  <c r="V207" i="1"/>
  <c r="V224" i="1"/>
  <c r="V29" i="1"/>
  <c r="V141" i="1"/>
  <c r="V205" i="1"/>
  <c r="V58" i="1"/>
  <c r="V129" i="1"/>
  <c r="V197" i="1"/>
  <c r="V100" i="1"/>
  <c r="V169" i="1"/>
  <c r="V241" i="1"/>
  <c r="V249" i="1"/>
  <c r="V161" i="1"/>
  <c r="V32" i="1"/>
  <c r="V64" i="1"/>
  <c r="V99" i="1"/>
  <c r="V116" i="1"/>
  <c r="V136" i="1"/>
  <c r="V152" i="1"/>
  <c r="V168" i="1"/>
  <c r="V184" i="1"/>
  <c r="V200" i="1"/>
  <c r="V220" i="1"/>
  <c r="V238" i="1"/>
  <c r="V35" i="1"/>
  <c r="V50" i="1"/>
  <c r="V66" i="1"/>
  <c r="V101" i="1"/>
  <c r="V118" i="1"/>
  <c r="V138" i="1"/>
  <c r="V154" i="1"/>
  <c r="V170" i="1"/>
  <c r="V186" i="1"/>
  <c r="V202" i="1"/>
  <c r="V223" i="1"/>
  <c r="V242" i="1"/>
  <c r="V21" i="1"/>
  <c r="V37" i="1"/>
  <c r="V51" i="1"/>
  <c r="V71" i="1"/>
  <c r="V106" i="1"/>
  <c r="V123" i="1"/>
  <c r="V155" i="1"/>
  <c r="V171" i="1"/>
  <c r="V187" i="1"/>
  <c r="V203" i="1"/>
  <c r="V219" i="1"/>
  <c r="V237" i="1"/>
  <c r="V69" i="1"/>
  <c r="V121" i="1"/>
  <c r="V189" i="1"/>
  <c r="V39" i="1"/>
  <c r="V113" i="1"/>
  <c r="V181" i="1"/>
  <c r="V24" i="1"/>
  <c r="V153" i="1"/>
  <c r="V221" i="1"/>
  <c r="V177" i="1"/>
  <c r="V193" i="1"/>
  <c r="V230" i="1"/>
  <c r="V198" i="1"/>
  <c r="V130" i="1"/>
  <c r="V25" i="1"/>
  <c r="V192" i="1"/>
  <c r="V124" i="1"/>
  <c r="V46" i="1"/>
  <c r="BL94" i="1"/>
  <c r="BK132" i="1"/>
  <c r="BL132" i="1" s="1"/>
  <c r="AM115" i="1"/>
  <c r="AM67" i="1"/>
  <c r="CL67" i="1"/>
  <c r="CL242" i="1"/>
  <c r="CL138" i="1"/>
  <c r="CL57" i="1"/>
  <c r="FJ47" i="1"/>
  <c r="AD94" i="1"/>
  <c r="AC132" i="1"/>
  <c r="AD132" i="1" s="1"/>
  <c r="AD62" i="1"/>
  <c r="AD47" i="1"/>
  <c r="AD31" i="1"/>
  <c r="AD252" i="1"/>
  <c r="AD231" i="1"/>
  <c r="AD214" i="1"/>
  <c r="AD194" i="1"/>
  <c r="AD178" i="1"/>
  <c r="AD162" i="1"/>
  <c r="AD146" i="1"/>
  <c r="AD126" i="1"/>
  <c r="AD109" i="1"/>
  <c r="AD61" i="1"/>
  <c r="AD40" i="1"/>
  <c r="AD25" i="1"/>
  <c r="AD248" i="1"/>
  <c r="AD229" i="1"/>
  <c r="AD212" i="1"/>
  <c r="AD192" i="1"/>
  <c r="AD176" i="1"/>
  <c r="AD160" i="1"/>
  <c r="AD144" i="1"/>
  <c r="AD124" i="1"/>
  <c r="AD107" i="1"/>
  <c r="AD59" i="1"/>
  <c r="AD42" i="1"/>
  <c r="CC45" i="1"/>
  <c r="CC26" i="1"/>
  <c r="CC235" i="1"/>
  <c r="CC217" i="1"/>
  <c r="CC197" i="1"/>
  <c r="CC181" i="1"/>
  <c r="CC165" i="1"/>
  <c r="CC149" i="1"/>
  <c r="CC129" i="1"/>
  <c r="CC98" i="1"/>
  <c r="CC62" i="1"/>
  <c r="CC21" i="1"/>
  <c r="CC117" i="1"/>
  <c r="CC100" i="1"/>
  <c r="CB132" i="1"/>
  <c r="CC132" i="1" s="1"/>
  <c r="CC94" i="1"/>
  <c r="CC69" i="1"/>
  <c r="CC48" i="1"/>
  <c r="CC33" i="1"/>
  <c r="CC28" i="1"/>
  <c r="CC111" i="1"/>
  <c r="CC95" i="1"/>
  <c r="CC57" i="1"/>
  <c r="CC46" i="1"/>
  <c r="EK186" i="1"/>
  <c r="EK101" i="1"/>
  <c r="EK182" i="1"/>
  <c r="EK114" i="1"/>
  <c r="EK252" i="1"/>
  <c r="EK178" i="1"/>
  <c r="EK109" i="1"/>
  <c r="EK47" i="1"/>
  <c r="EK190" i="1"/>
  <c r="EK122" i="1"/>
  <c r="EK37" i="1"/>
  <c r="EK248" i="1"/>
  <c r="EK229" i="1"/>
  <c r="EK212" i="1"/>
  <c r="EK192" i="1"/>
  <c r="EK176" i="1"/>
  <c r="EK160" i="1"/>
  <c r="EK144" i="1"/>
  <c r="EK124" i="1"/>
  <c r="EK107" i="1"/>
  <c r="EK41" i="1"/>
  <c r="EK247" i="1"/>
  <c r="EK232" i="1"/>
  <c r="EK239" i="1"/>
  <c r="EK199" i="1"/>
  <c r="EK183" i="1"/>
  <c r="EK167" i="1"/>
  <c r="EK151" i="1"/>
  <c r="EK139" i="1"/>
  <c r="EK119" i="1"/>
  <c r="EK102" i="1"/>
  <c r="EK67" i="1"/>
  <c r="EK39" i="1"/>
  <c r="EK245" i="1"/>
  <c r="EK226" i="1"/>
  <c r="EK205" i="1"/>
  <c r="EK189" i="1"/>
  <c r="EK173" i="1"/>
  <c r="EK157" i="1"/>
  <c r="EK141" i="1"/>
  <c r="EK121" i="1"/>
  <c r="EK104" i="1"/>
  <c r="EK43" i="1"/>
  <c r="EK21" i="1"/>
  <c r="EK55" i="1"/>
  <c r="EK35" i="1"/>
  <c r="EK20" i="1"/>
  <c r="EK52" i="1"/>
  <c r="E20" i="1"/>
  <c r="E127" i="1"/>
  <c r="E110" i="1"/>
  <c r="E199" i="1"/>
  <c r="E243" i="1"/>
  <c r="E215" i="1"/>
  <c r="E187" i="1"/>
  <c r="E139" i="1"/>
  <c r="E67" i="1"/>
  <c r="E252" i="1"/>
  <c r="E214" i="1"/>
  <c r="E178" i="1"/>
  <c r="E115" i="1"/>
  <c r="E41" i="1"/>
  <c r="E236" i="1"/>
  <c r="E198" i="1"/>
  <c r="E159" i="1"/>
  <c r="E106" i="1"/>
  <c r="E31" i="1"/>
  <c r="E235" i="1"/>
  <c r="E217" i="1"/>
  <c r="E197" i="1"/>
  <c r="E181" i="1"/>
  <c r="E165" i="1"/>
  <c r="E149" i="1"/>
  <c r="E129" i="1"/>
  <c r="E113" i="1"/>
  <c r="E96" i="1"/>
  <c r="E65" i="1"/>
  <c r="E49" i="1"/>
  <c r="E29" i="1"/>
  <c r="E238" i="1"/>
  <c r="E220" i="1"/>
  <c r="E200" i="1"/>
  <c r="E184" i="1"/>
  <c r="E168" i="1"/>
  <c r="E152" i="1"/>
  <c r="E136" i="1"/>
  <c r="E116" i="1"/>
  <c r="E99" i="1"/>
  <c r="E64" i="1"/>
  <c r="E53" i="1"/>
  <c r="E32" i="1"/>
  <c r="E166" i="1"/>
  <c r="E150" i="1"/>
  <c r="E130" i="1"/>
  <c r="E114" i="1"/>
  <c r="E97" i="1"/>
  <c r="E60" i="1"/>
  <c r="E44" i="1"/>
  <c r="E30" i="1"/>
  <c r="EB245" i="1"/>
  <c r="EB222" i="1"/>
  <c r="EA72" i="1"/>
  <c r="EB63" i="1"/>
  <c r="EB234" i="1"/>
  <c r="EB151" i="1"/>
  <c r="EB207" i="1"/>
  <c r="EB106" i="1"/>
  <c r="EB159" i="1"/>
  <c r="EB243" i="1"/>
  <c r="EB215" i="1"/>
  <c r="EB187" i="1"/>
  <c r="EB155" i="1"/>
  <c r="EB119" i="1"/>
  <c r="EB26" i="1"/>
  <c r="EB220" i="1"/>
  <c r="EB184" i="1"/>
  <c r="EB152" i="1"/>
  <c r="EB116" i="1"/>
  <c r="EB23" i="1"/>
  <c r="EB233" i="1"/>
  <c r="EB196" i="1"/>
  <c r="EB164" i="1"/>
  <c r="EB128" i="1"/>
  <c r="EB95" i="1"/>
  <c r="EB31" i="1"/>
  <c r="EB68" i="1"/>
  <c r="EB52" i="1"/>
  <c r="EB38" i="1"/>
  <c r="EB252" i="1"/>
  <c r="EB231" i="1"/>
  <c r="EB214" i="1"/>
  <c r="EB194" i="1"/>
  <c r="EB178" i="1"/>
  <c r="EB162" i="1"/>
  <c r="EB146" i="1"/>
  <c r="EB126" i="1"/>
  <c r="EB109" i="1"/>
  <c r="EB61" i="1"/>
  <c r="EB40" i="1"/>
  <c r="EB25" i="1"/>
  <c r="EB235" i="1"/>
  <c r="EB217" i="1"/>
  <c r="EB197" i="1"/>
  <c r="EB181" i="1"/>
  <c r="EB165" i="1"/>
  <c r="EB149" i="1"/>
  <c r="EB129" i="1"/>
  <c r="EB113" i="1"/>
  <c r="EB96" i="1"/>
  <c r="EB65" i="1"/>
  <c r="EB49" i="1"/>
  <c r="EB29" i="1"/>
  <c r="DC46" i="1"/>
  <c r="DC204" i="1"/>
  <c r="DC152" i="1"/>
  <c r="DC128" i="1"/>
  <c r="DC248" i="1"/>
  <c r="DC107" i="1"/>
  <c r="DC32" i="1"/>
  <c r="DC218" i="1"/>
  <c r="DC182" i="1"/>
  <c r="DC150" i="1"/>
  <c r="DC114" i="1"/>
  <c r="DC66" i="1"/>
  <c r="DC44" i="1"/>
  <c r="DC245" i="1"/>
  <c r="DC205" i="1"/>
  <c r="DC173" i="1"/>
  <c r="DC141" i="1"/>
  <c r="DC104" i="1"/>
  <c r="DC54" i="1"/>
  <c r="DC34" i="1"/>
  <c r="DC243" i="1"/>
  <c r="DC215" i="1"/>
  <c r="DC183" i="1"/>
  <c r="DC151" i="1"/>
  <c r="DC131" i="1"/>
  <c r="DC98" i="1"/>
  <c r="DC23" i="1"/>
  <c r="ES126" i="1"/>
  <c r="ES146" i="1"/>
  <c r="ES138" i="1"/>
  <c r="ES218" i="1"/>
  <c r="ES206" i="1"/>
  <c r="ES243" i="1"/>
  <c r="ES215" i="1"/>
  <c r="ES183" i="1"/>
  <c r="ES151" i="1"/>
  <c r="ES131" i="1"/>
  <c r="ES98" i="1"/>
  <c r="ES45" i="1"/>
  <c r="ES23" i="1"/>
  <c r="ES217" i="1"/>
  <c r="ES181" i="1"/>
  <c r="ES149" i="1"/>
  <c r="ES113" i="1"/>
  <c r="ES43" i="1"/>
  <c r="ES216" i="1"/>
  <c r="ES180" i="1"/>
  <c r="ES148" i="1"/>
  <c r="ES111" i="1"/>
  <c r="ES57" i="1"/>
  <c r="BU220" i="1"/>
  <c r="BU63" i="1"/>
  <c r="BU222" i="1"/>
  <c r="BT72" i="1"/>
  <c r="BU234" i="1"/>
  <c r="BU43" i="1"/>
  <c r="BU58" i="1"/>
  <c r="BU108" i="1"/>
  <c r="BU125" i="1"/>
  <c r="BU145" i="1"/>
  <c r="BU161" i="1"/>
  <c r="BU177" i="1"/>
  <c r="BU193" i="1"/>
  <c r="BU213" i="1"/>
  <c r="BU230" i="1"/>
  <c r="BU249" i="1"/>
  <c r="BU31" i="1"/>
  <c r="BU62" i="1"/>
  <c r="BU98" i="1"/>
  <c r="BU115" i="1"/>
  <c r="BU131" i="1"/>
  <c r="BU147" i="1"/>
  <c r="BU163" i="1"/>
  <c r="BU179" i="1"/>
  <c r="BU195" i="1"/>
  <c r="BU228" i="1"/>
  <c r="BU243" i="1"/>
  <c r="BU27" i="1"/>
  <c r="BU46" i="1"/>
  <c r="BU57" i="1"/>
  <c r="BU95" i="1"/>
  <c r="BU111" i="1"/>
  <c r="BU128" i="1"/>
  <c r="BU148" i="1"/>
  <c r="BU164" i="1"/>
  <c r="BU180" i="1"/>
  <c r="BU196" i="1"/>
  <c r="BU216" i="1"/>
  <c r="BU238" i="1"/>
  <c r="BU146" i="1"/>
  <c r="BU214" i="1"/>
  <c r="BU40" i="1"/>
  <c r="BU97" i="1"/>
  <c r="BU166" i="1"/>
  <c r="BU236" i="1"/>
  <c r="BU154" i="1"/>
  <c r="BU223" i="1"/>
  <c r="BU174" i="1"/>
  <c r="BU190" i="1"/>
  <c r="BU24" i="1"/>
  <c r="BU39" i="1"/>
  <c r="BU54" i="1"/>
  <c r="BU104" i="1"/>
  <c r="BU121" i="1"/>
  <c r="BU141" i="1"/>
  <c r="BU157" i="1"/>
  <c r="BU173" i="1"/>
  <c r="BU189" i="1"/>
  <c r="BU205" i="1"/>
  <c r="BU226" i="1"/>
  <c r="BU245" i="1"/>
  <c r="BU26" i="1"/>
  <c r="BU41" i="1"/>
  <c r="BU56" i="1"/>
  <c r="BU110" i="1"/>
  <c r="BU127" i="1"/>
  <c r="BU143" i="1"/>
  <c r="BU159" i="1"/>
  <c r="BU175" i="1"/>
  <c r="BU191" i="1"/>
  <c r="BU207" i="1"/>
  <c r="BU224" i="1"/>
  <c r="BU22" i="1"/>
  <c r="BU42" i="1"/>
  <c r="BU107" i="1"/>
  <c r="BU124" i="1"/>
  <c r="BU144" i="1"/>
  <c r="BU160" i="1"/>
  <c r="BU176" i="1"/>
  <c r="BU192" i="1"/>
  <c r="BU212" i="1"/>
  <c r="BU233" i="1"/>
  <c r="BU254" i="1"/>
  <c r="BU55" i="1"/>
  <c r="BU126" i="1"/>
  <c r="BU194" i="1"/>
  <c r="BU20" i="1"/>
  <c r="BU150" i="1"/>
  <c r="BU218" i="1"/>
  <c r="BU66" i="1"/>
  <c r="BU138" i="1"/>
  <c r="BU202" i="1"/>
  <c r="BU105" i="1"/>
  <c r="BU122" i="1"/>
  <c r="BU206" i="1"/>
  <c r="BU235" i="1"/>
  <c r="BU197" i="1"/>
  <c r="BU165" i="1"/>
  <c r="BU129" i="1"/>
  <c r="BU96" i="1"/>
  <c r="BU65" i="1"/>
  <c r="BU29" i="1"/>
  <c r="V54" i="1"/>
  <c r="V185" i="1"/>
  <c r="V65" i="1"/>
  <c r="V217" i="1"/>
  <c r="V157" i="1"/>
  <c r="V48" i="1"/>
  <c r="V243" i="1"/>
  <c r="V215" i="1"/>
  <c r="V183" i="1"/>
  <c r="V151" i="1"/>
  <c r="V131" i="1"/>
  <c r="V98" i="1"/>
  <c r="V45" i="1"/>
  <c r="V23" i="1"/>
  <c r="V218" i="1"/>
  <c r="V182" i="1"/>
  <c r="V150" i="1"/>
  <c r="V114" i="1"/>
  <c r="V60" i="1"/>
  <c r="V248" i="1"/>
  <c r="V212" i="1"/>
  <c r="V176" i="1"/>
  <c r="V144" i="1"/>
  <c r="V107" i="1"/>
  <c r="V59" i="1"/>
  <c r="V27" i="1"/>
  <c r="DT234" i="1"/>
  <c r="DS72" i="1"/>
  <c r="DT222" i="1"/>
  <c r="DT63" i="1"/>
  <c r="DT25" i="1"/>
  <c r="DT40" i="1"/>
  <c r="DT109" i="1"/>
  <c r="DT126" i="1"/>
  <c r="DT146" i="1"/>
  <c r="DT162" i="1"/>
  <c r="DT178" i="1"/>
  <c r="DT194" i="1"/>
  <c r="DT214" i="1"/>
  <c r="DT231" i="1"/>
  <c r="DT252" i="1"/>
  <c r="DT38" i="1"/>
  <c r="DT52" i="1"/>
  <c r="DT68" i="1"/>
  <c r="DT103" i="1"/>
  <c r="DT120" i="1"/>
  <c r="DT140" i="1"/>
  <c r="DT156" i="1"/>
  <c r="DT172" i="1"/>
  <c r="DT188" i="1"/>
  <c r="DT204" i="1"/>
  <c r="DT225" i="1"/>
  <c r="DT244" i="1"/>
  <c r="DT33" i="1"/>
  <c r="DT48" i="1"/>
  <c r="DT69" i="1"/>
  <c r="DT100" i="1"/>
  <c r="DT117" i="1"/>
  <c r="DT137" i="1"/>
  <c r="DT153" i="1"/>
  <c r="DT169" i="1"/>
  <c r="DT185" i="1"/>
  <c r="DT201" i="1"/>
  <c r="DT221" i="1"/>
  <c r="DT241" i="1"/>
  <c r="DT51" i="1"/>
  <c r="DT123" i="1"/>
  <c r="DT175" i="1"/>
  <c r="DT247" i="1"/>
  <c r="DT147" i="1"/>
  <c r="DT151" i="1"/>
  <c r="DT219" i="1"/>
  <c r="DT224" i="1"/>
  <c r="DT119" i="1"/>
  <c r="DT203" i="1"/>
  <c r="DT20" i="1"/>
  <c r="DT35" i="1"/>
  <c r="DT55" i="1"/>
  <c r="DT70" i="1"/>
  <c r="DT105" i="1"/>
  <c r="DT122" i="1"/>
  <c r="DT142" i="1"/>
  <c r="DT158" i="1"/>
  <c r="DT174" i="1"/>
  <c r="DT190" i="1"/>
  <c r="DT206" i="1"/>
  <c r="DT227" i="1"/>
  <c r="DT246" i="1"/>
  <c r="DT32" i="1"/>
  <c r="DT64" i="1"/>
  <c r="DT99" i="1"/>
  <c r="DT116" i="1"/>
  <c r="DT136" i="1"/>
  <c r="DT152" i="1"/>
  <c r="DT168" i="1"/>
  <c r="DT184" i="1"/>
  <c r="DT200" i="1"/>
  <c r="DT220" i="1"/>
  <c r="DT238" i="1"/>
  <c r="DT29" i="1"/>
  <c r="DT65" i="1"/>
  <c r="DT96" i="1"/>
  <c r="DT113" i="1"/>
  <c r="DT129" i="1"/>
  <c r="DT149" i="1"/>
  <c r="DT165" i="1"/>
  <c r="DT181" i="1"/>
  <c r="DT197" i="1"/>
  <c r="DT217" i="1"/>
  <c r="DT235" i="1"/>
  <c r="DT31" i="1"/>
  <c r="DT106" i="1"/>
  <c r="DT159" i="1"/>
  <c r="DT228" i="1"/>
  <c r="DT56" i="1"/>
  <c r="DT127" i="1"/>
  <c r="DT195" i="1"/>
  <c r="DT253" i="1"/>
  <c r="DT62" i="1"/>
  <c r="DT131" i="1"/>
  <c r="DT199" i="1"/>
  <c r="DT155" i="1"/>
  <c r="DT171" i="1"/>
  <c r="DT45" i="1"/>
  <c r="DT139" i="1"/>
  <c r="DT208" i="1"/>
  <c r="DT245" i="1"/>
  <c r="DT205" i="1"/>
  <c r="DT173" i="1"/>
  <c r="DT141" i="1"/>
  <c r="DT104" i="1"/>
  <c r="DT54" i="1"/>
  <c r="DT34" i="1"/>
  <c r="DT248" i="1"/>
  <c r="DT212" i="1"/>
  <c r="DT176" i="1"/>
  <c r="DT144" i="1"/>
  <c r="DT107" i="1"/>
  <c r="DT59" i="1"/>
  <c r="DT27" i="1"/>
  <c r="DT223" i="1"/>
  <c r="DT186" i="1"/>
  <c r="DT154" i="1"/>
  <c r="DT118" i="1"/>
  <c r="DT50" i="1"/>
  <c r="DK94" i="1"/>
  <c r="DJ132" i="1"/>
  <c r="DK132" i="1" s="1"/>
  <c r="DK230" i="1"/>
  <c r="DK63" i="1"/>
  <c r="DK222" i="1"/>
  <c r="DK234" i="1"/>
  <c r="DJ72" i="1"/>
  <c r="DK20" i="1"/>
  <c r="DK35" i="1"/>
  <c r="DK55" i="1"/>
  <c r="DK70" i="1"/>
  <c r="DK105" i="1"/>
  <c r="DK122" i="1"/>
  <c r="DK142" i="1"/>
  <c r="DK158" i="1"/>
  <c r="DK174" i="1"/>
  <c r="DK190" i="1"/>
  <c r="DK206" i="1"/>
  <c r="DK227" i="1"/>
  <c r="DK246" i="1"/>
  <c r="DK26" i="1"/>
  <c r="DK41" i="1"/>
  <c r="DK56" i="1"/>
  <c r="DK110" i="1"/>
  <c r="DK127" i="1"/>
  <c r="DK143" i="1"/>
  <c r="DK159" i="1"/>
  <c r="DK175" i="1"/>
  <c r="DK191" i="1"/>
  <c r="DK207" i="1"/>
  <c r="DK224" i="1"/>
  <c r="DK48" i="1"/>
  <c r="DK113" i="1"/>
  <c r="DK149" i="1"/>
  <c r="DK181" i="1"/>
  <c r="DK217" i="1"/>
  <c r="DK54" i="1"/>
  <c r="DK125" i="1"/>
  <c r="DK161" i="1"/>
  <c r="DK193" i="1"/>
  <c r="DK241" i="1"/>
  <c r="DK46" i="1"/>
  <c r="DK111" i="1"/>
  <c r="DK148" i="1"/>
  <c r="DK180" i="1"/>
  <c r="DK216" i="1"/>
  <c r="DK254" i="1"/>
  <c r="DK107" i="1"/>
  <c r="DK248" i="1"/>
  <c r="DK124" i="1"/>
  <c r="DK22" i="1"/>
  <c r="DK168" i="1"/>
  <c r="DK220" i="1"/>
  <c r="DK184" i="1"/>
  <c r="DK50" i="1"/>
  <c r="DK66" i="1"/>
  <c r="DK101" i="1"/>
  <c r="DK118" i="1"/>
  <c r="DK138" i="1"/>
  <c r="DK154" i="1"/>
  <c r="DK170" i="1"/>
  <c r="DK186" i="1"/>
  <c r="DK202" i="1"/>
  <c r="DK223" i="1"/>
  <c r="DK242" i="1"/>
  <c r="DK21" i="1"/>
  <c r="DK37" i="1"/>
  <c r="DK51" i="1"/>
  <c r="DK71" i="1"/>
  <c r="DK106" i="1"/>
  <c r="DK123" i="1"/>
  <c r="DK155" i="1"/>
  <c r="DK171" i="1"/>
  <c r="DK187" i="1"/>
  <c r="DK203" i="1"/>
  <c r="DK219" i="1"/>
  <c r="DK237" i="1"/>
  <c r="DK253" i="1"/>
  <c r="DK104" i="1"/>
  <c r="DK141" i="1"/>
  <c r="DK173" i="1"/>
  <c r="DK205" i="1"/>
  <c r="DK245" i="1"/>
  <c r="DK43" i="1"/>
  <c r="DK117" i="1"/>
  <c r="DK153" i="1"/>
  <c r="DK185" i="1"/>
  <c r="DK221" i="1"/>
  <c r="DK38" i="1"/>
  <c r="DK68" i="1"/>
  <c r="DK103" i="1"/>
  <c r="DK140" i="1"/>
  <c r="DK172" i="1"/>
  <c r="DK204" i="1"/>
  <c r="DK244" i="1"/>
  <c r="DK212" i="1"/>
  <c r="DK229" i="1"/>
  <c r="DK136" i="1"/>
  <c r="DK42" i="1"/>
  <c r="DK236" i="1"/>
  <c r="DK198" i="1"/>
  <c r="DK166" i="1"/>
  <c r="DK130" i="1"/>
  <c r="DK97" i="1"/>
  <c r="DK44" i="1"/>
  <c r="DK25" i="1"/>
  <c r="AM52" i="1"/>
  <c r="AM160" i="1"/>
  <c r="AM192" i="1"/>
  <c r="AM206" i="1"/>
  <c r="AM116" i="1"/>
  <c r="AM254" i="1"/>
  <c r="AM180" i="1"/>
  <c r="AM154" i="1"/>
  <c r="AM118" i="1"/>
  <c r="AM70" i="1"/>
  <c r="AM50" i="1"/>
  <c r="AM249" i="1"/>
  <c r="AM213" i="1"/>
  <c r="AM177" i="1"/>
  <c r="AM145" i="1"/>
  <c r="AM108" i="1"/>
  <c r="AM65" i="1"/>
  <c r="AM29" i="1"/>
  <c r="AM243" i="1"/>
  <c r="AM215" i="1"/>
  <c r="AM183" i="1"/>
  <c r="AM151" i="1"/>
  <c r="AM131" i="1"/>
  <c r="AM98" i="1"/>
  <c r="AM23" i="1"/>
  <c r="CK132" i="1"/>
  <c r="CL132" i="1" s="1"/>
  <c r="CL94" i="1"/>
  <c r="CL49" i="1"/>
  <c r="CL117" i="1"/>
  <c r="CL24" i="1"/>
  <c r="CL149" i="1"/>
  <c r="CL230" i="1"/>
  <c r="CL215" i="1"/>
  <c r="CL187" i="1"/>
  <c r="CL155" i="1"/>
  <c r="CL123" i="1"/>
  <c r="CL45" i="1"/>
  <c r="CL21" i="1"/>
  <c r="CL223" i="1"/>
  <c r="CL186" i="1"/>
  <c r="CL154" i="1"/>
  <c r="CL118" i="1"/>
  <c r="CL50" i="1"/>
  <c r="CL220" i="1"/>
  <c r="CL184" i="1"/>
  <c r="CL152" i="1"/>
  <c r="CL53" i="1"/>
  <c r="EK234" i="1"/>
  <c r="EJ72" i="1"/>
  <c r="EK222" i="1"/>
  <c r="EK63" i="1"/>
  <c r="EK225" i="1"/>
  <c r="EK188" i="1"/>
  <c r="EK156" i="1"/>
  <c r="EK120" i="1"/>
  <c r="EK29" i="1"/>
  <c r="EK228" i="1"/>
  <c r="EK215" i="1"/>
  <c r="EK179" i="1"/>
  <c r="EK131" i="1"/>
  <c r="EK24" i="1"/>
  <c r="EK221" i="1"/>
  <c r="EK185" i="1"/>
  <c r="EK153" i="1"/>
  <c r="EK117" i="1"/>
  <c r="EJ132" i="1"/>
  <c r="EK132" i="1" s="1"/>
  <c r="EK94" i="1"/>
  <c r="EK33" i="1"/>
  <c r="EK50" i="1"/>
  <c r="EK64" i="1"/>
  <c r="EK32" i="1"/>
  <c r="E239" i="1"/>
  <c r="EK218" i="1"/>
  <c r="EK214" i="1"/>
  <c r="EK227" i="1"/>
  <c r="EK220" i="1"/>
  <c r="EK184" i="1"/>
  <c r="EK152" i="1"/>
  <c r="EK116" i="1"/>
  <c r="EK62" i="1"/>
  <c r="EK34" i="1"/>
  <c r="EK224" i="1"/>
  <c r="EK191" i="1"/>
  <c r="EK159" i="1"/>
  <c r="EK127" i="1"/>
  <c r="EK28" i="1"/>
  <c r="EK217" i="1"/>
  <c r="EK181" i="1"/>
  <c r="EK149" i="1"/>
  <c r="EK113" i="1"/>
  <c r="EK31" i="1"/>
  <c r="EK44" i="1"/>
  <c r="EK57" i="1"/>
  <c r="EK27" i="1"/>
  <c r="E207" i="1"/>
  <c r="E203" i="1"/>
  <c r="E102" i="1"/>
  <c r="E231" i="1"/>
  <c r="E208" i="1"/>
  <c r="E226" i="1"/>
  <c r="E189" i="1"/>
  <c r="E157" i="1"/>
  <c r="E121" i="1"/>
  <c r="E54" i="1"/>
  <c r="E248" i="1"/>
  <c r="E212" i="1"/>
  <c r="E176" i="1"/>
  <c r="E144" i="1"/>
  <c r="E107" i="1"/>
  <c r="E42" i="1"/>
  <c r="E158" i="1"/>
  <c r="E122" i="1"/>
  <c r="E55" i="1"/>
  <c r="DB72" i="1"/>
  <c r="DC234" i="1"/>
  <c r="DC222" i="1"/>
  <c r="DC63" i="1"/>
  <c r="DC26" i="1"/>
  <c r="DC41" i="1"/>
  <c r="DC56" i="1"/>
  <c r="DC110" i="1"/>
  <c r="DC127" i="1"/>
  <c r="DC143" i="1"/>
  <c r="DC159" i="1"/>
  <c r="DC175" i="1"/>
  <c r="DC191" i="1"/>
  <c r="DC207" i="1"/>
  <c r="DC224" i="1"/>
  <c r="DC33" i="1"/>
  <c r="DC48" i="1"/>
  <c r="DC69" i="1"/>
  <c r="DC100" i="1"/>
  <c r="DC117" i="1"/>
  <c r="DC137" i="1"/>
  <c r="DC153" i="1"/>
  <c r="DC169" i="1"/>
  <c r="DC185" i="1"/>
  <c r="DC201" i="1"/>
  <c r="DC221" i="1"/>
  <c r="DC241" i="1"/>
  <c r="DC25" i="1"/>
  <c r="DC40" i="1"/>
  <c r="DC109" i="1"/>
  <c r="DC126" i="1"/>
  <c r="DC146" i="1"/>
  <c r="DC162" i="1"/>
  <c r="DC178" i="1"/>
  <c r="DC194" i="1"/>
  <c r="DC214" i="1"/>
  <c r="DC231" i="1"/>
  <c r="DC252" i="1"/>
  <c r="DC144" i="1"/>
  <c r="DC212" i="1"/>
  <c r="DC111" i="1"/>
  <c r="DC180" i="1"/>
  <c r="DC254" i="1"/>
  <c r="DC64" i="1"/>
  <c r="DC136" i="1"/>
  <c r="DC200" i="1"/>
  <c r="DC140" i="1"/>
  <c r="DC225" i="1"/>
  <c r="DC244" i="1"/>
  <c r="DC21" i="1"/>
  <c r="DC37" i="1"/>
  <c r="DC51" i="1"/>
  <c r="DC71" i="1"/>
  <c r="DC106" i="1"/>
  <c r="DC123" i="1"/>
  <c r="DC155" i="1"/>
  <c r="DC171" i="1"/>
  <c r="DC187" i="1"/>
  <c r="DC203" i="1"/>
  <c r="DC219" i="1"/>
  <c r="DC237" i="1"/>
  <c r="DC253" i="1"/>
  <c r="DC29" i="1"/>
  <c r="DC65" i="1"/>
  <c r="DC96" i="1"/>
  <c r="DC113" i="1"/>
  <c r="DC129" i="1"/>
  <c r="DC149" i="1"/>
  <c r="DC165" i="1"/>
  <c r="DC181" i="1"/>
  <c r="DC197" i="1"/>
  <c r="DC217" i="1"/>
  <c r="DC235" i="1"/>
  <c r="DC20" i="1"/>
  <c r="DC35" i="1"/>
  <c r="DC55" i="1"/>
  <c r="DC70" i="1"/>
  <c r="DC105" i="1"/>
  <c r="DC122" i="1"/>
  <c r="DC142" i="1"/>
  <c r="DC158" i="1"/>
  <c r="DC174" i="1"/>
  <c r="DC190" i="1"/>
  <c r="DC206" i="1"/>
  <c r="DC227" i="1"/>
  <c r="DC246" i="1"/>
  <c r="DC52" i="1"/>
  <c r="DC124" i="1"/>
  <c r="DC192" i="1"/>
  <c r="DC38" i="1"/>
  <c r="DC95" i="1"/>
  <c r="DC164" i="1"/>
  <c r="DC233" i="1"/>
  <c r="DC42" i="1"/>
  <c r="DC116" i="1"/>
  <c r="DC184" i="1"/>
  <c r="DC68" i="1"/>
  <c r="DC156" i="1"/>
  <c r="DC172" i="1"/>
  <c r="DC188" i="1"/>
  <c r="ES244" i="1"/>
  <c r="ES63" i="1"/>
  <c r="ES222" i="1"/>
  <c r="ES234" i="1"/>
  <c r="ER72" i="1"/>
  <c r="ES38" i="1"/>
  <c r="ES52" i="1"/>
  <c r="ES68" i="1"/>
  <c r="ES103" i="1"/>
  <c r="ES120" i="1"/>
  <c r="ES140" i="1"/>
  <c r="ES156" i="1"/>
  <c r="ES172" i="1"/>
  <c r="ES188" i="1"/>
  <c r="ES204" i="1"/>
  <c r="ES225" i="1"/>
  <c r="ES248" i="1"/>
  <c r="ES24" i="1"/>
  <c r="ES39" i="1"/>
  <c r="ES54" i="1"/>
  <c r="ES104" i="1"/>
  <c r="ES121" i="1"/>
  <c r="ES141" i="1"/>
  <c r="ES157" i="1"/>
  <c r="ES173" i="1"/>
  <c r="ES189" i="1"/>
  <c r="ES205" i="1"/>
  <c r="ES226" i="1"/>
  <c r="ES245" i="1"/>
  <c r="ES26" i="1"/>
  <c r="ES41" i="1"/>
  <c r="ES56" i="1"/>
  <c r="ES110" i="1"/>
  <c r="ES127" i="1"/>
  <c r="ES143" i="1"/>
  <c r="ES159" i="1"/>
  <c r="ES175" i="1"/>
  <c r="ES191" i="1"/>
  <c r="ES207" i="1"/>
  <c r="ES224" i="1"/>
  <c r="ES30" i="1"/>
  <c r="ES105" i="1"/>
  <c r="ES174" i="1"/>
  <c r="ES246" i="1"/>
  <c r="ES60" i="1"/>
  <c r="ES130" i="1"/>
  <c r="ES198" i="1"/>
  <c r="ES44" i="1"/>
  <c r="ES118" i="1"/>
  <c r="ES186" i="1"/>
  <c r="ES252" i="1"/>
  <c r="ES55" i="1"/>
  <c r="ES32" i="1"/>
  <c r="ES64" i="1"/>
  <c r="ES99" i="1"/>
  <c r="ES116" i="1"/>
  <c r="ES136" i="1"/>
  <c r="ES152" i="1"/>
  <c r="ES168" i="1"/>
  <c r="ES184" i="1"/>
  <c r="ES200" i="1"/>
  <c r="ES220" i="1"/>
  <c r="ES238" i="1"/>
  <c r="ES33" i="1"/>
  <c r="ES48" i="1"/>
  <c r="ES69" i="1"/>
  <c r="ES100" i="1"/>
  <c r="ES117" i="1"/>
  <c r="ES137" i="1"/>
  <c r="ES153" i="1"/>
  <c r="ES169" i="1"/>
  <c r="ES185" i="1"/>
  <c r="ES201" i="1"/>
  <c r="ES221" i="1"/>
  <c r="ES241" i="1"/>
  <c r="ES21" i="1"/>
  <c r="ES37" i="1"/>
  <c r="ES51" i="1"/>
  <c r="ES71" i="1"/>
  <c r="ES106" i="1"/>
  <c r="ES123" i="1"/>
  <c r="ES155" i="1"/>
  <c r="ES171" i="1"/>
  <c r="ES187" i="1"/>
  <c r="ES203" i="1"/>
  <c r="ES219" i="1"/>
  <c r="ES237" i="1"/>
  <c r="ES253" i="1"/>
  <c r="ES158" i="1"/>
  <c r="ES227" i="1"/>
  <c r="ES114" i="1"/>
  <c r="ES182" i="1"/>
  <c r="ES25" i="1"/>
  <c r="ES101" i="1"/>
  <c r="ES170" i="1"/>
  <c r="ES242" i="1"/>
  <c r="ES178" i="1"/>
  <c r="ES214" i="1"/>
  <c r="ES194" i="1"/>
  <c r="ES197" i="1"/>
  <c r="ES129" i="1"/>
  <c r="ES96" i="1"/>
  <c r="ES58" i="1"/>
  <c r="ES233" i="1"/>
  <c r="ES164" i="1"/>
  <c r="ES22" i="1"/>
  <c r="V115" i="1"/>
  <c r="V67" i="1"/>
  <c r="V236" i="1"/>
  <c r="V166" i="1"/>
  <c r="V97" i="1"/>
  <c r="V44" i="1"/>
  <c r="V229" i="1"/>
  <c r="V160" i="1"/>
  <c r="AM253" i="1"/>
  <c r="AM234" i="1"/>
  <c r="AL72" i="1"/>
  <c r="AM63" i="1"/>
  <c r="AM222" i="1"/>
  <c r="AM26" i="1"/>
  <c r="AM41" i="1"/>
  <c r="AM56" i="1"/>
  <c r="AM110" i="1"/>
  <c r="AM127" i="1"/>
  <c r="AM143" i="1"/>
  <c r="AM159" i="1"/>
  <c r="AM175" i="1"/>
  <c r="AM191" i="1"/>
  <c r="AM207" i="1"/>
  <c r="AM224" i="1"/>
  <c r="AM24" i="1"/>
  <c r="AM39" i="1"/>
  <c r="AM54" i="1"/>
  <c r="AM104" i="1"/>
  <c r="AM121" i="1"/>
  <c r="AM141" i="1"/>
  <c r="AM157" i="1"/>
  <c r="AM173" i="1"/>
  <c r="AM189" i="1"/>
  <c r="AM205" i="1"/>
  <c r="AM226" i="1"/>
  <c r="AM245" i="1"/>
  <c r="AM30" i="1"/>
  <c r="AM44" i="1"/>
  <c r="AM60" i="1"/>
  <c r="AM97" i="1"/>
  <c r="AM114" i="1"/>
  <c r="AM130" i="1"/>
  <c r="AM150" i="1"/>
  <c r="AM38" i="1"/>
  <c r="AM95" i="1"/>
  <c r="AM164" i="1"/>
  <c r="AM196" i="1"/>
  <c r="AM233" i="1"/>
  <c r="AM22" i="1"/>
  <c r="AM99" i="1"/>
  <c r="AM166" i="1"/>
  <c r="AM198" i="1"/>
  <c r="AM236" i="1"/>
  <c r="AM68" i="1"/>
  <c r="AM140" i="1"/>
  <c r="AM184" i="1"/>
  <c r="AM220" i="1"/>
  <c r="AM32" i="1"/>
  <c r="AM242" i="1"/>
  <c r="AM178" i="1"/>
  <c r="AM21" i="1"/>
  <c r="AM37" i="1"/>
  <c r="AM51" i="1"/>
  <c r="AM71" i="1"/>
  <c r="AM106" i="1"/>
  <c r="AM123" i="1"/>
  <c r="AM155" i="1"/>
  <c r="AM171" i="1"/>
  <c r="AM187" i="1"/>
  <c r="AM203" i="1"/>
  <c r="AM219" i="1"/>
  <c r="AM237" i="1"/>
  <c r="AM33" i="1"/>
  <c r="AM48" i="1"/>
  <c r="AM69" i="1"/>
  <c r="AM100" i="1"/>
  <c r="AM117" i="1"/>
  <c r="AM137" i="1"/>
  <c r="AM153" i="1"/>
  <c r="AM169" i="1"/>
  <c r="AM185" i="1"/>
  <c r="AM201" i="1"/>
  <c r="AM221" i="1"/>
  <c r="AM241" i="1"/>
  <c r="AM25" i="1"/>
  <c r="AM40" i="1"/>
  <c r="AM109" i="1"/>
  <c r="AM126" i="1"/>
  <c r="AM146" i="1"/>
  <c r="AM162" i="1"/>
  <c r="AM148" i="1"/>
  <c r="AM188" i="1"/>
  <c r="AM225" i="1"/>
  <c r="AM152" i="1"/>
  <c r="AM190" i="1"/>
  <c r="AM227" i="1"/>
  <c r="AM46" i="1"/>
  <c r="AM120" i="1"/>
  <c r="AM176" i="1"/>
  <c r="AM212" i="1"/>
  <c r="AM248" i="1"/>
  <c r="AM223" i="1"/>
  <c r="AM231" i="1"/>
  <c r="AM202" i="1"/>
  <c r="AM124" i="1"/>
  <c r="CL234" i="1"/>
  <c r="CK72" i="1"/>
  <c r="CL63" i="1"/>
  <c r="CL222" i="1"/>
  <c r="CL22" i="1"/>
  <c r="CL42" i="1"/>
  <c r="CL107" i="1"/>
  <c r="CL124" i="1"/>
  <c r="CL144" i="1"/>
  <c r="CL160" i="1"/>
  <c r="CL176" i="1"/>
  <c r="CL192" i="1"/>
  <c r="CL212" i="1"/>
  <c r="CL229" i="1"/>
  <c r="CL248" i="1"/>
  <c r="CL25" i="1"/>
  <c r="CL40" i="1"/>
  <c r="CL109" i="1"/>
  <c r="CL126" i="1"/>
  <c r="CL146" i="1"/>
  <c r="CL162" i="1"/>
  <c r="CL178" i="1"/>
  <c r="CL194" i="1"/>
  <c r="CL214" i="1"/>
  <c r="CL231" i="1"/>
  <c r="CL252" i="1"/>
  <c r="CL31" i="1"/>
  <c r="CL62" i="1"/>
  <c r="CL98" i="1"/>
  <c r="CL115" i="1"/>
  <c r="CL131" i="1"/>
  <c r="CL147" i="1"/>
  <c r="CL163" i="1"/>
  <c r="CL179" i="1"/>
  <c r="CL195" i="1"/>
  <c r="CL228" i="1"/>
  <c r="CL243" i="1"/>
  <c r="CL54" i="1"/>
  <c r="CL125" i="1"/>
  <c r="CL193" i="1"/>
  <c r="CL39" i="1"/>
  <c r="CL113" i="1"/>
  <c r="CL181" i="1"/>
  <c r="CL153" i="1"/>
  <c r="CL221" i="1"/>
  <c r="CL121" i="1"/>
  <c r="CL205" i="1"/>
  <c r="CL226" i="1"/>
  <c r="CL173" i="1"/>
  <c r="CL38" i="1"/>
  <c r="CL52" i="1"/>
  <c r="CL68" i="1"/>
  <c r="CL103" i="1"/>
  <c r="CL120" i="1"/>
  <c r="CL140" i="1"/>
  <c r="CL156" i="1"/>
  <c r="CL172" i="1"/>
  <c r="CL188" i="1"/>
  <c r="CL204" i="1"/>
  <c r="CL225" i="1"/>
  <c r="CL244" i="1"/>
  <c r="CL20" i="1"/>
  <c r="CL35" i="1"/>
  <c r="CL55" i="1"/>
  <c r="CL70" i="1"/>
  <c r="CL105" i="1"/>
  <c r="CL122" i="1"/>
  <c r="CL142" i="1"/>
  <c r="CL158" i="1"/>
  <c r="CL174" i="1"/>
  <c r="CL190" i="1"/>
  <c r="CL206" i="1"/>
  <c r="CL227" i="1"/>
  <c r="CL246" i="1"/>
  <c r="CL26" i="1"/>
  <c r="CL41" i="1"/>
  <c r="CL56" i="1"/>
  <c r="CL110" i="1"/>
  <c r="CL127" i="1"/>
  <c r="CL143" i="1"/>
  <c r="CL159" i="1"/>
  <c r="CL175" i="1"/>
  <c r="CL191" i="1"/>
  <c r="CL207" i="1"/>
  <c r="CL224" i="1"/>
  <c r="CL33" i="1"/>
  <c r="CL108" i="1"/>
  <c r="CL177" i="1"/>
  <c r="CL249" i="1"/>
  <c r="CL96" i="1"/>
  <c r="CL165" i="1"/>
  <c r="CL235" i="1"/>
  <c r="CL65" i="1"/>
  <c r="CL137" i="1"/>
  <c r="CL201" i="1"/>
  <c r="CL48" i="1"/>
  <c r="CL141" i="1"/>
  <c r="CL157" i="1"/>
  <c r="CL104" i="1"/>
  <c r="CL202" i="1"/>
  <c r="CL170" i="1"/>
  <c r="CL101" i="1"/>
  <c r="CL60" i="1"/>
  <c r="CL36" i="1"/>
  <c r="CL238" i="1"/>
  <c r="CL200" i="1"/>
  <c r="CL168" i="1"/>
  <c r="CL136" i="1"/>
  <c r="CL99" i="1"/>
  <c r="CL32" i="1"/>
  <c r="FJ94" i="1"/>
  <c r="FI132" i="1"/>
  <c r="FJ132" i="1" s="1"/>
  <c r="FJ249" i="1"/>
  <c r="FJ222" i="1"/>
  <c r="FJ63" i="1"/>
  <c r="FJ234" i="1"/>
  <c r="FI72" i="1"/>
  <c r="FJ23" i="1"/>
  <c r="AD232" i="1"/>
  <c r="AD234" i="1"/>
  <c r="AD222" i="1"/>
  <c r="AC72" i="1"/>
  <c r="AD63" i="1"/>
  <c r="AD23" i="1"/>
  <c r="AD236" i="1"/>
  <c r="AD218" i="1"/>
  <c r="AD198" i="1"/>
  <c r="AD182" i="1"/>
  <c r="AD166" i="1"/>
  <c r="AD150" i="1"/>
  <c r="AD130" i="1"/>
  <c r="AD114" i="1"/>
  <c r="AD97" i="1"/>
  <c r="AD60" i="1"/>
  <c r="AD44" i="1"/>
  <c r="AD30" i="1"/>
  <c r="AD254" i="1"/>
  <c r="AD233" i="1"/>
  <c r="AD216" i="1"/>
  <c r="AD196" i="1"/>
  <c r="AD180" i="1"/>
  <c r="AD164" i="1"/>
  <c r="AD148" i="1"/>
  <c r="AD128" i="1"/>
  <c r="AD111" i="1"/>
  <c r="AD95" i="1"/>
  <c r="AD57" i="1"/>
  <c r="AD46" i="1"/>
  <c r="AD27" i="1"/>
  <c r="CC253" i="1"/>
  <c r="CC234" i="1"/>
  <c r="CB72" i="1"/>
  <c r="CC63" i="1"/>
  <c r="CC222" i="1"/>
  <c r="CC241" i="1"/>
  <c r="CC221" i="1"/>
  <c r="CC201" i="1"/>
  <c r="CC185" i="1"/>
  <c r="CC169" i="1"/>
  <c r="CC153" i="1"/>
  <c r="CC137" i="1"/>
  <c r="CC106" i="1"/>
  <c r="CC71" i="1"/>
  <c r="CC31" i="1"/>
  <c r="CC121" i="1"/>
  <c r="CC104" i="1"/>
  <c r="CC54" i="1"/>
  <c r="CC39" i="1"/>
  <c r="CC24" i="1"/>
  <c r="CC116" i="1"/>
  <c r="CC99" i="1"/>
  <c r="CC64" i="1"/>
  <c r="CC53" i="1"/>
  <c r="CC32" i="1"/>
  <c r="EK154" i="1"/>
  <c r="EK66" i="1"/>
  <c r="EK170" i="1"/>
  <c r="EK198" i="1"/>
  <c r="EK130" i="1"/>
  <c r="EK56" i="1"/>
  <c r="EK194" i="1"/>
  <c r="EK126" i="1"/>
  <c r="EK45" i="1"/>
  <c r="EK206" i="1"/>
  <c r="EK142" i="1"/>
  <c r="EK70" i="1"/>
  <c r="EK254" i="1"/>
  <c r="EK233" i="1"/>
  <c r="EK216" i="1"/>
  <c r="EK196" i="1"/>
  <c r="EK180" i="1"/>
  <c r="EK164" i="1"/>
  <c r="EK148" i="1"/>
  <c r="EK128" i="1"/>
  <c r="EK111" i="1"/>
  <c r="EK95" i="1"/>
  <c r="EK51" i="1"/>
  <c r="EK253" i="1"/>
  <c r="EK237" i="1"/>
  <c r="EK219" i="1"/>
  <c r="EK203" i="1"/>
  <c r="EK187" i="1"/>
  <c r="EK171" i="1"/>
  <c r="EK155" i="1"/>
  <c r="EK208" i="1"/>
  <c r="EK123" i="1"/>
  <c r="EK106" i="1"/>
  <c r="EK71" i="1"/>
  <c r="EK49" i="1"/>
  <c r="EK249" i="1"/>
  <c r="EK230" i="1"/>
  <c r="EK213" i="1"/>
  <c r="EK193" i="1"/>
  <c r="EK177" i="1"/>
  <c r="EK161" i="1"/>
  <c r="EK145" i="1"/>
  <c r="EK125" i="1"/>
  <c r="EK108" i="1"/>
  <c r="EK54" i="1"/>
  <c r="EK26" i="1"/>
  <c r="EK61" i="1"/>
  <c r="EK40" i="1"/>
  <c r="EK25" i="1"/>
  <c r="EK59" i="1"/>
  <c r="EK42" i="1"/>
  <c r="EK22" i="1"/>
  <c r="E191" i="1"/>
  <c r="E219" i="1"/>
  <c r="E175" i="1"/>
  <c r="E237" i="1"/>
  <c r="E253" i="1"/>
  <c r="E224" i="1"/>
  <c r="E195" i="1"/>
  <c r="E155" i="1"/>
  <c r="E26" i="1"/>
  <c r="E223" i="1"/>
  <c r="E186" i="1"/>
  <c r="E131" i="1"/>
  <c r="E62" i="1"/>
  <c r="E246" i="1"/>
  <c r="E206" i="1"/>
  <c r="E174" i="1"/>
  <c r="E123" i="1"/>
  <c r="E51" i="1"/>
  <c r="E241" i="1"/>
  <c r="E221" i="1"/>
  <c r="E201" i="1"/>
  <c r="E185" i="1"/>
  <c r="E169" i="1"/>
  <c r="E153" i="1"/>
  <c r="E137" i="1"/>
  <c r="E117" i="1"/>
  <c r="E100" i="1"/>
  <c r="E94" i="1"/>
  <c r="D132" i="1"/>
  <c r="E69" i="1"/>
  <c r="E48" i="1"/>
  <c r="E33" i="1"/>
  <c r="E28" i="1"/>
  <c r="E244" i="1"/>
  <c r="E225" i="1"/>
  <c r="E204" i="1"/>
  <c r="E188" i="1"/>
  <c r="E172" i="1"/>
  <c r="E156" i="1"/>
  <c r="E140" i="1"/>
  <c r="E120" i="1"/>
  <c r="E103" i="1"/>
  <c r="E68" i="1"/>
  <c r="E52" i="1"/>
  <c r="E38" i="1"/>
  <c r="E170" i="1"/>
  <c r="E154" i="1"/>
  <c r="E138" i="1"/>
  <c r="E118" i="1"/>
  <c r="E101" i="1"/>
  <c r="E66" i="1"/>
  <c r="E50" i="1"/>
  <c r="E36" i="1"/>
  <c r="EB247" i="1"/>
  <c r="EB208" i="1"/>
  <c r="EB191" i="1"/>
  <c r="EB253" i="1"/>
  <c r="EB224" i="1"/>
  <c r="EB195" i="1"/>
  <c r="EB163" i="1"/>
  <c r="EB127" i="1"/>
  <c r="EB47" i="1"/>
  <c r="EB229" i="1"/>
  <c r="EB192" i="1"/>
  <c r="EB160" i="1"/>
  <c r="EB124" i="1"/>
  <c r="EB21" i="1"/>
  <c r="EB244" i="1"/>
  <c r="EB204" i="1"/>
  <c r="EB172" i="1"/>
  <c r="EB140" i="1"/>
  <c r="EB103" i="1"/>
  <c r="EB51" i="1"/>
  <c r="EB59" i="1"/>
  <c r="EB42" i="1"/>
  <c r="EB22" i="1"/>
  <c r="EB236" i="1"/>
  <c r="EB218" i="1"/>
  <c r="EB198" i="1"/>
  <c r="EB182" i="1"/>
  <c r="EB166" i="1"/>
  <c r="EB150" i="1"/>
  <c r="EB130" i="1"/>
  <c r="EB114" i="1"/>
  <c r="EB97" i="1"/>
  <c r="EB60" i="1"/>
  <c r="EB44" i="1"/>
  <c r="EB30" i="1"/>
  <c r="EB241" i="1"/>
  <c r="EB221" i="1"/>
  <c r="EB201" i="1"/>
  <c r="EB185" i="1"/>
  <c r="EB169" i="1"/>
  <c r="EB153" i="1"/>
  <c r="EB137" i="1"/>
  <c r="EB117" i="1"/>
  <c r="EB100" i="1"/>
  <c r="EB94" i="1"/>
  <c r="EA132" i="1"/>
  <c r="EB132" i="1" s="1"/>
  <c r="EB69" i="1"/>
  <c r="EB48" i="1"/>
  <c r="EB33" i="1"/>
  <c r="EB28" i="1"/>
  <c r="AU94" i="1"/>
  <c r="AT132" i="1"/>
  <c r="AU132" i="1" s="1"/>
  <c r="DC120" i="1"/>
  <c r="DC168" i="1"/>
  <c r="DC22" i="1"/>
  <c r="DC148" i="1"/>
  <c r="DC160" i="1"/>
  <c r="DC53" i="1"/>
  <c r="DC223" i="1"/>
  <c r="DC186" i="1"/>
  <c r="DC154" i="1"/>
  <c r="DC118" i="1"/>
  <c r="DC50" i="1"/>
  <c r="DC249" i="1"/>
  <c r="DC213" i="1"/>
  <c r="DC177" i="1"/>
  <c r="DC145" i="1"/>
  <c r="DC108" i="1"/>
  <c r="DC58" i="1"/>
  <c r="DC39" i="1"/>
  <c r="DC247" i="1"/>
  <c r="DC228" i="1"/>
  <c r="DC195" i="1"/>
  <c r="DC163" i="1"/>
  <c r="DC139" i="1"/>
  <c r="DC102" i="1"/>
  <c r="DC62" i="1"/>
  <c r="DC31" i="1"/>
  <c r="FB238" i="1"/>
  <c r="FA72" i="1"/>
  <c r="FB234" i="1"/>
  <c r="FB222" i="1"/>
  <c r="FB63" i="1"/>
  <c r="FB31" i="1"/>
  <c r="FB62" i="1"/>
  <c r="FB98" i="1"/>
  <c r="FB115" i="1"/>
  <c r="FB131" i="1"/>
  <c r="FB147" i="1"/>
  <c r="FB163" i="1"/>
  <c r="FB179" i="1"/>
  <c r="FB195" i="1"/>
  <c r="FB228" i="1"/>
  <c r="FB243" i="1"/>
  <c r="FB24" i="1"/>
  <c r="FB39" i="1"/>
  <c r="FB54" i="1"/>
  <c r="FB104" i="1"/>
  <c r="FB121" i="1"/>
  <c r="FB141" i="1"/>
  <c r="FB157" i="1"/>
  <c r="FB173" i="1"/>
  <c r="FB189" i="1"/>
  <c r="FB205" i="1"/>
  <c r="FB226" i="1"/>
  <c r="FB245" i="1"/>
  <c r="FB30" i="1"/>
  <c r="FB44" i="1"/>
  <c r="FB60" i="1"/>
  <c r="FB97" i="1"/>
  <c r="FB114" i="1"/>
  <c r="FB130" i="1"/>
  <c r="FB150" i="1"/>
  <c r="FB166" i="1"/>
  <c r="FB182" i="1"/>
  <c r="FB198" i="1"/>
  <c r="FB218" i="1"/>
  <c r="FB236" i="1"/>
  <c r="FB32" i="1"/>
  <c r="FB160" i="1"/>
  <c r="FB229" i="1"/>
  <c r="FB64" i="1"/>
  <c r="FB136" i="1"/>
  <c r="FB200" i="1"/>
  <c r="FB68" i="1"/>
  <c r="FB140" i="1"/>
  <c r="FB204" i="1"/>
  <c r="FB57" i="1"/>
  <c r="FB148" i="1"/>
  <c r="FB233" i="1"/>
  <c r="FB38" i="1"/>
  <c r="FB26" i="1"/>
  <c r="FB41" i="1"/>
  <c r="FB56" i="1"/>
  <c r="FB110" i="1"/>
  <c r="FB127" i="1"/>
  <c r="FB143" i="1"/>
  <c r="FB159" i="1"/>
  <c r="FB175" i="1"/>
  <c r="FB191" i="1"/>
  <c r="FB207" i="1"/>
  <c r="FB224" i="1"/>
  <c r="FB33" i="1"/>
  <c r="FB48" i="1"/>
  <c r="FB69" i="1"/>
  <c r="FB100" i="1"/>
  <c r="FB117" i="1"/>
  <c r="FB137" i="1"/>
  <c r="FB153" i="1"/>
  <c r="FB169" i="1"/>
  <c r="FB185" i="1"/>
  <c r="FB201" i="1"/>
  <c r="FB221" i="1"/>
  <c r="FB241" i="1"/>
  <c r="FB25" i="1"/>
  <c r="FB40" i="1"/>
  <c r="FB109" i="1"/>
  <c r="FB126" i="1"/>
  <c r="FB146" i="1"/>
  <c r="FB162" i="1"/>
  <c r="FB178" i="1"/>
  <c r="FB194" i="1"/>
  <c r="FB214" i="1"/>
  <c r="FB231" i="1"/>
  <c r="FB252" i="1"/>
  <c r="FB144" i="1"/>
  <c r="FB212" i="1"/>
  <c r="FB42" i="1"/>
  <c r="FB116" i="1"/>
  <c r="FB184" i="1"/>
  <c r="FB46" i="1"/>
  <c r="FB120" i="1"/>
  <c r="FB188" i="1"/>
  <c r="FB164" i="1"/>
  <c r="ES35" i="1"/>
  <c r="ES154" i="1"/>
  <c r="ES236" i="1"/>
  <c r="ES97" i="1"/>
  <c r="ES20" i="1"/>
  <c r="ES122" i="1"/>
  <c r="ES247" i="1"/>
  <c r="ES228" i="1"/>
  <c r="ES195" i="1"/>
  <c r="ES163" i="1"/>
  <c r="ES139" i="1"/>
  <c r="ES102" i="1"/>
  <c r="ES62" i="1"/>
  <c r="ES31" i="1"/>
  <c r="ES230" i="1"/>
  <c r="ES193" i="1"/>
  <c r="ES161" i="1"/>
  <c r="ES125" i="1"/>
  <c r="ES49" i="1"/>
  <c r="ES229" i="1"/>
  <c r="ES192" i="1"/>
  <c r="ES160" i="1"/>
  <c r="ES124" i="1"/>
  <c r="ES46" i="1"/>
  <c r="M249" i="1"/>
  <c r="L72" i="1"/>
  <c r="M234" i="1"/>
  <c r="M63" i="1"/>
  <c r="M222" i="1"/>
  <c r="M27" i="1"/>
  <c r="M46" i="1"/>
  <c r="M57" i="1"/>
  <c r="M95" i="1"/>
  <c r="M111" i="1"/>
  <c r="M128" i="1"/>
  <c r="M148" i="1"/>
  <c r="M164" i="1"/>
  <c r="M180" i="1"/>
  <c r="M196" i="1"/>
  <c r="M216" i="1"/>
  <c r="M233" i="1"/>
  <c r="M24" i="1"/>
  <c r="M39" i="1"/>
  <c r="M54" i="1"/>
  <c r="M104" i="1"/>
  <c r="M121" i="1"/>
  <c r="M141" i="1"/>
  <c r="M157" i="1"/>
  <c r="M173" i="1"/>
  <c r="M189" i="1"/>
  <c r="M205" i="1"/>
  <c r="M226" i="1"/>
  <c r="M245" i="1"/>
  <c r="M31" i="1"/>
  <c r="M62" i="1"/>
  <c r="M98" i="1"/>
  <c r="M115" i="1"/>
  <c r="M131" i="1"/>
  <c r="M147" i="1"/>
  <c r="M163" i="1"/>
  <c r="M179" i="1"/>
  <c r="M195" i="1"/>
  <c r="M228" i="1"/>
  <c r="M243" i="1"/>
  <c r="M44" i="1"/>
  <c r="M118" i="1"/>
  <c r="M186" i="1"/>
  <c r="M162" i="1"/>
  <c r="M231" i="1"/>
  <c r="M114" i="1"/>
  <c r="M182" i="1"/>
  <c r="M30" i="1"/>
  <c r="M70" i="1"/>
  <c r="M158" i="1"/>
  <c r="M190" i="1"/>
  <c r="M22" i="1"/>
  <c r="M42" i="1"/>
  <c r="M107" i="1"/>
  <c r="M124" i="1"/>
  <c r="M144" i="1"/>
  <c r="M160" i="1"/>
  <c r="M176" i="1"/>
  <c r="M192" i="1"/>
  <c r="M212" i="1"/>
  <c r="M229" i="1"/>
  <c r="M248" i="1"/>
  <c r="M33" i="1"/>
  <c r="M48" i="1"/>
  <c r="M69" i="1"/>
  <c r="M100" i="1"/>
  <c r="M117" i="1"/>
  <c r="M137" i="1"/>
  <c r="M153" i="1"/>
  <c r="M169" i="1"/>
  <c r="M185" i="1"/>
  <c r="M201" i="1"/>
  <c r="M221" i="1"/>
  <c r="M241" i="1"/>
  <c r="M26" i="1"/>
  <c r="M41" i="1"/>
  <c r="M56" i="1"/>
  <c r="M110" i="1"/>
  <c r="M127" i="1"/>
  <c r="M143" i="1"/>
  <c r="M159" i="1"/>
  <c r="M175" i="1"/>
  <c r="M191" i="1"/>
  <c r="M207" i="1"/>
  <c r="M224" i="1"/>
  <c r="M25" i="1"/>
  <c r="M101" i="1"/>
  <c r="M170" i="1"/>
  <c r="M242" i="1"/>
  <c r="M146" i="1"/>
  <c r="M214" i="1"/>
  <c r="M40" i="1"/>
  <c r="M97" i="1"/>
  <c r="M166" i="1"/>
  <c r="M236" i="1"/>
  <c r="M246" i="1"/>
  <c r="M122" i="1"/>
  <c r="M230" i="1"/>
  <c r="M193" i="1"/>
  <c r="M161" i="1"/>
  <c r="M125" i="1"/>
  <c r="M49" i="1"/>
  <c r="M244" i="1"/>
  <c r="M204" i="1"/>
  <c r="M172" i="1"/>
  <c r="M140" i="1"/>
  <c r="M103" i="1"/>
  <c r="M64" i="1"/>
  <c r="M38" i="1"/>
  <c r="BU246" i="1"/>
  <c r="BU170" i="1"/>
  <c r="BU44" i="1"/>
  <c r="BU130" i="1"/>
  <c r="BU61" i="1"/>
  <c r="BU162" i="1"/>
  <c r="BU36" i="1"/>
  <c r="BU229" i="1"/>
  <c r="BU188" i="1"/>
  <c r="BU156" i="1"/>
  <c r="BU120" i="1"/>
  <c r="BU52" i="1"/>
  <c r="BU253" i="1"/>
  <c r="BU232" i="1"/>
  <c r="BU203" i="1"/>
  <c r="BU171" i="1"/>
  <c r="BU208" i="1"/>
  <c r="BU106" i="1"/>
  <c r="BU67" i="1"/>
  <c r="BU37" i="1"/>
  <c r="BU241" i="1"/>
  <c r="BU201" i="1"/>
  <c r="BU169" i="1"/>
  <c r="BU137" i="1"/>
  <c r="BU100" i="1"/>
  <c r="BT132" i="1"/>
  <c r="BU132" i="1" s="1"/>
  <c r="BU94" i="1"/>
  <c r="BU69" i="1"/>
  <c r="BU33" i="1"/>
  <c r="V145" i="1"/>
  <c r="V125" i="1"/>
  <c r="V201" i="1"/>
  <c r="V235" i="1"/>
  <c r="V96" i="1"/>
  <c r="V173" i="1"/>
  <c r="V247" i="1"/>
  <c r="V228" i="1"/>
  <c r="V195" i="1"/>
  <c r="V163" i="1"/>
  <c r="V139" i="1"/>
  <c r="V102" i="1"/>
  <c r="V62" i="1"/>
  <c r="V31" i="1"/>
  <c r="V231" i="1"/>
  <c r="V194" i="1"/>
  <c r="V162" i="1"/>
  <c r="V126" i="1"/>
  <c r="V40" i="1"/>
  <c r="V254" i="1"/>
  <c r="V216" i="1"/>
  <c r="V180" i="1"/>
  <c r="V148" i="1"/>
  <c r="V111" i="1"/>
  <c r="V57" i="1"/>
  <c r="V42" i="1"/>
  <c r="DT187" i="1"/>
  <c r="DT102" i="1"/>
  <c r="DT183" i="1"/>
  <c r="DT232" i="1"/>
  <c r="DT163" i="1"/>
  <c r="DT37" i="1"/>
  <c r="DT143" i="1"/>
  <c r="DT249" i="1"/>
  <c r="DT213" i="1"/>
  <c r="DT177" i="1"/>
  <c r="DT145" i="1"/>
  <c r="DT108" i="1"/>
  <c r="DT58" i="1"/>
  <c r="DT39" i="1"/>
  <c r="DT254" i="1"/>
  <c r="DT216" i="1"/>
  <c r="DT180" i="1"/>
  <c r="DT148" i="1"/>
  <c r="DT111" i="1"/>
  <c r="DT57" i="1"/>
  <c r="DT42" i="1"/>
  <c r="DT236" i="1"/>
  <c r="DT198" i="1"/>
  <c r="DT166" i="1"/>
  <c r="DT130" i="1"/>
  <c r="DT97" i="1"/>
  <c r="DT30" i="1"/>
  <c r="DK179" i="1"/>
  <c r="DK147" i="1"/>
  <c r="DK119" i="1"/>
  <c r="DK47" i="1"/>
  <c r="DK252" i="1"/>
  <c r="DK214" i="1"/>
  <c r="DK178" i="1"/>
  <c r="DK146" i="1"/>
  <c r="DK109" i="1"/>
  <c r="DK61" i="1"/>
  <c r="DK30" i="1"/>
  <c r="AM53" i="1"/>
  <c r="AM194" i="1"/>
  <c r="AM144" i="1"/>
  <c r="AM200" i="1"/>
  <c r="AM103" i="1"/>
  <c r="AM218" i="1"/>
  <c r="AM136" i="1"/>
  <c r="AM42" i="1"/>
  <c r="AM204" i="1"/>
  <c r="AM111" i="1"/>
  <c r="AM158" i="1"/>
  <c r="AM122" i="1"/>
  <c r="AM55" i="1"/>
  <c r="AM20" i="1"/>
  <c r="AM217" i="1"/>
  <c r="AM181" i="1"/>
  <c r="AM149" i="1"/>
  <c r="AM113" i="1"/>
  <c r="AM43" i="1"/>
  <c r="AM247" i="1"/>
  <c r="AM228" i="1"/>
  <c r="AM195" i="1"/>
  <c r="AM163" i="1"/>
  <c r="AM139" i="1"/>
  <c r="AM102" i="1"/>
  <c r="AM62" i="1"/>
  <c r="AM31" i="1"/>
  <c r="CL34" i="1"/>
  <c r="CL189" i="1"/>
  <c r="CL169" i="1"/>
  <c r="CL43" i="1"/>
  <c r="CL197" i="1"/>
  <c r="CL58" i="1"/>
  <c r="CL145" i="1"/>
  <c r="CL247" i="1"/>
  <c r="CL219" i="1"/>
  <c r="CL199" i="1"/>
  <c r="CL167" i="1"/>
  <c r="CL139" i="1"/>
  <c r="CL102" i="1"/>
  <c r="CL51" i="1"/>
  <c r="CL37" i="1"/>
  <c r="CL236" i="1"/>
  <c r="CL198" i="1"/>
  <c r="CL166" i="1"/>
  <c r="CL130" i="1"/>
  <c r="CL97" i="1"/>
  <c r="CL30" i="1"/>
  <c r="CL233" i="1"/>
  <c r="CL196" i="1"/>
  <c r="CL164" i="1"/>
  <c r="CL128" i="1"/>
  <c r="CL95" i="1"/>
  <c r="CL27" i="1"/>
  <c r="AU62" i="1"/>
  <c r="AU47" i="1"/>
  <c r="DC49" i="1"/>
  <c r="DC208" i="1"/>
  <c r="FB59" i="1"/>
  <c r="FB61" i="1"/>
  <c r="FB94" i="1"/>
  <c r="FA132" i="1"/>
  <c r="FB132" i="1" s="1"/>
  <c r="FB28" i="1"/>
  <c r="FB250" i="1"/>
  <c r="BD222" i="1"/>
  <c r="BD63" i="1"/>
  <c r="BD234" i="1"/>
  <c r="BC72" i="1"/>
  <c r="BD235" i="1"/>
  <c r="BD217" i="1"/>
  <c r="BD197" i="1"/>
  <c r="BD181" i="1"/>
  <c r="BD165" i="1"/>
  <c r="BD149" i="1"/>
  <c r="BD129" i="1"/>
  <c r="BD113" i="1"/>
  <c r="BD96" i="1"/>
  <c r="BD65" i="1"/>
  <c r="BD49" i="1"/>
  <c r="BD29" i="1"/>
  <c r="BD238" i="1"/>
  <c r="BD220" i="1"/>
  <c r="BD200" i="1"/>
  <c r="BD184" i="1"/>
  <c r="BD168" i="1"/>
  <c r="BD152" i="1"/>
  <c r="BD136" i="1"/>
  <c r="BD116" i="1"/>
  <c r="BD99" i="1"/>
  <c r="BD64" i="1"/>
  <c r="BD53" i="1"/>
  <c r="BD32" i="1"/>
  <c r="BD246" i="1"/>
  <c r="BD227" i="1"/>
  <c r="BD206" i="1"/>
  <c r="BD190" i="1"/>
  <c r="BD174" i="1"/>
  <c r="BD158" i="1"/>
  <c r="BD142" i="1"/>
  <c r="BD122" i="1"/>
  <c r="BD105" i="1"/>
  <c r="BD70" i="1"/>
  <c r="BD55" i="1"/>
  <c r="BD35" i="1"/>
  <c r="BD20" i="1"/>
  <c r="CT246" i="1"/>
  <c r="CT234" i="1"/>
  <c r="CS72" i="1"/>
  <c r="CT222" i="1"/>
  <c r="CT63" i="1"/>
  <c r="CT21" i="1"/>
  <c r="ES61" i="1"/>
  <c r="ES208" i="1"/>
  <c r="ES28" i="1"/>
  <c r="ES53" i="1"/>
  <c r="M250" i="1"/>
  <c r="L132" i="1"/>
  <c r="M94" i="1"/>
  <c r="M28" i="1"/>
  <c r="M59" i="1"/>
  <c r="BU59" i="1"/>
  <c r="BU250" i="1"/>
  <c r="V34" i="1"/>
  <c r="V208" i="1"/>
  <c r="V53" i="1"/>
  <c r="DT49" i="1"/>
  <c r="DT53" i="1"/>
  <c r="BL243" i="1"/>
  <c r="BL187" i="1"/>
  <c r="BL119" i="1"/>
  <c r="BL45" i="1"/>
  <c r="BL245" i="1"/>
  <c r="BL226" i="1"/>
  <c r="BL205" i="1"/>
  <c r="BL189" i="1"/>
  <c r="BL173" i="1"/>
  <c r="BL157" i="1"/>
  <c r="BL141" i="1"/>
  <c r="BL121" i="1"/>
  <c r="BL104" i="1"/>
  <c r="BL54" i="1"/>
  <c r="BL39" i="1"/>
  <c r="BL28" i="1"/>
  <c r="BL248" i="1"/>
  <c r="BL229" i="1"/>
  <c r="BL212" i="1"/>
  <c r="BL192" i="1"/>
  <c r="BL176" i="1"/>
  <c r="BL160" i="1"/>
  <c r="BL144" i="1"/>
  <c r="BL124" i="1"/>
  <c r="BL107" i="1"/>
  <c r="BL59" i="1"/>
  <c r="BL42" i="1"/>
  <c r="BL22" i="1"/>
  <c r="BL236" i="1"/>
  <c r="BL218" i="1"/>
  <c r="BL198" i="1"/>
  <c r="BL182" i="1"/>
  <c r="BL166" i="1"/>
  <c r="BL150" i="1"/>
  <c r="BL130" i="1"/>
  <c r="BL114" i="1"/>
  <c r="BL97" i="1"/>
  <c r="BL60" i="1"/>
  <c r="BL44" i="1"/>
  <c r="DK49" i="1"/>
  <c r="DK208" i="1"/>
  <c r="DK36" i="1"/>
  <c r="AM61" i="1"/>
  <c r="AM28" i="1"/>
  <c r="AM208" i="1"/>
  <c r="CL250" i="1"/>
  <c r="AU253" i="1"/>
  <c r="AU63" i="1"/>
  <c r="AU234" i="1"/>
  <c r="AU222" i="1"/>
  <c r="AT72" i="1"/>
  <c r="AU23" i="1"/>
  <c r="DC59" i="1"/>
  <c r="DC61" i="1"/>
  <c r="DB132" i="1"/>
  <c r="DC132" i="1" s="1"/>
  <c r="DC94" i="1"/>
  <c r="DC28" i="1"/>
  <c r="DC250" i="1"/>
  <c r="FB239" i="1"/>
  <c r="FB47" i="1"/>
  <c r="BD110" i="1"/>
  <c r="BD37" i="1"/>
  <c r="BD241" i="1"/>
  <c r="BD221" i="1"/>
  <c r="BD201" i="1"/>
  <c r="BD185" i="1"/>
  <c r="BD169" i="1"/>
  <c r="BD153" i="1"/>
  <c r="BD137" i="1"/>
  <c r="BD117" i="1"/>
  <c r="BD100" i="1"/>
  <c r="BD94" i="1"/>
  <c r="BC132" i="1"/>
  <c r="BD132" i="1" s="1"/>
  <c r="BD69" i="1"/>
  <c r="BD48" i="1"/>
  <c r="BD33" i="1"/>
  <c r="BD28" i="1"/>
  <c r="BD244" i="1"/>
  <c r="BD225" i="1"/>
  <c r="BD204" i="1"/>
  <c r="BD188" i="1"/>
  <c r="BD172" i="1"/>
  <c r="BD156" i="1"/>
  <c r="BD140" i="1"/>
  <c r="BD120" i="1"/>
  <c r="BD103" i="1"/>
  <c r="BD68" i="1"/>
  <c r="BD52" i="1"/>
  <c r="BD38" i="1"/>
  <c r="BD252" i="1"/>
  <c r="BD231" i="1"/>
  <c r="BD214" i="1"/>
  <c r="BD194" i="1"/>
  <c r="BD178" i="1"/>
  <c r="BD162" i="1"/>
  <c r="BD146" i="1"/>
  <c r="BD126" i="1"/>
  <c r="BD109" i="1"/>
  <c r="BD61" i="1"/>
  <c r="BD40" i="1"/>
  <c r="BD25" i="1"/>
  <c r="CS132" i="1"/>
  <c r="CT132" i="1" s="1"/>
  <c r="CT94" i="1"/>
  <c r="CT56" i="1"/>
  <c r="CT41" i="1"/>
  <c r="CT26" i="1"/>
  <c r="ES36" i="1"/>
  <c r="ES250" i="1"/>
  <c r="ER132" i="1"/>
  <c r="ES132" i="1" s="1"/>
  <c r="ES94" i="1"/>
  <c r="M61" i="1"/>
  <c r="M36" i="1"/>
  <c r="M239" i="1"/>
  <c r="M47" i="1"/>
  <c r="BU239" i="1"/>
  <c r="BU47" i="1"/>
  <c r="BU34" i="1"/>
  <c r="V28" i="1"/>
  <c r="V94" i="1"/>
  <c r="U132" i="1"/>
  <c r="V132" i="1" s="1"/>
  <c r="V250" i="1"/>
  <c r="V36" i="1"/>
  <c r="DT250" i="1"/>
  <c r="DT23" i="1"/>
  <c r="DT239" i="1"/>
  <c r="DS132" i="1"/>
  <c r="DT132" i="1" s="1"/>
  <c r="DT94" i="1"/>
  <c r="DT28" i="1"/>
  <c r="DT61" i="1"/>
  <c r="BL253" i="1"/>
  <c r="BL63" i="1"/>
  <c r="BL222" i="1"/>
  <c r="BK72" i="1"/>
  <c r="BL234" i="1"/>
  <c r="BL203" i="1"/>
  <c r="BL139" i="1"/>
  <c r="BL67" i="1"/>
  <c r="BL249" i="1"/>
  <c r="BL230" i="1"/>
  <c r="BL213" i="1"/>
  <c r="BL193" i="1"/>
  <c r="BL177" i="1"/>
  <c r="BL161" i="1"/>
  <c r="BL145" i="1"/>
  <c r="BL125" i="1"/>
  <c r="BL108" i="1"/>
  <c r="BL58" i="1"/>
  <c r="BL43" i="1"/>
  <c r="BL34" i="1"/>
  <c r="BL254" i="1"/>
  <c r="BL233" i="1"/>
  <c r="BL216" i="1"/>
  <c r="BL196" i="1"/>
  <c r="BL180" i="1"/>
  <c r="BL164" i="1"/>
  <c r="BL148" i="1"/>
  <c r="BL128" i="1"/>
  <c r="BL111" i="1"/>
  <c r="BL95" i="1"/>
  <c r="BL57" i="1"/>
  <c r="BL46" i="1"/>
  <c r="BL27" i="1"/>
  <c r="BL242" i="1"/>
  <c r="BL223" i="1"/>
  <c r="BL202" i="1"/>
  <c r="BL186" i="1"/>
  <c r="BL170" i="1"/>
  <c r="BL154" i="1"/>
  <c r="BL138" i="1"/>
  <c r="BL118" i="1"/>
  <c r="BL101" i="1"/>
  <c r="BL66" i="1"/>
  <c r="BL50" i="1"/>
  <c r="BL35" i="1"/>
  <c r="DK28" i="1"/>
  <c r="DK34" i="1"/>
  <c r="DK250" i="1"/>
  <c r="AL132" i="1"/>
  <c r="AM132" i="1" s="1"/>
  <c r="AM94" i="1"/>
  <c r="AM250" i="1"/>
  <c r="CL28" i="1"/>
  <c r="CL239" i="1"/>
  <c r="CL47" i="1"/>
  <c r="CL61" i="1"/>
  <c r="CL59" i="1"/>
  <c r="DL58" i="1"/>
  <c r="DL79" i="1"/>
  <c r="DL235" i="1"/>
  <c r="DL219" i="1"/>
  <c r="DL151" i="1"/>
  <c r="DL81" i="1"/>
  <c r="DL247" i="1"/>
  <c r="DL175" i="1"/>
  <c r="DL106" i="1"/>
  <c r="DL31" i="1"/>
  <c r="DL189" i="1"/>
  <c r="DL121" i="1"/>
  <c r="DL48" i="1"/>
  <c r="DL232" i="1"/>
  <c r="DL195" i="1"/>
  <c r="DL163" i="1"/>
  <c r="DL127" i="1"/>
  <c r="DL93" i="1"/>
  <c r="DL56" i="1"/>
  <c r="DL249" i="1"/>
  <c r="DL213" i="1"/>
  <c r="DL177" i="1"/>
  <c r="DL145" i="1"/>
  <c r="DL108" i="1"/>
  <c r="DL75" i="1"/>
  <c r="DL33" i="1"/>
  <c r="DL244" i="1"/>
  <c r="DL225" i="1"/>
  <c r="DL204" i="1"/>
  <c r="DL188" i="1"/>
  <c r="DL172" i="1"/>
  <c r="DL156" i="1"/>
  <c r="DL140" i="1"/>
  <c r="DL120" i="1"/>
  <c r="DL103" i="1"/>
  <c r="DL86" i="1"/>
  <c r="DL68" i="1"/>
  <c r="DL46" i="1"/>
  <c r="DL27" i="1"/>
  <c r="DL242" i="1"/>
  <c r="DL223" i="1"/>
  <c r="DL202" i="1"/>
  <c r="DL186" i="1"/>
  <c r="DL170" i="1"/>
  <c r="DL154" i="1"/>
  <c r="DL138" i="1"/>
  <c r="DL118" i="1"/>
  <c r="DL101" i="1"/>
  <c r="DL84" i="1"/>
  <c r="DL66" i="1"/>
  <c r="DL44" i="1"/>
  <c r="DL25" i="1"/>
  <c r="W194" i="1"/>
  <c r="W126" i="1"/>
  <c r="W227" i="1"/>
  <c r="W158" i="1"/>
  <c r="W76" i="1"/>
  <c r="W178" i="1"/>
  <c r="W236" i="1"/>
  <c r="W166" i="1"/>
  <c r="W55" i="1"/>
  <c r="W224" i="1"/>
  <c r="W187" i="1"/>
  <c r="W155" i="1"/>
  <c r="W119" i="1"/>
  <c r="W46" i="1"/>
  <c r="W170" i="1"/>
  <c r="W247" i="1"/>
  <c r="W207" i="1"/>
  <c r="W175" i="1"/>
  <c r="W143" i="1"/>
  <c r="W95" i="1"/>
  <c r="W249" i="1"/>
  <c r="W230" i="1"/>
  <c r="W213" i="1"/>
  <c r="W193" i="1"/>
  <c r="W177" i="1"/>
  <c r="W161" i="1"/>
  <c r="W145" i="1"/>
  <c r="W125" i="1"/>
  <c r="W99" i="1"/>
  <c r="W64" i="1"/>
  <c r="W22" i="1"/>
  <c r="W238" i="1"/>
  <c r="W220" i="1"/>
  <c r="W200" i="1"/>
  <c r="W184" i="1"/>
  <c r="W168" i="1"/>
  <c r="W152" i="1"/>
  <c r="W136" i="1"/>
  <c r="W114" i="1"/>
  <c r="W80" i="1"/>
  <c r="W40" i="1"/>
  <c r="W110" i="1"/>
  <c r="W93" i="1"/>
  <c r="W77" i="1"/>
  <c r="W56" i="1"/>
  <c r="W37" i="1"/>
  <c r="W117" i="1"/>
  <c r="W100" i="1"/>
  <c r="W83" i="1"/>
  <c r="W65" i="1"/>
  <c r="W43" i="1"/>
  <c r="W24" i="1"/>
  <c r="CU206" i="1"/>
  <c r="CU60" i="1"/>
  <c r="CU97" i="1"/>
  <c r="CU142" i="1"/>
  <c r="CU225" i="1"/>
  <c r="CU176" i="1"/>
  <c r="CU130" i="1"/>
  <c r="CU64" i="1"/>
  <c r="CU229" i="1"/>
  <c r="CU182" i="1"/>
  <c r="CU140" i="1"/>
  <c r="CU74" i="1"/>
  <c r="CU238" i="1"/>
  <c r="CU190" i="1"/>
  <c r="CU148" i="1"/>
  <c r="CU88" i="1"/>
  <c r="CU120" i="1"/>
  <c r="CU86" i="1"/>
  <c r="CU46" i="1"/>
  <c r="CU242" i="1"/>
  <c r="CU202" i="1"/>
  <c r="CU170" i="1"/>
  <c r="CU138" i="1"/>
  <c r="CU101" i="1"/>
  <c r="CU66" i="1"/>
  <c r="CU25" i="1"/>
  <c r="CU235" i="1"/>
  <c r="CU217" i="1"/>
  <c r="CU197" i="1"/>
  <c r="CU181" i="1"/>
  <c r="CU165" i="1"/>
  <c r="CU149" i="1"/>
  <c r="CU129" i="1"/>
  <c r="CU113" i="1"/>
  <c r="CU96" i="1"/>
  <c r="CU79" i="1"/>
  <c r="CU58" i="1"/>
  <c r="CU39" i="1"/>
  <c r="CU253" i="1"/>
  <c r="CU232" i="1"/>
  <c r="CU215" i="1"/>
  <c r="CU195" i="1"/>
  <c r="CU179" i="1"/>
  <c r="CU163" i="1"/>
  <c r="CU147" i="1"/>
  <c r="CU127" i="1"/>
  <c r="CU110" i="1"/>
  <c r="CU93" i="1"/>
  <c r="CU77" i="1"/>
  <c r="CU56" i="1"/>
  <c r="CU37" i="1"/>
  <c r="AV224" i="1"/>
  <c r="AV244" i="1"/>
  <c r="AV102" i="1"/>
  <c r="AV182" i="1"/>
  <c r="AV77" i="1"/>
  <c r="AV193" i="1"/>
  <c r="AV93" i="1"/>
  <c r="AV213" i="1"/>
  <c r="AV119" i="1"/>
  <c r="AV245" i="1"/>
  <c r="AV226" i="1"/>
  <c r="AV199" i="1"/>
  <c r="AV178" i="1"/>
  <c r="AV157" i="1"/>
  <c r="AV131" i="1"/>
  <c r="AV104" i="1"/>
  <c r="AV69" i="1"/>
  <c r="AV29" i="1"/>
  <c r="AV237" i="1"/>
  <c r="AV217" i="1"/>
  <c r="AV191" i="1"/>
  <c r="AV170" i="1"/>
  <c r="AV149" i="1"/>
  <c r="AV123" i="1"/>
  <c r="AV91" i="1"/>
  <c r="AV54" i="1"/>
  <c r="AV252" i="1"/>
  <c r="AV231" i="1"/>
  <c r="AV206" i="1"/>
  <c r="AV185" i="1"/>
  <c r="AV163" i="1"/>
  <c r="AV142" i="1"/>
  <c r="AV115" i="1"/>
  <c r="AV81" i="1"/>
  <c r="AV41" i="1"/>
  <c r="AV220" i="1"/>
  <c r="AV200" i="1"/>
  <c r="AV184" i="1"/>
  <c r="AV168" i="1"/>
  <c r="AV152" i="1"/>
  <c r="AV136" i="1"/>
  <c r="AV116" i="1"/>
  <c r="AV99" i="1"/>
  <c r="AV82" i="1"/>
  <c r="AV64" i="1"/>
  <c r="AV42" i="1"/>
  <c r="AV22" i="1"/>
  <c r="AV105" i="1"/>
  <c r="AV88" i="1"/>
  <c r="AV70" i="1"/>
  <c r="AV50" i="1"/>
  <c r="AV30" i="1"/>
  <c r="F245" i="1"/>
  <c r="F235" i="1"/>
  <c r="F249" i="1"/>
  <c r="F71" i="1"/>
  <c r="F106" i="1"/>
  <c r="F242" i="1"/>
  <c r="F223" i="1"/>
  <c r="F179" i="1"/>
  <c r="F110" i="1"/>
  <c r="F37" i="1"/>
  <c r="F238" i="1"/>
  <c r="F220" i="1"/>
  <c r="F171" i="1"/>
  <c r="F102" i="1"/>
  <c r="F26" i="1"/>
  <c r="F237" i="1"/>
  <c r="F219" i="1"/>
  <c r="F167" i="1"/>
  <c r="F98" i="1"/>
  <c r="F21" i="1"/>
  <c r="F196" i="1"/>
  <c r="F180" i="1"/>
  <c r="F164" i="1"/>
  <c r="F148" i="1"/>
  <c r="F128" i="1"/>
  <c r="F111" i="1"/>
  <c r="F95" i="1"/>
  <c r="F78" i="1"/>
  <c r="F57" i="1"/>
  <c r="F38" i="1"/>
  <c r="F206" i="1"/>
  <c r="F190" i="1"/>
  <c r="F174" i="1"/>
  <c r="F158" i="1"/>
  <c r="F142" i="1"/>
  <c r="F122" i="1"/>
  <c r="F105" i="1"/>
  <c r="F88" i="1"/>
  <c r="F70" i="1"/>
  <c r="F50" i="1"/>
  <c r="F30" i="1"/>
  <c r="F201" i="1"/>
  <c r="F185" i="1"/>
  <c r="F169" i="1"/>
  <c r="F153" i="1"/>
  <c r="F137" i="1"/>
  <c r="F117" i="1"/>
  <c r="F100" i="1"/>
  <c r="F83" i="1"/>
  <c r="F65" i="1"/>
  <c r="F43" i="1"/>
  <c r="F24" i="1"/>
  <c r="FK140" i="1"/>
  <c r="FK248" i="1"/>
  <c r="FK107" i="1"/>
  <c r="FK160" i="1"/>
  <c r="FK225" i="1"/>
  <c r="FK86" i="1"/>
  <c r="FK200" i="1"/>
  <c r="FK136" i="1"/>
  <c r="FK54" i="1"/>
  <c r="FK216" i="1"/>
  <c r="FK148" i="1"/>
  <c r="FK75" i="1"/>
  <c r="FK246" i="1"/>
  <c r="FK227" i="1"/>
  <c r="FK206" i="1"/>
  <c r="FK190" i="1"/>
  <c r="FK174" i="1"/>
  <c r="FK158" i="1"/>
  <c r="FK142" i="1"/>
  <c r="FK122" i="1"/>
  <c r="FK105" i="1"/>
  <c r="FK88" i="1"/>
  <c r="FK65" i="1"/>
  <c r="FK38" i="1"/>
  <c r="FK245" i="1"/>
  <c r="FK226" i="1"/>
  <c r="FK205" i="1"/>
  <c r="FK189" i="1"/>
  <c r="FK173" i="1"/>
  <c r="FK157" i="1"/>
  <c r="FK141" i="1"/>
  <c r="FK121" i="1"/>
  <c r="FK104" i="1"/>
  <c r="FK87" i="1"/>
  <c r="FK64" i="1"/>
  <c r="FK35" i="1"/>
  <c r="FK247" i="1"/>
  <c r="FK228" i="1"/>
  <c r="FK207" i="1"/>
  <c r="FK191" i="1"/>
  <c r="FK175" i="1"/>
  <c r="FK159" i="1"/>
  <c r="FK143" i="1"/>
  <c r="FK123" i="1"/>
  <c r="FK106" i="1"/>
  <c r="FK89" i="1"/>
  <c r="FK66" i="1"/>
  <c r="FK39" i="1"/>
  <c r="FK81" i="1"/>
  <c r="FK62" i="1"/>
  <c r="FK41" i="1"/>
  <c r="FK21" i="1"/>
  <c r="CM114" i="1"/>
  <c r="CM206" i="1"/>
  <c r="CM88" i="1"/>
  <c r="CM97" i="1"/>
  <c r="CM158" i="1"/>
  <c r="CM238" i="1"/>
  <c r="CM168" i="1"/>
  <c r="CM99" i="1"/>
  <c r="CM22" i="1"/>
  <c r="CM248" i="1"/>
  <c r="CM176" i="1"/>
  <c r="CM107" i="1"/>
  <c r="CM32" i="1"/>
  <c r="CM225" i="1"/>
  <c r="CM188" i="1"/>
  <c r="CM156" i="1"/>
  <c r="CM120" i="1"/>
  <c r="CM86" i="1"/>
  <c r="CM46" i="1"/>
  <c r="CM242" i="1"/>
  <c r="CM202" i="1"/>
  <c r="CM170" i="1"/>
  <c r="CM138" i="1"/>
  <c r="CM101" i="1"/>
  <c r="CM66" i="1"/>
  <c r="CM25" i="1"/>
  <c r="DL197" i="1"/>
  <c r="DL181" i="1"/>
  <c r="DL165" i="1"/>
  <c r="DL199" i="1"/>
  <c r="DL131" i="1"/>
  <c r="DL62" i="1"/>
  <c r="DL228" i="1"/>
  <c r="DL159" i="1"/>
  <c r="DL89" i="1"/>
  <c r="DL245" i="1"/>
  <c r="DL173" i="1"/>
  <c r="DL104" i="1"/>
  <c r="DL29" i="1"/>
  <c r="DL224" i="1"/>
  <c r="DL187" i="1"/>
  <c r="DL155" i="1"/>
  <c r="DL119" i="1"/>
  <c r="DL85" i="1"/>
  <c r="DL45" i="1"/>
  <c r="DL241" i="1"/>
  <c r="DL201" i="1"/>
  <c r="DL169" i="1"/>
  <c r="DL137" i="1"/>
  <c r="DL100" i="1"/>
  <c r="DL65" i="1"/>
  <c r="DL24" i="1"/>
  <c r="DL238" i="1"/>
  <c r="DL220" i="1"/>
  <c r="DL200" i="1"/>
  <c r="DL184" i="1"/>
  <c r="DL168" i="1"/>
  <c r="DL152" i="1"/>
  <c r="DL136" i="1"/>
  <c r="DL116" i="1"/>
  <c r="DL99" i="1"/>
  <c r="DL82" i="1"/>
  <c r="DL64" i="1"/>
  <c r="DL42" i="1"/>
  <c r="DL22" i="1"/>
  <c r="DL236" i="1"/>
  <c r="DL218" i="1"/>
  <c r="DL198" i="1"/>
  <c r="DL182" i="1"/>
  <c r="DL166" i="1"/>
  <c r="DL150" i="1"/>
  <c r="DL130" i="1"/>
  <c r="DL114" i="1"/>
  <c r="DL97" i="1"/>
  <c r="DL80" i="1"/>
  <c r="DL60" i="1"/>
  <c r="DL40" i="1"/>
  <c r="DL20" i="1"/>
  <c r="W186" i="1"/>
  <c r="W84" i="1"/>
  <c r="W206" i="1"/>
  <c r="W150" i="1"/>
  <c r="W35" i="1"/>
  <c r="W154" i="1"/>
  <c r="W218" i="1"/>
  <c r="W142" i="1"/>
  <c r="W253" i="1"/>
  <c r="W215" i="1"/>
  <c r="W179" i="1"/>
  <c r="W147" i="1"/>
  <c r="W103" i="1"/>
  <c r="W27" i="1"/>
  <c r="W146" i="1"/>
  <c r="W237" i="1"/>
  <c r="W199" i="1"/>
  <c r="W167" i="1"/>
  <c r="W131" i="1"/>
  <c r="W78" i="1"/>
  <c r="W245" i="1"/>
  <c r="W226" i="1"/>
  <c r="W205" i="1"/>
  <c r="W189" i="1"/>
  <c r="W173" i="1"/>
  <c r="W157" i="1"/>
  <c r="W141" i="1"/>
  <c r="W121" i="1"/>
  <c r="W90" i="1"/>
  <c r="W52" i="1"/>
  <c r="W254" i="1"/>
  <c r="W233" i="1"/>
  <c r="W216" i="1"/>
  <c r="W196" i="1"/>
  <c r="W180" i="1"/>
  <c r="W164" i="1"/>
  <c r="W148" i="1"/>
  <c r="W128" i="1"/>
  <c r="W105" i="1"/>
  <c r="W70" i="1"/>
  <c r="W30" i="1"/>
  <c r="W106" i="1"/>
  <c r="W89" i="1"/>
  <c r="W71" i="1"/>
  <c r="W51" i="1"/>
  <c r="W31" i="1"/>
  <c r="W113" i="1"/>
  <c r="W96" i="1"/>
  <c r="W79" i="1"/>
  <c r="W58" i="1"/>
  <c r="W39" i="1"/>
  <c r="CU40" i="1"/>
  <c r="CU220" i="1"/>
  <c r="CU246" i="1"/>
  <c r="CU20" i="1"/>
  <c r="CU80" i="1"/>
  <c r="CU212" i="1"/>
  <c r="CU166" i="1"/>
  <c r="CU116" i="1"/>
  <c r="CU42" i="1"/>
  <c r="CU218" i="1"/>
  <c r="CU172" i="1"/>
  <c r="CU124" i="1"/>
  <c r="CU52" i="1"/>
  <c r="CU227" i="1"/>
  <c r="CU180" i="1"/>
  <c r="CU136" i="1"/>
  <c r="CU70" i="1"/>
  <c r="CU111" i="1"/>
  <c r="CU78" i="1"/>
  <c r="CU38" i="1"/>
  <c r="CU231" i="1"/>
  <c r="CU194" i="1"/>
  <c r="CU162" i="1"/>
  <c r="CU126" i="1"/>
  <c r="CU92" i="1"/>
  <c r="CU55" i="1"/>
  <c r="CU249" i="1"/>
  <c r="CU230" i="1"/>
  <c r="CU213" i="1"/>
  <c r="CU193" i="1"/>
  <c r="CU177" i="1"/>
  <c r="CU161" i="1"/>
  <c r="CU145" i="1"/>
  <c r="CU125" i="1"/>
  <c r="CU108" i="1"/>
  <c r="CU91" i="1"/>
  <c r="CU75" i="1"/>
  <c r="CU54" i="1"/>
  <c r="CU33" i="1"/>
  <c r="CU247" i="1"/>
  <c r="CU228" i="1"/>
  <c r="CU207" i="1"/>
  <c r="CU191" i="1"/>
  <c r="CU175" i="1"/>
  <c r="CU159" i="1"/>
  <c r="CU143" i="1"/>
  <c r="CU123" i="1"/>
  <c r="CU106" i="1"/>
  <c r="CU89" i="1"/>
  <c r="CU71" i="1"/>
  <c r="CU51" i="1"/>
  <c r="CU31" i="1"/>
  <c r="AV130" i="1"/>
  <c r="AV155" i="1"/>
  <c r="AV248" i="1"/>
  <c r="AV161" i="1"/>
  <c r="AV37" i="1"/>
  <c r="AV171" i="1"/>
  <c r="AV56" i="1"/>
  <c r="AV187" i="1"/>
  <c r="AV85" i="1"/>
  <c r="AV241" i="1"/>
  <c r="AV219" i="1"/>
  <c r="AV194" i="1"/>
  <c r="AV173" i="1"/>
  <c r="AV151" i="1"/>
  <c r="AV126" i="1"/>
  <c r="AV96" i="1"/>
  <c r="AV58" i="1"/>
  <c r="AV253" i="1"/>
  <c r="AV232" i="1"/>
  <c r="AV207" i="1"/>
  <c r="AV186" i="1"/>
  <c r="AV165" i="1"/>
  <c r="AV143" i="1"/>
  <c r="AV117" i="1"/>
  <c r="AV83" i="1"/>
  <c r="AV43" i="1"/>
  <c r="AV246" i="1"/>
  <c r="AV227" i="1"/>
  <c r="AV201" i="1"/>
  <c r="AV179" i="1"/>
  <c r="AV158" i="1"/>
  <c r="AV137" i="1"/>
  <c r="AV106" i="1"/>
  <c r="AV71" i="1"/>
  <c r="AV31" i="1"/>
  <c r="AV216" i="1"/>
  <c r="AV196" i="1"/>
  <c r="AV180" i="1"/>
  <c r="AV164" i="1"/>
  <c r="AV148" i="1"/>
  <c r="AV128" i="1"/>
  <c r="AV111" i="1"/>
  <c r="AV95" i="1"/>
  <c r="AV78" i="1"/>
  <c r="AV57" i="1"/>
  <c r="AV38" i="1"/>
  <c r="AV118" i="1"/>
  <c r="AV101" i="1"/>
  <c r="AV84" i="1"/>
  <c r="AV66" i="1"/>
  <c r="AV44" i="1"/>
  <c r="AV25" i="1"/>
  <c r="F51" i="1"/>
  <c r="F217" i="1"/>
  <c r="F230" i="1"/>
  <c r="F241" i="1"/>
  <c r="F31" i="1"/>
  <c r="F236" i="1"/>
  <c r="F218" i="1"/>
  <c r="F163" i="1"/>
  <c r="F93" i="1"/>
  <c r="F254" i="1"/>
  <c r="F233" i="1"/>
  <c r="F216" i="1"/>
  <c r="F155" i="1"/>
  <c r="F85" i="1"/>
  <c r="F253" i="1"/>
  <c r="F232" i="1"/>
  <c r="F215" i="1"/>
  <c r="F151" i="1"/>
  <c r="F81" i="1"/>
  <c r="F212" i="1"/>
  <c r="F192" i="1"/>
  <c r="F176" i="1"/>
  <c r="F160" i="1"/>
  <c r="F144" i="1"/>
  <c r="F124" i="1"/>
  <c r="F107" i="1"/>
  <c r="F90" i="1"/>
  <c r="F74" i="1"/>
  <c r="F52" i="1"/>
  <c r="F32" i="1"/>
  <c r="F202" i="1"/>
  <c r="F186" i="1"/>
  <c r="F170" i="1"/>
  <c r="F154" i="1"/>
  <c r="F138" i="1"/>
  <c r="F118" i="1"/>
  <c r="F101" i="1"/>
  <c r="F84" i="1"/>
  <c r="F66" i="1"/>
  <c r="F44" i="1"/>
  <c r="F25" i="1"/>
  <c r="F197" i="1"/>
  <c r="F181" i="1"/>
  <c r="F165" i="1"/>
  <c r="F149" i="1"/>
  <c r="F129" i="1"/>
  <c r="F113" i="1"/>
  <c r="F96" i="1"/>
  <c r="F79" i="1"/>
  <c r="F58" i="1"/>
  <c r="F39" i="1"/>
  <c r="F20" i="1"/>
  <c r="FK204" i="1"/>
  <c r="FK212" i="1"/>
  <c r="FK68" i="1"/>
  <c r="FK124" i="1"/>
  <c r="FK188" i="1"/>
  <c r="FK33" i="1"/>
  <c r="FK184" i="1"/>
  <c r="FK116" i="1"/>
  <c r="FK27" i="1"/>
  <c r="FK196" i="1"/>
  <c r="FK128" i="1"/>
  <c r="FK46" i="1"/>
  <c r="FK242" i="1"/>
  <c r="FK223" i="1"/>
  <c r="FK202" i="1"/>
  <c r="FK186" i="1"/>
  <c r="FK170" i="1"/>
  <c r="FK154" i="1"/>
  <c r="FK138" i="1"/>
  <c r="FK118" i="1"/>
  <c r="FK101" i="1"/>
  <c r="FK83" i="1"/>
  <c r="FK57" i="1"/>
  <c r="FK30" i="1"/>
  <c r="FK241" i="1"/>
  <c r="FK221" i="1"/>
  <c r="FK201" i="1"/>
  <c r="FK185" i="1"/>
  <c r="FK169" i="1"/>
  <c r="FK153" i="1"/>
  <c r="FK137" i="1"/>
  <c r="FK117" i="1"/>
  <c r="FK100" i="1"/>
  <c r="FK82" i="1"/>
  <c r="FK55" i="1"/>
  <c r="FK29" i="1"/>
  <c r="FK243" i="1"/>
  <c r="FK224" i="1"/>
  <c r="FK203" i="1"/>
  <c r="FK187" i="1"/>
  <c r="FK171" i="1"/>
  <c r="FK155" i="1"/>
  <c r="FK139" i="1"/>
  <c r="FK119" i="1"/>
  <c r="FK102" i="1"/>
  <c r="FK84" i="1"/>
  <c r="FK58" i="1"/>
  <c r="DL217" i="1"/>
  <c r="DL113" i="1"/>
  <c r="DL96" i="1"/>
  <c r="DL183" i="1"/>
  <c r="DL115" i="1"/>
  <c r="DL41" i="1"/>
  <c r="DL207" i="1"/>
  <c r="DL143" i="1"/>
  <c r="DL71" i="1"/>
  <c r="DL226" i="1"/>
  <c r="DL157" i="1"/>
  <c r="DL87" i="1"/>
  <c r="DL253" i="1"/>
  <c r="DL215" i="1"/>
  <c r="DL179" i="1"/>
  <c r="DL147" i="1"/>
  <c r="DL110" i="1"/>
  <c r="DL77" i="1"/>
  <c r="DL37" i="1"/>
  <c r="DL230" i="1"/>
  <c r="DL193" i="1"/>
  <c r="DL161" i="1"/>
  <c r="DL125" i="1"/>
  <c r="DL91" i="1"/>
  <c r="DL54" i="1"/>
  <c r="DL254" i="1"/>
  <c r="DL233" i="1"/>
  <c r="DL216" i="1"/>
  <c r="DL196" i="1"/>
  <c r="DL180" i="1"/>
  <c r="DL164" i="1"/>
  <c r="DL148" i="1"/>
  <c r="DL128" i="1"/>
  <c r="DL111" i="1"/>
  <c r="DL95" i="1"/>
  <c r="DL78" i="1"/>
  <c r="DL57" i="1"/>
  <c r="DL38" i="1"/>
  <c r="DL252" i="1"/>
  <c r="DL231" i="1"/>
  <c r="DL214" i="1"/>
  <c r="DL194" i="1"/>
  <c r="DL178" i="1"/>
  <c r="DL162" i="1"/>
  <c r="DL146" i="1"/>
  <c r="DL126" i="1"/>
  <c r="DL109" i="1"/>
  <c r="DL92" i="1"/>
  <c r="DL76" i="1"/>
  <c r="DL55" i="1"/>
  <c r="DL35" i="1"/>
  <c r="W252" i="1"/>
  <c r="W162" i="1"/>
  <c r="W25" i="1"/>
  <c r="W190" i="1"/>
  <c r="W130" i="1"/>
  <c r="W242" i="1"/>
  <c r="W118" i="1"/>
  <c r="W198" i="1"/>
  <c r="W122" i="1"/>
  <c r="W243" i="1"/>
  <c r="W203" i="1"/>
  <c r="W171" i="1"/>
  <c r="W139" i="1"/>
  <c r="W86" i="1"/>
  <c r="W231" i="1"/>
  <c r="W101" i="1"/>
  <c r="W228" i="1"/>
  <c r="W191" i="1"/>
  <c r="W159" i="1"/>
  <c r="W123" i="1"/>
  <c r="W57" i="1"/>
  <c r="W241" i="1"/>
  <c r="W221" i="1"/>
  <c r="W201" i="1"/>
  <c r="W185" i="1"/>
  <c r="W169" i="1"/>
  <c r="W153" i="1"/>
  <c r="W137" i="1"/>
  <c r="W116" i="1"/>
  <c r="W82" i="1"/>
  <c r="W42" i="1"/>
  <c r="W248" i="1"/>
  <c r="W229" i="1"/>
  <c r="W212" i="1"/>
  <c r="W192" i="1"/>
  <c r="W176" i="1"/>
  <c r="W160" i="1"/>
  <c r="W144" i="1"/>
  <c r="W124" i="1"/>
  <c r="W97" i="1"/>
  <c r="W60" i="1"/>
  <c r="W20" i="1"/>
  <c r="W102" i="1"/>
  <c r="W85" i="1"/>
  <c r="W67" i="1"/>
  <c r="W45" i="1"/>
  <c r="W26" i="1"/>
  <c r="W108" i="1"/>
  <c r="W91" i="1"/>
  <c r="W75" i="1"/>
  <c r="W54" i="1"/>
  <c r="W33" i="1"/>
  <c r="CU164" i="1"/>
  <c r="CU174" i="1"/>
  <c r="CU196" i="1"/>
  <c r="CU233" i="1"/>
  <c r="CU248" i="1"/>
  <c r="CU198" i="1"/>
  <c r="CU156" i="1"/>
  <c r="CU99" i="1"/>
  <c r="CU22" i="1"/>
  <c r="CU204" i="1"/>
  <c r="CU160" i="1"/>
  <c r="CU107" i="1"/>
  <c r="CU32" i="1"/>
  <c r="CU216" i="1"/>
  <c r="CU168" i="1"/>
  <c r="CU122" i="1"/>
  <c r="CU50" i="1"/>
  <c r="CU103" i="1"/>
  <c r="CU68" i="1"/>
  <c r="CU27" i="1"/>
  <c r="CU223" i="1"/>
  <c r="CU186" i="1"/>
  <c r="CU154" i="1"/>
  <c r="CU118" i="1"/>
  <c r="CU84" i="1"/>
  <c r="CU44" i="1"/>
  <c r="CU245" i="1"/>
  <c r="CU226" i="1"/>
  <c r="CU205" i="1"/>
  <c r="CU189" i="1"/>
  <c r="CU173" i="1"/>
  <c r="CU157" i="1"/>
  <c r="CU141" i="1"/>
  <c r="CU121" i="1"/>
  <c r="CU104" i="1"/>
  <c r="CU87" i="1"/>
  <c r="CU69" i="1"/>
  <c r="CU48" i="1"/>
  <c r="CU29" i="1"/>
  <c r="CU243" i="1"/>
  <c r="CU224" i="1"/>
  <c r="CU203" i="1"/>
  <c r="CU187" i="1"/>
  <c r="CU171" i="1"/>
  <c r="CU155" i="1"/>
  <c r="CU139" i="1"/>
  <c r="CU119" i="1"/>
  <c r="CU102" i="1"/>
  <c r="CU85" i="1"/>
  <c r="CU67" i="1"/>
  <c r="CU45" i="1"/>
  <c r="CU26" i="1"/>
  <c r="AV177" i="1"/>
  <c r="AV26" i="1"/>
  <c r="AV229" i="1"/>
  <c r="AV139" i="1"/>
  <c r="AV238" i="1"/>
  <c r="AV150" i="1"/>
  <c r="AV254" i="1"/>
  <c r="AV166" i="1"/>
  <c r="AV45" i="1"/>
  <c r="AV235" i="1"/>
  <c r="AV214" i="1"/>
  <c r="AV189" i="1"/>
  <c r="AV167" i="1"/>
  <c r="AV146" i="1"/>
  <c r="AV121" i="1"/>
  <c r="AV87" i="1"/>
  <c r="AV48" i="1"/>
  <c r="AV247" i="1"/>
  <c r="AV228" i="1"/>
  <c r="AV202" i="1"/>
  <c r="AV181" i="1"/>
  <c r="AV159" i="1"/>
  <c r="AV138" i="1"/>
  <c r="AV108" i="1"/>
  <c r="AV75" i="1"/>
  <c r="AV33" i="1"/>
  <c r="AV242" i="1"/>
  <c r="AV221" i="1"/>
  <c r="AV195" i="1"/>
  <c r="AV174" i="1"/>
  <c r="AV153" i="1"/>
  <c r="AV127" i="1"/>
  <c r="AV98" i="1"/>
  <c r="AV62" i="1"/>
  <c r="AV21" i="1"/>
  <c r="AV212" i="1"/>
  <c r="AV192" i="1"/>
  <c r="AV176" i="1"/>
  <c r="AV160" i="1"/>
  <c r="AV144" i="1"/>
  <c r="AV124" i="1"/>
  <c r="AV107" i="1"/>
  <c r="AV90" i="1"/>
  <c r="AV74" i="1"/>
  <c r="AV52" i="1"/>
  <c r="AV32" i="1"/>
  <c r="AV114" i="1"/>
  <c r="AV97" i="1"/>
  <c r="AV80" i="1"/>
  <c r="AV60" i="1"/>
  <c r="AV40" i="1"/>
  <c r="AV20" i="1"/>
  <c r="F226" i="1"/>
  <c r="F159" i="1"/>
  <c r="F207" i="1"/>
  <c r="F221" i="1"/>
  <c r="F252" i="1"/>
  <c r="F231" i="1"/>
  <c r="F214" i="1"/>
  <c r="F147" i="1"/>
  <c r="F77" i="1"/>
  <c r="F248" i="1"/>
  <c r="F229" i="1"/>
  <c r="F203" i="1"/>
  <c r="F139" i="1"/>
  <c r="F67" i="1"/>
  <c r="F247" i="1"/>
  <c r="F228" i="1"/>
  <c r="F199" i="1"/>
  <c r="F131" i="1"/>
  <c r="F62" i="1"/>
  <c r="F204" i="1"/>
  <c r="F188" i="1"/>
  <c r="F172" i="1"/>
  <c r="F156" i="1"/>
  <c r="F140" i="1"/>
  <c r="F120" i="1"/>
  <c r="F103" i="1"/>
  <c r="F86" i="1"/>
  <c r="F68" i="1"/>
  <c r="F46" i="1"/>
  <c r="F27" i="1"/>
  <c r="F198" i="1"/>
  <c r="F182" i="1"/>
  <c r="F166" i="1"/>
  <c r="F150" i="1"/>
  <c r="F130" i="1"/>
  <c r="F114" i="1"/>
  <c r="F97" i="1"/>
  <c r="F80" i="1"/>
  <c r="F60" i="1"/>
  <c r="F40" i="1"/>
  <c r="F213" i="1"/>
  <c r="F193" i="1"/>
  <c r="F177" i="1"/>
  <c r="F161" i="1"/>
  <c r="F145" i="1"/>
  <c r="F125" i="1"/>
  <c r="F108" i="1"/>
  <c r="F91" i="1"/>
  <c r="F75" i="1"/>
  <c r="F54" i="1"/>
  <c r="F33" i="1"/>
  <c r="FK244" i="1"/>
  <c r="FK60" i="1"/>
  <c r="FK176" i="1"/>
  <c r="FK229" i="1"/>
  <c r="FK90" i="1"/>
  <c r="FK156" i="1"/>
  <c r="FK238" i="1"/>
  <c r="FK168" i="1"/>
  <c r="FK99" i="1"/>
  <c r="FK254" i="1"/>
  <c r="FK180" i="1"/>
  <c r="FK111" i="1"/>
  <c r="FK20" i="1"/>
  <c r="FK236" i="1"/>
  <c r="FK218" i="1"/>
  <c r="FK198" i="1"/>
  <c r="FK182" i="1"/>
  <c r="FK166" i="1"/>
  <c r="FK150" i="1"/>
  <c r="FK130" i="1"/>
  <c r="FK114" i="1"/>
  <c r="FK97" i="1"/>
  <c r="FK78" i="1"/>
  <c r="FK50" i="1"/>
  <c r="FK24" i="1"/>
  <c r="FK235" i="1"/>
  <c r="FK217" i="1"/>
  <c r="FK197" i="1"/>
  <c r="FK181" i="1"/>
  <c r="FK165" i="1"/>
  <c r="FK149" i="1"/>
  <c r="FK129" i="1"/>
  <c r="FK113" i="1"/>
  <c r="FK96" i="1"/>
  <c r="FK76" i="1"/>
  <c r="FK48" i="1"/>
  <c r="FK22" i="1"/>
  <c r="FK237" i="1"/>
  <c r="FK219" i="1"/>
  <c r="FK199" i="1"/>
  <c r="FK183" i="1"/>
  <c r="FK167" i="1"/>
  <c r="FK151" i="1"/>
  <c r="FK131" i="1"/>
  <c r="FK115" i="1"/>
  <c r="FK98" i="1"/>
  <c r="FK79" i="1"/>
  <c r="FK52" i="1"/>
  <c r="FK25" i="1"/>
  <c r="FK71" i="1"/>
  <c r="FK51" i="1"/>
  <c r="FK31" i="1"/>
  <c r="CM182" i="1"/>
  <c r="CM40" i="1"/>
  <c r="CM142" i="1"/>
  <c r="CM218" i="1"/>
  <c r="CM246" i="1"/>
  <c r="CM70" i="1"/>
  <c r="CM200" i="1"/>
  <c r="CM136" i="1"/>
  <c r="CM64" i="1"/>
  <c r="CM130" i="1"/>
  <c r="CM212" i="1"/>
  <c r="CM144" i="1"/>
  <c r="CM74" i="1"/>
  <c r="CM244" i="1"/>
  <c r="CM204" i="1"/>
  <c r="CM172" i="1"/>
  <c r="CM140" i="1"/>
  <c r="CM103" i="1"/>
  <c r="CM68" i="1"/>
  <c r="CM27" i="1"/>
  <c r="CM223" i="1"/>
  <c r="CM186" i="1"/>
  <c r="CM154" i="1"/>
  <c r="CM118" i="1"/>
  <c r="CM84" i="1"/>
  <c r="CM44" i="1"/>
  <c r="DL129" i="1"/>
  <c r="DL149" i="1"/>
  <c r="DL39" i="1"/>
  <c r="DL237" i="1"/>
  <c r="DL167" i="1"/>
  <c r="DL98" i="1"/>
  <c r="DL21" i="1"/>
  <c r="DL191" i="1"/>
  <c r="DL123" i="1"/>
  <c r="DL51" i="1"/>
  <c r="DL205" i="1"/>
  <c r="DL141" i="1"/>
  <c r="DL69" i="1"/>
  <c r="DL243" i="1"/>
  <c r="DL203" i="1"/>
  <c r="DL171" i="1"/>
  <c r="DL139" i="1"/>
  <c r="DL102" i="1"/>
  <c r="DL67" i="1"/>
  <c r="DL26" i="1"/>
  <c r="DL221" i="1"/>
  <c r="DL185" i="1"/>
  <c r="DL153" i="1"/>
  <c r="DL117" i="1"/>
  <c r="DL83" i="1"/>
  <c r="DL43" i="1"/>
  <c r="DL248" i="1"/>
  <c r="DL229" i="1"/>
  <c r="DL212" i="1"/>
  <c r="DL192" i="1"/>
  <c r="DL176" i="1"/>
  <c r="DL160" i="1"/>
  <c r="DL144" i="1"/>
  <c r="DL124" i="1"/>
  <c r="DL107" i="1"/>
  <c r="DL90" i="1"/>
  <c r="DL74" i="1"/>
  <c r="DL52" i="1"/>
  <c r="DL32" i="1"/>
  <c r="DL246" i="1"/>
  <c r="DL227" i="1"/>
  <c r="DL206" i="1"/>
  <c r="DL190" i="1"/>
  <c r="DL174" i="1"/>
  <c r="DL158" i="1"/>
  <c r="DL142" i="1"/>
  <c r="DL122" i="1"/>
  <c r="DL105" i="1"/>
  <c r="DL88" i="1"/>
  <c r="DL70" i="1"/>
  <c r="DL50" i="1"/>
  <c r="DL30" i="1"/>
  <c r="W223" i="1"/>
  <c r="W138" i="1"/>
  <c r="W246" i="1"/>
  <c r="W174" i="1"/>
  <c r="W109" i="1"/>
  <c r="W214" i="1"/>
  <c r="W66" i="1"/>
  <c r="W182" i="1"/>
  <c r="W92" i="1"/>
  <c r="W232" i="1"/>
  <c r="W195" i="1"/>
  <c r="W163" i="1"/>
  <c r="W127" i="1"/>
  <c r="W68" i="1"/>
  <c r="W202" i="1"/>
  <c r="W44" i="1"/>
  <c r="W219" i="1"/>
  <c r="W183" i="1"/>
  <c r="W151" i="1"/>
  <c r="W111" i="1"/>
  <c r="W38" i="1"/>
  <c r="W235" i="1"/>
  <c r="W217" i="1"/>
  <c r="W197" i="1"/>
  <c r="W181" i="1"/>
  <c r="W165" i="1"/>
  <c r="W149" i="1"/>
  <c r="W129" i="1"/>
  <c r="W107" i="1"/>
  <c r="W74" i="1"/>
  <c r="W32" i="1"/>
  <c r="W244" i="1"/>
  <c r="W225" i="1"/>
  <c r="W204" i="1"/>
  <c r="W188" i="1"/>
  <c r="W172" i="1"/>
  <c r="W156" i="1"/>
  <c r="W140" i="1"/>
  <c r="W120" i="1"/>
  <c r="W88" i="1"/>
  <c r="W50" i="1"/>
  <c r="W115" i="1"/>
  <c r="W98" i="1"/>
  <c r="W81" i="1"/>
  <c r="W62" i="1"/>
  <c r="W41" i="1"/>
  <c r="W21" i="1"/>
  <c r="W104" i="1"/>
  <c r="W87" i="1"/>
  <c r="W69" i="1"/>
  <c r="W48" i="1"/>
  <c r="W29" i="1"/>
  <c r="CU114" i="1"/>
  <c r="CU128" i="1"/>
  <c r="CU152" i="1"/>
  <c r="CU184" i="1"/>
  <c r="CU236" i="1"/>
  <c r="CU188" i="1"/>
  <c r="CU144" i="1"/>
  <c r="CU82" i="1"/>
  <c r="CU244" i="1"/>
  <c r="CU192" i="1"/>
  <c r="CU150" i="1"/>
  <c r="CU90" i="1"/>
  <c r="CU254" i="1"/>
  <c r="CU200" i="1"/>
  <c r="CU158" i="1"/>
  <c r="CU105" i="1"/>
  <c r="CU30" i="1"/>
  <c r="CU95" i="1"/>
  <c r="CU57" i="1"/>
  <c r="CU252" i="1"/>
  <c r="CU214" i="1"/>
  <c r="CU178" i="1"/>
  <c r="CU146" i="1"/>
  <c r="CU109" i="1"/>
  <c r="CU76" i="1"/>
  <c r="CU35" i="1"/>
  <c r="CU241" i="1"/>
  <c r="CU221" i="1"/>
  <c r="CU201" i="1"/>
  <c r="CU185" i="1"/>
  <c r="CU169" i="1"/>
  <c r="CU153" i="1"/>
  <c r="CU137" i="1"/>
  <c r="CU117" i="1"/>
  <c r="CU100" i="1"/>
  <c r="CU83" i="1"/>
  <c r="CU65" i="1"/>
  <c r="CU43" i="1"/>
  <c r="CU24" i="1"/>
  <c r="CU237" i="1"/>
  <c r="CU219" i="1"/>
  <c r="CU199" i="1"/>
  <c r="CU183" i="1"/>
  <c r="CU167" i="1"/>
  <c r="CU151" i="1"/>
  <c r="CU131" i="1"/>
  <c r="CU115" i="1"/>
  <c r="CU98" i="1"/>
  <c r="CU81" i="1"/>
  <c r="CU62" i="1"/>
  <c r="CU41" i="1"/>
  <c r="CU21" i="1"/>
  <c r="AV67" i="1"/>
  <c r="AV198" i="1"/>
  <c r="AV203" i="1"/>
  <c r="AV110" i="1"/>
  <c r="AV218" i="1"/>
  <c r="AV125" i="1"/>
  <c r="AV233" i="1"/>
  <c r="AV145" i="1"/>
  <c r="AV249" i="1"/>
  <c r="AV230" i="1"/>
  <c r="AV205" i="1"/>
  <c r="AV183" i="1"/>
  <c r="AV162" i="1"/>
  <c r="AV141" i="1"/>
  <c r="AV113" i="1"/>
  <c r="AV79" i="1"/>
  <c r="AV39" i="1"/>
  <c r="AV243" i="1"/>
  <c r="AV223" i="1"/>
  <c r="AV197" i="1"/>
  <c r="AV175" i="1"/>
  <c r="AV154" i="1"/>
  <c r="AV129" i="1"/>
  <c r="AV100" i="1"/>
  <c r="AV65" i="1"/>
  <c r="AV24" i="1"/>
  <c r="AV236" i="1"/>
  <c r="AV215" i="1"/>
  <c r="AV190" i="1"/>
  <c r="AV169" i="1"/>
  <c r="AV147" i="1"/>
  <c r="AV122" i="1"/>
  <c r="AV89" i="1"/>
  <c r="AV51" i="1"/>
  <c r="AV225" i="1"/>
  <c r="AV204" i="1"/>
  <c r="AV188" i="1"/>
  <c r="AV172" i="1"/>
  <c r="AV156" i="1"/>
  <c r="AV140" i="1"/>
  <c r="AV120" i="1"/>
  <c r="AV103" i="1"/>
  <c r="AV86" i="1"/>
  <c r="AV68" i="1"/>
  <c r="AV46" i="1"/>
  <c r="AV27" i="1"/>
  <c r="AV109" i="1"/>
  <c r="AV92" i="1"/>
  <c r="AV76" i="1"/>
  <c r="AV55" i="1"/>
  <c r="AV35" i="1"/>
  <c r="F191" i="1"/>
  <c r="F123" i="1"/>
  <c r="F89" i="1"/>
  <c r="F143" i="1"/>
  <c r="F175" i="1"/>
  <c r="F246" i="1"/>
  <c r="F227" i="1"/>
  <c r="F195" i="1"/>
  <c r="F127" i="1"/>
  <c r="F56" i="1"/>
  <c r="F244" i="1"/>
  <c r="F225" i="1"/>
  <c r="F187" i="1"/>
  <c r="F119" i="1"/>
  <c r="F45" i="1"/>
  <c r="F243" i="1"/>
  <c r="F224" i="1"/>
  <c r="F183" i="1"/>
  <c r="F115" i="1"/>
  <c r="F41" i="1"/>
  <c r="F200" i="1"/>
  <c r="F184" i="1"/>
  <c r="F168" i="1"/>
  <c r="F152" i="1"/>
  <c r="F136" i="1"/>
  <c r="F116" i="1"/>
  <c r="F99" i="1"/>
  <c r="F82" i="1"/>
  <c r="F64" i="1"/>
  <c r="F42" i="1"/>
  <c r="F22" i="1"/>
  <c r="F194" i="1"/>
  <c r="F178" i="1"/>
  <c r="F162" i="1"/>
  <c r="F146" i="1"/>
  <c r="F126" i="1"/>
  <c r="F109" i="1"/>
  <c r="F92" i="1"/>
  <c r="F76" i="1"/>
  <c r="F55" i="1"/>
  <c r="F35" i="1"/>
  <c r="F205" i="1"/>
  <c r="F189" i="1"/>
  <c r="F173" i="1"/>
  <c r="F157" i="1"/>
  <c r="F141" i="1"/>
  <c r="F121" i="1"/>
  <c r="F104" i="1"/>
  <c r="F87" i="1"/>
  <c r="F69" i="1"/>
  <c r="F48" i="1"/>
  <c r="F29" i="1"/>
  <c r="FK103" i="1"/>
  <c r="FK172" i="1"/>
  <c r="FK144" i="1"/>
  <c r="FK192" i="1"/>
  <c r="FK40" i="1"/>
  <c r="FK120" i="1"/>
  <c r="FK220" i="1"/>
  <c r="FK152" i="1"/>
  <c r="FK80" i="1"/>
  <c r="FK233" i="1"/>
  <c r="FK164" i="1"/>
  <c r="FK95" i="1"/>
  <c r="FK252" i="1"/>
  <c r="FK231" i="1"/>
  <c r="FK214" i="1"/>
  <c r="FK194" i="1"/>
  <c r="FK178" i="1"/>
  <c r="FK162" i="1"/>
  <c r="FK146" i="1"/>
  <c r="FK126" i="1"/>
  <c r="FK109" i="1"/>
  <c r="FK92" i="1"/>
  <c r="FK70" i="1"/>
  <c r="FK43" i="1"/>
  <c r="FK249" i="1"/>
  <c r="FK230" i="1"/>
  <c r="FK213" i="1"/>
  <c r="FK193" i="1"/>
  <c r="FK177" i="1"/>
  <c r="FK161" i="1"/>
  <c r="FK145" i="1"/>
  <c r="FK125" i="1"/>
  <c r="FK108" i="1"/>
  <c r="FK91" i="1"/>
  <c r="FK69" i="1"/>
  <c r="FK42" i="1"/>
  <c r="FK253" i="1"/>
  <c r="FK232" i="1"/>
  <c r="FK215" i="1"/>
  <c r="FK179" i="1"/>
  <c r="FK110" i="1"/>
  <c r="FK32" i="1"/>
  <c r="FK56" i="1"/>
  <c r="CM236" i="1"/>
  <c r="CM174" i="1"/>
  <c r="CM20" i="1"/>
  <c r="CM220" i="1"/>
  <c r="CM82" i="1"/>
  <c r="CM229" i="1"/>
  <c r="CM90" i="1"/>
  <c r="CM216" i="1"/>
  <c r="CM148" i="1"/>
  <c r="CM78" i="1"/>
  <c r="CM231" i="1"/>
  <c r="CM162" i="1"/>
  <c r="CM92" i="1"/>
  <c r="CM253" i="1"/>
  <c r="CM232" i="1"/>
  <c r="CM215" i="1"/>
  <c r="CM195" i="1"/>
  <c r="CM179" i="1"/>
  <c r="CM163" i="1"/>
  <c r="CM147" i="1"/>
  <c r="CM127" i="1"/>
  <c r="CM110" i="1"/>
  <c r="CM93" i="1"/>
  <c r="CM77" i="1"/>
  <c r="CM56" i="1"/>
  <c r="CM37" i="1"/>
  <c r="CM249" i="1"/>
  <c r="CM230" i="1"/>
  <c r="CM213" i="1"/>
  <c r="CM193" i="1"/>
  <c r="CM177" i="1"/>
  <c r="CM161" i="1"/>
  <c r="CM145" i="1"/>
  <c r="CM125" i="1"/>
  <c r="CM108" i="1"/>
  <c r="CM91" i="1"/>
  <c r="CM75" i="1"/>
  <c r="CM54" i="1"/>
  <c r="CM33" i="1"/>
  <c r="BV183" i="1"/>
  <c r="BV228" i="1"/>
  <c r="BV106" i="1"/>
  <c r="BV151" i="1"/>
  <c r="BV207" i="1"/>
  <c r="BV51" i="1"/>
  <c r="BV185" i="1"/>
  <c r="BV117" i="1"/>
  <c r="BV43" i="1"/>
  <c r="BV115" i="1"/>
  <c r="BV213" i="1"/>
  <c r="BV145" i="1"/>
  <c r="BV75" i="1"/>
  <c r="BV235" i="1"/>
  <c r="BV197" i="1"/>
  <c r="BV165" i="1"/>
  <c r="BV129" i="1"/>
  <c r="BV96" i="1"/>
  <c r="BV58" i="1"/>
  <c r="BV253" i="1"/>
  <c r="BV215" i="1"/>
  <c r="BV179" i="1"/>
  <c r="BV147" i="1"/>
  <c r="BV110" i="1"/>
  <c r="BV77" i="1"/>
  <c r="BV37" i="1"/>
  <c r="BV244" i="1"/>
  <c r="BV225" i="1"/>
  <c r="BV204" i="1"/>
  <c r="BV188" i="1"/>
  <c r="BV172" i="1"/>
  <c r="BV156" i="1"/>
  <c r="BV140" i="1"/>
  <c r="BV120" i="1"/>
  <c r="BV103" i="1"/>
  <c r="BV86" i="1"/>
  <c r="BV68" i="1"/>
  <c r="BV46" i="1"/>
  <c r="BV27" i="1"/>
  <c r="BV242" i="1"/>
  <c r="BV223" i="1"/>
  <c r="BV202" i="1"/>
  <c r="BV186" i="1"/>
  <c r="BV170" i="1"/>
  <c r="BV154" i="1"/>
  <c r="BV138" i="1"/>
  <c r="BV118" i="1"/>
  <c r="BV101" i="1"/>
  <c r="BV84" i="1"/>
  <c r="BV66" i="1"/>
  <c r="BV44" i="1"/>
  <c r="BV25" i="1"/>
  <c r="FC194" i="1"/>
  <c r="FC170" i="1"/>
  <c r="FC101" i="1"/>
  <c r="FC162" i="1"/>
  <c r="FC233" i="1"/>
  <c r="FC164" i="1"/>
  <c r="FC95" i="1"/>
  <c r="FC252" i="1"/>
  <c r="FC146" i="1"/>
  <c r="FC76" i="1"/>
  <c r="FC225" i="1"/>
  <c r="FC156" i="1"/>
  <c r="FC86" i="1"/>
  <c r="FC248" i="1"/>
  <c r="FC212" i="1"/>
  <c r="FC176" i="1"/>
  <c r="FC144" i="1"/>
  <c r="FC107" i="1"/>
  <c r="FC74" i="1"/>
  <c r="FC32" i="1"/>
  <c r="FC227" i="1"/>
  <c r="FC190" i="1"/>
  <c r="FC158" i="1"/>
  <c r="FC122" i="1"/>
  <c r="FC88" i="1"/>
  <c r="FC50" i="1"/>
  <c r="FC253" i="1"/>
  <c r="FC232" i="1"/>
  <c r="FC215" i="1"/>
  <c r="FC195" i="1"/>
  <c r="FC179" i="1"/>
  <c r="FC163" i="1"/>
  <c r="FC147" i="1"/>
  <c r="FC127" i="1"/>
  <c r="FC110" i="1"/>
  <c r="FC93" i="1"/>
  <c r="FC77" i="1"/>
  <c r="FC56" i="1"/>
  <c r="FC37" i="1"/>
  <c r="FC249" i="1"/>
  <c r="FC230" i="1"/>
  <c r="FC213" i="1"/>
  <c r="FC193" i="1"/>
  <c r="FC177" i="1"/>
  <c r="FC161" i="1"/>
  <c r="FC145" i="1"/>
  <c r="FC125" i="1"/>
  <c r="FC108" i="1"/>
  <c r="FC91" i="1"/>
  <c r="FC75" i="1"/>
  <c r="FC54" i="1"/>
  <c r="FC33" i="1"/>
  <c r="CD24" i="1"/>
  <c r="CD65" i="1"/>
  <c r="CD177" i="1"/>
  <c r="CD33" i="1"/>
  <c r="CD125" i="1"/>
  <c r="CD185" i="1"/>
  <c r="CD43" i="1"/>
  <c r="CD224" i="1"/>
  <c r="CD187" i="1"/>
  <c r="CD155" i="1"/>
  <c r="CD119" i="1"/>
  <c r="CD85" i="1"/>
  <c r="CD45" i="1"/>
  <c r="CD237" i="1"/>
  <c r="CD199" i="1"/>
  <c r="CD167" i="1"/>
  <c r="CD131" i="1"/>
  <c r="CD98" i="1"/>
  <c r="CD62" i="1"/>
  <c r="CD21" i="1"/>
  <c r="CD217" i="1"/>
  <c r="CD181" i="1"/>
  <c r="CD149" i="1"/>
  <c r="CD113" i="1"/>
  <c r="CD79" i="1"/>
  <c r="CD39" i="1"/>
  <c r="CD242" i="1"/>
  <c r="CD223" i="1"/>
  <c r="CD202" i="1"/>
  <c r="CD186" i="1"/>
  <c r="CD170" i="1"/>
  <c r="CD154" i="1"/>
  <c r="CD138" i="1"/>
  <c r="CD118" i="1"/>
  <c r="CD101" i="1"/>
  <c r="CD84" i="1"/>
  <c r="CD66" i="1"/>
  <c r="CD44" i="1"/>
  <c r="CD25" i="1"/>
  <c r="CD244" i="1"/>
  <c r="CD225" i="1"/>
  <c r="CD204" i="1"/>
  <c r="CD188" i="1"/>
  <c r="CD172" i="1"/>
  <c r="CD156" i="1"/>
  <c r="CD140" i="1"/>
  <c r="CD120" i="1"/>
  <c r="CD103" i="1"/>
  <c r="CD86" i="1"/>
  <c r="CD68" i="1"/>
  <c r="CD46" i="1"/>
  <c r="CD27" i="1"/>
  <c r="DU128" i="1"/>
  <c r="DU204" i="1"/>
  <c r="DU86" i="1"/>
  <c r="DU148" i="1"/>
  <c r="DU140" i="1"/>
  <c r="DU218" i="1"/>
  <c r="DU150" i="1"/>
  <c r="DU80" i="1"/>
  <c r="DU216" i="1"/>
  <c r="DU246" i="1"/>
  <c r="DU174" i="1"/>
  <c r="DU105" i="1"/>
  <c r="DU30" i="1"/>
  <c r="DU223" i="1"/>
  <c r="DU186" i="1"/>
  <c r="DU154" i="1"/>
  <c r="DU118" i="1"/>
  <c r="DU84" i="1"/>
  <c r="DU44" i="1"/>
  <c r="DU238" i="1"/>
  <c r="DU200" i="1"/>
  <c r="DU168" i="1"/>
  <c r="DU136" i="1"/>
  <c r="DU99" i="1"/>
  <c r="DU64" i="1"/>
  <c r="DU22" i="1"/>
  <c r="DU235" i="1"/>
  <c r="DU217" i="1"/>
  <c r="DU197" i="1"/>
  <c r="DU181" i="1"/>
  <c r="DU165" i="1"/>
  <c r="DU149" i="1"/>
  <c r="DU129" i="1"/>
  <c r="DU113" i="1"/>
  <c r="DU96" i="1"/>
  <c r="DU79" i="1"/>
  <c r="DU58" i="1"/>
  <c r="DU39" i="1"/>
  <c r="DU253" i="1"/>
  <c r="DU232" i="1"/>
  <c r="DU215" i="1"/>
  <c r="DU195" i="1"/>
  <c r="DU179" i="1"/>
  <c r="DU163" i="1"/>
  <c r="DU147" i="1"/>
  <c r="DU127" i="1"/>
  <c r="DU110" i="1"/>
  <c r="DU93" i="1"/>
  <c r="DU77" i="1"/>
  <c r="DU56" i="1"/>
  <c r="DU37" i="1"/>
  <c r="ET163" i="1"/>
  <c r="ET179" i="1"/>
  <c r="ET147" i="1"/>
  <c r="ET56" i="1"/>
  <c r="ET181" i="1"/>
  <c r="ET113" i="1"/>
  <c r="ET39" i="1"/>
  <c r="ET189" i="1"/>
  <c r="ET121" i="1"/>
  <c r="ET48" i="1"/>
  <c r="ET203" i="1"/>
  <c r="ET139" i="1"/>
  <c r="ET67" i="1"/>
  <c r="ET241" i="1"/>
  <c r="ET201" i="1"/>
  <c r="ET169" i="1"/>
  <c r="ET137" i="1"/>
  <c r="ET100" i="1"/>
  <c r="ET65" i="1"/>
  <c r="ET24" i="1"/>
  <c r="ET219" i="1"/>
  <c r="ET183" i="1"/>
  <c r="ET151" i="1"/>
  <c r="ET115" i="1"/>
  <c r="ET81" i="1"/>
  <c r="ET41" i="1"/>
  <c r="ET246" i="1"/>
  <c r="ET227" i="1"/>
  <c r="ET206" i="1"/>
  <c r="ET190" i="1"/>
  <c r="ET174" i="1"/>
  <c r="ET158" i="1"/>
  <c r="ET142" i="1"/>
  <c r="ET122" i="1"/>
  <c r="ET105" i="1"/>
  <c r="ET88" i="1"/>
  <c r="ET70" i="1"/>
  <c r="ET50" i="1"/>
  <c r="ET30" i="1"/>
  <c r="ET248" i="1"/>
  <c r="ET229" i="1"/>
  <c r="ET212" i="1"/>
  <c r="ET192" i="1"/>
  <c r="ET176" i="1"/>
  <c r="ET160" i="1"/>
  <c r="ET144" i="1"/>
  <c r="ET124" i="1"/>
  <c r="ET107" i="1"/>
  <c r="ET90" i="1"/>
  <c r="ET74" i="1"/>
  <c r="ET52" i="1"/>
  <c r="ET32" i="1"/>
  <c r="DD165" i="1"/>
  <c r="DD245" i="1"/>
  <c r="DD121" i="1"/>
  <c r="DD129" i="1"/>
  <c r="DD141" i="1"/>
  <c r="DD237" i="1"/>
  <c r="DD167" i="1"/>
  <c r="DD98" i="1"/>
  <c r="DD21" i="1"/>
  <c r="DD58" i="1"/>
  <c r="DD191" i="1"/>
  <c r="DD123" i="1"/>
  <c r="DD51" i="1"/>
  <c r="DD232" i="1"/>
  <c r="DD195" i="1"/>
  <c r="DD163" i="1"/>
  <c r="DD127" i="1"/>
  <c r="DD93" i="1"/>
  <c r="DD56" i="1"/>
  <c r="DD249" i="1"/>
  <c r="DD213" i="1"/>
  <c r="DD177" i="1"/>
  <c r="DD145" i="1"/>
  <c r="DD108" i="1"/>
  <c r="DD75" i="1"/>
  <c r="DD33" i="1"/>
  <c r="DD242" i="1"/>
  <c r="DD223" i="1"/>
  <c r="DD202" i="1"/>
  <c r="DD186" i="1"/>
  <c r="DD170" i="1"/>
  <c r="DD154" i="1"/>
  <c r="DD138" i="1"/>
  <c r="FK163" i="1"/>
  <c r="FK93" i="1"/>
  <c r="FK85" i="1"/>
  <c r="FK45" i="1"/>
  <c r="CM150" i="1"/>
  <c r="CM105" i="1"/>
  <c r="CM190" i="1"/>
  <c r="CM184" i="1"/>
  <c r="CM42" i="1"/>
  <c r="CM192" i="1"/>
  <c r="CM52" i="1"/>
  <c r="CM196" i="1"/>
  <c r="CM128" i="1"/>
  <c r="CM57" i="1"/>
  <c r="CM214" i="1"/>
  <c r="CM146" i="1"/>
  <c r="CM76" i="1"/>
  <c r="CM247" i="1"/>
  <c r="CM228" i="1"/>
  <c r="CM207" i="1"/>
  <c r="CM191" i="1"/>
  <c r="CM175" i="1"/>
  <c r="CM159" i="1"/>
  <c r="CM143" i="1"/>
  <c r="CM123" i="1"/>
  <c r="CM106" i="1"/>
  <c r="CM89" i="1"/>
  <c r="CM71" i="1"/>
  <c r="CM51" i="1"/>
  <c r="CM31" i="1"/>
  <c r="CM245" i="1"/>
  <c r="CM226" i="1"/>
  <c r="CM205" i="1"/>
  <c r="CM189" i="1"/>
  <c r="CM173" i="1"/>
  <c r="CM157" i="1"/>
  <c r="CM141" i="1"/>
  <c r="CM121" i="1"/>
  <c r="CM104" i="1"/>
  <c r="CM87" i="1"/>
  <c r="CM69" i="1"/>
  <c r="CM48" i="1"/>
  <c r="CM29" i="1"/>
  <c r="BV131" i="1"/>
  <c r="BV191" i="1"/>
  <c r="BV71" i="1"/>
  <c r="BV98" i="1"/>
  <c r="BV175" i="1"/>
  <c r="BV241" i="1"/>
  <c r="BV169" i="1"/>
  <c r="BV100" i="1"/>
  <c r="BV24" i="1"/>
  <c r="BV21" i="1"/>
  <c r="BV193" i="1"/>
  <c r="BV125" i="1"/>
  <c r="BV54" i="1"/>
  <c r="BV226" i="1"/>
  <c r="BV189" i="1"/>
  <c r="BV157" i="1"/>
  <c r="BV121" i="1"/>
  <c r="BV87" i="1"/>
  <c r="BV48" i="1"/>
  <c r="BV243" i="1"/>
  <c r="BV203" i="1"/>
  <c r="BV171" i="1"/>
  <c r="BV139" i="1"/>
  <c r="BV102" i="1"/>
  <c r="BV67" i="1"/>
  <c r="BV26" i="1"/>
  <c r="BV238" i="1"/>
  <c r="BV220" i="1"/>
  <c r="BV200" i="1"/>
  <c r="BV184" i="1"/>
  <c r="BV168" i="1"/>
  <c r="BV152" i="1"/>
  <c r="BV136" i="1"/>
  <c r="BV116" i="1"/>
  <c r="BV99" i="1"/>
  <c r="BV82" i="1"/>
  <c r="BV64" i="1"/>
  <c r="BV42" i="1"/>
  <c r="BV22" i="1"/>
  <c r="BV236" i="1"/>
  <c r="BV218" i="1"/>
  <c r="BV198" i="1"/>
  <c r="BV182" i="1"/>
  <c r="BV166" i="1"/>
  <c r="BV150" i="1"/>
  <c r="BV130" i="1"/>
  <c r="BV114" i="1"/>
  <c r="BV97" i="1"/>
  <c r="BV80" i="1"/>
  <c r="BV60" i="1"/>
  <c r="BV40" i="1"/>
  <c r="BV20" i="1"/>
  <c r="FC242" i="1"/>
  <c r="FC154" i="1"/>
  <c r="FC66" i="1"/>
  <c r="FC223" i="1"/>
  <c r="FC216" i="1"/>
  <c r="FC148" i="1"/>
  <c r="FC78" i="1"/>
  <c r="FC231" i="1"/>
  <c r="FC126" i="1"/>
  <c r="FC55" i="1"/>
  <c r="FC204" i="1"/>
  <c r="FC140" i="1"/>
  <c r="FC68" i="1"/>
  <c r="FC238" i="1"/>
  <c r="FC200" i="1"/>
  <c r="FC168" i="1"/>
  <c r="FC136" i="1"/>
  <c r="FC99" i="1"/>
  <c r="FC64" i="1"/>
  <c r="FC22" i="1"/>
  <c r="FC218" i="1"/>
  <c r="FC182" i="1"/>
  <c r="FC150" i="1"/>
  <c r="FC114" i="1"/>
  <c r="FC80" i="1"/>
  <c r="FC40" i="1"/>
  <c r="FC247" i="1"/>
  <c r="FC228" i="1"/>
  <c r="FC207" i="1"/>
  <c r="FC191" i="1"/>
  <c r="FC175" i="1"/>
  <c r="FC159" i="1"/>
  <c r="FC143" i="1"/>
  <c r="FC123" i="1"/>
  <c r="FC106" i="1"/>
  <c r="FC89" i="1"/>
  <c r="FC71" i="1"/>
  <c r="FC51" i="1"/>
  <c r="FC31" i="1"/>
  <c r="FC245" i="1"/>
  <c r="FC226" i="1"/>
  <c r="FC205" i="1"/>
  <c r="FC189" i="1"/>
  <c r="FC173" i="1"/>
  <c r="FC157" i="1"/>
  <c r="FC141" i="1"/>
  <c r="FC121" i="1"/>
  <c r="FC104" i="1"/>
  <c r="FC87" i="1"/>
  <c r="FC69" i="1"/>
  <c r="FC48" i="1"/>
  <c r="FC29" i="1"/>
  <c r="CD241" i="1"/>
  <c r="CD137" i="1"/>
  <c r="CD145" i="1"/>
  <c r="CD230" i="1"/>
  <c r="CD91" i="1"/>
  <c r="CD153" i="1"/>
  <c r="CD253" i="1"/>
  <c r="CD215" i="1"/>
  <c r="CD179" i="1"/>
  <c r="CD147" i="1"/>
  <c r="CD110" i="1"/>
  <c r="CD77" i="1"/>
  <c r="CD37" i="1"/>
  <c r="CD228" i="1"/>
  <c r="CD191" i="1"/>
  <c r="CD159" i="1"/>
  <c r="CD123" i="1"/>
  <c r="CD89" i="1"/>
  <c r="CD51" i="1"/>
  <c r="CD245" i="1"/>
  <c r="CD205" i="1"/>
  <c r="CD173" i="1"/>
  <c r="CD141" i="1"/>
  <c r="CD104" i="1"/>
  <c r="CD69" i="1"/>
  <c r="CD29" i="1"/>
  <c r="CD236" i="1"/>
  <c r="CD218" i="1"/>
  <c r="CD198" i="1"/>
  <c r="CD182" i="1"/>
  <c r="CD166" i="1"/>
  <c r="CD150" i="1"/>
  <c r="CD130" i="1"/>
  <c r="CD114" i="1"/>
  <c r="CD97" i="1"/>
  <c r="CD80" i="1"/>
  <c r="CD60" i="1"/>
  <c r="CD40" i="1"/>
  <c r="CD20" i="1"/>
  <c r="CD238" i="1"/>
  <c r="CD220" i="1"/>
  <c r="CD200" i="1"/>
  <c r="CD184" i="1"/>
  <c r="CD168" i="1"/>
  <c r="CD152" i="1"/>
  <c r="CD136" i="1"/>
  <c r="CD116" i="1"/>
  <c r="CD99" i="1"/>
  <c r="CD82" i="1"/>
  <c r="CD64" i="1"/>
  <c r="CD42" i="1"/>
  <c r="CD22" i="1"/>
  <c r="DU254" i="1"/>
  <c r="DU95" i="1"/>
  <c r="DU188" i="1"/>
  <c r="DU46" i="1"/>
  <c r="DU78" i="1"/>
  <c r="DU103" i="1"/>
  <c r="DU198" i="1"/>
  <c r="DU130" i="1"/>
  <c r="DU60" i="1"/>
  <c r="DU164" i="1"/>
  <c r="DU227" i="1"/>
  <c r="DU158" i="1"/>
  <c r="DU88" i="1"/>
  <c r="DU252" i="1"/>
  <c r="DU214" i="1"/>
  <c r="DU178" i="1"/>
  <c r="DU146" i="1"/>
  <c r="DU109" i="1"/>
  <c r="DU76" i="1"/>
  <c r="DU35" i="1"/>
  <c r="DU229" i="1"/>
  <c r="DU192" i="1"/>
  <c r="DU160" i="1"/>
  <c r="DU124" i="1"/>
  <c r="DU90" i="1"/>
  <c r="DU52" i="1"/>
  <c r="DU249" i="1"/>
  <c r="DU230" i="1"/>
  <c r="DU213" i="1"/>
  <c r="DU193" i="1"/>
  <c r="DU177" i="1"/>
  <c r="DU161" i="1"/>
  <c r="DU145" i="1"/>
  <c r="DU125" i="1"/>
  <c r="DU108" i="1"/>
  <c r="DU91" i="1"/>
  <c r="DU75" i="1"/>
  <c r="DU54" i="1"/>
  <c r="DU33" i="1"/>
  <c r="DU247" i="1"/>
  <c r="DU228" i="1"/>
  <c r="DU207" i="1"/>
  <c r="DU191" i="1"/>
  <c r="DU175" i="1"/>
  <c r="DU159" i="1"/>
  <c r="DU143" i="1"/>
  <c r="DU123" i="1"/>
  <c r="DU106" i="1"/>
  <c r="DU89" i="1"/>
  <c r="DU71" i="1"/>
  <c r="DU51" i="1"/>
  <c r="DU31" i="1"/>
  <c r="ET232" i="1"/>
  <c r="ET110" i="1"/>
  <c r="ET77" i="1"/>
  <c r="ET235" i="1"/>
  <c r="ET165" i="1"/>
  <c r="ET96" i="1"/>
  <c r="ET245" i="1"/>
  <c r="ET173" i="1"/>
  <c r="ET104" i="1"/>
  <c r="ET29" i="1"/>
  <c r="ET187" i="1"/>
  <c r="ET119" i="1"/>
  <c r="ET45" i="1"/>
  <c r="ET230" i="1"/>
  <c r="ET193" i="1"/>
  <c r="ET161" i="1"/>
  <c r="ET125" i="1"/>
  <c r="ET91" i="1"/>
  <c r="ET54" i="1"/>
  <c r="ET247" i="1"/>
  <c r="ET207" i="1"/>
  <c r="ET175" i="1"/>
  <c r="ET143" i="1"/>
  <c r="ET106" i="1"/>
  <c r="ET71" i="1"/>
  <c r="ET31" i="1"/>
  <c r="ET242" i="1"/>
  <c r="ET223" i="1"/>
  <c r="ET202" i="1"/>
  <c r="ET186" i="1"/>
  <c r="ET170" i="1"/>
  <c r="ET154" i="1"/>
  <c r="ET138" i="1"/>
  <c r="ET118" i="1"/>
  <c r="ET101" i="1"/>
  <c r="ET84" i="1"/>
  <c r="ET66" i="1"/>
  <c r="ET44" i="1"/>
  <c r="ET25" i="1"/>
  <c r="ET244" i="1"/>
  <c r="ET225" i="1"/>
  <c r="ET204" i="1"/>
  <c r="ET188" i="1"/>
  <c r="ET172" i="1"/>
  <c r="ET156" i="1"/>
  <c r="ET140" i="1"/>
  <c r="ET120" i="1"/>
  <c r="ET103" i="1"/>
  <c r="ET86" i="1"/>
  <c r="ET68" i="1"/>
  <c r="ET46" i="1"/>
  <c r="ET27" i="1"/>
  <c r="DD149" i="1"/>
  <c r="DD205" i="1"/>
  <c r="DD87" i="1"/>
  <c r="DD39" i="1"/>
  <c r="DD104" i="1"/>
  <c r="DD219" i="1"/>
  <c r="DD151" i="1"/>
  <c r="DD81" i="1"/>
  <c r="DD235" i="1"/>
  <c r="DD247" i="1"/>
  <c r="DD175" i="1"/>
  <c r="DD106" i="1"/>
  <c r="DD31" i="1"/>
  <c r="DD224" i="1"/>
  <c r="DD187" i="1"/>
  <c r="DD155" i="1"/>
  <c r="DD119" i="1"/>
  <c r="DD85" i="1"/>
  <c r="DD45" i="1"/>
  <c r="DD241" i="1"/>
  <c r="DD201" i="1"/>
  <c r="DD169" i="1"/>
  <c r="DD137" i="1"/>
  <c r="DD100" i="1"/>
  <c r="DD65" i="1"/>
  <c r="DD24" i="1"/>
  <c r="DD236" i="1"/>
  <c r="DD218" i="1"/>
  <c r="DD198" i="1"/>
  <c r="DD182" i="1"/>
  <c r="DD166" i="1"/>
  <c r="DD150" i="1"/>
  <c r="FK147" i="1"/>
  <c r="FK74" i="1"/>
  <c r="FK77" i="1"/>
  <c r="FK37" i="1"/>
  <c r="CM60" i="1"/>
  <c r="CM50" i="1"/>
  <c r="CM122" i="1"/>
  <c r="CM152" i="1"/>
  <c r="CM198" i="1"/>
  <c r="CM160" i="1"/>
  <c r="CM254" i="1"/>
  <c r="CM180" i="1"/>
  <c r="CM111" i="1"/>
  <c r="CM38" i="1"/>
  <c r="CM194" i="1"/>
  <c r="CM126" i="1"/>
  <c r="CM55" i="1"/>
  <c r="CM243" i="1"/>
  <c r="CM224" i="1"/>
  <c r="CM203" i="1"/>
  <c r="CM187" i="1"/>
  <c r="CM171" i="1"/>
  <c r="CM155" i="1"/>
  <c r="CM139" i="1"/>
  <c r="CM119" i="1"/>
  <c r="CM102" i="1"/>
  <c r="CM85" i="1"/>
  <c r="CM67" i="1"/>
  <c r="CM45" i="1"/>
  <c r="CM26" i="1"/>
  <c r="CM241" i="1"/>
  <c r="CM221" i="1"/>
  <c r="CM201" i="1"/>
  <c r="CM185" i="1"/>
  <c r="CM169" i="1"/>
  <c r="CM153" i="1"/>
  <c r="CM137" i="1"/>
  <c r="CM117" i="1"/>
  <c r="CM100" i="1"/>
  <c r="CM83" i="1"/>
  <c r="CM65" i="1"/>
  <c r="CM43" i="1"/>
  <c r="CM24" i="1"/>
  <c r="BV81" i="1"/>
  <c r="BV159" i="1"/>
  <c r="BV31" i="1"/>
  <c r="BV41" i="1"/>
  <c r="BV123" i="1"/>
  <c r="BV221" i="1"/>
  <c r="BV153" i="1"/>
  <c r="BV83" i="1"/>
  <c r="BV237" i="1"/>
  <c r="BV249" i="1"/>
  <c r="BV177" i="1"/>
  <c r="BV108" i="1"/>
  <c r="BV33" i="1"/>
  <c r="BV217" i="1"/>
  <c r="BV181" i="1"/>
  <c r="BV149" i="1"/>
  <c r="BV113" i="1"/>
  <c r="BV79" i="1"/>
  <c r="BV39" i="1"/>
  <c r="BV232" i="1"/>
  <c r="BV195" i="1"/>
  <c r="BV163" i="1"/>
  <c r="BV127" i="1"/>
  <c r="BV93" i="1"/>
  <c r="BV56" i="1"/>
  <c r="BV254" i="1"/>
  <c r="BV233" i="1"/>
  <c r="BV216" i="1"/>
  <c r="BV196" i="1"/>
  <c r="BV180" i="1"/>
  <c r="BV164" i="1"/>
  <c r="BV148" i="1"/>
  <c r="BV128" i="1"/>
  <c r="BV111" i="1"/>
  <c r="BV95" i="1"/>
  <c r="BV78" i="1"/>
  <c r="BV57" i="1"/>
  <c r="BV38" i="1"/>
  <c r="BV252" i="1"/>
  <c r="BV231" i="1"/>
  <c r="BV214" i="1"/>
  <c r="BV194" i="1"/>
  <c r="BV178" i="1"/>
  <c r="BV162" i="1"/>
  <c r="BV146" i="1"/>
  <c r="BV126" i="1"/>
  <c r="BV109" i="1"/>
  <c r="BV92" i="1"/>
  <c r="BV76" i="1"/>
  <c r="BV55" i="1"/>
  <c r="BV35" i="1"/>
  <c r="FC202" i="1"/>
  <c r="FC138" i="1"/>
  <c r="FC44" i="1"/>
  <c r="FC84" i="1"/>
  <c r="FC196" i="1"/>
  <c r="FC128" i="1"/>
  <c r="FC57" i="1"/>
  <c r="FC214" i="1"/>
  <c r="FC109" i="1"/>
  <c r="FC35" i="1"/>
  <c r="FC188" i="1"/>
  <c r="FC120" i="1"/>
  <c r="FC46" i="1"/>
  <c r="FC229" i="1"/>
  <c r="FC192" i="1"/>
  <c r="FC160" i="1"/>
  <c r="FC124" i="1"/>
  <c r="FC90" i="1"/>
  <c r="FC52" i="1"/>
  <c r="FC246" i="1"/>
  <c r="FC206" i="1"/>
  <c r="FC174" i="1"/>
  <c r="FC142" i="1"/>
  <c r="FC105" i="1"/>
  <c r="FC70" i="1"/>
  <c r="FC30" i="1"/>
  <c r="FC243" i="1"/>
  <c r="FC224" i="1"/>
  <c r="FC203" i="1"/>
  <c r="FC187" i="1"/>
  <c r="FC171" i="1"/>
  <c r="FC155" i="1"/>
  <c r="FC139" i="1"/>
  <c r="FC119" i="1"/>
  <c r="FC102" i="1"/>
  <c r="FC85" i="1"/>
  <c r="FC67" i="1"/>
  <c r="FC45" i="1"/>
  <c r="FC26" i="1"/>
  <c r="FC241" i="1"/>
  <c r="FC221" i="1"/>
  <c r="FC201" i="1"/>
  <c r="FC185" i="1"/>
  <c r="FC169" i="1"/>
  <c r="FC153" i="1"/>
  <c r="FC137" i="1"/>
  <c r="FC117" i="1"/>
  <c r="FC100" i="1"/>
  <c r="FC83" i="1"/>
  <c r="FC65" i="1"/>
  <c r="FC43" i="1"/>
  <c r="FC24" i="1"/>
  <c r="CD100" i="1"/>
  <c r="CD249" i="1"/>
  <c r="CD108" i="1"/>
  <c r="CD193" i="1"/>
  <c r="CD54" i="1"/>
  <c r="CD117" i="1"/>
  <c r="CD243" i="1"/>
  <c r="CD203" i="1"/>
  <c r="CD171" i="1"/>
  <c r="CD139" i="1"/>
  <c r="CD102" i="1"/>
  <c r="CD67" i="1"/>
  <c r="CD26" i="1"/>
  <c r="CD219" i="1"/>
  <c r="CD183" i="1"/>
  <c r="CD151" i="1"/>
  <c r="CD115" i="1"/>
  <c r="CD81" i="1"/>
  <c r="CD41" i="1"/>
  <c r="CD235" i="1"/>
  <c r="CD197" i="1"/>
  <c r="CD165" i="1"/>
  <c r="CD129" i="1"/>
  <c r="CD96" i="1"/>
  <c r="CD58" i="1"/>
  <c r="CD252" i="1"/>
  <c r="CD231" i="1"/>
  <c r="CD214" i="1"/>
  <c r="CD194" i="1"/>
  <c r="CD178" i="1"/>
  <c r="CD162" i="1"/>
  <c r="CD146" i="1"/>
  <c r="CD126" i="1"/>
  <c r="CD109" i="1"/>
  <c r="CD92" i="1"/>
  <c r="CD76" i="1"/>
  <c r="CD55" i="1"/>
  <c r="CD35" i="1"/>
  <c r="CD254" i="1"/>
  <c r="CD233" i="1"/>
  <c r="CD216" i="1"/>
  <c r="CD196" i="1"/>
  <c r="CD180" i="1"/>
  <c r="CD164" i="1"/>
  <c r="CD148" i="1"/>
  <c r="CD128" i="1"/>
  <c r="CD111" i="1"/>
  <c r="CD95" i="1"/>
  <c r="CD78" i="1"/>
  <c r="CD57" i="1"/>
  <c r="CD38" i="1"/>
  <c r="DU233" i="1"/>
  <c r="DU57" i="1"/>
  <c r="DU156" i="1"/>
  <c r="DU27" i="1"/>
  <c r="DU225" i="1"/>
  <c r="DU68" i="1"/>
  <c r="DU182" i="1"/>
  <c r="DU114" i="1"/>
  <c r="DU40" i="1"/>
  <c r="DU111" i="1"/>
  <c r="DU206" i="1"/>
  <c r="DU142" i="1"/>
  <c r="DU70" i="1"/>
  <c r="DU242" i="1"/>
  <c r="DU202" i="1"/>
  <c r="DU170" i="1"/>
  <c r="DU138" i="1"/>
  <c r="DU101" i="1"/>
  <c r="DU66" i="1"/>
  <c r="DU25" i="1"/>
  <c r="DU220" i="1"/>
  <c r="DU184" i="1"/>
  <c r="DU152" i="1"/>
  <c r="DU116" i="1"/>
  <c r="DU82" i="1"/>
  <c r="DU42" i="1"/>
  <c r="DU245" i="1"/>
  <c r="DU226" i="1"/>
  <c r="DU205" i="1"/>
  <c r="DU189" i="1"/>
  <c r="DU173" i="1"/>
  <c r="DU157" i="1"/>
  <c r="DU141" i="1"/>
  <c r="DU121" i="1"/>
  <c r="DU104" i="1"/>
  <c r="DU87" i="1"/>
  <c r="DU69" i="1"/>
  <c r="DU48" i="1"/>
  <c r="DU29" i="1"/>
  <c r="DU243" i="1"/>
  <c r="DU224" i="1"/>
  <c r="DU203" i="1"/>
  <c r="DU187" i="1"/>
  <c r="DU171" i="1"/>
  <c r="DU155" i="1"/>
  <c r="DU139" i="1"/>
  <c r="DU119" i="1"/>
  <c r="DU102" i="1"/>
  <c r="DU85" i="1"/>
  <c r="DU67" i="1"/>
  <c r="DU45" i="1"/>
  <c r="DU26" i="1"/>
  <c r="ET93" i="1"/>
  <c r="ET37" i="1"/>
  <c r="ET195" i="1"/>
  <c r="ET217" i="1"/>
  <c r="ET149" i="1"/>
  <c r="ET79" i="1"/>
  <c r="ET226" i="1"/>
  <c r="ET157" i="1"/>
  <c r="ET87" i="1"/>
  <c r="ET243" i="1"/>
  <c r="ET171" i="1"/>
  <c r="ET102" i="1"/>
  <c r="ET26" i="1"/>
  <c r="ET221" i="1"/>
  <c r="ET185" i="1"/>
  <c r="ET153" i="1"/>
  <c r="ET117" i="1"/>
  <c r="ET83" i="1"/>
  <c r="ET43" i="1"/>
  <c r="ET237" i="1"/>
  <c r="ET199" i="1"/>
  <c r="ET167" i="1"/>
  <c r="ET131" i="1"/>
  <c r="ET98" i="1"/>
  <c r="ET62" i="1"/>
  <c r="ET21" i="1"/>
  <c r="ET236" i="1"/>
  <c r="ET218" i="1"/>
  <c r="ET198" i="1"/>
  <c r="ET182" i="1"/>
  <c r="ET166" i="1"/>
  <c r="ET150" i="1"/>
  <c r="ET130" i="1"/>
  <c r="ET114" i="1"/>
  <c r="ET97" i="1"/>
  <c r="ET80" i="1"/>
  <c r="ET60" i="1"/>
  <c r="ET40" i="1"/>
  <c r="ET20" i="1"/>
  <c r="ET238" i="1"/>
  <c r="ET220" i="1"/>
  <c r="ET200" i="1"/>
  <c r="ET184" i="1"/>
  <c r="ET168" i="1"/>
  <c r="ET152" i="1"/>
  <c r="ET136" i="1"/>
  <c r="ET116" i="1"/>
  <c r="ET99" i="1"/>
  <c r="ET82" i="1"/>
  <c r="ET64" i="1"/>
  <c r="ET42" i="1"/>
  <c r="ET22" i="1"/>
  <c r="DD96" i="1"/>
  <c r="DD173" i="1"/>
  <c r="DD48" i="1"/>
  <c r="DD226" i="1"/>
  <c r="DD69" i="1"/>
  <c r="DD199" i="1"/>
  <c r="DD131" i="1"/>
  <c r="DD62" i="1"/>
  <c r="DD181" i="1"/>
  <c r="DD228" i="1"/>
  <c r="DD159" i="1"/>
  <c r="DD89" i="1"/>
  <c r="DD253" i="1"/>
  <c r="DD215" i="1"/>
  <c r="DD179" i="1"/>
  <c r="DD147" i="1"/>
  <c r="DD110" i="1"/>
  <c r="DD77" i="1"/>
  <c r="DD37" i="1"/>
  <c r="DD230" i="1"/>
  <c r="DD193" i="1"/>
  <c r="DD161" i="1"/>
  <c r="DD125" i="1"/>
  <c r="DD91" i="1"/>
  <c r="DD54" i="1"/>
  <c r="DD252" i="1"/>
  <c r="DD231" i="1"/>
  <c r="DD214" i="1"/>
  <c r="DD194" i="1"/>
  <c r="DD178" i="1"/>
  <c r="DD162" i="1"/>
  <c r="DD146" i="1"/>
  <c r="DD126" i="1"/>
  <c r="DD109" i="1"/>
  <c r="DD92" i="1"/>
  <c r="DD76" i="1"/>
  <c r="DD55" i="1"/>
  <c r="DD35" i="1"/>
  <c r="DD254" i="1"/>
  <c r="DD233" i="1"/>
  <c r="DD216" i="1"/>
  <c r="DD196" i="1"/>
  <c r="DD180" i="1"/>
  <c r="DD164" i="1"/>
  <c r="DD148" i="1"/>
  <c r="DD128" i="1"/>
  <c r="DD111" i="1"/>
  <c r="DD95" i="1"/>
  <c r="DD78" i="1"/>
  <c r="DD57" i="1"/>
  <c r="DD38" i="1"/>
  <c r="FK195" i="1"/>
  <c r="FK127" i="1"/>
  <c r="FK44" i="1"/>
  <c r="FK67" i="1"/>
  <c r="FK26" i="1"/>
  <c r="CM227" i="1"/>
  <c r="CM166" i="1"/>
  <c r="CM30" i="1"/>
  <c r="CM116" i="1"/>
  <c r="CM80" i="1"/>
  <c r="CM124" i="1"/>
  <c r="CM233" i="1"/>
  <c r="CM164" i="1"/>
  <c r="CM95" i="1"/>
  <c r="CM252" i="1"/>
  <c r="CM178" i="1"/>
  <c r="CM109" i="1"/>
  <c r="CM35" i="1"/>
  <c r="CM237" i="1"/>
  <c r="CM219" i="1"/>
  <c r="CM199" i="1"/>
  <c r="CM183" i="1"/>
  <c r="CM167" i="1"/>
  <c r="CM151" i="1"/>
  <c r="CM131" i="1"/>
  <c r="CM115" i="1"/>
  <c r="CM98" i="1"/>
  <c r="CM81" i="1"/>
  <c r="CM62" i="1"/>
  <c r="CM41" i="1"/>
  <c r="CM21" i="1"/>
  <c r="CM235" i="1"/>
  <c r="CM217" i="1"/>
  <c r="CM197" i="1"/>
  <c r="CM181" i="1"/>
  <c r="CM165" i="1"/>
  <c r="CM149" i="1"/>
  <c r="CM129" i="1"/>
  <c r="CM113" i="1"/>
  <c r="CM96" i="1"/>
  <c r="CM79" i="1"/>
  <c r="CM58" i="1"/>
  <c r="CM39" i="1"/>
  <c r="BV199" i="1"/>
  <c r="BV62" i="1"/>
  <c r="BV143" i="1"/>
  <c r="BV219" i="1"/>
  <c r="BV247" i="1"/>
  <c r="BV89" i="1"/>
  <c r="BV201" i="1"/>
  <c r="BV137" i="1"/>
  <c r="BV65" i="1"/>
  <c r="BV167" i="1"/>
  <c r="BV230" i="1"/>
  <c r="BV161" i="1"/>
  <c r="BV91" i="1"/>
  <c r="BV245" i="1"/>
  <c r="BV205" i="1"/>
  <c r="BV173" i="1"/>
  <c r="BV141" i="1"/>
  <c r="BV104" i="1"/>
  <c r="BV69" i="1"/>
  <c r="BV29" i="1"/>
  <c r="BV224" i="1"/>
  <c r="BV187" i="1"/>
  <c r="BV155" i="1"/>
  <c r="BV119" i="1"/>
  <c r="BV85" i="1"/>
  <c r="BV45" i="1"/>
  <c r="BV248" i="1"/>
  <c r="BV229" i="1"/>
  <c r="BV212" i="1"/>
  <c r="BV192" i="1"/>
  <c r="BV176" i="1"/>
  <c r="BV160" i="1"/>
  <c r="BV144" i="1"/>
  <c r="BV124" i="1"/>
  <c r="BV107" i="1"/>
  <c r="BV90" i="1"/>
  <c r="BV74" i="1"/>
  <c r="BV52" i="1"/>
  <c r="BV32" i="1"/>
  <c r="BV246" i="1"/>
  <c r="BV227" i="1"/>
  <c r="BV206" i="1"/>
  <c r="BV190" i="1"/>
  <c r="BV174" i="1"/>
  <c r="BV158" i="1"/>
  <c r="BV142" i="1"/>
  <c r="BV122" i="1"/>
  <c r="BV105" i="1"/>
  <c r="BV88" i="1"/>
  <c r="BV70" i="1"/>
  <c r="BV50" i="1"/>
  <c r="BV30" i="1"/>
  <c r="FC186" i="1"/>
  <c r="FC118" i="1"/>
  <c r="FC25" i="1"/>
  <c r="FC254" i="1"/>
  <c r="FC180" i="1"/>
  <c r="FC111" i="1"/>
  <c r="FC38" i="1"/>
  <c r="FC178" i="1"/>
  <c r="FC92" i="1"/>
  <c r="FC244" i="1"/>
  <c r="FC172" i="1"/>
  <c r="FC103" i="1"/>
  <c r="FC27" i="1"/>
  <c r="FC220" i="1"/>
  <c r="FC184" i="1"/>
  <c r="FC152" i="1"/>
  <c r="FC116" i="1"/>
  <c r="FC82" i="1"/>
  <c r="FC42" i="1"/>
  <c r="FC236" i="1"/>
  <c r="FC198" i="1"/>
  <c r="FC166" i="1"/>
  <c r="FC130" i="1"/>
  <c r="FC97" i="1"/>
  <c r="FC60" i="1"/>
  <c r="FC20" i="1"/>
  <c r="FC237" i="1"/>
  <c r="FC219" i="1"/>
  <c r="FC199" i="1"/>
  <c r="FC183" i="1"/>
  <c r="FC167" i="1"/>
  <c r="FC151" i="1"/>
  <c r="FC131" i="1"/>
  <c r="FC115" i="1"/>
  <c r="FC98" i="1"/>
  <c r="FC81" i="1"/>
  <c r="FC62" i="1"/>
  <c r="FC41" i="1"/>
  <c r="FC21" i="1"/>
  <c r="FC235" i="1"/>
  <c r="FC217" i="1"/>
  <c r="FC197" i="1"/>
  <c r="FC181" i="1"/>
  <c r="FC165" i="1"/>
  <c r="FC149" i="1"/>
  <c r="FC129" i="1"/>
  <c r="FC113" i="1"/>
  <c r="FC96" i="1"/>
  <c r="FC79" i="1"/>
  <c r="FC58" i="1"/>
  <c r="FC39" i="1"/>
  <c r="CD169" i="1"/>
  <c r="CD201" i="1"/>
  <c r="CD213" i="1"/>
  <c r="CD75" i="1"/>
  <c r="CD161" i="1"/>
  <c r="CD221" i="1"/>
  <c r="CD83" i="1"/>
  <c r="CD232" i="1"/>
  <c r="CD195" i="1"/>
  <c r="CD163" i="1"/>
  <c r="CD127" i="1"/>
  <c r="CD93" i="1"/>
  <c r="CD56" i="1"/>
  <c r="CD247" i="1"/>
  <c r="CD207" i="1"/>
  <c r="CD175" i="1"/>
  <c r="CD143" i="1"/>
  <c r="CD106" i="1"/>
  <c r="CD71" i="1"/>
  <c r="CD31" i="1"/>
  <c r="CD226" i="1"/>
  <c r="CD189" i="1"/>
  <c r="CD157" i="1"/>
  <c r="CD121" i="1"/>
  <c r="CD87" i="1"/>
  <c r="CD48" i="1"/>
  <c r="CD246" i="1"/>
  <c r="CD227" i="1"/>
  <c r="CD206" i="1"/>
  <c r="CD190" i="1"/>
  <c r="CD174" i="1"/>
  <c r="CD158" i="1"/>
  <c r="CD142" i="1"/>
  <c r="CD122" i="1"/>
  <c r="CD105" i="1"/>
  <c r="CD88" i="1"/>
  <c r="CD70" i="1"/>
  <c r="CD50" i="1"/>
  <c r="CD30" i="1"/>
  <c r="CD248" i="1"/>
  <c r="CD229" i="1"/>
  <c r="CD212" i="1"/>
  <c r="CD192" i="1"/>
  <c r="CD176" i="1"/>
  <c r="CD160" i="1"/>
  <c r="CD144" i="1"/>
  <c r="CD124" i="1"/>
  <c r="CD107" i="1"/>
  <c r="CD90" i="1"/>
  <c r="CD74" i="1"/>
  <c r="CD52" i="1"/>
  <c r="CD32" i="1"/>
  <c r="DU180" i="1"/>
  <c r="DU244" i="1"/>
  <c r="DU120" i="1"/>
  <c r="DU196" i="1"/>
  <c r="DU172" i="1"/>
  <c r="DU236" i="1"/>
  <c r="DU166" i="1"/>
  <c r="DU97" i="1"/>
  <c r="DU20" i="1"/>
  <c r="DU38" i="1"/>
  <c r="DU190" i="1"/>
  <c r="DU122" i="1"/>
  <c r="DU50" i="1"/>
  <c r="DU231" i="1"/>
  <c r="DU194" i="1"/>
  <c r="DU162" i="1"/>
  <c r="DU126" i="1"/>
  <c r="DU92" i="1"/>
  <c r="DU55" i="1"/>
  <c r="DU248" i="1"/>
  <c r="DU212" i="1"/>
  <c r="DU176" i="1"/>
  <c r="DU144" i="1"/>
  <c r="DU107" i="1"/>
  <c r="DU74" i="1"/>
  <c r="DU32" i="1"/>
  <c r="DU241" i="1"/>
  <c r="DU221" i="1"/>
  <c r="DU201" i="1"/>
  <c r="DU185" i="1"/>
  <c r="DU169" i="1"/>
  <c r="DU153" i="1"/>
  <c r="DU137" i="1"/>
  <c r="DU117" i="1"/>
  <c r="DU100" i="1"/>
  <c r="DU83" i="1"/>
  <c r="DU65" i="1"/>
  <c r="DU43" i="1"/>
  <c r="DU24" i="1"/>
  <c r="DU237" i="1"/>
  <c r="DU219" i="1"/>
  <c r="DU199" i="1"/>
  <c r="DU183" i="1"/>
  <c r="DU167" i="1"/>
  <c r="DU151" i="1"/>
  <c r="DU131" i="1"/>
  <c r="DU115" i="1"/>
  <c r="DU98" i="1"/>
  <c r="DU81" i="1"/>
  <c r="DU62" i="1"/>
  <c r="DU41" i="1"/>
  <c r="DU21" i="1"/>
  <c r="ET253" i="1"/>
  <c r="ET215" i="1"/>
  <c r="ET127" i="1"/>
  <c r="ET197" i="1"/>
  <c r="ET129" i="1"/>
  <c r="ET58" i="1"/>
  <c r="ET205" i="1"/>
  <c r="ET141" i="1"/>
  <c r="ET69" i="1"/>
  <c r="ET224" i="1"/>
  <c r="ET155" i="1"/>
  <c r="ET85" i="1"/>
  <c r="ET249" i="1"/>
  <c r="ET213" i="1"/>
  <c r="ET177" i="1"/>
  <c r="ET145" i="1"/>
  <c r="ET108" i="1"/>
  <c r="ET75" i="1"/>
  <c r="ET33" i="1"/>
  <c r="ET228" i="1"/>
  <c r="ET191" i="1"/>
  <c r="ET159" i="1"/>
  <c r="ET123" i="1"/>
  <c r="ET89" i="1"/>
  <c r="ET51" i="1"/>
  <c r="ET252" i="1"/>
  <c r="ET231" i="1"/>
  <c r="ET214" i="1"/>
  <c r="ET194" i="1"/>
  <c r="ET178" i="1"/>
  <c r="ET162" i="1"/>
  <c r="ET146" i="1"/>
  <c r="ET126" i="1"/>
  <c r="ET109" i="1"/>
  <c r="ET92" i="1"/>
  <c r="ET76" i="1"/>
  <c r="ET55" i="1"/>
  <c r="ET35" i="1"/>
  <c r="ET254" i="1"/>
  <c r="ET233" i="1"/>
  <c r="ET216" i="1"/>
  <c r="ET196" i="1"/>
  <c r="ET180" i="1"/>
  <c r="ET164" i="1"/>
  <c r="ET148" i="1"/>
  <c r="ET128" i="1"/>
  <c r="ET111" i="1"/>
  <c r="ET95" i="1"/>
  <c r="ET78" i="1"/>
  <c r="ET57" i="1"/>
  <c r="ET38" i="1"/>
  <c r="DD217" i="1"/>
  <c r="DD79" i="1"/>
  <c r="DD157" i="1"/>
  <c r="DD197" i="1"/>
  <c r="DD189" i="1"/>
  <c r="DD29" i="1"/>
  <c r="DD183" i="1"/>
  <c r="DD115" i="1"/>
  <c r="DD41" i="1"/>
  <c r="DD113" i="1"/>
  <c r="DD207" i="1"/>
  <c r="DD143" i="1"/>
  <c r="DD71" i="1"/>
  <c r="DD243" i="1"/>
  <c r="DD203" i="1"/>
  <c r="DD171" i="1"/>
  <c r="DD139" i="1"/>
  <c r="DD102" i="1"/>
  <c r="DD67" i="1"/>
  <c r="DD26" i="1"/>
  <c r="DD221" i="1"/>
  <c r="DD185" i="1"/>
  <c r="DD153" i="1"/>
  <c r="DD117" i="1"/>
  <c r="DD83" i="1"/>
  <c r="DD43" i="1"/>
  <c r="DD246" i="1"/>
  <c r="DD227" i="1"/>
  <c r="DD206" i="1"/>
  <c r="DD190" i="1"/>
  <c r="DD174" i="1"/>
  <c r="DD158" i="1"/>
  <c r="DD142" i="1"/>
  <c r="DD122" i="1"/>
  <c r="DD105" i="1"/>
  <c r="DD88" i="1"/>
  <c r="DD70" i="1"/>
  <c r="DD50" i="1"/>
  <c r="DD30" i="1"/>
  <c r="DD248" i="1"/>
  <c r="DD229" i="1"/>
  <c r="DD212" i="1"/>
  <c r="DD192" i="1"/>
  <c r="DD176" i="1"/>
  <c r="DD160" i="1"/>
  <c r="DD144" i="1"/>
  <c r="DD124" i="1"/>
  <c r="DD107" i="1"/>
  <c r="DD90" i="1"/>
  <c r="DD74" i="1"/>
  <c r="DD52" i="1"/>
  <c r="DD32" i="1"/>
  <c r="DD130" i="1"/>
  <c r="DD97" i="1"/>
  <c r="DD60" i="1"/>
  <c r="DD20" i="1"/>
  <c r="DD220" i="1"/>
  <c r="DD184" i="1"/>
  <c r="DD152" i="1"/>
  <c r="DD116" i="1"/>
  <c r="DD82" i="1"/>
  <c r="DD42" i="1"/>
  <c r="AE245" i="1"/>
  <c r="AE226" i="1"/>
  <c r="AE121" i="1"/>
  <c r="AE213" i="1"/>
  <c r="AE145" i="1"/>
  <c r="AE75" i="1"/>
  <c r="AE221" i="1"/>
  <c r="AE153" i="1"/>
  <c r="AE83" i="1"/>
  <c r="AE235" i="1"/>
  <c r="AE165" i="1"/>
  <c r="AE96" i="1"/>
  <c r="AE252" i="1"/>
  <c r="AE231" i="1"/>
  <c r="AE214" i="1"/>
  <c r="AE194" i="1"/>
  <c r="AE178" i="1"/>
  <c r="AE162" i="1"/>
  <c r="AE146" i="1"/>
  <c r="AE126" i="1"/>
  <c r="AE109" i="1"/>
  <c r="AE92" i="1"/>
  <c r="AE76" i="1"/>
  <c r="AE55" i="1"/>
  <c r="AE35" i="1"/>
  <c r="AE254" i="1"/>
  <c r="AE233" i="1"/>
  <c r="AE216" i="1"/>
  <c r="AE196" i="1"/>
  <c r="AE180" i="1"/>
  <c r="AE164" i="1"/>
  <c r="AE148" i="1"/>
  <c r="AE128" i="1"/>
  <c r="AE111" i="1"/>
  <c r="AE95" i="1"/>
  <c r="AE78" i="1"/>
  <c r="AE57" i="1"/>
  <c r="AE38" i="1"/>
  <c r="AE253" i="1"/>
  <c r="AE232" i="1"/>
  <c r="AE215" i="1"/>
  <c r="AE195" i="1"/>
  <c r="AE179" i="1"/>
  <c r="AE163" i="1"/>
  <c r="AE147" i="1"/>
  <c r="AE127" i="1"/>
  <c r="AE110" i="1"/>
  <c r="AE93" i="1"/>
  <c r="AE77" i="1"/>
  <c r="AE56" i="1"/>
  <c r="AE37" i="1"/>
  <c r="BM223" i="1"/>
  <c r="BM186" i="1"/>
  <c r="BM162" i="1"/>
  <c r="BM252" i="1"/>
  <c r="BM109" i="1"/>
  <c r="BM202" i="1"/>
  <c r="BM66" i="1"/>
  <c r="BM233" i="1"/>
  <c r="BM196" i="1"/>
  <c r="BM164" i="1"/>
  <c r="BM128" i="1"/>
  <c r="BM95" i="1"/>
  <c r="BM57" i="1"/>
  <c r="BM248" i="1"/>
  <c r="BM212" i="1"/>
  <c r="BM176" i="1"/>
  <c r="BM144" i="1"/>
  <c r="BM107" i="1"/>
  <c r="BM74" i="1"/>
  <c r="BM32" i="1"/>
  <c r="BM227" i="1"/>
  <c r="BM190" i="1"/>
  <c r="BM158" i="1"/>
  <c r="BM122" i="1"/>
  <c r="BM88" i="1"/>
  <c r="BM50" i="1"/>
  <c r="BM253" i="1"/>
  <c r="BM232" i="1"/>
  <c r="BM215" i="1"/>
  <c r="BM195" i="1"/>
  <c r="BM179" i="1"/>
  <c r="BM163" i="1"/>
  <c r="BM147" i="1"/>
  <c r="BM127" i="1"/>
  <c r="BM110" i="1"/>
  <c r="BM93" i="1"/>
  <c r="BM77" i="1"/>
  <c r="BM56" i="1"/>
  <c r="BM37" i="1"/>
  <c r="BM249" i="1"/>
  <c r="BM230" i="1"/>
  <c r="BM213" i="1"/>
  <c r="BM193" i="1"/>
  <c r="BM177" i="1"/>
  <c r="BM161" i="1"/>
  <c r="BM145" i="1"/>
  <c r="BM125" i="1"/>
  <c r="BM108" i="1"/>
  <c r="BM91" i="1"/>
  <c r="BM75" i="1"/>
  <c r="BM54" i="1"/>
  <c r="BM33" i="1"/>
  <c r="BE184" i="1"/>
  <c r="BE22" i="1"/>
  <c r="BE160" i="1"/>
  <c r="BE32" i="1"/>
  <c r="BE229" i="1"/>
  <c r="BE52" i="1"/>
  <c r="BE186" i="1"/>
  <c r="BE118" i="1"/>
  <c r="BE44" i="1"/>
  <c r="BE116" i="1"/>
  <c r="BE214" i="1"/>
  <c r="BE146" i="1"/>
  <c r="BE76" i="1"/>
  <c r="BE236" i="1"/>
  <c r="BE198" i="1"/>
  <c r="BE166" i="1"/>
  <c r="BE130" i="1"/>
  <c r="BE97" i="1"/>
  <c r="BE60" i="1"/>
  <c r="BE20" i="1"/>
  <c r="BE225" i="1"/>
  <c r="BE188" i="1"/>
  <c r="BE156" i="1"/>
  <c r="BE120" i="1"/>
  <c r="BE86" i="1"/>
  <c r="BE46" i="1"/>
  <c r="BE245" i="1"/>
  <c r="BE226" i="1"/>
  <c r="BE205" i="1"/>
  <c r="BE189" i="1"/>
  <c r="BE173" i="1"/>
  <c r="BE157" i="1"/>
  <c r="BE141" i="1"/>
  <c r="BE121" i="1"/>
  <c r="BE104" i="1"/>
  <c r="BE87" i="1"/>
  <c r="BE69" i="1"/>
  <c r="BE48" i="1"/>
  <c r="BE29" i="1"/>
  <c r="BE243" i="1"/>
  <c r="BE224" i="1"/>
  <c r="BE203" i="1"/>
  <c r="BE187" i="1"/>
  <c r="BE171" i="1"/>
  <c r="BE155" i="1"/>
  <c r="BE139" i="1"/>
  <c r="BE119" i="1"/>
  <c r="BE102" i="1"/>
  <c r="BE85" i="1"/>
  <c r="BE67" i="1"/>
  <c r="BE45" i="1"/>
  <c r="BE26" i="1"/>
  <c r="EL163" i="1"/>
  <c r="EL155" i="1"/>
  <c r="EL45" i="1"/>
  <c r="EL56" i="1"/>
  <c r="EL119" i="1"/>
  <c r="EL217" i="1"/>
  <c r="EL149" i="1"/>
  <c r="EL79" i="1"/>
  <c r="EL147" i="1"/>
  <c r="EL245" i="1"/>
  <c r="EL173" i="1"/>
  <c r="EL104" i="1"/>
  <c r="EL29" i="1"/>
  <c r="EL221" i="1"/>
  <c r="EL185" i="1"/>
  <c r="EL153" i="1"/>
  <c r="EL117" i="1"/>
  <c r="EL83" i="1"/>
  <c r="EL43" i="1"/>
  <c r="EL237" i="1"/>
  <c r="EL199" i="1"/>
  <c r="EL167" i="1"/>
  <c r="EL131" i="1"/>
  <c r="EL98" i="1"/>
  <c r="EL62" i="1"/>
  <c r="EL21" i="1"/>
  <c r="EL238" i="1"/>
  <c r="EL220" i="1"/>
  <c r="EL200" i="1"/>
  <c r="EL184" i="1"/>
  <c r="EL168" i="1"/>
  <c r="EL152" i="1"/>
  <c r="EL136" i="1"/>
  <c r="EL116" i="1"/>
  <c r="EL99" i="1"/>
  <c r="EL82" i="1"/>
  <c r="EL64" i="1"/>
  <c r="EL42" i="1"/>
  <c r="EL22" i="1"/>
  <c r="EL236" i="1"/>
  <c r="EL218" i="1"/>
  <c r="EL198" i="1"/>
  <c r="EL182" i="1"/>
  <c r="EL166" i="1"/>
  <c r="EL150" i="1"/>
  <c r="EL130" i="1"/>
  <c r="EL114" i="1"/>
  <c r="EL97" i="1"/>
  <c r="EL80" i="1"/>
  <c r="EL60" i="1"/>
  <c r="EL40" i="1"/>
  <c r="EL20" i="1"/>
  <c r="AN117" i="1"/>
  <c r="AN213" i="1"/>
  <c r="AN91" i="1"/>
  <c r="AN100" i="1"/>
  <c r="AN161" i="1"/>
  <c r="AN243" i="1"/>
  <c r="AN171" i="1"/>
  <c r="AN102" i="1"/>
  <c r="AN26" i="1"/>
  <c r="AN253" i="1"/>
  <c r="AN179" i="1"/>
  <c r="AN110" i="1"/>
  <c r="AN37" i="1"/>
  <c r="AN219" i="1"/>
  <c r="AN183" i="1"/>
  <c r="AN151" i="1"/>
  <c r="AN115" i="1"/>
  <c r="AN81" i="1"/>
  <c r="AN41" i="1"/>
  <c r="AN235" i="1"/>
  <c r="AN197" i="1"/>
  <c r="AN165" i="1"/>
  <c r="AN129" i="1"/>
  <c r="AN96" i="1"/>
  <c r="AN58" i="1"/>
  <c r="AN252" i="1"/>
  <c r="AN231" i="1"/>
  <c r="AN214" i="1"/>
  <c r="AN194" i="1"/>
  <c r="AN178" i="1"/>
  <c r="AN162" i="1"/>
  <c r="AN146" i="1"/>
  <c r="AN126" i="1"/>
  <c r="AN109" i="1"/>
  <c r="AN92" i="1"/>
  <c r="AN76" i="1"/>
  <c r="AN55" i="1"/>
  <c r="AN35" i="1"/>
  <c r="AN254" i="1"/>
  <c r="AN233" i="1"/>
  <c r="AN216" i="1"/>
  <c r="AN196" i="1"/>
  <c r="AN180" i="1"/>
  <c r="AN164" i="1"/>
  <c r="AN148" i="1"/>
  <c r="AN128" i="1"/>
  <c r="AN111" i="1"/>
  <c r="AN95" i="1"/>
  <c r="AN78" i="1"/>
  <c r="AN57" i="1"/>
  <c r="AN38" i="1"/>
  <c r="N35" i="1"/>
  <c r="N101" i="1"/>
  <c r="N170" i="1"/>
  <c r="N27" i="1"/>
  <c r="N86" i="1"/>
  <c r="N30" i="1"/>
  <c r="N70" i="1"/>
  <c r="N105" i="1"/>
  <c r="N142" i="1"/>
  <c r="N174" i="1"/>
  <c r="N206" i="1"/>
  <c r="N246" i="1"/>
  <c r="N52" i="1"/>
  <c r="N90" i="1"/>
  <c r="N124" i="1"/>
  <c r="N160" i="1"/>
  <c r="N192" i="1"/>
  <c r="N229" i="1"/>
  <c r="N44" i="1"/>
  <c r="N126" i="1"/>
  <c r="N194" i="1"/>
  <c r="N252" i="1"/>
  <c r="N111" i="1"/>
  <c r="N156" i="1"/>
  <c r="N188" i="1"/>
  <c r="N225" i="1"/>
  <c r="N24" i="1"/>
  <c r="N43" i="1"/>
  <c r="N65" i="1"/>
  <c r="N83" i="1"/>
  <c r="N100" i="1"/>
  <c r="N117" i="1"/>
  <c r="N137" i="1"/>
  <c r="N153" i="1"/>
  <c r="N169" i="1"/>
  <c r="N185" i="1"/>
  <c r="N201" i="1"/>
  <c r="N221" i="1"/>
  <c r="N241" i="1"/>
  <c r="N26" i="1"/>
  <c r="N45" i="1"/>
  <c r="N67" i="1"/>
  <c r="N85" i="1"/>
  <c r="N102" i="1"/>
  <c r="N119" i="1"/>
  <c r="N139" i="1"/>
  <c r="N155" i="1"/>
  <c r="N171" i="1"/>
  <c r="N187" i="1"/>
  <c r="N203" i="1"/>
  <c r="N224" i="1"/>
  <c r="N243" i="1"/>
  <c r="EC78" i="1"/>
  <c r="EC95" i="1"/>
  <c r="EC254" i="1"/>
  <c r="EC236" i="1"/>
  <c r="EC166" i="1"/>
  <c r="EC97" i="1"/>
  <c r="EC20" i="1"/>
  <c r="EC190" i="1"/>
  <c r="EC122" i="1"/>
  <c r="EC50" i="1"/>
  <c r="EC204" i="1"/>
  <c r="EC140" i="1"/>
  <c r="EC68" i="1"/>
  <c r="EC242" i="1"/>
  <c r="EC202" i="1"/>
  <c r="EC170" i="1"/>
  <c r="EC138" i="1"/>
  <c r="EC101" i="1"/>
  <c r="EC66" i="1"/>
  <c r="EC25" i="1"/>
  <c r="EC220" i="1"/>
  <c r="EC184" i="1"/>
  <c r="EC152" i="1"/>
  <c r="EC116" i="1"/>
  <c r="EC82" i="1"/>
  <c r="EC42" i="1"/>
  <c r="EC247" i="1"/>
  <c r="EC228" i="1"/>
  <c r="EC207" i="1"/>
  <c r="EC191" i="1"/>
  <c r="EC175" i="1"/>
  <c r="EC159" i="1"/>
  <c r="EC143" i="1"/>
  <c r="EC123" i="1"/>
  <c r="EC106" i="1"/>
  <c r="EC89" i="1"/>
  <c r="EC71" i="1"/>
  <c r="EC51" i="1"/>
  <c r="EC31" i="1"/>
  <c r="EC205" i="1"/>
  <c r="EC157" i="1"/>
  <c r="EC104" i="1"/>
  <c r="EC48" i="1"/>
  <c r="EC83" i="1"/>
  <c r="DD118" i="1"/>
  <c r="DD84" i="1"/>
  <c r="DD44" i="1"/>
  <c r="DD244" i="1"/>
  <c r="DD204" i="1"/>
  <c r="DD172" i="1"/>
  <c r="DD140" i="1"/>
  <c r="DD103" i="1"/>
  <c r="DD68" i="1"/>
  <c r="DD27" i="1"/>
  <c r="AE141" i="1"/>
  <c r="AE173" i="1"/>
  <c r="AE157" i="1"/>
  <c r="AE48" i="1"/>
  <c r="AE193" i="1"/>
  <c r="AE125" i="1"/>
  <c r="AE54" i="1"/>
  <c r="AE201" i="1"/>
  <c r="AE137" i="1"/>
  <c r="AE65" i="1"/>
  <c r="AE217" i="1"/>
  <c r="AE149" i="1"/>
  <c r="AE79" i="1"/>
  <c r="AE246" i="1"/>
  <c r="AE227" i="1"/>
  <c r="AE206" i="1"/>
  <c r="AE190" i="1"/>
  <c r="AE174" i="1"/>
  <c r="AE158" i="1"/>
  <c r="AE142" i="1"/>
  <c r="AE122" i="1"/>
  <c r="AE105" i="1"/>
  <c r="AE88" i="1"/>
  <c r="AE70" i="1"/>
  <c r="AE50" i="1"/>
  <c r="AE30" i="1"/>
  <c r="AE248" i="1"/>
  <c r="AE229" i="1"/>
  <c r="AE212" i="1"/>
  <c r="AE192" i="1"/>
  <c r="AE176" i="1"/>
  <c r="AE160" i="1"/>
  <c r="AE144" i="1"/>
  <c r="AE124" i="1"/>
  <c r="AE107" i="1"/>
  <c r="AE90" i="1"/>
  <c r="AE74" i="1"/>
  <c r="AE52" i="1"/>
  <c r="AE32" i="1"/>
  <c r="AE247" i="1"/>
  <c r="AE228" i="1"/>
  <c r="AE207" i="1"/>
  <c r="AE191" i="1"/>
  <c r="AE175" i="1"/>
  <c r="AE159" i="1"/>
  <c r="AE143" i="1"/>
  <c r="AE123" i="1"/>
  <c r="AE106" i="1"/>
  <c r="AE89" i="1"/>
  <c r="AE71" i="1"/>
  <c r="AE51" i="1"/>
  <c r="AE31" i="1"/>
  <c r="BM84" i="1"/>
  <c r="BM44" i="1"/>
  <c r="BM126" i="1"/>
  <c r="BM214" i="1"/>
  <c r="BM76" i="1"/>
  <c r="BM170" i="1"/>
  <c r="BM25" i="1"/>
  <c r="BM225" i="1"/>
  <c r="BM188" i="1"/>
  <c r="BM156" i="1"/>
  <c r="BM120" i="1"/>
  <c r="BM86" i="1"/>
  <c r="BM46" i="1"/>
  <c r="BM238" i="1"/>
  <c r="BM200" i="1"/>
  <c r="BM168" i="1"/>
  <c r="BM136" i="1"/>
  <c r="BM99" i="1"/>
  <c r="BM64" i="1"/>
  <c r="BM22" i="1"/>
  <c r="BM218" i="1"/>
  <c r="BM182" i="1"/>
  <c r="BM150" i="1"/>
  <c r="BM114" i="1"/>
  <c r="BM80" i="1"/>
  <c r="BM40" i="1"/>
  <c r="BM247" i="1"/>
  <c r="BM228" i="1"/>
  <c r="BM207" i="1"/>
  <c r="BM191" i="1"/>
  <c r="BM175" i="1"/>
  <c r="BM159" i="1"/>
  <c r="BM143" i="1"/>
  <c r="BM123" i="1"/>
  <c r="BM106" i="1"/>
  <c r="BM89" i="1"/>
  <c r="BM71" i="1"/>
  <c r="BM51" i="1"/>
  <c r="BM31" i="1"/>
  <c r="BM245" i="1"/>
  <c r="BM226" i="1"/>
  <c r="BM205" i="1"/>
  <c r="BM189" i="1"/>
  <c r="BM173" i="1"/>
  <c r="BM157" i="1"/>
  <c r="BM141" i="1"/>
  <c r="BM121" i="1"/>
  <c r="BM104" i="1"/>
  <c r="BM87" i="1"/>
  <c r="BM69" i="1"/>
  <c r="BM48" i="1"/>
  <c r="BM29" i="1"/>
  <c r="BE152" i="1"/>
  <c r="BE248" i="1"/>
  <c r="BE124" i="1"/>
  <c r="BE200" i="1"/>
  <c r="BE176" i="1"/>
  <c r="BE242" i="1"/>
  <c r="BE170" i="1"/>
  <c r="BE101" i="1"/>
  <c r="BE25" i="1"/>
  <c r="BE82" i="1"/>
  <c r="BE194" i="1"/>
  <c r="BE126" i="1"/>
  <c r="BE55" i="1"/>
  <c r="BE227" i="1"/>
  <c r="BE190" i="1"/>
  <c r="BE158" i="1"/>
  <c r="BE122" i="1"/>
  <c r="BE88" i="1"/>
  <c r="BE50" i="1"/>
  <c r="BE254" i="1"/>
  <c r="BE216" i="1"/>
  <c r="BE180" i="1"/>
  <c r="BE148" i="1"/>
  <c r="BE111" i="1"/>
  <c r="BE78" i="1"/>
  <c r="BE38" i="1"/>
  <c r="BE241" i="1"/>
  <c r="BE221" i="1"/>
  <c r="BE201" i="1"/>
  <c r="BE185" i="1"/>
  <c r="BE169" i="1"/>
  <c r="BE153" i="1"/>
  <c r="BE137" i="1"/>
  <c r="BE117" i="1"/>
  <c r="BE100" i="1"/>
  <c r="BE83" i="1"/>
  <c r="BE65" i="1"/>
  <c r="BE43" i="1"/>
  <c r="BE24" i="1"/>
  <c r="BE237" i="1"/>
  <c r="BE219" i="1"/>
  <c r="BE199" i="1"/>
  <c r="BE183" i="1"/>
  <c r="BE167" i="1"/>
  <c r="BE151" i="1"/>
  <c r="BE131" i="1"/>
  <c r="BE115" i="1"/>
  <c r="BE98" i="1"/>
  <c r="BE81" i="1"/>
  <c r="BE62" i="1"/>
  <c r="BE41" i="1"/>
  <c r="BE21" i="1"/>
  <c r="EL110" i="1"/>
  <c r="EL139" i="1"/>
  <c r="EL253" i="1"/>
  <c r="EL243" i="1"/>
  <c r="EL85" i="1"/>
  <c r="EL197" i="1"/>
  <c r="EL129" i="1"/>
  <c r="EL58" i="1"/>
  <c r="EL93" i="1"/>
  <c r="EL226" i="1"/>
  <c r="EL157" i="1"/>
  <c r="EL87" i="1"/>
  <c r="EL249" i="1"/>
  <c r="EL213" i="1"/>
  <c r="EL177" i="1"/>
  <c r="EL145" i="1"/>
  <c r="EL108" i="1"/>
  <c r="EL75" i="1"/>
  <c r="EL33" i="1"/>
  <c r="EL228" i="1"/>
  <c r="EL191" i="1"/>
  <c r="EL159" i="1"/>
  <c r="EL123" i="1"/>
  <c r="EL89" i="1"/>
  <c r="EL51" i="1"/>
  <c r="EL254" i="1"/>
  <c r="EL233" i="1"/>
  <c r="EL216" i="1"/>
  <c r="EL196" i="1"/>
  <c r="EL180" i="1"/>
  <c r="EL164" i="1"/>
  <c r="EL148" i="1"/>
  <c r="EL128" i="1"/>
  <c r="EL111" i="1"/>
  <c r="EL95" i="1"/>
  <c r="EL78" i="1"/>
  <c r="EL57" i="1"/>
  <c r="EL38" i="1"/>
  <c r="EL252" i="1"/>
  <c r="EL231" i="1"/>
  <c r="EL214" i="1"/>
  <c r="EL194" i="1"/>
  <c r="EL178" i="1"/>
  <c r="EL162" i="1"/>
  <c r="EL146" i="1"/>
  <c r="EL126" i="1"/>
  <c r="EL109" i="1"/>
  <c r="EL92" i="1"/>
  <c r="EL76" i="1"/>
  <c r="EL55" i="1"/>
  <c r="EL35" i="1"/>
  <c r="AN241" i="1"/>
  <c r="AN65" i="1"/>
  <c r="AN177" i="1"/>
  <c r="AN54" i="1"/>
  <c r="AN24" i="1"/>
  <c r="AN125" i="1"/>
  <c r="AN224" i="1"/>
  <c r="AN155" i="1"/>
  <c r="AN85" i="1"/>
  <c r="AN201" i="1"/>
  <c r="AN232" i="1"/>
  <c r="AN163" i="1"/>
  <c r="AN93" i="1"/>
  <c r="AN247" i="1"/>
  <c r="AN207" i="1"/>
  <c r="AN175" i="1"/>
  <c r="AN143" i="1"/>
  <c r="AN106" i="1"/>
  <c r="AN71" i="1"/>
  <c r="AN31" i="1"/>
  <c r="AN226" i="1"/>
  <c r="AN189" i="1"/>
  <c r="AN157" i="1"/>
  <c r="AN121" i="1"/>
  <c r="AN87" i="1"/>
  <c r="AN48" i="1"/>
  <c r="AN246" i="1"/>
  <c r="AN227" i="1"/>
  <c r="AN206" i="1"/>
  <c r="AN190" i="1"/>
  <c r="AN174" i="1"/>
  <c r="AN158" i="1"/>
  <c r="AN142" i="1"/>
  <c r="AN122" i="1"/>
  <c r="AN105" i="1"/>
  <c r="AN88" i="1"/>
  <c r="AN70" i="1"/>
  <c r="AN50" i="1"/>
  <c r="AN30" i="1"/>
  <c r="AN248" i="1"/>
  <c r="AN229" i="1"/>
  <c r="AN212" i="1"/>
  <c r="AN192" i="1"/>
  <c r="AN176" i="1"/>
  <c r="AN160" i="1"/>
  <c r="AN144" i="1"/>
  <c r="AN124" i="1"/>
  <c r="AN107" i="1"/>
  <c r="AN90" i="1"/>
  <c r="AN74" i="1"/>
  <c r="AN52" i="1"/>
  <c r="AN32" i="1"/>
  <c r="N55" i="1"/>
  <c r="N118" i="1"/>
  <c r="N186" i="1"/>
  <c r="N38" i="1"/>
  <c r="N103" i="1"/>
  <c r="N40" i="1"/>
  <c r="N80" i="1"/>
  <c r="N114" i="1"/>
  <c r="N150" i="1"/>
  <c r="N182" i="1"/>
  <c r="N218" i="1"/>
  <c r="N22" i="1"/>
  <c r="N64" i="1"/>
  <c r="N99" i="1"/>
  <c r="N136" i="1"/>
  <c r="N168" i="1"/>
  <c r="N200" i="1"/>
  <c r="N238" i="1"/>
  <c r="N66" i="1"/>
  <c r="N146" i="1"/>
  <c r="N214" i="1"/>
  <c r="N46" i="1"/>
  <c r="N128" i="1"/>
  <c r="N164" i="1"/>
  <c r="N196" i="1"/>
  <c r="N233" i="1"/>
  <c r="N29" i="1"/>
  <c r="N48" i="1"/>
  <c r="N69" i="1"/>
  <c r="N87" i="1"/>
  <c r="N104" i="1"/>
  <c r="N121" i="1"/>
  <c r="N141" i="1"/>
  <c r="N157" i="1"/>
  <c r="N173" i="1"/>
  <c r="N189" i="1"/>
  <c r="N205" i="1"/>
  <c r="N226" i="1"/>
  <c r="N245" i="1"/>
  <c r="N31" i="1"/>
  <c r="N51" i="1"/>
  <c r="N71" i="1"/>
  <c r="N89" i="1"/>
  <c r="N106" i="1"/>
  <c r="N123" i="1"/>
  <c r="N143" i="1"/>
  <c r="N159" i="1"/>
  <c r="N175" i="1"/>
  <c r="N191" i="1"/>
  <c r="N207" i="1"/>
  <c r="N228" i="1"/>
  <c r="N247" i="1"/>
  <c r="EC148" i="1"/>
  <c r="EC196" i="1"/>
  <c r="EC180" i="1"/>
  <c r="EC218" i="1"/>
  <c r="EC150" i="1"/>
  <c r="EC80" i="1"/>
  <c r="EC246" i="1"/>
  <c r="EC174" i="1"/>
  <c r="EC105" i="1"/>
  <c r="EC30" i="1"/>
  <c r="EC188" i="1"/>
  <c r="EC120" i="1"/>
  <c r="EC46" i="1"/>
  <c r="EC231" i="1"/>
  <c r="EC194" i="1"/>
  <c r="EC162" i="1"/>
  <c r="EC126" i="1"/>
  <c r="EC92" i="1"/>
  <c r="EC55" i="1"/>
  <c r="EC248" i="1"/>
  <c r="EC212" i="1"/>
  <c r="EC176" i="1"/>
  <c r="EC144" i="1"/>
  <c r="EC107" i="1"/>
  <c r="EC74" i="1"/>
  <c r="EC32" i="1"/>
  <c r="EC243" i="1"/>
  <c r="EC224" i="1"/>
  <c r="EC203" i="1"/>
  <c r="EC187" i="1"/>
  <c r="EC171" i="1"/>
  <c r="EC155" i="1"/>
  <c r="EC139" i="1"/>
  <c r="EC119" i="1"/>
  <c r="EC102" i="1"/>
  <c r="EC85" i="1"/>
  <c r="EC67" i="1"/>
  <c r="EC45" i="1"/>
  <c r="EC26" i="1"/>
  <c r="EC241" i="1"/>
  <c r="EC221" i="1"/>
  <c r="EC201" i="1"/>
  <c r="EC185" i="1"/>
  <c r="EC169" i="1"/>
  <c r="EC137" i="1"/>
  <c r="EC65" i="1"/>
  <c r="DD114" i="1"/>
  <c r="DD80" i="1"/>
  <c r="DD40" i="1"/>
  <c r="DD238" i="1"/>
  <c r="DD200" i="1"/>
  <c r="DD168" i="1"/>
  <c r="DD136" i="1"/>
  <c r="DD99" i="1"/>
  <c r="DD64" i="1"/>
  <c r="DD22" i="1"/>
  <c r="AE205" i="1"/>
  <c r="AE104" i="1"/>
  <c r="AE87" i="1"/>
  <c r="AE249" i="1"/>
  <c r="AE177" i="1"/>
  <c r="AE108" i="1"/>
  <c r="AE33" i="1"/>
  <c r="AE185" i="1"/>
  <c r="AE117" i="1"/>
  <c r="AE43" i="1"/>
  <c r="AE197" i="1"/>
  <c r="AE129" i="1"/>
  <c r="AE58" i="1"/>
  <c r="AE242" i="1"/>
  <c r="AE223" i="1"/>
  <c r="AE202" i="1"/>
  <c r="AE186" i="1"/>
  <c r="AE170" i="1"/>
  <c r="AE154" i="1"/>
  <c r="AE138" i="1"/>
  <c r="AE118" i="1"/>
  <c r="AE101" i="1"/>
  <c r="AE84" i="1"/>
  <c r="AE66" i="1"/>
  <c r="AE44" i="1"/>
  <c r="AE25" i="1"/>
  <c r="AE244" i="1"/>
  <c r="AE225" i="1"/>
  <c r="AE204" i="1"/>
  <c r="AE188" i="1"/>
  <c r="AE172" i="1"/>
  <c r="AE156" i="1"/>
  <c r="AE140" i="1"/>
  <c r="AE120" i="1"/>
  <c r="AE103" i="1"/>
  <c r="AE86" i="1"/>
  <c r="AE68" i="1"/>
  <c r="AE46" i="1"/>
  <c r="AE27" i="1"/>
  <c r="AE243" i="1"/>
  <c r="AE224" i="1"/>
  <c r="AE203" i="1"/>
  <c r="AE187" i="1"/>
  <c r="AE171" i="1"/>
  <c r="AE155" i="1"/>
  <c r="AE139" i="1"/>
  <c r="AE119" i="1"/>
  <c r="AE102" i="1"/>
  <c r="AE85" i="1"/>
  <c r="AE67" i="1"/>
  <c r="AE45" i="1"/>
  <c r="AE26" i="1"/>
  <c r="BM154" i="1"/>
  <c r="BM231" i="1"/>
  <c r="BM92" i="1"/>
  <c r="BM178" i="1"/>
  <c r="BM35" i="1"/>
  <c r="BM138" i="1"/>
  <c r="BM254" i="1"/>
  <c r="BM216" i="1"/>
  <c r="BM180" i="1"/>
  <c r="BM148" i="1"/>
  <c r="BM111" i="1"/>
  <c r="BM78" i="1"/>
  <c r="BM38" i="1"/>
  <c r="BM229" i="1"/>
  <c r="BM192" i="1"/>
  <c r="BM160" i="1"/>
  <c r="BM124" i="1"/>
  <c r="BM90" i="1"/>
  <c r="BM52" i="1"/>
  <c r="BM246" i="1"/>
  <c r="BM206" i="1"/>
  <c r="BM174" i="1"/>
  <c r="BM142" i="1"/>
  <c r="BM105" i="1"/>
  <c r="BM70" i="1"/>
  <c r="BM30" i="1"/>
  <c r="BM243" i="1"/>
  <c r="BM224" i="1"/>
  <c r="BM203" i="1"/>
  <c r="BM187" i="1"/>
  <c r="BM171" i="1"/>
  <c r="BM155" i="1"/>
  <c r="BM139" i="1"/>
  <c r="BM119" i="1"/>
  <c r="BM102" i="1"/>
  <c r="BM85" i="1"/>
  <c r="BM67" i="1"/>
  <c r="BM45" i="1"/>
  <c r="BM26" i="1"/>
  <c r="BM241" i="1"/>
  <c r="BM221" i="1"/>
  <c r="BM201" i="1"/>
  <c r="BM185" i="1"/>
  <c r="BM169" i="1"/>
  <c r="BM153" i="1"/>
  <c r="BM137" i="1"/>
  <c r="BM117" i="1"/>
  <c r="BM100" i="1"/>
  <c r="BM83" i="1"/>
  <c r="BM65" i="1"/>
  <c r="BM43" i="1"/>
  <c r="BM24" i="1"/>
  <c r="BE99" i="1"/>
  <c r="BE212" i="1"/>
  <c r="BE90" i="1"/>
  <c r="BE136" i="1"/>
  <c r="BE144" i="1"/>
  <c r="BE223" i="1"/>
  <c r="BE154" i="1"/>
  <c r="BE84" i="1"/>
  <c r="BE238" i="1"/>
  <c r="BE252" i="1"/>
  <c r="BE178" i="1"/>
  <c r="BE109" i="1"/>
  <c r="BE35" i="1"/>
  <c r="BE218" i="1"/>
  <c r="BE182" i="1"/>
  <c r="BE150" i="1"/>
  <c r="BE114" i="1"/>
  <c r="BE80" i="1"/>
  <c r="BE40" i="1"/>
  <c r="BE244" i="1"/>
  <c r="BE204" i="1"/>
  <c r="BE172" i="1"/>
  <c r="BE140" i="1"/>
  <c r="BE103" i="1"/>
  <c r="BE68" i="1"/>
  <c r="BE27" i="1"/>
  <c r="BE235" i="1"/>
  <c r="BE217" i="1"/>
  <c r="BE197" i="1"/>
  <c r="BE181" i="1"/>
  <c r="BE165" i="1"/>
  <c r="BE149" i="1"/>
  <c r="BE129" i="1"/>
  <c r="BE113" i="1"/>
  <c r="BE96" i="1"/>
  <c r="BE79" i="1"/>
  <c r="BE58" i="1"/>
  <c r="BE39" i="1"/>
  <c r="BE253" i="1"/>
  <c r="BE232" i="1"/>
  <c r="BE215" i="1"/>
  <c r="BE195" i="1"/>
  <c r="BE179" i="1"/>
  <c r="BE163" i="1"/>
  <c r="BE147" i="1"/>
  <c r="BE127" i="1"/>
  <c r="BE110" i="1"/>
  <c r="BE93" i="1"/>
  <c r="BE77" i="1"/>
  <c r="BE56" i="1"/>
  <c r="BE37" i="1"/>
  <c r="EL232" i="1"/>
  <c r="EL224" i="1"/>
  <c r="EL102" i="1"/>
  <c r="EL179" i="1"/>
  <c r="EL203" i="1"/>
  <c r="EL26" i="1"/>
  <c r="EL181" i="1"/>
  <c r="EL113" i="1"/>
  <c r="EL39" i="1"/>
  <c r="EL77" i="1"/>
  <c r="EL205" i="1"/>
  <c r="EL141" i="1"/>
  <c r="EL69" i="1"/>
  <c r="EL241" i="1"/>
  <c r="EL201" i="1"/>
  <c r="EL169" i="1"/>
  <c r="EL137" i="1"/>
  <c r="EL100" i="1"/>
  <c r="EL65" i="1"/>
  <c r="EL24" i="1"/>
  <c r="EL219" i="1"/>
  <c r="EL183" i="1"/>
  <c r="EL151" i="1"/>
  <c r="EL115" i="1"/>
  <c r="EL81" i="1"/>
  <c r="EL41" i="1"/>
  <c r="EL248" i="1"/>
  <c r="EL229" i="1"/>
  <c r="EL212" i="1"/>
  <c r="EL192" i="1"/>
  <c r="EL176" i="1"/>
  <c r="EL160" i="1"/>
  <c r="EL144" i="1"/>
  <c r="EL124" i="1"/>
  <c r="EL107" i="1"/>
  <c r="EL90" i="1"/>
  <c r="EL74" i="1"/>
  <c r="EL52" i="1"/>
  <c r="EL32" i="1"/>
  <c r="EL246" i="1"/>
  <c r="EL227" i="1"/>
  <c r="EL206" i="1"/>
  <c r="EL190" i="1"/>
  <c r="EL174" i="1"/>
  <c r="EL158" i="1"/>
  <c r="EL142" i="1"/>
  <c r="EL122" i="1"/>
  <c r="EL105" i="1"/>
  <c r="EL88" i="1"/>
  <c r="EL70" i="1"/>
  <c r="EL50" i="1"/>
  <c r="EL30" i="1"/>
  <c r="AN185" i="1"/>
  <c r="AN43" i="1"/>
  <c r="AN145" i="1"/>
  <c r="AN221" i="1"/>
  <c r="AN249" i="1"/>
  <c r="AN75" i="1"/>
  <c r="AN203" i="1"/>
  <c r="AN139" i="1"/>
  <c r="AN67" i="1"/>
  <c r="AN153" i="1"/>
  <c r="AN215" i="1"/>
  <c r="AN147" i="1"/>
  <c r="AN77" i="1"/>
  <c r="AN237" i="1"/>
  <c r="AN199" i="1"/>
  <c r="AN167" i="1"/>
  <c r="AN131" i="1"/>
  <c r="AN98" i="1"/>
  <c r="AN62" i="1"/>
  <c r="AN21" i="1"/>
  <c r="AN217" i="1"/>
  <c r="AN181" i="1"/>
  <c r="AN149" i="1"/>
  <c r="AN113" i="1"/>
  <c r="AN79" i="1"/>
  <c r="AN39" i="1"/>
  <c r="AN242" i="1"/>
  <c r="AN223" i="1"/>
  <c r="AN202" i="1"/>
  <c r="AN186" i="1"/>
  <c r="AN170" i="1"/>
  <c r="AN154" i="1"/>
  <c r="AN138" i="1"/>
  <c r="AN118" i="1"/>
  <c r="AN101" i="1"/>
  <c r="AN84" i="1"/>
  <c r="AN66" i="1"/>
  <c r="AN44" i="1"/>
  <c r="AN25" i="1"/>
  <c r="AN244" i="1"/>
  <c r="AN225" i="1"/>
  <c r="AN204" i="1"/>
  <c r="AN188" i="1"/>
  <c r="AN172" i="1"/>
  <c r="AN156" i="1"/>
  <c r="AN140" i="1"/>
  <c r="AN120" i="1"/>
  <c r="AN103" i="1"/>
  <c r="AN86" i="1"/>
  <c r="AN68" i="1"/>
  <c r="AN46" i="1"/>
  <c r="AN27" i="1"/>
  <c r="N76" i="1"/>
  <c r="N138" i="1"/>
  <c r="N202" i="1"/>
  <c r="N57" i="1"/>
  <c r="N120" i="1"/>
  <c r="N50" i="1"/>
  <c r="N88" i="1"/>
  <c r="N122" i="1"/>
  <c r="N158" i="1"/>
  <c r="N190" i="1"/>
  <c r="N227" i="1"/>
  <c r="N32" i="1"/>
  <c r="N74" i="1"/>
  <c r="N107" i="1"/>
  <c r="N144" i="1"/>
  <c r="N176" i="1"/>
  <c r="N212" i="1"/>
  <c r="N248" i="1"/>
  <c r="N84" i="1"/>
  <c r="N162" i="1"/>
  <c r="N231" i="1"/>
  <c r="N68" i="1"/>
  <c r="N140" i="1"/>
  <c r="N172" i="1"/>
  <c r="N204" i="1"/>
  <c r="N244" i="1"/>
  <c r="N33" i="1"/>
  <c r="N54" i="1"/>
  <c r="N75" i="1"/>
  <c r="N91" i="1"/>
  <c r="N108" i="1"/>
  <c r="N125" i="1"/>
  <c r="N145" i="1"/>
  <c r="N161" i="1"/>
  <c r="N177" i="1"/>
  <c r="N193" i="1"/>
  <c r="N213" i="1"/>
  <c r="N230" i="1"/>
  <c r="N249" i="1"/>
  <c r="N37" i="1"/>
  <c r="N56" i="1"/>
  <c r="N77" i="1"/>
  <c r="N93" i="1"/>
  <c r="N110" i="1"/>
  <c r="N127" i="1"/>
  <c r="N147" i="1"/>
  <c r="N163" i="1"/>
  <c r="N179" i="1"/>
  <c r="N195" i="1"/>
  <c r="N215" i="1"/>
  <c r="N232" i="1"/>
  <c r="N253" i="1"/>
  <c r="EC233" i="1"/>
  <c r="EC128" i="1"/>
  <c r="EC111" i="1"/>
  <c r="EC198" i="1"/>
  <c r="EC130" i="1"/>
  <c r="EC60" i="1"/>
  <c r="EC227" i="1"/>
  <c r="EC158" i="1"/>
  <c r="EC88" i="1"/>
  <c r="EC244" i="1"/>
  <c r="EC172" i="1"/>
  <c r="EC103" i="1"/>
  <c r="EC27" i="1"/>
  <c r="EC223" i="1"/>
  <c r="EC186" i="1"/>
  <c r="EC154" i="1"/>
  <c r="EC118" i="1"/>
  <c r="EC84" i="1"/>
  <c r="EC44" i="1"/>
  <c r="EC238" i="1"/>
  <c r="EC200" i="1"/>
  <c r="EC168" i="1"/>
  <c r="EC136" i="1"/>
  <c r="EC99" i="1"/>
  <c r="EC64" i="1"/>
  <c r="EC22" i="1"/>
  <c r="EC237" i="1"/>
  <c r="EC219" i="1"/>
  <c r="EC199" i="1"/>
  <c r="EC183" i="1"/>
  <c r="EC167" i="1"/>
  <c r="EC151" i="1"/>
  <c r="EC131" i="1"/>
  <c r="EC115" i="1"/>
  <c r="EC98" i="1"/>
  <c r="EC81" i="1"/>
  <c r="EC62" i="1"/>
  <c r="EC41" i="1"/>
  <c r="EC21" i="1"/>
  <c r="EC235" i="1"/>
  <c r="EC217" i="1"/>
  <c r="EC197" i="1"/>
  <c r="EC181" i="1"/>
  <c r="EC165" i="1"/>
  <c r="EC149" i="1"/>
  <c r="EC129" i="1"/>
  <c r="EC113" i="1"/>
  <c r="EC96" i="1"/>
  <c r="EC79" i="1"/>
  <c r="EC58" i="1"/>
  <c r="EC39" i="1"/>
  <c r="EC245" i="1"/>
  <c r="EC173" i="1"/>
  <c r="EC121" i="1"/>
  <c r="EC69" i="1"/>
  <c r="EC29" i="1"/>
  <c r="EC117" i="1"/>
  <c r="EC24" i="1"/>
  <c r="DD101" i="1"/>
  <c r="DD66" i="1"/>
  <c r="DD25" i="1"/>
  <c r="DD225" i="1"/>
  <c r="DD188" i="1"/>
  <c r="DD156" i="1"/>
  <c r="DD120" i="1"/>
  <c r="DD86" i="1"/>
  <c r="DD46" i="1"/>
  <c r="AE69" i="1"/>
  <c r="AE29" i="1"/>
  <c r="AE189" i="1"/>
  <c r="AE230" i="1"/>
  <c r="AE161" i="1"/>
  <c r="AE91" i="1"/>
  <c r="AE241" i="1"/>
  <c r="AE169" i="1"/>
  <c r="AE100" i="1"/>
  <c r="AE24" i="1"/>
  <c r="AE181" i="1"/>
  <c r="AE113" i="1"/>
  <c r="AE39" i="1"/>
  <c r="AE236" i="1"/>
  <c r="AE218" i="1"/>
  <c r="AE198" i="1"/>
  <c r="AE182" i="1"/>
  <c r="AE166" i="1"/>
  <c r="AE150" i="1"/>
  <c r="AE130" i="1"/>
  <c r="AE114" i="1"/>
  <c r="AE97" i="1"/>
  <c r="AE80" i="1"/>
  <c r="AE60" i="1"/>
  <c r="AE40" i="1"/>
  <c r="AE20" i="1"/>
  <c r="AE238" i="1"/>
  <c r="AE220" i="1"/>
  <c r="AE200" i="1"/>
  <c r="AE184" i="1"/>
  <c r="AE168" i="1"/>
  <c r="AE152" i="1"/>
  <c r="AE136" i="1"/>
  <c r="AE116" i="1"/>
  <c r="AE99" i="1"/>
  <c r="AE82" i="1"/>
  <c r="AE64" i="1"/>
  <c r="AE42" i="1"/>
  <c r="AE22" i="1"/>
  <c r="AE237" i="1"/>
  <c r="AE219" i="1"/>
  <c r="AE199" i="1"/>
  <c r="AE183" i="1"/>
  <c r="AE167" i="1"/>
  <c r="AE151" i="1"/>
  <c r="AE131" i="1"/>
  <c r="AE115" i="1"/>
  <c r="AE98" i="1"/>
  <c r="AE81" i="1"/>
  <c r="AE62" i="1"/>
  <c r="AE41" i="1"/>
  <c r="AE21" i="1"/>
  <c r="BM118" i="1"/>
  <c r="BM194" i="1"/>
  <c r="BM55" i="1"/>
  <c r="BM146" i="1"/>
  <c r="BM242" i="1"/>
  <c r="BM101" i="1"/>
  <c r="BM244" i="1"/>
  <c r="BM204" i="1"/>
  <c r="BM172" i="1"/>
  <c r="BM140" i="1"/>
  <c r="BM103" i="1"/>
  <c r="BM68" i="1"/>
  <c r="BM27" i="1"/>
  <c r="BM220" i="1"/>
  <c r="BM184" i="1"/>
  <c r="BM152" i="1"/>
  <c r="BM116" i="1"/>
  <c r="BM82" i="1"/>
  <c r="BM42" i="1"/>
  <c r="BM236" i="1"/>
  <c r="BM198" i="1"/>
  <c r="BM166" i="1"/>
  <c r="BM130" i="1"/>
  <c r="BM97" i="1"/>
  <c r="BM60" i="1"/>
  <c r="BM20" i="1"/>
  <c r="BM237" i="1"/>
  <c r="BM219" i="1"/>
  <c r="BM199" i="1"/>
  <c r="BM183" i="1"/>
  <c r="BM167" i="1"/>
  <c r="BM151" i="1"/>
  <c r="BM131" i="1"/>
  <c r="BM115" i="1"/>
  <c r="BM98" i="1"/>
  <c r="BM81" i="1"/>
  <c r="BM62" i="1"/>
  <c r="BM41" i="1"/>
  <c r="BM21" i="1"/>
  <c r="BM235" i="1"/>
  <c r="BM217" i="1"/>
  <c r="BM197" i="1"/>
  <c r="BM181" i="1"/>
  <c r="BM165" i="1"/>
  <c r="BM149" i="1"/>
  <c r="BM129" i="1"/>
  <c r="BM113" i="1"/>
  <c r="BM96" i="1"/>
  <c r="BM79" i="1"/>
  <c r="BM58" i="1"/>
  <c r="BM39" i="1"/>
  <c r="BE220" i="1"/>
  <c r="BE42" i="1"/>
  <c r="BE192" i="1"/>
  <c r="BE74" i="1"/>
  <c r="BE64" i="1"/>
  <c r="BE107" i="1"/>
  <c r="BE202" i="1"/>
  <c r="BE138" i="1"/>
  <c r="BE66" i="1"/>
  <c r="BE168" i="1"/>
  <c r="BE231" i="1"/>
  <c r="BE162" i="1"/>
  <c r="BE92" i="1"/>
  <c r="BE246" i="1"/>
  <c r="BE206" i="1"/>
  <c r="BE174" i="1"/>
  <c r="BE142" i="1"/>
  <c r="BE105" i="1"/>
  <c r="BE70" i="1"/>
  <c r="BE30" i="1"/>
  <c r="BE233" i="1"/>
  <c r="BE196" i="1"/>
  <c r="BE164" i="1"/>
  <c r="BE128" i="1"/>
  <c r="BE95" i="1"/>
  <c r="BE57" i="1"/>
  <c r="BE249" i="1"/>
  <c r="BE230" i="1"/>
  <c r="BE213" i="1"/>
  <c r="BE193" i="1"/>
  <c r="BE177" i="1"/>
  <c r="BE161" i="1"/>
  <c r="BE145" i="1"/>
  <c r="BE125" i="1"/>
  <c r="BE108" i="1"/>
  <c r="BE91" i="1"/>
  <c r="BE75" i="1"/>
  <c r="BE54" i="1"/>
  <c r="BE33" i="1"/>
  <c r="BE247" i="1"/>
  <c r="BE228" i="1"/>
  <c r="BE207" i="1"/>
  <c r="BE191" i="1"/>
  <c r="BE175" i="1"/>
  <c r="BE159" i="1"/>
  <c r="BE143" i="1"/>
  <c r="BE123" i="1"/>
  <c r="BE106" i="1"/>
  <c r="BE89" i="1"/>
  <c r="BE71" i="1"/>
  <c r="BE51" i="1"/>
  <c r="BE31" i="1"/>
  <c r="EL195" i="1"/>
  <c r="EL187" i="1"/>
  <c r="EL67" i="1"/>
  <c r="EL127" i="1"/>
  <c r="EL171" i="1"/>
  <c r="EL235" i="1"/>
  <c r="EL165" i="1"/>
  <c r="EL96" i="1"/>
  <c r="EL215" i="1"/>
  <c r="EL37" i="1"/>
  <c r="EL189" i="1"/>
  <c r="EL121" i="1"/>
  <c r="EL48" i="1"/>
  <c r="EL230" i="1"/>
  <c r="EL193" i="1"/>
  <c r="EL161" i="1"/>
  <c r="EL125" i="1"/>
  <c r="EL91" i="1"/>
  <c r="EL54" i="1"/>
  <c r="EL247" i="1"/>
  <c r="EL207" i="1"/>
  <c r="EL175" i="1"/>
  <c r="EL143" i="1"/>
  <c r="EL106" i="1"/>
  <c r="EL71" i="1"/>
  <c r="EL31" i="1"/>
  <c r="EL244" i="1"/>
  <c r="EL225" i="1"/>
  <c r="EL204" i="1"/>
  <c r="EL188" i="1"/>
  <c r="EL172" i="1"/>
  <c r="EL156" i="1"/>
  <c r="EL140" i="1"/>
  <c r="EL120" i="1"/>
  <c r="EL103" i="1"/>
  <c r="EL86" i="1"/>
  <c r="EL68" i="1"/>
  <c r="EL46" i="1"/>
  <c r="EL27" i="1"/>
  <c r="EL242" i="1"/>
  <c r="EL223" i="1"/>
  <c r="EL202" i="1"/>
  <c r="EL186" i="1"/>
  <c r="EL170" i="1"/>
  <c r="EL154" i="1"/>
  <c r="EL138" i="1"/>
  <c r="EL118" i="1"/>
  <c r="EL101" i="1"/>
  <c r="EL84" i="1"/>
  <c r="EL66" i="1"/>
  <c r="EL44" i="1"/>
  <c r="EL25" i="1"/>
  <c r="AN169" i="1"/>
  <c r="AN230" i="1"/>
  <c r="AN108" i="1"/>
  <c r="AN137" i="1"/>
  <c r="AN193" i="1"/>
  <c r="AN33" i="1"/>
  <c r="AN187" i="1"/>
  <c r="AN119" i="1"/>
  <c r="AN45" i="1"/>
  <c r="AN83" i="1"/>
  <c r="AN195" i="1"/>
  <c r="AN127" i="1"/>
  <c r="AN56" i="1"/>
  <c r="AN228" i="1"/>
  <c r="AN191" i="1"/>
  <c r="AN159" i="1"/>
  <c r="AN123" i="1"/>
  <c r="AN89" i="1"/>
  <c r="AN51" i="1"/>
  <c r="AN245" i="1"/>
  <c r="AN205" i="1"/>
  <c r="AN173" i="1"/>
  <c r="AN141" i="1"/>
  <c r="AN104" i="1"/>
  <c r="AN69" i="1"/>
  <c r="AN29" i="1"/>
  <c r="AN236" i="1"/>
  <c r="AN218" i="1"/>
  <c r="AN198" i="1"/>
  <c r="AN182" i="1"/>
  <c r="AN166" i="1"/>
  <c r="AN150" i="1"/>
  <c r="AN130" i="1"/>
  <c r="AN114" i="1"/>
  <c r="AN97" i="1"/>
  <c r="AN80" i="1"/>
  <c r="AN60" i="1"/>
  <c r="AN40" i="1"/>
  <c r="AN20" i="1"/>
  <c r="AN238" i="1"/>
  <c r="AN220" i="1"/>
  <c r="AN200" i="1"/>
  <c r="AN184" i="1"/>
  <c r="AN168" i="1"/>
  <c r="AN152" i="1"/>
  <c r="AN136" i="1"/>
  <c r="AN116" i="1"/>
  <c r="AN99" i="1"/>
  <c r="AN82" i="1"/>
  <c r="AN64" i="1"/>
  <c r="AN42" i="1"/>
  <c r="AN22" i="1"/>
  <c r="N92" i="1"/>
  <c r="N154" i="1"/>
  <c r="N223" i="1"/>
  <c r="N78" i="1"/>
  <c r="N20" i="1"/>
  <c r="N60" i="1"/>
  <c r="N97" i="1"/>
  <c r="N130" i="1"/>
  <c r="N166" i="1"/>
  <c r="N198" i="1"/>
  <c r="N236" i="1"/>
  <c r="N42" i="1"/>
  <c r="N82" i="1"/>
  <c r="N116" i="1"/>
  <c r="N152" i="1"/>
  <c r="N184" i="1"/>
  <c r="N220" i="1"/>
  <c r="N25" i="1"/>
  <c r="N109" i="1"/>
  <c r="N178" i="1"/>
  <c r="N242" i="1"/>
  <c r="N95" i="1"/>
  <c r="N148" i="1"/>
  <c r="N180" i="1"/>
  <c r="N216" i="1"/>
  <c r="N254" i="1"/>
  <c r="N39" i="1"/>
  <c r="N58" i="1"/>
  <c r="N79" i="1"/>
  <c r="N96" i="1"/>
  <c r="N113" i="1"/>
  <c r="N129" i="1"/>
  <c r="N149" i="1"/>
  <c r="N165" i="1"/>
  <c r="N181" i="1"/>
  <c r="N197" i="1"/>
  <c r="N217" i="1"/>
  <c r="N235" i="1"/>
  <c r="N21" i="1"/>
  <c r="N41" i="1"/>
  <c r="N62" i="1"/>
  <c r="N81" i="1"/>
  <c r="N98" i="1"/>
  <c r="N115" i="1"/>
  <c r="N131" i="1"/>
  <c r="N151" i="1"/>
  <c r="N167" i="1"/>
  <c r="N183" i="1"/>
  <c r="N199" i="1"/>
  <c r="N219" i="1"/>
  <c r="N237" i="1"/>
  <c r="EC216" i="1"/>
  <c r="EC164" i="1"/>
  <c r="EC57" i="1"/>
  <c r="EC38" i="1"/>
  <c r="EC182" i="1"/>
  <c r="EC114" i="1"/>
  <c r="EC40" i="1"/>
  <c r="EC206" i="1"/>
  <c r="EC142" i="1"/>
  <c r="EC70" i="1"/>
  <c r="EC225" i="1"/>
  <c r="EC156" i="1"/>
  <c r="EC86" i="1"/>
  <c r="EC252" i="1"/>
  <c r="EC214" i="1"/>
  <c r="EC178" i="1"/>
  <c r="EC146" i="1"/>
  <c r="EC109" i="1"/>
  <c r="EC76" i="1"/>
  <c r="EC35" i="1"/>
  <c r="EC229" i="1"/>
  <c r="EC192" i="1"/>
  <c r="EC160" i="1"/>
  <c r="EC124" i="1"/>
  <c r="EC90" i="1"/>
  <c r="EC52" i="1"/>
  <c r="EC253" i="1"/>
  <c r="EC232" i="1"/>
  <c r="EC215" i="1"/>
  <c r="EC195" i="1"/>
  <c r="EC179" i="1"/>
  <c r="EC163" i="1"/>
  <c r="EC147" i="1"/>
  <c r="EC127" i="1"/>
  <c r="EC110" i="1"/>
  <c r="EC93" i="1"/>
  <c r="EC77" i="1"/>
  <c r="EC56" i="1"/>
  <c r="EC37" i="1"/>
  <c r="EC249" i="1"/>
  <c r="EC230" i="1"/>
  <c r="EC213" i="1"/>
  <c r="EC193" i="1"/>
  <c r="EC177" i="1"/>
  <c r="EC161" i="1"/>
  <c r="EC145" i="1"/>
  <c r="EC125" i="1"/>
  <c r="EC108" i="1"/>
  <c r="EC91" i="1"/>
  <c r="EC75" i="1"/>
  <c r="EC54" i="1"/>
  <c r="EC33" i="1"/>
  <c r="EC226" i="1"/>
  <c r="EC189" i="1"/>
  <c r="EC141" i="1"/>
  <c r="EC87" i="1"/>
  <c r="EC153" i="1"/>
  <c r="EC100" i="1"/>
  <c r="EC43" i="1"/>
  <c r="EC94" i="1" l="1"/>
  <c r="ED87" i="1"/>
  <c r="ED75" i="1"/>
  <c r="ED91" i="1"/>
  <c r="EC63" i="1"/>
  <c r="ED220" i="1" s="1"/>
  <c r="ED77" i="1"/>
  <c r="ED93" i="1"/>
  <c r="EC239" i="1"/>
  <c r="EC53" i="1"/>
  <c r="ED90" i="1"/>
  <c r="EC36" i="1"/>
  <c r="ED76" i="1"/>
  <c r="ED86" i="1"/>
  <c r="EC59" i="1"/>
  <c r="ED59" i="1" s="1"/>
  <c r="O81" i="1"/>
  <c r="N23" i="1"/>
  <c r="O79" i="1"/>
  <c r="O82" i="1"/>
  <c r="N61" i="1"/>
  <c r="O78" i="1"/>
  <c r="O92" i="1"/>
  <c r="AO82" i="1"/>
  <c r="AN61" i="1"/>
  <c r="AO80" i="1"/>
  <c r="AN34" i="1"/>
  <c r="AO89" i="1"/>
  <c r="AO83" i="1"/>
  <c r="AN47" i="1"/>
  <c r="EM84" i="1"/>
  <c r="EM86" i="1"/>
  <c r="EL208" i="1"/>
  <c r="EM91" i="1"/>
  <c r="EL49" i="1"/>
  <c r="EL63" i="1"/>
  <c r="EM112" i="1" s="1"/>
  <c r="EL239" i="1"/>
  <c r="BF89" i="1"/>
  <c r="BE208" i="1"/>
  <c r="BF75" i="1"/>
  <c r="BF91" i="1"/>
  <c r="BE59" i="1"/>
  <c r="BF92" i="1"/>
  <c r="BF74" i="1"/>
  <c r="BN79" i="1"/>
  <c r="BM23" i="1"/>
  <c r="BN81" i="1"/>
  <c r="BM61" i="1"/>
  <c r="BN82" i="1"/>
  <c r="AE23" i="1"/>
  <c r="AF81" i="1"/>
  <c r="AF82" i="1"/>
  <c r="AE61" i="1"/>
  <c r="AF80" i="1"/>
  <c r="AE28" i="1"/>
  <c r="AF91" i="1"/>
  <c r="AE34" i="1"/>
  <c r="DE86" i="1"/>
  <c r="EC28" i="1"/>
  <c r="ED28" i="1" s="1"/>
  <c r="EC34" i="1"/>
  <c r="ED79" i="1"/>
  <c r="EC23" i="1"/>
  <c r="ED23" i="1" s="1"/>
  <c r="ED81" i="1"/>
  <c r="ED84" i="1"/>
  <c r="ED88" i="1"/>
  <c r="EC61" i="1"/>
  <c r="ED61" i="1" s="1"/>
  <c r="N239" i="1"/>
  <c r="O93" i="1"/>
  <c r="O77" i="1"/>
  <c r="N63" i="1"/>
  <c r="O249" i="1" s="1"/>
  <c r="O91" i="1"/>
  <c r="O75" i="1"/>
  <c r="O84" i="1"/>
  <c r="O74" i="1"/>
  <c r="O88" i="1"/>
  <c r="N59" i="1"/>
  <c r="O76" i="1"/>
  <c r="AO86" i="1"/>
  <c r="AO84" i="1"/>
  <c r="AO79" i="1"/>
  <c r="AN23" i="1"/>
  <c r="AO77" i="1"/>
  <c r="AN239" i="1"/>
  <c r="AO75" i="1"/>
  <c r="EM88" i="1"/>
  <c r="EL53" i="1"/>
  <c r="EM74" i="1"/>
  <c r="EM90" i="1"/>
  <c r="EM81" i="1"/>
  <c r="EL28" i="1"/>
  <c r="EM77" i="1"/>
  <c r="BE63" i="1"/>
  <c r="BF112" i="1" s="1"/>
  <c r="BF77" i="1"/>
  <c r="BF93" i="1"/>
  <c r="BE239" i="1"/>
  <c r="BF79" i="1"/>
  <c r="BF80" i="1"/>
  <c r="BE36" i="1"/>
  <c r="BF84" i="1"/>
  <c r="BF90" i="1"/>
  <c r="BM28" i="1"/>
  <c r="BN83" i="1"/>
  <c r="BM47" i="1"/>
  <c r="BN85" i="1"/>
  <c r="BM250" i="1"/>
  <c r="BM53" i="1"/>
  <c r="BN90" i="1"/>
  <c r="BN78" i="1"/>
  <c r="BM36" i="1"/>
  <c r="BN92" i="1"/>
  <c r="AE47" i="1"/>
  <c r="AF85" i="1"/>
  <c r="AE250" i="1"/>
  <c r="AF86" i="1"/>
  <c r="AF84" i="1"/>
  <c r="AE94" i="1"/>
  <c r="AF87" i="1"/>
  <c r="DE80" i="1"/>
  <c r="EC47" i="1"/>
  <c r="ED47" i="1" s="1"/>
  <c r="ED85" i="1"/>
  <c r="EC250" i="1"/>
  <c r="ED74" i="1"/>
  <c r="ED92" i="1"/>
  <c r="ED80" i="1"/>
  <c r="N208" i="1"/>
  <c r="O208" i="1" s="1"/>
  <c r="O89" i="1"/>
  <c r="O87" i="1"/>
  <c r="N94" i="1"/>
  <c r="N132" i="1" s="1"/>
  <c r="N49" i="1"/>
  <c r="N34" i="1"/>
  <c r="O80" i="1"/>
  <c r="AN53" i="1"/>
  <c r="AO74" i="1"/>
  <c r="AO90" i="1"/>
  <c r="AO88" i="1"/>
  <c r="AN49" i="1"/>
  <c r="AN94" i="1"/>
  <c r="AN132" i="1" s="1"/>
  <c r="AO87" i="1"/>
  <c r="AN208" i="1"/>
  <c r="AO93" i="1"/>
  <c r="AO85" i="1"/>
  <c r="AN28" i="1"/>
  <c r="EL36" i="1"/>
  <c r="EM76" i="1"/>
  <c r="EM92" i="1"/>
  <c r="EL59" i="1"/>
  <c r="EM78" i="1"/>
  <c r="EM89" i="1"/>
  <c r="EM75" i="1"/>
  <c r="EL94" i="1"/>
  <c r="EM87" i="1"/>
  <c r="EM93" i="1"/>
  <c r="EM85" i="1"/>
  <c r="EL250" i="1"/>
  <c r="BE23" i="1"/>
  <c r="BF81" i="1"/>
  <c r="BE28" i="1"/>
  <c r="BF83" i="1"/>
  <c r="BF78" i="1"/>
  <c r="BF88" i="1"/>
  <c r="BF82" i="1"/>
  <c r="BM34" i="1"/>
  <c r="BM49" i="1"/>
  <c r="BM94" i="1"/>
  <c r="BM132" i="1" s="1"/>
  <c r="BN87" i="1"/>
  <c r="BN89" i="1"/>
  <c r="BM208" i="1"/>
  <c r="BN80" i="1"/>
  <c r="BN86" i="1"/>
  <c r="BN76" i="1"/>
  <c r="BN84" i="1"/>
  <c r="AF89" i="1"/>
  <c r="AE208" i="1"/>
  <c r="AE53" i="1"/>
  <c r="AF74" i="1"/>
  <c r="AF90" i="1"/>
  <c r="AF88" i="1"/>
  <c r="AF79" i="1"/>
  <c r="AE49" i="1"/>
  <c r="DE84" i="1"/>
  <c r="ED83" i="1"/>
  <c r="EC49" i="1"/>
  <c r="ED49" i="1" s="1"/>
  <c r="ED89" i="1"/>
  <c r="EC208" i="1"/>
  <c r="ED82" i="1"/>
  <c r="ED78" i="1"/>
  <c r="N250" i="1"/>
  <c r="O85" i="1"/>
  <c r="N47" i="1"/>
  <c r="O83" i="1"/>
  <c r="N28" i="1"/>
  <c r="O90" i="1"/>
  <c r="N53" i="1"/>
  <c r="O86" i="1"/>
  <c r="N36" i="1"/>
  <c r="AN59" i="1"/>
  <c r="AO78" i="1"/>
  <c r="AN36" i="1"/>
  <c r="AO76" i="1"/>
  <c r="AO92" i="1"/>
  <c r="AO81" i="1"/>
  <c r="AN63" i="1"/>
  <c r="AO112" i="1" s="1"/>
  <c r="AN250" i="1"/>
  <c r="AO91" i="1"/>
  <c r="EL61" i="1"/>
  <c r="EM80" i="1"/>
  <c r="EM82" i="1"/>
  <c r="EL23" i="1"/>
  <c r="EM83" i="1"/>
  <c r="EL34" i="1"/>
  <c r="EM79" i="1"/>
  <c r="EL47" i="1"/>
  <c r="BE47" i="1"/>
  <c r="BF85" i="1"/>
  <c r="BE250" i="1"/>
  <c r="BE34" i="1"/>
  <c r="BE49" i="1"/>
  <c r="BE94" i="1"/>
  <c r="BE132" i="1" s="1"/>
  <c r="BF87" i="1"/>
  <c r="BF86" i="1"/>
  <c r="BE61" i="1"/>
  <c r="BF76" i="1"/>
  <c r="BE53" i="1"/>
  <c r="BN75" i="1"/>
  <c r="BN91" i="1"/>
  <c r="BM63" i="1"/>
  <c r="BN112" i="1" s="1"/>
  <c r="BN77" i="1"/>
  <c r="BN93" i="1"/>
  <c r="BM239" i="1"/>
  <c r="BN88" i="1"/>
  <c r="BN74" i="1"/>
  <c r="BM59" i="1"/>
  <c r="AE63" i="1"/>
  <c r="AF178" i="1" s="1"/>
  <c r="AF77" i="1"/>
  <c r="AF93" i="1"/>
  <c r="AE239" i="1"/>
  <c r="AE59" i="1"/>
  <c r="AF78" i="1"/>
  <c r="AE36" i="1"/>
  <c r="AF76" i="1"/>
  <c r="AF92" i="1"/>
  <c r="AF83" i="1"/>
  <c r="AF75" i="1"/>
  <c r="DE82" i="1"/>
  <c r="DD61" i="1"/>
  <c r="DD53" i="1"/>
  <c r="DE74" i="1"/>
  <c r="DE90" i="1"/>
  <c r="DE88" i="1"/>
  <c r="DE83" i="1"/>
  <c r="DD250" i="1"/>
  <c r="DD208" i="1"/>
  <c r="DD34" i="1"/>
  <c r="DE79" i="1"/>
  <c r="ET59" i="1"/>
  <c r="EU78" i="1"/>
  <c r="ET36" i="1"/>
  <c r="EU76" i="1"/>
  <c r="EU92" i="1"/>
  <c r="EU89" i="1"/>
  <c r="EU75" i="1"/>
  <c r="EU85" i="1"/>
  <c r="ET239" i="1"/>
  <c r="DU23" i="1"/>
  <c r="DV81" i="1"/>
  <c r="DU28" i="1"/>
  <c r="DV83" i="1"/>
  <c r="DV74" i="1"/>
  <c r="DV92" i="1"/>
  <c r="CD53" i="1"/>
  <c r="CE74" i="1"/>
  <c r="CE90" i="1"/>
  <c r="CE88" i="1"/>
  <c r="CD49" i="1"/>
  <c r="CE87" i="1"/>
  <c r="CD94" i="1"/>
  <c r="CD132" i="1" s="1"/>
  <c r="CD208" i="1"/>
  <c r="CE93" i="1"/>
  <c r="CE83" i="1"/>
  <c r="CE75" i="1"/>
  <c r="FD79" i="1"/>
  <c r="FC23" i="1"/>
  <c r="FD81" i="1"/>
  <c r="FC61" i="1"/>
  <c r="FD82" i="1"/>
  <c r="FD92" i="1"/>
  <c r="BW88" i="1"/>
  <c r="BV53" i="1"/>
  <c r="BW74" i="1"/>
  <c r="BW90" i="1"/>
  <c r="BV47" i="1"/>
  <c r="BW85" i="1"/>
  <c r="BV34" i="1"/>
  <c r="BW91" i="1"/>
  <c r="BW89" i="1"/>
  <c r="BV208" i="1"/>
  <c r="CN79" i="1"/>
  <c r="CM23" i="1"/>
  <c r="CN81" i="1"/>
  <c r="CM36" i="1"/>
  <c r="CN80" i="1"/>
  <c r="DD59" i="1"/>
  <c r="DE59" i="1" s="1"/>
  <c r="DE78" i="1"/>
  <c r="DD36" i="1"/>
  <c r="DE76" i="1"/>
  <c r="DE92" i="1"/>
  <c r="DE91" i="1"/>
  <c r="DD63" i="1"/>
  <c r="DD72" i="1" s="1"/>
  <c r="DE77" i="1"/>
  <c r="DD239" i="1"/>
  <c r="DE89" i="1"/>
  <c r="DD49" i="1"/>
  <c r="EU82" i="1"/>
  <c r="ET61" i="1"/>
  <c r="EU80" i="1"/>
  <c r="ET23" i="1"/>
  <c r="EU83" i="1"/>
  <c r="ET250" i="1"/>
  <c r="ET94" i="1"/>
  <c r="ET132" i="1" s="1"/>
  <c r="EU87" i="1"/>
  <c r="EU79" i="1"/>
  <c r="ET63" i="1"/>
  <c r="EU114" i="1" s="1"/>
  <c r="EU93" i="1"/>
  <c r="DU47" i="1"/>
  <c r="DV85" i="1"/>
  <c r="DU250" i="1"/>
  <c r="DU34" i="1"/>
  <c r="DU49" i="1"/>
  <c r="DV87" i="1"/>
  <c r="DU94" i="1"/>
  <c r="DU132" i="1" s="1"/>
  <c r="DV82" i="1"/>
  <c r="DU59" i="1"/>
  <c r="CD59" i="1"/>
  <c r="CE78" i="1"/>
  <c r="CD36" i="1"/>
  <c r="CE76" i="1"/>
  <c r="CE92" i="1"/>
  <c r="CE81" i="1"/>
  <c r="CD250" i="1"/>
  <c r="FC28" i="1"/>
  <c r="FD83" i="1"/>
  <c r="FC47" i="1"/>
  <c r="FD85" i="1"/>
  <c r="FC250" i="1"/>
  <c r="FC53" i="1"/>
  <c r="FD90" i="1"/>
  <c r="FC36" i="1"/>
  <c r="FC59" i="1"/>
  <c r="FD84" i="1"/>
  <c r="BV36" i="1"/>
  <c r="BW76" i="1"/>
  <c r="BW92" i="1"/>
  <c r="BV59" i="1"/>
  <c r="BW78" i="1"/>
  <c r="BW93" i="1"/>
  <c r="BW79" i="1"/>
  <c r="BW83" i="1"/>
  <c r="BW81" i="1"/>
  <c r="CM28" i="1"/>
  <c r="CN83" i="1"/>
  <c r="CM47" i="1"/>
  <c r="CN85" i="1"/>
  <c r="CM250" i="1"/>
  <c r="CM61" i="1"/>
  <c r="FK63" i="1"/>
  <c r="FL171" i="1" s="1"/>
  <c r="FL77" i="1"/>
  <c r="FL74" i="1"/>
  <c r="DD28" i="1"/>
  <c r="DE28" i="1" s="1"/>
  <c r="DD47" i="1"/>
  <c r="DE85" i="1"/>
  <c r="DE81" i="1"/>
  <c r="DD94" i="1"/>
  <c r="DD132" i="1" s="1"/>
  <c r="DE87" i="1"/>
  <c r="EU86" i="1"/>
  <c r="EU84" i="1"/>
  <c r="ET208" i="1"/>
  <c r="EU91" i="1"/>
  <c r="ET47" i="1"/>
  <c r="ET34" i="1"/>
  <c r="EU77" i="1"/>
  <c r="DV89" i="1"/>
  <c r="DU208" i="1"/>
  <c r="DV75" i="1"/>
  <c r="DV91" i="1"/>
  <c r="DU53" i="1"/>
  <c r="DV90" i="1"/>
  <c r="DU36" i="1"/>
  <c r="DV76" i="1"/>
  <c r="DV88" i="1"/>
  <c r="DU61" i="1"/>
  <c r="DV78" i="1"/>
  <c r="CE82" i="1"/>
  <c r="CD61" i="1"/>
  <c r="CE80" i="1"/>
  <c r="CD34" i="1"/>
  <c r="CE89" i="1"/>
  <c r="CD63" i="1"/>
  <c r="CE112" i="1" s="1"/>
  <c r="CE77" i="1"/>
  <c r="CD239" i="1"/>
  <c r="CE91" i="1"/>
  <c r="FC34" i="1"/>
  <c r="FC49" i="1"/>
  <c r="FD87" i="1"/>
  <c r="FC94" i="1"/>
  <c r="FD89" i="1"/>
  <c r="FC208" i="1"/>
  <c r="FD80" i="1"/>
  <c r="FD78" i="1"/>
  <c r="BV61" i="1"/>
  <c r="BW80" i="1"/>
  <c r="BW82" i="1"/>
  <c r="BV250" i="1"/>
  <c r="BV49" i="1"/>
  <c r="BW87" i="1"/>
  <c r="BV94" i="1"/>
  <c r="BV132" i="1" s="1"/>
  <c r="BV23" i="1"/>
  <c r="BV28" i="1"/>
  <c r="CM34" i="1"/>
  <c r="CM49" i="1"/>
  <c r="CN87" i="1"/>
  <c r="CM94" i="1"/>
  <c r="CM132" i="1" s="1"/>
  <c r="CN89" i="1"/>
  <c r="CM208" i="1"/>
  <c r="CN76" i="1"/>
  <c r="CM59" i="1"/>
  <c r="CM53" i="1"/>
  <c r="FK47" i="1"/>
  <c r="FL85" i="1"/>
  <c r="FL93" i="1"/>
  <c r="DE75" i="1"/>
  <c r="DE93" i="1"/>
  <c r="DD23" i="1"/>
  <c r="ET53" i="1"/>
  <c r="EU74" i="1"/>
  <c r="EU90" i="1"/>
  <c r="EU88" i="1"/>
  <c r="EU81" i="1"/>
  <c r="ET28" i="1"/>
  <c r="ET49" i="1"/>
  <c r="DU63" i="1"/>
  <c r="DV25" i="1" s="1"/>
  <c r="DV77" i="1"/>
  <c r="DV93" i="1"/>
  <c r="DU239" i="1"/>
  <c r="DV79" i="1"/>
  <c r="DV84" i="1"/>
  <c r="DV80" i="1"/>
  <c r="DV86" i="1"/>
  <c r="CE86" i="1"/>
  <c r="CE84" i="1"/>
  <c r="CE79" i="1"/>
  <c r="CD23" i="1"/>
  <c r="CD47" i="1"/>
  <c r="CE85" i="1"/>
  <c r="CD28" i="1"/>
  <c r="FD75" i="1"/>
  <c r="FD91" i="1"/>
  <c r="FC63" i="1"/>
  <c r="FD233" i="1" s="1"/>
  <c r="FD77" i="1"/>
  <c r="FD93" i="1"/>
  <c r="FC239" i="1"/>
  <c r="FD88" i="1"/>
  <c r="FD74" i="1"/>
  <c r="FD86" i="1"/>
  <c r="FD76" i="1"/>
  <c r="BW84" i="1"/>
  <c r="BW86" i="1"/>
  <c r="BV63" i="1"/>
  <c r="BW153" i="1" s="1"/>
  <c r="BW77" i="1"/>
  <c r="BV239" i="1"/>
  <c r="BW75" i="1"/>
  <c r="CN75" i="1"/>
  <c r="CN91" i="1"/>
  <c r="CM63" i="1"/>
  <c r="CN220" i="1" s="1"/>
  <c r="CN77" i="1"/>
  <c r="CN93" i="1"/>
  <c r="CM239" i="1"/>
  <c r="CN92" i="1"/>
  <c r="CN78" i="1"/>
  <c r="CN90" i="1"/>
  <c r="CN82" i="1"/>
  <c r="FK239" i="1"/>
  <c r="FL91" i="1"/>
  <c r="FL92" i="1"/>
  <c r="FL80" i="1"/>
  <c r="F34" i="1"/>
  <c r="F49" i="1"/>
  <c r="F94" i="1"/>
  <c r="F132" i="1" s="1"/>
  <c r="G87" i="1"/>
  <c r="F36" i="1"/>
  <c r="G76" i="1"/>
  <c r="G92" i="1"/>
  <c r="G82" i="1"/>
  <c r="F250" i="1"/>
  <c r="F47" i="1"/>
  <c r="F208" i="1"/>
  <c r="G89" i="1"/>
  <c r="AV36" i="1"/>
  <c r="AW76" i="1"/>
  <c r="AW92" i="1"/>
  <c r="AW86" i="1"/>
  <c r="AW89" i="1"/>
  <c r="AV239" i="1"/>
  <c r="AV28" i="1"/>
  <c r="AV250" i="1"/>
  <c r="AW79" i="1"/>
  <c r="CU23" i="1"/>
  <c r="CV81" i="1"/>
  <c r="CU28" i="1"/>
  <c r="CV83" i="1"/>
  <c r="CU36" i="1"/>
  <c r="CV76" i="1"/>
  <c r="CU59" i="1"/>
  <c r="CV90" i="1"/>
  <c r="CV82" i="1"/>
  <c r="W34" i="1"/>
  <c r="W49" i="1"/>
  <c r="X87" i="1"/>
  <c r="W94" i="1"/>
  <c r="W132" i="1" s="1"/>
  <c r="W23" i="1"/>
  <c r="X81" i="1"/>
  <c r="X88" i="1"/>
  <c r="X74" i="1"/>
  <c r="X92" i="1"/>
  <c r="DM88" i="1"/>
  <c r="DL53" i="1"/>
  <c r="DM74" i="1"/>
  <c r="DM90" i="1"/>
  <c r="DM83" i="1"/>
  <c r="DL250" i="1"/>
  <c r="DL23" i="1"/>
  <c r="CN84" i="1"/>
  <c r="CN74" i="1"/>
  <c r="FK53" i="1"/>
  <c r="FL79" i="1"/>
  <c r="FK49" i="1"/>
  <c r="FL76" i="1"/>
  <c r="FK28" i="1"/>
  <c r="FL78" i="1"/>
  <c r="FL90" i="1"/>
  <c r="FK61" i="1"/>
  <c r="G75" i="1"/>
  <c r="G91" i="1"/>
  <c r="F61" i="1"/>
  <c r="G80" i="1"/>
  <c r="G86" i="1"/>
  <c r="G77" i="1"/>
  <c r="AV61" i="1"/>
  <c r="AW80" i="1"/>
  <c r="AV53" i="1"/>
  <c r="AW74" i="1"/>
  <c r="AW90" i="1"/>
  <c r="AV23" i="1"/>
  <c r="AW75" i="1"/>
  <c r="AV49" i="1"/>
  <c r="AV94" i="1"/>
  <c r="AV132" i="1" s="1"/>
  <c r="AW87" i="1"/>
  <c r="AV47" i="1"/>
  <c r="CU47" i="1"/>
  <c r="CV85" i="1"/>
  <c r="CU250" i="1"/>
  <c r="CU34" i="1"/>
  <c r="CU49" i="1"/>
  <c r="CV87" i="1"/>
  <c r="CU94" i="1"/>
  <c r="CU132" i="1" s="1"/>
  <c r="CV84" i="1"/>
  <c r="X75" i="1"/>
  <c r="X91" i="1"/>
  <c r="W47" i="1"/>
  <c r="X85" i="1"/>
  <c r="W61" i="1"/>
  <c r="X82" i="1"/>
  <c r="W59" i="1"/>
  <c r="X86" i="1"/>
  <c r="W250" i="1"/>
  <c r="DL36" i="1"/>
  <c r="DM76" i="1"/>
  <c r="DM92" i="1"/>
  <c r="DL59" i="1"/>
  <c r="DM78" i="1"/>
  <c r="DM91" i="1"/>
  <c r="DL63" i="1"/>
  <c r="DM112" i="1" s="1"/>
  <c r="DM77" i="1"/>
  <c r="DL239" i="1"/>
  <c r="DM87" i="1"/>
  <c r="DL94" i="1"/>
  <c r="DL132" i="1" s="1"/>
  <c r="DL208" i="1"/>
  <c r="FL84" i="1"/>
  <c r="FK250" i="1"/>
  <c r="FK34" i="1"/>
  <c r="FL82" i="1"/>
  <c r="FK59" i="1"/>
  <c r="FL83" i="1"/>
  <c r="G79" i="1"/>
  <c r="G84" i="1"/>
  <c r="F53" i="1"/>
  <c r="G74" i="1"/>
  <c r="G90" i="1"/>
  <c r="G81" i="1"/>
  <c r="F239" i="1"/>
  <c r="G85" i="1"/>
  <c r="G93" i="1"/>
  <c r="AW84" i="1"/>
  <c r="AV59" i="1"/>
  <c r="AW78" i="1"/>
  <c r="AW83" i="1"/>
  <c r="AV208" i="1"/>
  <c r="AW85" i="1"/>
  <c r="AV63" i="1"/>
  <c r="AW163" i="1" s="1"/>
  <c r="CV89" i="1"/>
  <c r="CU208" i="1"/>
  <c r="CV75" i="1"/>
  <c r="CV91" i="1"/>
  <c r="CV92" i="1"/>
  <c r="CV78" i="1"/>
  <c r="CU53" i="1"/>
  <c r="CV80" i="1"/>
  <c r="X79" i="1"/>
  <c r="X89" i="1"/>
  <c r="W53" i="1"/>
  <c r="X90" i="1"/>
  <c r="X78" i="1"/>
  <c r="W239" i="1"/>
  <c r="W36" i="1"/>
  <c r="X84" i="1"/>
  <c r="DL61" i="1"/>
  <c r="DM80" i="1"/>
  <c r="DM82" i="1"/>
  <c r="DL28" i="1"/>
  <c r="DL47" i="1"/>
  <c r="DM85" i="1"/>
  <c r="DL34" i="1"/>
  <c r="DM89" i="1"/>
  <c r="CN86" i="1"/>
  <c r="CN88" i="1"/>
  <c r="FK23" i="1"/>
  <c r="FL81" i="1"/>
  <c r="FL89" i="1"/>
  <c r="FK208" i="1"/>
  <c r="FK36" i="1"/>
  <c r="FL87" i="1"/>
  <c r="FK94" i="1"/>
  <c r="FL88" i="1"/>
  <c r="FL75" i="1"/>
  <c r="FL86" i="1"/>
  <c r="F28" i="1"/>
  <c r="G83" i="1"/>
  <c r="G88" i="1"/>
  <c r="F59" i="1"/>
  <c r="G78" i="1"/>
  <c r="F23" i="1"/>
  <c r="F63" i="1"/>
  <c r="G112" i="1" s="1"/>
  <c r="AW88" i="1"/>
  <c r="AW82" i="1"/>
  <c r="AW81" i="1"/>
  <c r="AW91" i="1"/>
  <c r="AV34" i="1"/>
  <c r="AW93" i="1"/>
  <c r="AW77" i="1"/>
  <c r="CU63" i="1"/>
  <c r="CV235" i="1" s="1"/>
  <c r="CV77" i="1"/>
  <c r="CV93" i="1"/>
  <c r="CU239" i="1"/>
  <c r="CV79" i="1"/>
  <c r="CV86" i="1"/>
  <c r="CV88" i="1"/>
  <c r="CV74" i="1"/>
  <c r="CU61" i="1"/>
  <c r="W28" i="1"/>
  <c r="X83" i="1"/>
  <c r="W63" i="1"/>
  <c r="X112" i="1" s="1"/>
  <c r="X77" i="1"/>
  <c r="X93" i="1"/>
  <c r="X80" i="1"/>
  <c r="W208" i="1"/>
  <c r="X76" i="1"/>
  <c r="DM84" i="1"/>
  <c r="DM86" i="1"/>
  <c r="DM75" i="1"/>
  <c r="DM93" i="1"/>
  <c r="DL49" i="1"/>
  <c r="DM81" i="1"/>
  <c r="DM79" i="1"/>
  <c r="E45" i="1"/>
  <c r="E167" i="1"/>
  <c r="E213" i="1"/>
  <c r="E145" i="1"/>
  <c r="E34" i="1"/>
  <c r="E216" i="1"/>
  <c r="E148" i="1"/>
  <c r="E46" i="1"/>
  <c r="E126" i="1"/>
  <c r="E40" i="1"/>
  <c r="M50" i="1"/>
  <c r="M139" i="1"/>
  <c r="M177" i="1"/>
  <c r="FJ108" i="1"/>
  <c r="FJ241" i="1"/>
  <c r="FJ169" i="1"/>
  <c r="FJ100" i="1"/>
  <c r="FJ24" i="1"/>
  <c r="FJ197" i="1"/>
  <c r="FJ129" i="1"/>
  <c r="FJ58" i="1"/>
  <c r="FJ205" i="1"/>
  <c r="FJ141" i="1"/>
  <c r="FJ29" i="1"/>
  <c r="FJ242" i="1"/>
  <c r="FJ223" i="1"/>
  <c r="FJ202" i="1"/>
  <c r="FJ186" i="1"/>
  <c r="FJ170" i="1"/>
  <c r="FJ154" i="1"/>
  <c r="FJ138" i="1"/>
  <c r="FJ118" i="1"/>
  <c r="FJ101" i="1"/>
  <c r="FJ66" i="1"/>
  <c r="FJ50" i="1"/>
  <c r="FJ36" i="1"/>
  <c r="FJ254" i="1"/>
  <c r="FJ233" i="1"/>
  <c r="FJ216" i="1"/>
  <c r="FJ196" i="1"/>
  <c r="FJ180" i="1"/>
  <c r="FJ164" i="1"/>
  <c r="FJ148" i="1"/>
  <c r="FJ128" i="1"/>
  <c r="FJ111" i="1"/>
  <c r="FJ95" i="1"/>
  <c r="FJ57" i="1"/>
  <c r="FJ46" i="1"/>
  <c r="FJ27" i="1"/>
  <c r="FJ243" i="1"/>
  <c r="FJ228" i="1"/>
  <c r="FJ239" i="1"/>
  <c r="FJ195" i="1"/>
  <c r="FJ179" i="1"/>
  <c r="FJ163" i="1"/>
  <c r="FJ147" i="1"/>
  <c r="FJ131" i="1"/>
  <c r="FJ115" i="1"/>
  <c r="FJ98" i="1"/>
  <c r="FJ62" i="1"/>
  <c r="FJ26" i="1"/>
  <c r="AD161" i="1"/>
  <c r="AD249" i="1"/>
  <c r="AD241" i="1"/>
  <c r="AD169" i="1"/>
  <c r="AD100" i="1"/>
  <c r="AD24" i="1"/>
  <c r="AD197" i="1"/>
  <c r="AD129" i="1"/>
  <c r="AD58" i="1"/>
  <c r="AD205" i="1"/>
  <c r="AD141" i="1"/>
  <c r="AD29" i="1"/>
  <c r="AD243" i="1"/>
  <c r="AD224" i="1"/>
  <c r="AD207" i="1"/>
  <c r="AD191" i="1"/>
  <c r="AD175" i="1"/>
  <c r="AD159" i="1"/>
  <c r="AD143" i="1"/>
  <c r="AD127" i="1"/>
  <c r="AD110" i="1"/>
  <c r="AD51" i="1"/>
  <c r="AD37" i="1"/>
  <c r="AD223" i="1"/>
  <c r="AD186" i="1"/>
  <c r="AD154" i="1"/>
  <c r="AD118" i="1"/>
  <c r="AD70" i="1"/>
  <c r="AD50" i="1"/>
  <c r="AD244" i="1"/>
  <c r="AD204" i="1"/>
  <c r="AD172" i="1"/>
  <c r="AD140" i="1"/>
  <c r="AD103" i="1"/>
  <c r="AD64" i="1"/>
  <c r="AD38" i="1"/>
  <c r="CC245" i="1"/>
  <c r="CC205" i="1"/>
  <c r="CC173" i="1"/>
  <c r="CC141" i="1"/>
  <c r="CC125" i="1"/>
  <c r="CC49" i="1"/>
  <c r="CC103" i="1"/>
  <c r="CC52" i="1"/>
  <c r="CC22" i="1"/>
  <c r="E56" i="1"/>
  <c r="E147" i="1"/>
  <c r="E163" i="1"/>
  <c r="E179" i="1"/>
  <c r="E98" i="1"/>
  <c r="E227" i="1"/>
  <c r="E193" i="1"/>
  <c r="E125" i="1"/>
  <c r="E58" i="1"/>
  <c r="E196" i="1"/>
  <c r="E128" i="1"/>
  <c r="E57" i="1"/>
  <c r="E27" i="1"/>
  <c r="E109" i="1"/>
  <c r="M116" i="1"/>
  <c r="M156" i="1"/>
  <c r="M200" i="1"/>
  <c r="M29" i="1"/>
  <c r="M65" i="1"/>
  <c r="M108" i="1"/>
  <c r="M149" i="1"/>
  <c r="M197" i="1"/>
  <c r="M21" i="1"/>
  <c r="M71" i="1"/>
  <c r="M119" i="1"/>
  <c r="M151" i="1"/>
  <c r="M183" i="1"/>
  <c r="M237" i="1"/>
  <c r="M66" i="1"/>
  <c r="M202" i="1"/>
  <c r="M55" i="1"/>
  <c r="M126" i="1"/>
  <c r="M20" i="1"/>
  <c r="M130" i="1"/>
  <c r="M105" i="1"/>
  <c r="M32" i="1"/>
  <c r="M68" i="1"/>
  <c r="M120" i="1"/>
  <c r="M168" i="1"/>
  <c r="M220" i="1"/>
  <c r="M254" i="1"/>
  <c r="M43" i="1"/>
  <c r="M113" i="1"/>
  <c r="M165" i="1"/>
  <c r="M213" i="1"/>
  <c r="M45" i="1"/>
  <c r="M123" i="1"/>
  <c r="M155" i="1"/>
  <c r="M187" i="1"/>
  <c r="M215" i="1"/>
  <c r="M223" i="1"/>
  <c r="M178" i="1"/>
  <c r="M150" i="1"/>
  <c r="M174" i="1"/>
  <c r="M227" i="1"/>
  <c r="M52" i="1"/>
  <c r="M99" i="1"/>
  <c r="M152" i="1"/>
  <c r="M188" i="1"/>
  <c r="M238" i="1"/>
  <c r="M58" i="1"/>
  <c r="M96" i="1"/>
  <c r="M145" i="1"/>
  <c r="M181" i="1"/>
  <c r="M235" i="1"/>
  <c r="M37" i="1"/>
  <c r="M67" i="1"/>
  <c r="M106" i="1"/>
  <c r="M171" i="1"/>
  <c r="M203" i="1"/>
  <c r="M232" i="1"/>
  <c r="M253" i="1"/>
  <c r="M154" i="1"/>
  <c r="M35" i="1"/>
  <c r="M109" i="1"/>
  <c r="M252" i="1"/>
  <c r="M218" i="1"/>
  <c r="M206" i="1"/>
  <c r="M129" i="1"/>
  <c r="M184" i="1"/>
  <c r="M53" i="1"/>
  <c r="FJ97" i="1"/>
  <c r="FJ60" i="1"/>
  <c r="FJ44" i="1"/>
  <c r="FJ30" i="1"/>
  <c r="FJ248" i="1"/>
  <c r="FJ229" i="1"/>
  <c r="FJ212" i="1"/>
  <c r="FJ192" i="1"/>
  <c r="FJ176" i="1"/>
  <c r="FJ160" i="1"/>
  <c r="FJ144" i="1"/>
  <c r="FJ124" i="1"/>
  <c r="FJ107" i="1"/>
  <c r="FJ59" i="1"/>
  <c r="FJ42" i="1"/>
  <c r="FJ22" i="1"/>
  <c r="FJ250" i="1"/>
  <c r="FJ224" i="1"/>
  <c r="FJ207" i="1"/>
  <c r="FJ191" i="1"/>
  <c r="FJ175" i="1"/>
  <c r="FJ159" i="1"/>
  <c r="FJ143" i="1"/>
  <c r="FJ127" i="1"/>
  <c r="FJ110" i="1"/>
  <c r="FJ56" i="1"/>
  <c r="FJ41" i="1"/>
  <c r="FJ21" i="1"/>
  <c r="AD246" i="1"/>
  <c r="AD206" i="1"/>
  <c r="AD174" i="1"/>
  <c r="AD142" i="1"/>
  <c r="AD105" i="1"/>
  <c r="AD66" i="1"/>
  <c r="AD35" i="1"/>
  <c r="AD238" i="1"/>
  <c r="AD200" i="1"/>
  <c r="AD168" i="1"/>
  <c r="AD136" i="1"/>
  <c r="AD99" i="1"/>
  <c r="AD32" i="1"/>
  <c r="E183" i="1"/>
  <c r="E247" i="1"/>
  <c r="E119" i="1"/>
  <c r="E242" i="1"/>
  <c r="E190" i="1"/>
  <c r="E249" i="1"/>
  <c r="E177" i="1"/>
  <c r="E108" i="1"/>
  <c r="E180" i="1"/>
  <c r="E111" i="1"/>
  <c r="E162" i="1"/>
  <c r="E25" i="1"/>
  <c r="M142" i="1"/>
  <c r="M167" i="1"/>
  <c r="M136" i="1"/>
  <c r="FJ145" i="1"/>
  <c r="FJ230" i="1"/>
  <c r="FJ125" i="1"/>
  <c r="FJ201" i="1"/>
  <c r="FJ137" i="1"/>
  <c r="FJ65" i="1"/>
  <c r="FJ235" i="1"/>
  <c r="FJ165" i="1"/>
  <c r="FJ96" i="1"/>
  <c r="FJ245" i="1"/>
  <c r="FJ173" i="1"/>
  <c r="FJ104" i="1"/>
  <c r="FJ48" i="1"/>
  <c r="FJ252" i="1"/>
  <c r="FJ231" i="1"/>
  <c r="FJ214" i="1"/>
  <c r="FJ194" i="1"/>
  <c r="FJ178" i="1"/>
  <c r="FJ162" i="1"/>
  <c r="FJ146" i="1"/>
  <c r="FJ126" i="1"/>
  <c r="FJ109" i="1"/>
  <c r="FJ61" i="1"/>
  <c r="FJ40" i="1"/>
  <c r="FJ25" i="1"/>
  <c r="FJ244" i="1"/>
  <c r="FJ225" i="1"/>
  <c r="FJ204" i="1"/>
  <c r="FJ188" i="1"/>
  <c r="FJ172" i="1"/>
  <c r="FJ156" i="1"/>
  <c r="FJ140" i="1"/>
  <c r="FJ120" i="1"/>
  <c r="FJ103" i="1"/>
  <c r="FJ68" i="1"/>
  <c r="FJ52" i="1"/>
  <c r="FJ38" i="1"/>
  <c r="FJ253" i="1"/>
  <c r="FJ237" i="1"/>
  <c r="FJ219" i="1"/>
  <c r="FJ203" i="1"/>
  <c r="FJ187" i="1"/>
  <c r="FJ171" i="1"/>
  <c r="FJ155" i="1"/>
  <c r="FJ208" i="1"/>
  <c r="FJ123" i="1"/>
  <c r="FJ106" i="1"/>
  <c r="FJ71" i="1"/>
  <c r="FJ51" i="1"/>
  <c r="FJ37" i="1"/>
  <c r="AD213" i="1"/>
  <c r="AD125" i="1"/>
  <c r="AD108" i="1"/>
  <c r="AD201" i="1"/>
  <c r="AD137" i="1"/>
  <c r="AD65" i="1"/>
  <c r="AD235" i="1"/>
  <c r="AD165" i="1"/>
  <c r="AD96" i="1"/>
  <c r="AD245" i="1"/>
  <c r="AD173" i="1"/>
  <c r="AD104" i="1"/>
  <c r="AD48" i="1"/>
  <c r="AD253" i="1"/>
  <c r="AD237" i="1"/>
  <c r="AD215" i="1"/>
  <c r="AD199" i="1"/>
  <c r="AD183" i="1"/>
  <c r="AD167" i="1"/>
  <c r="AD151" i="1"/>
  <c r="AD139" i="1"/>
  <c r="AD119" i="1"/>
  <c r="AD102" i="1"/>
  <c r="AD67" i="1"/>
  <c r="AD26" i="1"/>
  <c r="AD242" i="1"/>
  <c r="AD202" i="1"/>
  <c r="AD170" i="1"/>
  <c r="AD138" i="1"/>
  <c r="AD101" i="1"/>
  <c r="AD36" i="1"/>
  <c r="AD225" i="1"/>
  <c r="AD188" i="1"/>
  <c r="AD156" i="1"/>
  <c r="AD120" i="1"/>
  <c r="AD52" i="1"/>
  <c r="CC226" i="1"/>
  <c r="CC189" i="1"/>
  <c r="CC157" i="1"/>
  <c r="CC115" i="1"/>
  <c r="CC41" i="1"/>
  <c r="CC108" i="1"/>
  <c r="CC65" i="1"/>
  <c r="CC29" i="1"/>
  <c r="CC120" i="1"/>
  <c r="CC68" i="1"/>
  <c r="CC42" i="1"/>
  <c r="E37" i="1"/>
  <c r="E202" i="1"/>
  <c r="E21" i="1"/>
  <c r="E143" i="1"/>
  <c r="E230" i="1"/>
  <c r="E161" i="1"/>
  <c r="E43" i="1"/>
  <c r="E233" i="1"/>
  <c r="E164" i="1"/>
  <c r="E95" i="1"/>
  <c r="E61" i="1"/>
  <c r="M138" i="1"/>
  <c r="M219" i="1"/>
  <c r="M51" i="1"/>
  <c r="M217" i="1"/>
  <c r="BD226" i="1"/>
  <c r="BD189" i="1"/>
  <c r="BD157" i="1"/>
  <c r="BD121" i="1"/>
  <c r="BD43" i="1"/>
  <c r="BD229" i="1"/>
  <c r="BD192" i="1"/>
  <c r="BD160" i="1"/>
  <c r="BD124" i="1"/>
  <c r="BD46" i="1"/>
  <c r="BD242" i="1"/>
  <c r="BD202" i="1"/>
  <c r="BD170" i="1"/>
  <c r="BD138" i="1"/>
  <c r="BD101" i="1"/>
  <c r="BD60" i="1"/>
  <c r="BD36" i="1"/>
  <c r="ES249" i="1"/>
  <c r="ES108" i="1"/>
  <c r="ES254" i="1"/>
  <c r="ES107" i="1"/>
  <c r="ES27" i="1"/>
  <c r="M34" i="1"/>
  <c r="BU158" i="1"/>
  <c r="BU50" i="1"/>
  <c r="BU118" i="1"/>
  <c r="BU198" i="1"/>
  <c r="BU60" i="1"/>
  <c r="BU178" i="1"/>
  <c r="BU225" i="1"/>
  <c r="BU172" i="1"/>
  <c r="BU136" i="1"/>
  <c r="BU53" i="1"/>
  <c r="BU167" i="1"/>
  <c r="BU139" i="1"/>
  <c r="BU221" i="1"/>
  <c r="BU153" i="1"/>
  <c r="V117" i="1"/>
  <c r="V165" i="1"/>
  <c r="V226" i="1"/>
  <c r="V49" i="1"/>
  <c r="V239" i="1"/>
  <c r="V147" i="1"/>
  <c r="V47" i="1"/>
  <c r="V214" i="1"/>
  <c r="V233" i="1"/>
  <c r="V95" i="1"/>
  <c r="V22" i="1"/>
  <c r="DT167" i="1"/>
  <c r="DT41" i="1"/>
  <c r="DT226" i="1"/>
  <c r="DT157" i="1"/>
  <c r="DT24" i="1"/>
  <c r="DT196" i="1"/>
  <c r="DT128" i="1"/>
  <c r="DT242" i="1"/>
  <c r="DT170" i="1"/>
  <c r="DT101" i="1"/>
  <c r="DK64" i="1"/>
  <c r="DK52" i="1"/>
  <c r="DK196" i="1"/>
  <c r="DK128" i="1"/>
  <c r="DK249" i="1"/>
  <c r="DK169" i="1"/>
  <c r="DK100" i="1"/>
  <c r="DK65" i="1"/>
  <c r="DK235" i="1"/>
  <c r="DK165" i="1"/>
  <c r="DK96" i="1"/>
  <c r="DK69" i="1"/>
  <c r="DK29" i="1"/>
  <c r="DK239" i="1"/>
  <c r="DK167" i="1"/>
  <c r="DK139" i="1"/>
  <c r="DK98" i="1"/>
  <c r="DK45" i="1"/>
  <c r="DK23" i="1"/>
  <c r="DK182" i="1"/>
  <c r="DK114" i="1"/>
  <c r="DK40" i="1"/>
  <c r="AM119" i="1"/>
  <c r="CL151" i="1"/>
  <c r="CL23" i="1"/>
  <c r="CL114" i="1"/>
  <c r="CL44" i="1"/>
  <c r="CL180" i="1"/>
  <c r="CL64" i="1"/>
  <c r="BU217" i="1"/>
  <c r="BU149" i="1"/>
  <c r="BU28" i="1"/>
  <c r="V178" i="1"/>
  <c r="V61" i="1"/>
  <c r="V196" i="1"/>
  <c r="DT193" i="1"/>
  <c r="DT125" i="1"/>
  <c r="DT192" i="1"/>
  <c r="DT124" i="1"/>
  <c r="DT218" i="1"/>
  <c r="DT150" i="1"/>
  <c r="DT44" i="1"/>
  <c r="AU163" i="1"/>
  <c r="AU147" i="1"/>
  <c r="AU131" i="1"/>
  <c r="AU115" i="1"/>
  <c r="AU98" i="1"/>
  <c r="AU56" i="1"/>
  <c r="AU41" i="1"/>
  <c r="AU21" i="1"/>
  <c r="BD245" i="1"/>
  <c r="BD205" i="1"/>
  <c r="BD173" i="1"/>
  <c r="BD141" i="1"/>
  <c r="BD104" i="1"/>
  <c r="BD54" i="1"/>
  <c r="BD34" i="1"/>
  <c r="BD248" i="1"/>
  <c r="BD212" i="1"/>
  <c r="BD176" i="1"/>
  <c r="BD144" i="1"/>
  <c r="BD107" i="1"/>
  <c r="BD59" i="1"/>
  <c r="BD27" i="1"/>
  <c r="BD223" i="1"/>
  <c r="BD186" i="1"/>
  <c r="BD154" i="1"/>
  <c r="BD118" i="1"/>
  <c r="BD50" i="1"/>
  <c r="ES177" i="1"/>
  <c r="ES176" i="1"/>
  <c r="ES59" i="1"/>
  <c r="M23" i="1"/>
  <c r="BU142" i="1"/>
  <c r="BU242" i="1"/>
  <c r="BU114" i="1"/>
  <c r="BU252" i="1"/>
  <c r="BU248" i="1"/>
  <c r="BU200" i="1"/>
  <c r="BU152" i="1"/>
  <c r="BU103" i="1"/>
  <c r="BU64" i="1"/>
  <c r="BU32" i="1"/>
  <c r="BU219" i="1"/>
  <c r="BU187" i="1"/>
  <c r="BU151" i="1"/>
  <c r="BU119" i="1"/>
  <c r="BU51" i="1"/>
  <c r="BU21" i="1"/>
  <c r="BU185" i="1"/>
  <c r="BU117" i="1"/>
  <c r="BU48" i="1"/>
  <c r="V33" i="1"/>
  <c r="V43" i="1"/>
  <c r="V179" i="1"/>
  <c r="V119" i="1"/>
  <c r="V146" i="1"/>
  <c r="V164" i="1"/>
  <c r="DT47" i="1"/>
  <c r="DT98" i="1"/>
  <c r="DT110" i="1"/>
  <c r="DT207" i="1"/>
  <c r="DT71" i="1"/>
  <c r="DT189" i="1"/>
  <c r="DT121" i="1"/>
  <c r="DT43" i="1"/>
  <c r="DT233" i="1"/>
  <c r="DT164" i="1"/>
  <c r="DT95" i="1"/>
  <c r="DT46" i="1"/>
  <c r="DT202" i="1"/>
  <c r="DT138" i="1"/>
  <c r="DT66" i="1"/>
  <c r="DT36" i="1"/>
  <c r="DK218" i="1"/>
  <c r="DK150" i="1"/>
  <c r="DK60" i="1"/>
  <c r="CL29" i="1"/>
  <c r="CL69" i="1"/>
  <c r="CL100" i="1"/>
  <c r="CL129" i="1"/>
  <c r="CL237" i="1"/>
  <c r="CL183" i="1"/>
  <c r="CL119" i="1"/>
  <c r="CL182" i="1"/>
  <c r="CL66" i="1"/>
  <c r="CL254" i="1"/>
  <c r="CL111" i="1"/>
  <c r="AU159" i="1"/>
  <c r="AU143" i="1"/>
  <c r="AU127" i="1"/>
  <c r="AU110" i="1"/>
  <c r="AU51" i="1"/>
  <c r="AU37" i="1"/>
  <c r="BD56" i="1"/>
  <c r="BD230" i="1"/>
  <c r="BD193" i="1"/>
  <c r="BD161" i="1"/>
  <c r="BD125" i="1"/>
  <c r="BD24" i="1"/>
  <c r="BD233" i="1"/>
  <c r="BD196" i="1"/>
  <c r="BD164" i="1"/>
  <c r="BD128" i="1"/>
  <c r="BD95" i="1"/>
  <c r="BD22" i="1"/>
  <c r="BD218" i="1"/>
  <c r="BD182" i="1"/>
  <c r="BD150" i="1"/>
  <c r="BD114" i="1"/>
  <c r="BD66" i="1"/>
  <c r="CT51" i="1"/>
  <c r="ES145" i="1"/>
  <c r="ES65" i="1"/>
  <c r="ES144" i="1"/>
  <c r="BU227" i="1"/>
  <c r="BU70" i="1"/>
  <c r="BU186" i="1"/>
  <c r="BU25" i="1"/>
  <c r="BU231" i="1"/>
  <c r="BU244" i="1"/>
  <c r="BU184" i="1"/>
  <c r="BU140" i="1"/>
  <c r="BU99" i="1"/>
  <c r="BU247" i="1"/>
  <c r="BU215" i="1"/>
  <c r="BU183" i="1"/>
  <c r="BU102" i="1"/>
  <c r="BU45" i="1"/>
  <c r="BU23" i="1"/>
  <c r="BU181" i="1"/>
  <c r="BU49" i="1"/>
  <c r="V213" i="1"/>
  <c r="V137" i="1"/>
  <c r="V245" i="1"/>
  <c r="V232" i="1"/>
  <c r="V167" i="1"/>
  <c r="V252" i="1"/>
  <c r="V109" i="1"/>
  <c r="V30" i="1"/>
  <c r="DT243" i="1"/>
  <c r="DT237" i="1"/>
  <c r="DT215" i="1"/>
  <c r="DT191" i="1"/>
  <c r="DT230" i="1"/>
  <c r="DT161" i="1"/>
  <c r="DT229" i="1"/>
  <c r="DT160" i="1"/>
  <c r="DT22" i="1"/>
  <c r="DT182" i="1"/>
  <c r="DT114" i="1"/>
  <c r="DK116" i="1"/>
  <c r="DK99" i="1"/>
  <c r="DK144" i="1"/>
  <c r="DK225" i="1"/>
  <c r="DK156" i="1"/>
  <c r="DK27" i="1"/>
  <c r="DK177" i="1"/>
  <c r="DK108" i="1"/>
  <c r="DK189" i="1"/>
  <c r="DK121" i="1"/>
  <c r="DK39" i="1"/>
  <c r="DK243" i="1"/>
  <c r="DK215" i="1"/>
  <c r="DK183" i="1"/>
  <c r="DK102" i="1"/>
  <c r="DK62" i="1"/>
  <c r="DK31" i="1"/>
  <c r="DK194" i="1"/>
  <c r="CL150" i="1"/>
  <c r="CL216" i="1"/>
  <c r="CL46" i="1"/>
  <c r="ED180" i="1"/>
  <c r="ED253" i="1"/>
  <c r="ED20" i="1"/>
  <c r="ED122" i="1"/>
  <c r="ED194" i="1"/>
  <c r="ED116" i="1"/>
  <c r="ED53" i="1"/>
  <c r="ED233" i="1"/>
  <c r="ED218" i="1"/>
  <c r="ED50" i="1"/>
  <c r="ED55" i="1"/>
  <c r="ED184" i="1"/>
  <c r="ED128" i="1"/>
  <c r="ED190" i="1"/>
  <c r="ED231" i="1"/>
  <c r="ED152" i="1"/>
  <c r="ED216" i="1"/>
  <c r="ED164" i="1"/>
  <c r="ED57" i="1"/>
  <c r="ED130" i="1"/>
  <c r="ED60" i="1"/>
  <c r="ED174" i="1"/>
  <c r="ED30" i="1"/>
  <c r="ED120" i="1"/>
  <c r="ED46" i="1"/>
  <c r="ED154" i="1"/>
  <c r="ED118" i="1"/>
  <c r="ED44" i="1"/>
  <c r="ED176" i="1"/>
  <c r="ED144" i="1"/>
  <c r="ED42" i="1"/>
  <c r="ED232" i="1"/>
  <c r="ED199" i="1"/>
  <c r="ED175" i="1"/>
  <c r="ED67" i="1"/>
  <c r="ED95" i="1"/>
  <c r="ED114" i="1"/>
  <c r="ED227" i="1"/>
  <c r="ED244" i="1"/>
  <c r="ED103" i="1"/>
  <c r="ED214" i="1"/>
  <c r="ED178" i="1"/>
  <c r="ED35" i="1"/>
  <c r="ED238" i="1"/>
  <c r="ED200" i="1"/>
  <c r="ED99" i="1"/>
  <c r="ED64" i="1"/>
  <c r="ED243" i="1"/>
  <c r="ED195" i="1"/>
  <c r="ED208" i="1"/>
  <c r="ED110" i="1"/>
  <c r="ED148" i="1"/>
  <c r="ED196" i="1"/>
  <c r="ED254" i="1"/>
  <c r="ED97" i="1"/>
  <c r="ED40" i="1"/>
  <c r="ED142" i="1"/>
  <c r="ED225" i="1"/>
  <c r="ED252" i="1"/>
  <c r="ED202" i="1"/>
  <c r="ED101" i="1"/>
  <c r="ED66" i="1"/>
  <c r="ED229" i="1"/>
  <c r="ED124" i="1"/>
  <c r="ED52" i="1"/>
  <c r="ED224" i="1"/>
  <c r="ED187" i="1"/>
  <c r="ED139" i="1"/>
  <c r="ED102" i="1"/>
  <c r="ED171" i="1"/>
  <c r="ED151" i="1"/>
  <c r="ED127" i="1"/>
  <c r="ED54" i="1"/>
  <c r="ED245" i="1"/>
  <c r="ED205" i="1"/>
  <c r="ED163" i="1"/>
  <c r="ED131" i="1"/>
  <c r="ED115" i="1"/>
  <c r="ED31" i="1"/>
  <c r="ED173" i="1"/>
  <c r="ED249" i="1"/>
  <c r="ED145" i="1"/>
  <c r="ED108" i="1"/>
  <c r="ED39" i="1"/>
  <c r="ED230" i="1"/>
  <c r="ED161" i="1"/>
  <c r="ED125" i="1"/>
  <c r="ED226" i="1"/>
  <c r="ED189" i="1"/>
  <c r="ED157" i="1"/>
  <c r="CT72" i="1"/>
  <c r="CS134" i="1"/>
  <c r="AC134" i="1"/>
  <c r="AD72" i="1"/>
  <c r="AL134" i="1"/>
  <c r="AM72" i="1"/>
  <c r="U134" i="1"/>
  <c r="V72" i="1"/>
  <c r="DV45" i="1"/>
  <c r="DV23" i="1"/>
  <c r="E72" i="1"/>
  <c r="D134" i="1"/>
  <c r="DV254" i="1"/>
  <c r="DV218" i="1"/>
  <c r="DV38" i="1"/>
  <c r="DV154" i="1"/>
  <c r="DV118" i="1"/>
  <c r="DV144" i="1"/>
  <c r="DV107" i="1"/>
  <c r="DV189" i="1"/>
  <c r="DV173" i="1"/>
  <c r="DV104" i="1"/>
  <c r="DV54" i="1"/>
  <c r="DV243" i="1"/>
  <c r="DV228" i="1"/>
  <c r="DV131" i="1"/>
  <c r="DV98" i="1"/>
  <c r="BF121" i="1"/>
  <c r="BK134" i="1"/>
  <c r="BL72" i="1"/>
  <c r="AT134" i="1"/>
  <c r="AU72" i="1"/>
  <c r="L134" i="1"/>
  <c r="M72" i="1"/>
  <c r="FA134" i="1"/>
  <c r="FB72" i="1"/>
  <c r="DV180" i="1"/>
  <c r="DV225" i="1"/>
  <c r="DV68" i="1"/>
  <c r="DV164" i="1"/>
  <c r="DV252" i="1"/>
  <c r="DV202" i="1"/>
  <c r="DV101" i="1"/>
  <c r="DV66" i="1"/>
  <c r="DV160" i="1"/>
  <c r="DV124" i="1"/>
  <c r="DV235" i="1"/>
  <c r="DV217" i="1"/>
  <c r="DV165" i="1"/>
  <c r="DV149" i="1"/>
  <c r="DV96" i="1"/>
  <c r="DV65" i="1"/>
  <c r="DV237" i="1"/>
  <c r="DV219" i="1"/>
  <c r="DV171" i="1"/>
  <c r="DV155" i="1"/>
  <c r="DV71" i="1"/>
  <c r="DV51" i="1"/>
  <c r="DE221" i="1"/>
  <c r="DE194" i="1"/>
  <c r="DE25" i="1"/>
  <c r="AF162" i="1"/>
  <c r="AF107" i="1"/>
  <c r="BF238" i="1"/>
  <c r="BF233" i="1"/>
  <c r="BF171" i="1"/>
  <c r="EM159" i="1"/>
  <c r="O40" i="1"/>
  <c r="O111" i="1"/>
  <c r="O108" i="1"/>
  <c r="ED242" i="1"/>
  <c r="EC72" i="1"/>
  <c r="ED234" i="1"/>
  <c r="ED235" i="1"/>
  <c r="ED217" i="1"/>
  <c r="ED181" i="1"/>
  <c r="ED149" i="1"/>
  <c r="ED113" i="1"/>
  <c r="ED96" i="1"/>
  <c r="BC134" i="1"/>
  <c r="BD72" i="1"/>
  <c r="CK134" i="1"/>
  <c r="CL72" i="1"/>
  <c r="ER134" i="1"/>
  <c r="ES72" i="1"/>
  <c r="DB134" i="1"/>
  <c r="DC72" i="1"/>
  <c r="DK72" i="1"/>
  <c r="DJ134" i="1"/>
  <c r="BU72" i="1"/>
  <c r="BT134" i="1"/>
  <c r="DV234" i="1"/>
  <c r="DU72" i="1"/>
  <c r="BE72" i="1"/>
  <c r="FI134" i="1"/>
  <c r="FJ72" i="1"/>
  <c r="EJ134" i="1"/>
  <c r="EK72" i="1"/>
  <c r="DV150" i="1"/>
  <c r="DV20" i="1"/>
  <c r="DV186" i="1"/>
  <c r="DV248" i="1"/>
  <c r="DV205" i="1"/>
  <c r="DV157" i="1"/>
  <c r="DV147" i="1"/>
  <c r="DV115" i="1"/>
  <c r="BF176" i="1"/>
  <c r="EM220" i="1"/>
  <c r="EM105" i="1"/>
  <c r="O71" i="1"/>
  <c r="O187" i="1"/>
  <c r="M132" i="1"/>
  <c r="E132" i="1"/>
  <c r="CB134" i="1"/>
  <c r="CC72" i="1"/>
  <c r="DS134" i="1"/>
  <c r="DT72" i="1"/>
  <c r="EA134" i="1"/>
  <c r="EB72" i="1"/>
  <c r="CN37" i="1"/>
  <c r="DV57" i="1"/>
  <c r="DV188" i="1"/>
  <c r="DV198" i="1"/>
  <c r="DV130" i="1"/>
  <c r="DV246" i="1"/>
  <c r="DV174" i="1"/>
  <c r="DV214" i="1"/>
  <c r="DV178" i="1"/>
  <c r="DV35" i="1"/>
  <c r="DV238" i="1"/>
  <c r="DV136" i="1"/>
  <c r="DV99" i="1"/>
  <c r="DV241" i="1"/>
  <c r="DV221" i="1"/>
  <c r="DV169" i="1"/>
  <c r="DV153" i="1"/>
  <c r="DV100" i="1"/>
  <c r="DV69" i="1"/>
  <c r="DV191" i="1"/>
  <c r="DV175" i="1"/>
  <c r="DV127" i="1"/>
  <c r="DV110" i="1"/>
  <c r="DV26" i="1"/>
  <c r="DE248" i="1"/>
  <c r="DE63" i="1"/>
  <c r="DE222" i="1"/>
  <c r="DE234" i="1"/>
  <c r="DE230" i="1"/>
  <c r="DE193" i="1"/>
  <c r="DE125" i="1"/>
  <c r="DE54" i="1"/>
  <c r="DE218" i="1"/>
  <c r="DE198" i="1"/>
  <c r="DE182" i="1"/>
  <c r="DE150" i="1"/>
  <c r="DE130" i="1"/>
  <c r="DE114" i="1"/>
  <c r="DE60" i="1"/>
  <c r="DE44" i="1"/>
  <c r="DE30" i="1"/>
  <c r="DE229" i="1"/>
  <c r="DE212" i="1"/>
  <c r="DE192" i="1"/>
  <c r="DE160" i="1"/>
  <c r="DE144" i="1"/>
  <c r="DE124" i="1"/>
  <c r="DE42" i="1"/>
  <c r="DE22" i="1"/>
  <c r="AF48" i="1"/>
  <c r="AF145" i="1"/>
  <c r="AF221" i="1"/>
  <c r="AF113" i="1"/>
  <c r="AF39" i="1"/>
  <c r="AF198" i="1"/>
  <c r="AF150" i="1"/>
  <c r="AF114" i="1"/>
  <c r="AF60" i="1"/>
  <c r="AF233" i="1"/>
  <c r="AF216" i="1"/>
  <c r="AF196" i="1"/>
  <c r="AF128" i="1"/>
  <c r="AF95" i="1"/>
  <c r="AF46" i="1"/>
  <c r="AF228" i="1"/>
  <c r="AF179" i="1"/>
  <c r="AF163" i="1"/>
  <c r="AF115" i="1"/>
  <c r="AF98" i="1"/>
  <c r="AF62" i="1"/>
  <c r="BF242" i="1"/>
  <c r="BF126" i="1"/>
  <c r="BF172" i="1"/>
  <c r="BF241" i="1"/>
  <c r="BF33" i="1"/>
  <c r="BF175" i="1"/>
  <c r="EM187" i="1"/>
  <c r="EM249" i="1"/>
  <c r="EM108" i="1"/>
  <c r="EM196" i="1"/>
  <c r="EM128" i="1"/>
  <c r="EM138" i="1"/>
  <c r="EM50" i="1"/>
  <c r="AO234" i="1"/>
  <c r="O118" i="1"/>
  <c r="O198" i="1"/>
  <c r="O152" i="1"/>
  <c r="O148" i="1"/>
  <c r="O39" i="1"/>
  <c r="O141" i="1"/>
  <c r="O41" i="1"/>
  <c r="O191" i="1"/>
  <c r="ED51" i="1"/>
  <c r="ED37" i="1"/>
  <c r="ED21" i="1"/>
  <c r="ED221" i="1"/>
  <c r="ED201" i="1"/>
  <c r="ED185" i="1"/>
  <c r="ED153" i="1"/>
  <c r="ED137" i="1"/>
  <c r="ED117" i="1"/>
  <c r="EC132" i="1"/>
  <c r="ED132" i="1" s="1"/>
  <c r="ED94" i="1"/>
  <c r="ED69" i="1"/>
  <c r="ED33" i="1"/>
  <c r="CV21" i="1" l="1"/>
  <c r="EU216" i="1"/>
  <c r="EU196" i="1"/>
  <c r="EU130" i="1"/>
  <c r="EU182" i="1"/>
  <c r="EU143" i="1"/>
  <c r="EU173" i="1"/>
  <c r="EU245" i="1"/>
  <c r="EU162" i="1"/>
  <c r="EU63" i="1"/>
  <c r="EU68" i="1"/>
  <c r="EU35" i="1"/>
  <c r="EU142" i="1"/>
  <c r="EU64" i="1"/>
  <c r="EU168" i="1"/>
  <c r="EU170" i="1"/>
  <c r="EU21" i="1"/>
  <c r="EU169" i="1"/>
  <c r="EU203" i="1"/>
  <c r="EU42" i="1"/>
  <c r="EU247" i="1"/>
  <c r="EU199" i="1"/>
  <c r="EU129" i="1"/>
  <c r="EU149" i="1"/>
  <c r="EU177" i="1"/>
  <c r="BF159" i="1"/>
  <c r="BF221" i="1"/>
  <c r="BF55" i="1"/>
  <c r="BF118" i="1"/>
  <c r="BF196" i="1"/>
  <c r="BF248" i="1"/>
  <c r="BF234" i="1"/>
  <c r="BF122" i="1"/>
  <c r="BF25" i="1"/>
  <c r="BF222" i="1"/>
  <c r="BF71" i="1"/>
  <c r="BF158" i="1"/>
  <c r="BF38" i="1"/>
  <c r="BF68" i="1"/>
  <c r="BF103" i="1"/>
  <c r="BF101" i="1"/>
  <c r="BF106" i="1"/>
  <c r="BF35" i="1"/>
  <c r="BF163" i="1"/>
  <c r="BF191" i="1"/>
  <c r="BF194" i="1"/>
  <c r="BF207" i="1"/>
  <c r="BF224" i="1"/>
  <c r="BF250" i="1"/>
  <c r="BF140" i="1"/>
  <c r="BF170" i="1"/>
  <c r="BF155" i="1"/>
  <c r="BF109" i="1"/>
  <c r="BF195" i="1"/>
  <c r="BF48" i="1"/>
  <c r="BF204" i="1"/>
  <c r="BF144" i="1"/>
  <c r="BF147" i="1"/>
  <c r="BF219" i="1"/>
  <c r="BF154" i="1"/>
  <c r="BF157" i="1"/>
  <c r="BF132" i="1"/>
  <c r="BF23" i="1"/>
  <c r="BF244" i="1"/>
  <c r="BF179" i="1"/>
  <c r="BF237" i="1"/>
  <c r="BF64" i="1"/>
  <c r="BF40" i="1"/>
  <c r="BF69" i="1"/>
  <c r="BF136" i="1"/>
  <c r="BF100" i="1"/>
  <c r="BF30" i="1"/>
  <c r="BF212" i="1"/>
  <c r="AW253" i="1"/>
  <c r="BF173" i="1"/>
  <c r="BF65" i="1"/>
  <c r="BF192" i="1"/>
  <c r="BF105" i="1"/>
  <c r="BF137" i="1"/>
  <c r="BF245" i="1"/>
  <c r="BF149" i="1"/>
  <c r="AW216" i="1"/>
  <c r="BF119" i="1"/>
  <c r="BF130" i="1"/>
  <c r="BF254" i="1"/>
  <c r="BF197" i="1"/>
  <c r="BF60" i="1"/>
  <c r="BF110" i="1"/>
  <c r="BF169" i="1"/>
  <c r="BF166" i="1"/>
  <c r="BF70" i="1"/>
  <c r="BF217" i="1"/>
  <c r="BF26" i="1"/>
  <c r="BF129" i="1"/>
  <c r="BF97" i="1"/>
  <c r="BF153" i="1"/>
  <c r="BF127" i="1"/>
  <c r="BF185" i="1"/>
  <c r="BF198" i="1"/>
  <c r="BF142" i="1"/>
  <c r="BF57" i="1"/>
  <c r="BF117" i="1"/>
  <c r="BF99" i="1"/>
  <c r="BF205" i="1"/>
  <c r="BF124" i="1"/>
  <c r="BF41" i="1"/>
  <c r="BF56" i="1"/>
  <c r="BF143" i="1"/>
  <c r="BF201" i="1"/>
  <c r="BF236" i="1"/>
  <c r="BF116" i="1"/>
  <c r="BF95" i="1"/>
  <c r="EU52" i="1"/>
  <c r="EU122" i="1"/>
  <c r="EU145" i="1"/>
  <c r="EU232" i="1"/>
  <c r="EU115" i="1"/>
  <c r="EU97" i="1"/>
  <c r="EU234" i="1"/>
  <c r="EU152" i="1"/>
  <c r="EU242" i="1"/>
  <c r="EU139" i="1"/>
  <c r="EU157" i="1"/>
  <c r="EU150" i="1"/>
  <c r="EU250" i="1"/>
  <c r="EU158" i="1"/>
  <c r="EU213" i="1"/>
  <c r="EU207" i="1"/>
  <c r="EU166" i="1"/>
  <c r="EU222" i="1"/>
  <c r="EU184" i="1"/>
  <c r="EU62" i="1"/>
  <c r="EU69" i="1"/>
  <c r="EU124" i="1"/>
  <c r="EU217" i="1"/>
  <c r="EU218" i="1"/>
  <c r="BF28" i="1"/>
  <c r="BF215" i="1"/>
  <c r="EU103" i="1"/>
  <c r="EU120" i="1"/>
  <c r="EU174" i="1"/>
  <c r="EU26" i="1"/>
  <c r="EU22" i="1"/>
  <c r="EU43" i="1"/>
  <c r="EU198" i="1"/>
  <c r="EU249" i="1"/>
  <c r="EU200" i="1"/>
  <c r="EU98" i="1"/>
  <c r="EU121" i="1"/>
  <c r="EU160" i="1"/>
  <c r="EU215" i="1"/>
  <c r="EU51" i="1"/>
  <c r="EU34" i="1"/>
  <c r="BF183" i="1"/>
  <c r="BF239" i="1"/>
  <c r="EU155" i="1"/>
  <c r="EU117" i="1"/>
  <c r="EU220" i="1"/>
  <c r="EU189" i="1"/>
  <c r="EU192" i="1"/>
  <c r="EU163" i="1"/>
  <c r="EU151" i="1"/>
  <c r="EU47" i="1"/>
  <c r="EU61" i="1"/>
  <c r="BF167" i="1"/>
  <c r="EU140" i="1"/>
  <c r="EU190" i="1"/>
  <c r="EU107" i="1"/>
  <c r="EU236" i="1"/>
  <c r="EU131" i="1"/>
  <c r="EU156" i="1"/>
  <c r="EU206" i="1"/>
  <c r="EU224" i="1"/>
  <c r="EU144" i="1"/>
  <c r="EU185" i="1"/>
  <c r="EU123" i="1"/>
  <c r="EU238" i="1"/>
  <c r="EU159" i="1"/>
  <c r="EU39" i="1"/>
  <c r="EU229" i="1"/>
  <c r="EU219" i="1"/>
  <c r="EU208" i="1"/>
  <c r="EU172" i="1"/>
  <c r="EU171" i="1"/>
  <c r="BN181" i="1"/>
  <c r="EU191" i="1"/>
  <c r="EU113" i="1"/>
  <c r="EU25" i="1"/>
  <c r="EU46" i="1"/>
  <c r="EU54" i="1"/>
  <c r="EU188" i="1"/>
  <c r="EU246" i="1"/>
  <c r="EU132" i="1"/>
  <c r="EU212" i="1"/>
  <c r="EU226" i="1"/>
  <c r="EU125" i="1"/>
  <c r="EU66" i="1"/>
  <c r="EU228" i="1"/>
  <c r="EU181" i="1"/>
  <c r="EU146" i="1"/>
  <c r="EU57" i="1"/>
  <c r="EU161" i="1"/>
  <c r="EU49" i="1"/>
  <c r="EU176" i="1"/>
  <c r="EU31" i="1"/>
  <c r="EU195" i="1"/>
  <c r="EU193" i="1"/>
  <c r="EU101" i="1"/>
  <c r="EU24" i="1"/>
  <c r="EU56" i="1"/>
  <c r="EU178" i="1"/>
  <c r="EU95" i="1"/>
  <c r="EU230" i="1"/>
  <c r="EU28" i="1"/>
  <c r="EU227" i="1"/>
  <c r="EU29" i="1"/>
  <c r="EU183" i="1"/>
  <c r="EU50" i="1"/>
  <c r="EU204" i="1"/>
  <c r="EU94" i="1"/>
  <c r="EU248" i="1"/>
  <c r="EU225" i="1"/>
  <c r="EU71" i="1"/>
  <c r="EU141" i="1"/>
  <c r="EU40" i="1"/>
  <c r="EU179" i="1"/>
  <c r="EU27" i="1"/>
  <c r="EU45" i="1"/>
  <c r="EU118" i="1"/>
  <c r="EU65" i="1"/>
  <c r="EU147" i="1"/>
  <c r="EU214" i="1"/>
  <c r="EU111" i="1"/>
  <c r="EU119" i="1"/>
  <c r="EU187" i="1"/>
  <c r="EU138" i="1"/>
  <c r="EU100" i="1"/>
  <c r="EU37" i="1"/>
  <c r="EU252" i="1"/>
  <c r="EU148" i="1"/>
  <c r="EU243" i="1"/>
  <c r="EU244" i="1"/>
  <c r="EU106" i="1"/>
  <c r="EU205" i="1"/>
  <c r="EU109" i="1"/>
  <c r="EU128" i="1"/>
  <c r="EU20" i="1"/>
  <c r="EU167" i="1"/>
  <c r="EU58" i="1"/>
  <c r="EU126" i="1"/>
  <c r="EU164" i="1"/>
  <c r="EU48" i="1"/>
  <c r="EU154" i="1"/>
  <c r="EU137" i="1"/>
  <c r="EU175" i="1"/>
  <c r="EU180" i="1"/>
  <c r="EU104" i="1"/>
  <c r="EU55" i="1"/>
  <c r="EU237" i="1"/>
  <c r="EU197" i="1"/>
  <c r="EU194" i="1"/>
  <c r="EU233" i="1"/>
  <c r="EU96" i="1"/>
  <c r="EU99" i="1"/>
  <c r="EU186" i="1"/>
  <c r="EU201" i="1"/>
  <c r="EU153" i="1"/>
  <c r="EU254" i="1"/>
  <c r="EU165" i="1"/>
  <c r="EU70" i="1"/>
  <c r="EU127" i="1"/>
  <c r="EU231" i="1"/>
  <c r="EU30" i="1"/>
  <c r="EU235" i="1"/>
  <c r="EU116" i="1"/>
  <c r="EU202" i="1"/>
  <c r="EU241" i="1"/>
  <c r="EU221" i="1"/>
  <c r="EU44" i="1"/>
  <c r="EU253" i="1"/>
  <c r="EU33" i="1"/>
  <c r="BN100" i="1"/>
  <c r="EU38" i="1"/>
  <c r="EU105" i="1"/>
  <c r="EU108" i="1"/>
  <c r="EU110" i="1"/>
  <c r="EU41" i="1"/>
  <c r="EU60" i="1"/>
  <c r="ET72" i="1"/>
  <c r="ET134" i="1" s="1"/>
  <c r="EU136" i="1"/>
  <c r="EU223" i="1"/>
  <c r="EU67" i="1"/>
  <c r="EU102" i="1"/>
  <c r="G105" i="1"/>
  <c r="G238" i="1"/>
  <c r="BF47" i="1"/>
  <c r="X247" i="1"/>
  <c r="CE59" i="1"/>
  <c r="G254" i="1"/>
  <c r="G52" i="1"/>
  <c r="G189" i="1"/>
  <c r="EU53" i="1"/>
  <c r="G32" i="1"/>
  <c r="FL167" i="1"/>
  <c r="CE44" i="1"/>
  <c r="CE249" i="1"/>
  <c r="FL245" i="1"/>
  <c r="FL174" i="1"/>
  <c r="FL51" i="1"/>
  <c r="FL214" i="1"/>
  <c r="FL38" i="1"/>
  <c r="CE51" i="1"/>
  <c r="FL111" i="1"/>
  <c r="CE46" i="1"/>
  <c r="CE30" i="1"/>
  <c r="CE217" i="1"/>
  <c r="CE108" i="1"/>
  <c r="FL189" i="1"/>
  <c r="FL145" i="1"/>
  <c r="CE201" i="1"/>
  <c r="FL162" i="1"/>
  <c r="CE25" i="1"/>
  <c r="CE60" i="1"/>
  <c r="CE123" i="1"/>
  <c r="CE100" i="1"/>
  <c r="FL30" i="1"/>
  <c r="FL138" i="1"/>
  <c r="FL71" i="1"/>
  <c r="FL231" i="1"/>
  <c r="FL199" i="1"/>
  <c r="FL158" i="1"/>
  <c r="FL114" i="1"/>
  <c r="CE34" i="1"/>
  <c r="CE22" i="1"/>
  <c r="CE114" i="1"/>
  <c r="FL130" i="1"/>
  <c r="FL128" i="1"/>
  <c r="FL127" i="1"/>
  <c r="FL233" i="1"/>
  <c r="FL193" i="1"/>
  <c r="FL222" i="1"/>
  <c r="DV28" i="1"/>
  <c r="CE183" i="1"/>
  <c r="CE42" i="1"/>
  <c r="CE130" i="1"/>
  <c r="CE219" i="1"/>
  <c r="FL41" i="1"/>
  <c r="FL182" i="1"/>
  <c r="FL103" i="1"/>
  <c r="FL175" i="1"/>
  <c r="FL200" i="1"/>
  <c r="FL186" i="1"/>
  <c r="FK72" i="1"/>
  <c r="FL72" i="1" s="1"/>
  <c r="FL49" i="1"/>
  <c r="CE169" i="1"/>
  <c r="FL197" i="1"/>
  <c r="CE150" i="1"/>
  <c r="CE26" i="1"/>
  <c r="FL56" i="1"/>
  <c r="FL198" i="1"/>
  <c r="FL191" i="1"/>
  <c r="FL225" i="1"/>
  <c r="FL223" i="1"/>
  <c r="FL33" i="1"/>
  <c r="FL219" i="1"/>
  <c r="CE107" i="1"/>
  <c r="CE166" i="1"/>
  <c r="CE45" i="1"/>
  <c r="FL98" i="1"/>
  <c r="FL20" i="1"/>
  <c r="FL42" i="1"/>
  <c r="FL248" i="1"/>
  <c r="FL27" i="1"/>
  <c r="FL64" i="1"/>
  <c r="FL204" i="1"/>
  <c r="FL106" i="1"/>
  <c r="FL161" i="1"/>
  <c r="FL137" i="1"/>
  <c r="FL242" i="1"/>
  <c r="FL115" i="1"/>
  <c r="CE160" i="1"/>
  <c r="FL179" i="1"/>
  <c r="CE66" i="1"/>
  <c r="FL153" i="1"/>
  <c r="CE167" i="1"/>
  <c r="CE151" i="1"/>
  <c r="FL110" i="1"/>
  <c r="CE182" i="1"/>
  <c r="CE144" i="1"/>
  <c r="CE198" i="1"/>
  <c r="FL163" i="1"/>
  <c r="FL152" i="1"/>
  <c r="CE176" i="1"/>
  <c r="CE215" i="1"/>
  <c r="CE242" i="1"/>
  <c r="CE68" i="1"/>
  <c r="FL201" i="1"/>
  <c r="FL55" i="1"/>
  <c r="CE192" i="1"/>
  <c r="CE48" i="1"/>
  <c r="CE243" i="1"/>
  <c r="FL243" i="1"/>
  <c r="FL144" i="1"/>
  <c r="CE21" i="1"/>
  <c r="FL21" i="1"/>
  <c r="CE225" i="1"/>
  <c r="FL221" i="1"/>
  <c r="FL164" i="1"/>
  <c r="CE119" i="1"/>
  <c r="CE218" i="1"/>
  <c r="CE236" i="1"/>
  <c r="CE212" i="1"/>
  <c r="CE113" i="1"/>
  <c r="CE117" i="1"/>
  <c r="FL104" i="1"/>
  <c r="FL58" i="1"/>
  <c r="CE162" i="1"/>
  <c r="FL50" i="1"/>
  <c r="CE27" i="1"/>
  <c r="CE97" i="1"/>
  <c r="CE124" i="1"/>
  <c r="CE155" i="1"/>
  <c r="CE187" i="1"/>
  <c r="FL192" i="1"/>
  <c r="CE229" i="1"/>
  <c r="CE149" i="1"/>
  <c r="CE54" i="1"/>
  <c r="FL121" i="1"/>
  <c r="FL102" i="1"/>
  <c r="CE141" i="1"/>
  <c r="FL70" i="1"/>
  <c r="CE36" i="1"/>
  <c r="FL187" i="1"/>
  <c r="FL220" i="1"/>
  <c r="FL228" i="1"/>
  <c r="CE248" i="1"/>
  <c r="CE181" i="1"/>
  <c r="CE193" i="1"/>
  <c r="FL173" i="1"/>
  <c r="FL183" i="1"/>
  <c r="CE207" i="1"/>
  <c r="FL146" i="1"/>
  <c r="CE226" i="1"/>
  <c r="G47" i="1"/>
  <c r="AW170" i="1"/>
  <c r="G157" i="1"/>
  <c r="G70" i="1"/>
  <c r="AW196" i="1"/>
  <c r="AW105" i="1"/>
  <c r="AW130" i="1"/>
  <c r="G33" i="1"/>
  <c r="G227" i="1"/>
  <c r="AW157" i="1"/>
  <c r="G116" i="1"/>
  <c r="G204" i="1"/>
  <c r="G129" i="1"/>
  <c r="AW195" i="1"/>
  <c r="G69" i="1"/>
  <c r="G175" i="1"/>
  <c r="AW245" i="1"/>
  <c r="G167" i="1"/>
  <c r="G229" i="1"/>
  <c r="G149" i="1"/>
  <c r="AW215" i="1"/>
  <c r="G153" i="1"/>
  <c r="AW44" i="1"/>
  <c r="AW56" i="1"/>
  <c r="G232" i="1"/>
  <c r="G222" i="1"/>
  <c r="G109" i="1"/>
  <c r="AW186" i="1"/>
  <c r="EU239" i="1"/>
  <c r="G169" i="1"/>
  <c r="AW114" i="1"/>
  <c r="AW171" i="1"/>
  <c r="G252" i="1"/>
  <c r="AW132" i="1"/>
  <c r="G126" i="1"/>
  <c r="AW151" i="1"/>
  <c r="DV61" i="1"/>
  <c r="DV250" i="1"/>
  <c r="FD29" i="1"/>
  <c r="G44" i="1"/>
  <c r="AW32" i="1"/>
  <c r="AV72" i="1"/>
  <c r="AW72" i="1" s="1"/>
  <c r="G191" i="1"/>
  <c r="G107" i="1"/>
  <c r="AW173" i="1"/>
  <c r="G141" i="1"/>
  <c r="FD165" i="1"/>
  <c r="G62" i="1"/>
  <c r="AW110" i="1"/>
  <c r="G173" i="1"/>
  <c r="AW102" i="1"/>
  <c r="G150" i="1"/>
  <c r="AW184" i="1"/>
  <c r="FD145" i="1"/>
  <c r="G131" i="1"/>
  <c r="G215" i="1"/>
  <c r="AW254" i="1"/>
  <c r="FD164" i="1"/>
  <c r="AW136" i="1"/>
  <c r="G182" i="1"/>
  <c r="AW200" i="1"/>
  <c r="FD31" i="1"/>
  <c r="G233" i="1"/>
  <c r="G247" i="1"/>
  <c r="G190" i="1"/>
  <c r="G179" i="1"/>
  <c r="G38" i="1"/>
  <c r="G60" i="1"/>
  <c r="G95" i="1"/>
  <c r="AW179" i="1"/>
  <c r="G230" i="1"/>
  <c r="FD144" i="1"/>
  <c r="AW98" i="1"/>
  <c r="FD63" i="1"/>
  <c r="G57" i="1"/>
  <c r="G164" i="1"/>
  <c r="AW201" i="1"/>
  <c r="AW46" i="1"/>
  <c r="EU59" i="1"/>
  <c r="BF22" i="1"/>
  <c r="AW131" i="1"/>
  <c r="AW106" i="1"/>
  <c r="G180" i="1"/>
  <c r="AW65" i="1"/>
  <c r="G43" i="1"/>
  <c r="AW57" i="1"/>
  <c r="BF229" i="1"/>
  <c r="G243" i="1"/>
  <c r="AW149" i="1"/>
  <c r="G24" i="1"/>
  <c r="G125" i="1"/>
  <c r="AW128" i="1"/>
  <c r="AW22" i="1"/>
  <c r="AO218" i="1"/>
  <c r="BW65" i="1"/>
  <c r="BF94" i="1"/>
  <c r="AF59" i="1"/>
  <c r="BW146" i="1"/>
  <c r="DV232" i="1"/>
  <c r="EU23" i="1"/>
  <c r="AF253" i="1"/>
  <c r="BW117" i="1"/>
  <c r="BW227" i="1"/>
  <c r="DV132" i="1"/>
  <c r="CN23" i="1"/>
  <c r="FD23" i="1"/>
  <c r="BF61" i="1"/>
  <c r="BF218" i="1"/>
  <c r="AO164" i="1"/>
  <c r="G59" i="1"/>
  <c r="BF225" i="1"/>
  <c r="BF182" i="1"/>
  <c r="O239" i="1"/>
  <c r="FD215" i="1"/>
  <c r="FD181" i="1"/>
  <c r="CN49" i="1"/>
  <c r="FD177" i="1"/>
  <c r="EM202" i="1"/>
  <c r="EM31" i="1"/>
  <c r="EM245" i="1"/>
  <c r="DV41" i="1"/>
  <c r="DV143" i="1"/>
  <c r="DV207" i="1"/>
  <c r="DV33" i="1"/>
  <c r="DV117" i="1"/>
  <c r="DV185" i="1"/>
  <c r="DV32" i="1"/>
  <c r="DV168" i="1"/>
  <c r="DV109" i="1"/>
  <c r="DV30" i="1"/>
  <c r="DV216" i="1"/>
  <c r="DV103" i="1"/>
  <c r="DV233" i="1"/>
  <c r="FD113" i="1"/>
  <c r="FD197" i="1"/>
  <c r="FD244" i="1"/>
  <c r="CN129" i="1"/>
  <c r="DV31" i="1"/>
  <c r="DV179" i="1"/>
  <c r="DV245" i="1"/>
  <c r="DV50" i="1"/>
  <c r="DV140" i="1"/>
  <c r="DV222" i="1"/>
  <c r="DV242" i="1"/>
  <c r="DV106" i="1"/>
  <c r="DV187" i="1"/>
  <c r="DV253" i="1"/>
  <c r="DV113" i="1"/>
  <c r="DV181" i="1"/>
  <c r="DV22" i="1"/>
  <c r="DV192" i="1"/>
  <c r="DV138" i="1"/>
  <c r="DV158" i="1"/>
  <c r="DV114" i="1"/>
  <c r="DV27" i="1"/>
  <c r="FD213" i="1"/>
  <c r="CN108" i="1"/>
  <c r="DV163" i="1"/>
  <c r="DV24" i="1"/>
  <c r="DV121" i="1"/>
  <c r="DV226" i="1"/>
  <c r="DV212" i="1"/>
  <c r="DV223" i="1"/>
  <c r="DV148" i="1"/>
  <c r="FD162" i="1"/>
  <c r="FD156" i="1"/>
  <c r="FD227" i="1"/>
  <c r="DV239" i="1"/>
  <c r="FD136" i="1"/>
  <c r="DV59" i="1"/>
  <c r="FD96" i="1"/>
  <c r="FD222" i="1"/>
  <c r="CN179" i="1"/>
  <c r="DV215" i="1"/>
  <c r="EM46" i="1"/>
  <c r="EM167" i="1"/>
  <c r="EM26" i="1"/>
  <c r="DV56" i="1"/>
  <c r="DV159" i="1"/>
  <c r="DV224" i="1"/>
  <c r="DV48" i="1"/>
  <c r="DV137" i="1"/>
  <c r="DV201" i="1"/>
  <c r="DV64" i="1"/>
  <c r="DV200" i="1"/>
  <c r="DV146" i="1"/>
  <c r="DV105" i="1"/>
  <c r="DV60" i="1"/>
  <c r="DV46" i="1"/>
  <c r="FD129" i="1"/>
  <c r="CN185" i="1"/>
  <c r="DV62" i="1"/>
  <c r="DV176" i="1"/>
  <c r="DV190" i="1"/>
  <c r="DV95" i="1"/>
  <c r="DV63" i="1"/>
  <c r="DV37" i="1"/>
  <c r="DV123" i="1"/>
  <c r="DV203" i="1"/>
  <c r="DV29" i="1"/>
  <c r="DV129" i="1"/>
  <c r="DV197" i="1"/>
  <c r="DV52" i="1"/>
  <c r="DV229" i="1"/>
  <c r="DV170" i="1"/>
  <c r="DV227" i="1"/>
  <c r="DV182" i="1"/>
  <c r="DV156" i="1"/>
  <c r="FD125" i="1"/>
  <c r="FD249" i="1"/>
  <c r="DV195" i="1"/>
  <c r="DV39" i="1"/>
  <c r="DV141" i="1"/>
  <c r="DV42" i="1"/>
  <c r="DV44" i="1"/>
  <c r="DV122" i="1"/>
  <c r="DV204" i="1"/>
  <c r="CN32" i="1"/>
  <c r="CN40" i="1"/>
  <c r="DV128" i="1"/>
  <c r="DV49" i="1"/>
  <c r="DV47" i="1"/>
  <c r="AO132" i="1"/>
  <c r="DM182" i="1"/>
  <c r="AO60" i="1"/>
  <c r="AO181" i="1"/>
  <c r="BN48" i="1"/>
  <c r="BN241" i="1"/>
  <c r="DM56" i="1"/>
  <c r="CN103" i="1"/>
  <c r="CN163" i="1"/>
  <c r="CN177" i="1"/>
  <c r="FD60" i="1"/>
  <c r="FD112" i="1"/>
  <c r="FD179" i="1"/>
  <c r="FD122" i="1"/>
  <c r="FD176" i="1"/>
  <c r="FD146" i="1"/>
  <c r="FD194" i="1"/>
  <c r="FD230" i="1"/>
  <c r="FD161" i="1"/>
  <c r="FD58" i="1"/>
  <c r="FD234" i="1"/>
  <c r="FD235" i="1"/>
  <c r="FD47" i="1"/>
  <c r="AF36" i="1"/>
  <c r="AF239" i="1"/>
  <c r="O61" i="1"/>
  <c r="ED239" i="1"/>
  <c r="ED48" i="1"/>
  <c r="ED100" i="1"/>
  <c r="ED169" i="1"/>
  <c r="ED241" i="1"/>
  <c r="ED71" i="1"/>
  <c r="O205" i="1"/>
  <c r="O109" i="1"/>
  <c r="AO95" i="1"/>
  <c r="AO150" i="1"/>
  <c r="AO123" i="1"/>
  <c r="AF31" i="1"/>
  <c r="AF147" i="1"/>
  <c r="AF243" i="1"/>
  <c r="AF148" i="1"/>
  <c r="AF44" i="1"/>
  <c r="AF182" i="1"/>
  <c r="AF181" i="1"/>
  <c r="AF69" i="1"/>
  <c r="DE107" i="1"/>
  <c r="DE176" i="1"/>
  <c r="DE254" i="1"/>
  <c r="DE97" i="1"/>
  <c r="DE166" i="1"/>
  <c r="DE236" i="1"/>
  <c r="DE161" i="1"/>
  <c r="FD65" i="1"/>
  <c r="FD149" i="1"/>
  <c r="FD217" i="1"/>
  <c r="FC72" i="1"/>
  <c r="FD72" i="1" s="1"/>
  <c r="CN29" i="1"/>
  <c r="CN201" i="1"/>
  <c r="O222" i="1"/>
  <c r="ED65" i="1"/>
  <c r="ED165" i="1"/>
  <c r="ED63" i="1"/>
  <c r="AO126" i="1"/>
  <c r="FD108" i="1"/>
  <c r="FD193" i="1"/>
  <c r="FD62" i="1"/>
  <c r="BN31" i="1"/>
  <c r="ED24" i="1"/>
  <c r="ED26" i="1"/>
  <c r="ED177" i="1"/>
  <c r="ED98" i="1"/>
  <c r="ED179" i="1"/>
  <c r="ED62" i="1"/>
  <c r="ED207" i="1"/>
  <c r="ED160" i="1"/>
  <c r="ED170" i="1"/>
  <c r="ED70" i="1"/>
  <c r="ED166" i="1"/>
  <c r="ED45" i="1"/>
  <c r="ED228" i="1"/>
  <c r="ED136" i="1"/>
  <c r="ED146" i="1"/>
  <c r="ED172" i="1"/>
  <c r="ED182" i="1"/>
  <c r="ED143" i="1"/>
  <c r="ED247" i="1"/>
  <c r="ED212" i="1"/>
  <c r="ED223" i="1"/>
  <c r="ED105" i="1"/>
  <c r="ED198" i="1"/>
  <c r="ED237" i="1"/>
  <c r="ED150" i="1"/>
  <c r="ED126" i="1"/>
  <c r="ED219" i="1"/>
  <c r="ED140" i="1"/>
  <c r="AW112" i="1"/>
  <c r="AW207" i="1"/>
  <c r="AW127" i="1"/>
  <c r="AW148" i="1"/>
  <c r="AW40" i="1"/>
  <c r="AW63" i="1"/>
  <c r="AW226" i="1"/>
  <c r="AW237" i="1"/>
  <c r="AW24" i="1"/>
  <c r="AW71" i="1"/>
  <c r="AW116" i="1"/>
  <c r="AW30" i="1"/>
  <c r="CN223" i="1"/>
  <c r="FD239" i="1"/>
  <c r="AO233" i="1"/>
  <c r="BN169" i="1"/>
  <c r="CN225" i="1"/>
  <c r="CN112" i="1"/>
  <c r="CN246" i="1"/>
  <c r="CN170" i="1"/>
  <c r="CN114" i="1"/>
  <c r="CN63" i="1"/>
  <c r="CN21" i="1"/>
  <c r="CN113" i="1"/>
  <c r="BW47" i="1"/>
  <c r="BW112" i="1"/>
  <c r="BW156" i="1"/>
  <c r="BW186" i="1"/>
  <c r="BW119" i="1"/>
  <c r="DE96" i="1"/>
  <c r="DE112" i="1"/>
  <c r="DE120" i="1"/>
  <c r="AF112" i="1"/>
  <c r="AE72" i="1"/>
  <c r="AF72" i="1" s="1"/>
  <c r="O172" i="1"/>
  <c r="O112" i="1"/>
  <c r="O124" i="1"/>
  <c r="O163" i="1"/>
  <c r="ED43" i="1"/>
  <c r="ED112" i="1"/>
  <c r="ED162" i="1"/>
  <c r="ED123" i="1"/>
  <c r="ED25" i="1"/>
  <c r="ED155" i="1"/>
  <c r="ED68" i="1"/>
  <c r="ED203" i="1"/>
  <c r="ED204" i="1"/>
  <c r="ED183" i="1"/>
  <c r="ED111" i="1"/>
  <c r="ED246" i="1"/>
  <c r="ED188" i="1"/>
  <c r="ED186" i="1"/>
  <c r="ED248" i="1"/>
  <c r="ED107" i="1"/>
  <c r="ED215" i="1"/>
  <c r="ED119" i="1"/>
  <c r="ED38" i="1"/>
  <c r="ED158" i="1"/>
  <c r="ED27" i="1"/>
  <c r="ED109" i="1"/>
  <c r="ED168" i="1"/>
  <c r="ED32" i="1"/>
  <c r="ED167" i="1"/>
  <c r="ED141" i="1"/>
  <c r="ED236" i="1"/>
  <c r="ED206" i="1"/>
  <c r="ED156" i="1"/>
  <c r="ED138" i="1"/>
  <c r="ED192" i="1"/>
  <c r="ED22" i="1"/>
  <c r="ED159" i="1"/>
  <c r="ED191" i="1"/>
  <c r="ED106" i="1"/>
  <c r="ED104" i="1"/>
  <c r="ED147" i="1"/>
  <c r="ED56" i="1"/>
  <c r="ED213" i="1"/>
  <c r="ED58" i="1"/>
  <c r="ED193" i="1"/>
  <c r="ED41" i="1"/>
  <c r="ED121" i="1"/>
  <c r="ED222" i="1"/>
  <c r="ED197" i="1"/>
  <c r="ED129" i="1"/>
  <c r="ED29" i="1"/>
  <c r="CV110" i="1"/>
  <c r="CV112" i="1"/>
  <c r="DV162" i="1"/>
  <c r="DV112" i="1"/>
  <c r="FL43" i="1"/>
  <c r="FL112" i="1"/>
  <c r="EU32" i="1"/>
  <c r="EU112" i="1"/>
  <c r="ED250" i="1"/>
  <c r="ED34" i="1"/>
  <c r="ED36" i="1"/>
  <c r="X132" i="1"/>
  <c r="X242" i="1"/>
  <c r="X136" i="1"/>
  <c r="X164" i="1"/>
  <c r="X153" i="1"/>
  <c r="X104" i="1"/>
  <c r="X126" i="1"/>
  <c r="BN98" i="1"/>
  <c r="BN233" i="1"/>
  <c r="BN205" i="1"/>
  <c r="BN62" i="1"/>
  <c r="BN108" i="1"/>
  <c r="BN24" i="1"/>
  <c r="BN176" i="1"/>
  <c r="BN109" i="1"/>
  <c r="BN51" i="1"/>
  <c r="BN104" i="1"/>
  <c r="BN26" i="1"/>
  <c r="BN189" i="1"/>
  <c r="BN120" i="1"/>
  <c r="BN54" i="1"/>
  <c r="BN125" i="1"/>
  <c r="BM72" i="1"/>
  <c r="BM134" i="1" s="1"/>
  <c r="BN129" i="1"/>
  <c r="BN179" i="1"/>
  <c r="BN122" i="1"/>
  <c r="BN57" i="1"/>
  <c r="BN249" i="1"/>
  <c r="BN157" i="1"/>
  <c r="BN21" i="1"/>
  <c r="BN113" i="1"/>
  <c r="EM194" i="1"/>
  <c r="EM197" i="1"/>
  <c r="EM175" i="1"/>
  <c r="EM20" i="1"/>
  <c r="EM200" i="1"/>
  <c r="EM224" i="1"/>
  <c r="EM99" i="1"/>
  <c r="EM226" i="1"/>
  <c r="EM23" i="1"/>
  <c r="EM166" i="1"/>
  <c r="EM253" i="1"/>
  <c r="EM247" i="1"/>
  <c r="EM152" i="1"/>
  <c r="EM174" i="1"/>
  <c r="EM36" i="1"/>
  <c r="EM219" i="1"/>
  <c r="EM190" i="1"/>
  <c r="EM201" i="1"/>
  <c r="EM192" i="1"/>
  <c r="EM97" i="1"/>
  <c r="EM63" i="1"/>
  <c r="EM143" i="1"/>
  <c r="EM53" i="1"/>
  <c r="EM142" i="1"/>
  <c r="EM154" i="1"/>
  <c r="EM57" i="1"/>
  <c r="EM71" i="1"/>
  <c r="EM145" i="1"/>
  <c r="EM203" i="1"/>
  <c r="BN117" i="1"/>
  <c r="BW246" i="1"/>
  <c r="BW172" i="1"/>
  <c r="EM65" i="1"/>
  <c r="BN195" i="1"/>
  <c r="EM68" i="1"/>
  <c r="EM101" i="1"/>
  <c r="EM170" i="1"/>
  <c r="EM242" i="1"/>
  <c r="EM95" i="1"/>
  <c r="EM164" i="1"/>
  <c r="EM233" i="1"/>
  <c r="EM106" i="1"/>
  <c r="EM237" i="1"/>
  <c r="EM177" i="1"/>
  <c r="EM104" i="1"/>
  <c r="EM113" i="1"/>
  <c r="EM127" i="1"/>
  <c r="BN28" i="1"/>
  <c r="BN94" i="1"/>
  <c r="BN137" i="1"/>
  <c r="BN201" i="1"/>
  <c r="BN37" i="1"/>
  <c r="BW70" i="1"/>
  <c r="BW152" i="1"/>
  <c r="BW129" i="1"/>
  <c r="EM246" i="1"/>
  <c r="EM29" i="1"/>
  <c r="BW204" i="1"/>
  <c r="BW94" i="1"/>
  <c r="EM236" i="1"/>
  <c r="EM235" i="1"/>
  <c r="BN222" i="1"/>
  <c r="CN161" i="1"/>
  <c r="EM147" i="1"/>
  <c r="BN230" i="1"/>
  <c r="G218" i="1"/>
  <c r="G156" i="1"/>
  <c r="G55" i="1"/>
  <c r="G147" i="1"/>
  <c r="G168" i="1"/>
  <c r="G101" i="1"/>
  <c r="G248" i="1"/>
  <c r="G120" i="1"/>
  <c r="G213" i="1"/>
  <c r="G244" i="1"/>
  <c r="G136" i="1"/>
  <c r="G66" i="1"/>
  <c r="G237" i="1"/>
  <c r="G108" i="1"/>
  <c r="G123" i="1"/>
  <c r="G202" i="1"/>
  <c r="G71" i="1"/>
  <c r="G216" i="1"/>
  <c r="G176" i="1"/>
  <c r="G194" i="1"/>
  <c r="G25" i="1"/>
  <c r="G65" i="1"/>
  <c r="G139" i="1"/>
  <c r="G206" i="1"/>
  <c r="G35" i="1"/>
  <c r="G214" i="1"/>
  <c r="G184" i="1"/>
  <c r="G186" i="1"/>
  <c r="G121" i="1"/>
  <c r="G245" i="1"/>
  <c r="G195" i="1"/>
  <c r="G220" i="1"/>
  <c r="G239" i="1"/>
  <c r="G148" i="1"/>
  <c r="G27" i="1"/>
  <c r="G130" i="1"/>
  <c r="G30" i="1"/>
  <c r="G117" i="1"/>
  <c r="G183" i="1"/>
  <c r="G58" i="1"/>
  <c r="G143" i="1"/>
  <c r="G170" i="1"/>
  <c r="G223" i="1"/>
  <c r="G250" i="1"/>
  <c r="G160" i="1"/>
  <c r="G178" i="1"/>
  <c r="G197" i="1"/>
  <c r="G63" i="1"/>
  <c r="G115" i="1"/>
  <c r="G174" i="1"/>
  <c r="G161" i="1"/>
  <c r="G119" i="1"/>
  <c r="G152" i="1"/>
  <c r="G138" i="1"/>
  <c r="G54" i="1"/>
  <c r="G235" i="1"/>
  <c r="G127" i="1"/>
  <c r="G102" i="1"/>
  <c r="G151" i="1"/>
  <c r="G111" i="1"/>
  <c r="G198" i="1"/>
  <c r="G114" i="1"/>
  <c r="G185" i="1"/>
  <c r="G100" i="1"/>
  <c r="FL216" i="1"/>
  <c r="AW25" i="1"/>
  <c r="AW48" i="1"/>
  <c r="AW121" i="1"/>
  <c r="AW58" i="1"/>
  <c r="AW161" i="1"/>
  <c r="AW70" i="1"/>
  <c r="AW42" i="1"/>
  <c r="AW115" i="1"/>
  <c r="AW206" i="1"/>
  <c r="AW29" i="1"/>
  <c r="AW224" i="1"/>
  <c r="AW238" i="1"/>
  <c r="AW219" i="1"/>
  <c r="AW126" i="1"/>
  <c r="AW247" i="1"/>
  <c r="AW165" i="1"/>
  <c r="AW43" i="1"/>
  <c r="AW248" i="1"/>
  <c r="AW142" i="1"/>
  <c r="AW231" i="1"/>
  <c r="AW182" i="1"/>
  <c r="AW150" i="1"/>
  <c r="AW194" i="1"/>
  <c r="AW96" i="1"/>
  <c r="AW232" i="1"/>
  <c r="AW143" i="1"/>
  <c r="AW236" i="1"/>
  <c r="AW37" i="1"/>
  <c r="AW50" i="1"/>
  <c r="AW185" i="1"/>
  <c r="AW244" i="1"/>
  <c r="AW187" i="1"/>
  <c r="AW69" i="1"/>
  <c r="AW123" i="1"/>
  <c r="AW174" i="1"/>
  <c r="AW62" i="1"/>
  <c r="AW180" i="1"/>
  <c r="AW111" i="1"/>
  <c r="AW27" i="1"/>
  <c r="AW94" i="1"/>
  <c r="AW234" i="1"/>
  <c r="AW213" i="1"/>
  <c r="AW199" i="1"/>
  <c r="AW104" i="1"/>
  <c r="AW217" i="1"/>
  <c r="AW129" i="1"/>
  <c r="AW242" i="1"/>
  <c r="AW158" i="1"/>
  <c r="AW31" i="1"/>
  <c r="AW168" i="1"/>
  <c r="AW99" i="1"/>
  <c r="AW97" i="1"/>
  <c r="AW38" i="1"/>
  <c r="AW155" i="1"/>
  <c r="AW41" i="1"/>
  <c r="AW252" i="1"/>
  <c r="AW193" i="1"/>
  <c r="AW241" i="1"/>
  <c r="AW39" i="1"/>
  <c r="AW54" i="1"/>
  <c r="AW153" i="1"/>
  <c r="AW21" i="1"/>
  <c r="AW164" i="1"/>
  <c r="AW95" i="1"/>
  <c r="AW109" i="1"/>
  <c r="AW249" i="1"/>
  <c r="AW222" i="1"/>
  <c r="AW119" i="1"/>
  <c r="AW178" i="1"/>
  <c r="AW49" i="1"/>
  <c r="AW191" i="1"/>
  <c r="AW100" i="1"/>
  <c r="AW221" i="1"/>
  <c r="AW137" i="1"/>
  <c r="AW220" i="1"/>
  <c r="AW152" i="1"/>
  <c r="AW64" i="1"/>
  <c r="AW60" i="1"/>
  <c r="FL149" i="1"/>
  <c r="G49" i="1"/>
  <c r="BW36" i="1"/>
  <c r="AF64" i="1"/>
  <c r="AF38" i="1"/>
  <c r="AF35" i="1"/>
  <c r="AF140" i="1"/>
  <c r="AF65" i="1"/>
  <c r="AF248" i="1"/>
  <c r="AF175" i="1"/>
  <c r="AF235" i="1"/>
  <c r="AF229" i="1"/>
  <c r="AF159" i="1"/>
  <c r="AF29" i="1"/>
  <c r="AF153" i="1"/>
  <c r="AF218" i="1"/>
  <c r="AF130" i="1"/>
  <c r="AF30" i="1"/>
  <c r="AF164" i="1"/>
  <c r="AF57" i="1"/>
  <c r="BN32" i="1"/>
  <c r="BW161" i="1"/>
  <c r="BW25" i="1"/>
  <c r="BW63" i="1"/>
  <c r="BW252" i="1"/>
  <c r="BW157" i="1"/>
  <c r="BW111" i="1"/>
  <c r="BW68" i="1"/>
  <c r="BW143" i="1"/>
  <c r="BW213" i="1"/>
  <c r="BW39" i="1"/>
  <c r="BW238" i="1"/>
  <c r="BW99" i="1"/>
  <c r="BW174" i="1"/>
  <c r="BW20" i="1"/>
  <c r="BW137" i="1"/>
  <c r="BW110" i="1"/>
  <c r="BW202" i="1"/>
  <c r="BW38" i="1"/>
  <c r="BW31" i="1"/>
  <c r="BW145" i="1"/>
  <c r="BW243" i="1"/>
  <c r="BW220" i="1"/>
  <c r="BW64" i="1"/>
  <c r="BW158" i="1"/>
  <c r="EM66" i="1"/>
  <c r="EM223" i="1"/>
  <c r="EM148" i="1"/>
  <c r="EM216" i="1"/>
  <c r="EM199" i="1"/>
  <c r="EM48" i="1"/>
  <c r="EM39" i="1"/>
  <c r="EM195" i="1"/>
  <c r="BN69" i="1"/>
  <c r="BN185" i="1"/>
  <c r="BN23" i="1"/>
  <c r="BW155" i="1"/>
  <c r="BW221" i="1"/>
  <c r="EM206" i="1"/>
  <c r="EM185" i="1"/>
  <c r="BN197" i="1"/>
  <c r="BW128" i="1"/>
  <c r="EM153" i="1"/>
  <c r="EM35" i="1"/>
  <c r="EM118" i="1"/>
  <c r="EM186" i="1"/>
  <c r="EM27" i="1"/>
  <c r="EM111" i="1"/>
  <c r="EM180" i="1"/>
  <c r="EM254" i="1"/>
  <c r="EM208" i="1"/>
  <c r="EM33" i="1"/>
  <c r="EM213" i="1"/>
  <c r="EM173" i="1"/>
  <c r="EM181" i="1"/>
  <c r="EM67" i="1"/>
  <c r="BN33" i="1"/>
  <c r="BN132" i="1"/>
  <c r="BN153" i="1"/>
  <c r="BN221" i="1"/>
  <c r="BW105" i="1"/>
  <c r="BW168" i="1"/>
  <c r="BW165" i="1"/>
  <c r="EM70" i="1"/>
  <c r="EM184" i="1"/>
  <c r="BW109" i="1"/>
  <c r="EM124" i="1"/>
  <c r="EM155" i="1"/>
  <c r="BN29" i="1"/>
  <c r="BN254" i="1"/>
  <c r="BW50" i="1"/>
  <c r="BW189" i="1"/>
  <c r="BN145" i="1"/>
  <c r="DM204" i="1"/>
  <c r="DM241" i="1"/>
  <c r="DM59" i="1"/>
  <c r="CN155" i="1"/>
  <c r="CN39" i="1"/>
  <c r="CN126" i="1"/>
  <c r="CN54" i="1"/>
  <c r="CN193" i="1"/>
  <c r="CN162" i="1"/>
  <c r="CN140" i="1"/>
  <c r="CN64" i="1"/>
  <c r="CN182" i="1"/>
  <c r="CN25" i="1"/>
  <c r="CN248" i="1"/>
  <c r="CN249" i="1"/>
  <c r="CN110" i="1"/>
  <c r="CN215" i="1"/>
  <c r="CN231" i="1"/>
  <c r="CN186" i="1"/>
  <c r="CN244" i="1"/>
  <c r="CN70" i="1"/>
  <c r="CN66" i="1"/>
  <c r="CN120" i="1"/>
  <c r="CN22" i="1"/>
  <c r="CN206" i="1"/>
  <c r="CN216" i="1"/>
  <c r="CN20" i="1"/>
  <c r="CN44" i="1"/>
  <c r="CN202" i="1"/>
  <c r="CN238" i="1"/>
  <c r="CN235" i="1"/>
  <c r="CN58" i="1"/>
  <c r="CN241" i="1"/>
  <c r="CN165" i="1"/>
  <c r="CN96" i="1"/>
  <c r="CN57" i="1"/>
  <c r="CN232" i="1"/>
  <c r="CN130" i="1"/>
  <c r="CN158" i="1"/>
  <c r="CN94" i="1"/>
  <c r="CN222" i="1"/>
  <c r="CN181" i="1"/>
  <c r="CN51" i="1"/>
  <c r="CN221" i="1"/>
  <c r="CN149" i="1"/>
  <c r="CN65" i="1"/>
  <c r="CN33" i="1"/>
  <c r="BW132" i="1"/>
  <c r="FL44" i="1"/>
  <c r="FL237" i="1"/>
  <c r="FL96" i="1"/>
  <c r="FL165" i="1"/>
  <c r="FL235" i="1"/>
  <c r="FL203" i="1"/>
  <c r="FL116" i="1"/>
  <c r="FL124" i="1"/>
  <c r="FL123" i="1"/>
  <c r="FL122" i="1"/>
  <c r="FL190" i="1"/>
  <c r="FL253" i="1"/>
  <c r="FL63" i="1"/>
  <c r="FL229" i="1"/>
  <c r="FL196" i="1"/>
  <c r="FL154" i="1"/>
  <c r="FL249" i="1"/>
  <c r="FL125" i="1"/>
  <c r="FL247" i="1"/>
  <c r="FL139" i="1"/>
  <c r="FL22" i="1"/>
  <c r="FL113" i="1"/>
  <c r="FL181" i="1"/>
  <c r="FL60" i="1"/>
  <c r="FL155" i="1"/>
  <c r="FL184" i="1"/>
  <c r="FL68" i="1"/>
  <c r="FL66" i="1"/>
  <c r="FL65" i="1"/>
  <c r="FL142" i="1"/>
  <c r="FL206" i="1"/>
  <c r="FL148" i="1"/>
  <c r="FL234" i="1"/>
  <c r="FL156" i="1"/>
  <c r="FL46" i="1"/>
  <c r="FL118" i="1"/>
  <c r="FL230" i="1"/>
  <c r="FL108" i="1"/>
  <c r="FL232" i="1"/>
  <c r="FL62" i="1"/>
  <c r="FL217" i="1"/>
  <c r="FL188" i="1"/>
  <c r="FL227" i="1"/>
  <c r="FL168" i="1"/>
  <c r="FL101" i="1"/>
  <c r="FL48" i="1"/>
  <c r="FL31" i="1"/>
  <c r="FL107" i="1"/>
  <c r="FL136" i="1"/>
  <c r="FL95" i="1"/>
  <c r="FL194" i="1"/>
  <c r="FL126" i="1"/>
  <c r="FL24" i="1"/>
  <c r="FL185" i="1"/>
  <c r="FL117" i="1"/>
  <c r="FL224" i="1"/>
  <c r="FL159" i="1"/>
  <c r="FL53" i="1"/>
  <c r="FL37" i="1"/>
  <c r="FL67" i="1"/>
  <c r="FL176" i="1"/>
  <c r="FL202" i="1"/>
  <c r="FL213" i="1"/>
  <c r="FL151" i="1"/>
  <c r="FL39" i="1"/>
  <c r="FL140" i="1"/>
  <c r="FL40" i="1"/>
  <c r="FL254" i="1"/>
  <c r="FL236" i="1"/>
  <c r="FL166" i="1"/>
  <c r="FL97" i="1"/>
  <c r="FL226" i="1"/>
  <c r="FL157" i="1"/>
  <c r="FL69" i="1"/>
  <c r="FL215" i="1"/>
  <c r="FL147" i="1"/>
  <c r="FL52" i="1"/>
  <c r="FL26" i="1"/>
  <c r="FL129" i="1"/>
  <c r="FL244" i="1"/>
  <c r="FL212" i="1"/>
  <c r="FL105" i="1"/>
  <c r="FL246" i="1"/>
  <c r="FL99" i="1"/>
  <c r="FL57" i="1"/>
  <c r="FL35" i="1"/>
  <c r="FL160" i="1"/>
  <c r="FL54" i="1"/>
  <c r="FL252" i="1"/>
  <c r="FL178" i="1"/>
  <c r="FL109" i="1"/>
  <c r="FL241" i="1"/>
  <c r="FL169" i="1"/>
  <c r="FL100" i="1"/>
  <c r="FL207" i="1"/>
  <c r="FL143" i="1"/>
  <c r="FL25" i="1"/>
  <c r="FL45" i="1"/>
  <c r="FL238" i="1"/>
  <c r="FL170" i="1"/>
  <c r="FL177" i="1"/>
  <c r="FL119" i="1"/>
  <c r="FL47" i="1"/>
  <c r="FL172" i="1"/>
  <c r="FL120" i="1"/>
  <c r="FL180" i="1"/>
  <c r="FL218" i="1"/>
  <c r="FL150" i="1"/>
  <c r="FL59" i="1"/>
  <c r="FL205" i="1"/>
  <c r="FL141" i="1"/>
  <c r="FL29" i="1"/>
  <c r="FL195" i="1"/>
  <c r="FL131" i="1"/>
  <c r="FL32" i="1"/>
  <c r="BN252" i="1"/>
  <c r="EM139" i="1"/>
  <c r="FL36" i="1"/>
  <c r="AW208" i="1"/>
  <c r="FL34" i="1"/>
  <c r="BN49" i="1"/>
  <c r="BF125" i="1"/>
  <c r="BF168" i="1"/>
  <c r="BF184" i="1"/>
  <c r="BF214" i="1"/>
  <c r="BF111" i="1"/>
  <c r="BF39" i="1"/>
  <c r="BF98" i="1"/>
  <c r="BF145" i="1"/>
  <c r="BF43" i="1"/>
  <c r="BF102" i="1"/>
  <c r="BF120" i="1"/>
  <c r="BF45" i="1"/>
  <c r="BF146" i="1"/>
  <c r="BF46" i="1"/>
  <c r="BF24" i="1"/>
  <c r="BF62" i="1"/>
  <c r="FL23" i="1"/>
  <c r="AW28" i="1"/>
  <c r="G208" i="1"/>
  <c r="AW34" i="1"/>
  <c r="G23" i="1"/>
  <c r="FL208" i="1"/>
  <c r="FL250" i="1"/>
  <c r="AW61" i="1"/>
  <c r="FL28" i="1"/>
  <c r="FD49" i="1"/>
  <c r="DE132" i="1"/>
  <c r="BF53" i="1"/>
  <c r="BF49" i="1"/>
  <c r="BN47" i="1"/>
  <c r="FL94" i="1"/>
  <c r="FL61" i="1"/>
  <c r="FL239" i="1"/>
  <c r="FD248" i="1"/>
  <c r="FD32" i="1"/>
  <c r="FD50" i="1"/>
  <c r="FD147" i="1"/>
  <c r="FD188" i="1"/>
  <c r="DV151" i="1"/>
  <c r="BF34" i="1"/>
  <c r="EM34" i="1"/>
  <c r="AO49" i="1"/>
  <c r="AO226" i="1"/>
  <c r="AO152" i="1"/>
  <c r="AO27" i="1"/>
  <c r="AO97" i="1"/>
  <c r="AO166" i="1"/>
  <c r="AO236" i="1"/>
  <c r="AO94" i="1"/>
  <c r="AO217" i="1"/>
  <c r="AO151" i="1"/>
  <c r="AN72" i="1"/>
  <c r="AO72" i="1" s="1"/>
  <c r="CE174" i="1"/>
  <c r="CE230" i="1"/>
  <c r="CE65" i="1"/>
  <c r="CD72" i="1"/>
  <c r="CD134" i="1" s="1"/>
  <c r="CE94" i="1"/>
  <c r="CE233" i="1"/>
  <c r="CE221" i="1"/>
  <c r="CE175" i="1"/>
  <c r="CE104" i="1"/>
  <c r="CE146" i="1"/>
  <c r="CE204" i="1"/>
  <c r="CE52" i="1"/>
  <c r="CE56" i="1"/>
  <c r="CE189" i="1"/>
  <c r="CE202" i="1"/>
  <c r="CE254" i="1"/>
  <c r="CE195" i="1"/>
  <c r="CE184" i="1"/>
  <c r="CE145" i="1"/>
  <c r="CE222" i="1"/>
  <c r="CE223" i="1"/>
  <c r="CE148" i="1"/>
  <c r="CE147" i="1"/>
  <c r="CE41" i="1"/>
  <c r="CE231" i="1"/>
  <c r="CE156" i="1"/>
  <c r="CE228" i="1"/>
  <c r="CE157" i="1"/>
  <c r="CE154" i="1"/>
  <c r="CE216" i="1"/>
  <c r="CE235" i="1"/>
  <c r="CE200" i="1"/>
  <c r="CE253" i="1"/>
  <c r="CE185" i="1"/>
  <c r="CE191" i="1"/>
  <c r="CE186" i="1"/>
  <c r="CE111" i="1"/>
  <c r="CE24" i="1"/>
  <c r="CE110" i="1"/>
  <c r="CE245" i="1"/>
  <c r="CE214" i="1"/>
  <c r="CE40" i="1"/>
  <c r="CE140" i="1"/>
  <c r="CE159" i="1"/>
  <c r="CE58" i="1"/>
  <c r="CE118" i="1"/>
  <c r="CE164" i="1"/>
  <c r="CE61" i="1"/>
  <c r="AO115" i="1"/>
  <c r="AO252" i="1"/>
  <c r="AO109" i="1"/>
  <c r="AO176" i="1"/>
  <c r="AO205" i="1"/>
  <c r="AO194" i="1"/>
  <c r="AO25" i="1"/>
  <c r="AO124" i="1"/>
  <c r="AO201" i="1"/>
  <c r="AO247" i="1"/>
  <c r="AO173" i="1"/>
  <c r="AO178" i="1"/>
  <c r="AO248" i="1"/>
  <c r="AO107" i="1"/>
  <c r="AO174" i="1"/>
  <c r="AO180" i="1"/>
  <c r="AO128" i="1"/>
  <c r="AO114" i="1"/>
  <c r="AO113" i="1"/>
  <c r="AO222" i="1"/>
  <c r="AO143" i="1"/>
  <c r="CE35" i="1"/>
  <c r="DE181" i="1"/>
  <c r="DE187" i="1"/>
  <c r="DE145" i="1"/>
  <c r="DE98" i="1"/>
  <c r="DE185" i="1"/>
  <c r="DE178" i="1"/>
  <c r="DE244" i="1"/>
  <c r="DE103" i="1"/>
  <c r="DE101" i="1"/>
  <c r="DE179" i="1"/>
  <c r="DE69" i="1"/>
  <c r="DE241" i="1"/>
  <c r="DE175" i="1"/>
  <c r="DE43" i="1"/>
  <c r="DE126" i="1"/>
  <c r="DE188" i="1"/>
  <c r="DE186" i="1"/>
  <c r="DE195" i="1"/>
  <c r="DE252" i="1"/>
  <c r="DE109" i="1"/>
  <c r="DE172" i="1"/>
  <c r="AO111" i="1"/>
  <c r="AO254" i="1"/>
  <c r="AO46" i="1"/>
  <c r="AO196" i="1"/>
  <c r="AO30" i="1"/>
  <c r="AO182" i="1"/>
  <c r="AO34" i="1"/>
  <c r="AO23" i="1"/>
  <c r="AO183" i="1"/>
  <c r="AO57" i="1"/>
  <c r="AO148" i="1"/>
  <c r="AO216" i="1"/>
  <c r="AO44" i="1"/>
  <c r="AO130" i="1"/>
  <c r="AO198" i="1"/>
  <c r="AO48" i="1"/>
  <c r="AO149" i="1"/>
  <c r="AO51" i="1"/>
  <c r="AO219" i="1"/>
  <c r="AO63" i="1"/>
  <c r="AO192" i="1"/>
  <c r="CE125" i="1"/>
  <c r="CE64" i="1"/>
  <c r="EL132" i="1"/>
  <c r="EM132" i="1" s="1"/>
  <c r="EM94" i="1"/>
  <c r="EM172" i="1"/>
  <c r="EM125" i="1"/>
  <c r="EM37" i="1"/>
  <c r="EM232" i="1"/>
  <c r="EM109" i="1"/>
  <c r="EM252" i="1"/>
  <c r="EM51" i="1"/>
  <c r="EM189" i="1"/>
  <c r="EM117" i="1"/>
  <c r="EM115" i="1"/>
  <c r="EM168" i="1"/>
  <c r="EM64" i="1"/>
  <c r="EM158" i="1"/>
  <c r="EM45" i="1"/>
  <c r="EM165" i="1"/>
  <c r="EM157" i="1"/>
  <c r="EM169" i="1"/>
  <c r="EM24" i="1"/>
  <c r="EM131" i="1"/>
  <c r="EM248" i="1"/>
  <c r="EM176" i="1"/>
  <c r="EM107" i="1"/>
  <c r="EM218" i="1"/>
  <c r="EM150" i="1"/>
  <c r="EM60" i="1"/>
  <c r="EL72" i="1"/>
  <c r="EM72" i="1" s="1"/>
  <c r="EM121" i="1"/>
  <c r="EM244" i="1"/>
  <c r="EM193" i="1"/>
  <c r="EM205" i="1"/>
  <c r="EM126" i="1"/>
  <c r="EM38" i="1"/>
  <c r="EM217" i="1"/>
  <c r="EM69" i="1"/>
  <c r="EM43" i="1"/>
  <c r="EM41" i="1"/>
  <c r="EM136" i="1"/>
  <c r="EM32" i="1"/>
  <c r="EM122" i="1"/>
  <c r="EM56" i="1"/>
  <c r="EM96" i="1"/>
  <c r="EM49" i="1"/>
  <c r="EM137" i="1"/>
  <c r="EM228" i="1"/>
  <c r="EM98" i="1"/>
  <c r="EM229" i="1"/>
  <c r="EM160" i="1"/>
  <c r="EM42" i="1"/>
  <c r="EM198" i="1"/>
  <c r="EM130" i="1"/>
  <c r="EM44" i="1"/>
  <c r="EM234" i="1"/>
  <c r="EM183" i="1"/>
  <c r="EM178" i="1"/>
  <c r="EM129" i="1"/>
  <c r="EM243" i="1"/>
  <c r="EM119" i="1"/>
  <c r="EM221" i="1"/>
  <c r="EM207" i="1"/>
  <c r="EM238" i="1"/>
  <c r="EM116" i="1"/>
  <c r="EM227" i="1"/>
  <c r="EM55" i="1"/>
  <c r="EM163" i="1"/>
  <c r="EM171" i="1"/>
  <c r="EM215" i="1"/>
  <c r="EM241" i="1"/>
  <c r="EM100" i="1"/>
  <c r="EM191" i="1"/>
  <c r="EM62" i="1"/>
  <c r="EM212" i="1"/>
  <c r="EM144" i="1"/>
  <c r="EM22" i="1"/>
  <c r="EM182" i="1"/>
  <c r="EM114" i="1"/>
  <c r="EM222" i="1"/>
  <c r="AW181" i="1"/>
  <c r="AW124" i="1"/>
  <c r="AW52" i="1"/>
  <c r="AW20" i="1"/>
  <c r="AW218" i="1"/>
  <c r="AW188" i="1"/>
  <c r="FD170" i="1"/>
  <c r="FD252" i="1"/>
  <c r="FD107" i="1"/>
  <c r="FD190" i="1"/>
  <c r="FD232" i="1"/>
  <c r="FD163" i="1"/>
  <c r="CE23" i="1"/>
  <c r="DV58" i="1"/>
  <c r="CN190" i="1"/>
  <c r="FD182" i="1"/>
  <c r="FD141" i="1"/>
  <c r="FD34" i="1"/>
  <c r="CN55" i="1"/>
  <c r="FD203" i="1"/>
  <c r="DV34" i="1"/>
  <c r="CN166" i="1"/>
  <c r="CN62" i="1"/>
  <c r="CE132" i="1"/>
  <c r="BN95" i="1"/>
  <c r="BN253" i="1"/>
  <c r="AF71" i="1"/>
  <c r="AF94" i="1"/>
  <c r="BN187" i="1"/>
  <c r="AF61" i="1"/>
  <c r="BN236" i="1"/>
  <c r="AW45" i="1"/>
  <c r="AW107" i="1"/>
  <c r="AW53" i="1"/>
  <c r="AW145" i="1"/>
  <c r="AW175" i="1"/>
  <c r="AW190" i="1"/>
  <c r="AW172" i="1"/>
  <c r="CE28" i="1"/>
  <c r="CN192" i="1"/>
  <c r="CN205" i="1"/>
  <c r="BW97" i="1"/>
  <c r="FD154" i="1"/>
  <c r="CE239" i="1"/>
  <c r="DV230" i="1"/>
  <c r="BW249" i="1"/>
  <c r="FD52" i="1"/>
  <c r="FD28" i="1"/>
  <c r="DV94" i="1"/>
  <c r="DV244" i="1"/>
  <c r="AF206" i="1"/>
  <c r="AF33" i="1"/>
  <c r="BN52" i="1"/>
  <c r="AF184" i="1"/>
  <c r="BN68" i="1"/>
  <c r="CV142" i="1"/>
  <c r="CV46" i="1"/>
  <c r="AW246" i="1"/>
  <c r="AW101" i="1"/>
  <c r="AW139" i="1"/>
  <c r="AW235" i="1"/>
  <c r="AW33" i="1"/>
  <c r="AW141" i="1"/>
  <c r="AW154" i="1"/>
  <c r="AW169" i="1"/>
  <c r="FD110" i="1"/>
  <c r="FD37" i="1"/>
  <c r="CE47" i="1"/>
  <c r="CN191" i="1"/>
  <c r="FD208" i="1"/>
  <c r="DV36" i="1"/>
  <c r="DV177" i="1"/>
  <c r="FD67" i="1"/>
  <c r="DV206" i="1"/>
  <c r="BN40" i="1"/>
  <c r="BN111" i="1"/>
  <c r="BN67" i="1"/>
  <c r="BN184" i="1"/>
  <c r="BN115" i="1"/>
  <c r="BF193" i="1"/>
  <c r="BF247" i="1"/>
  <c r="G94" i="1"/>
  <c r="G28" i="1"/>
  <c r="G226" i="1"/>
  <c r="G236" i="1"/>
  <c r="X125" i="1"/>
  <c r="X179" i="1"/>
  <c r="X129" i="1"/>
  <c r="X41" i="1"/>
  <c r="X204" i="1"/>
  <c r="X131" i="1"/>
  <c r="X213" i="1"/>
  <c r="X147" i="1"/>
  <c r="X180" i="1"/>
  <c r="X49" i="1"/>
  <c r="X200" i="1"/>
  <c r="X155" i="1"/>
  <c r="X138" i="1"/>
  <c r="X63" i="1"/>
  <c r="X149" i="1"/>
  <c r="DM33" i="1"/>
  <c r="DM52" i="1"/>
  <c r="DM217" i="1"/>
  <c r="DM20" i="1"/>
  <c r="DM99" i="1"/>
  <c r="DM228" i="1"/>
  <c r="DM247" i="1"/>
  <c r="DM146" i="1"/>
  <c r="X229" i="1"/>
  <c r="X44" i="1"/>
  <c r="BW181" i="1"/>
  <c r="BW35" i="1"/>
  <c r="BW122" i="1"/>
  <c r="BW190" i="1"/>
  <c r="BW32" i="1"/>
  <c r="BW116" i="1"/>
  <c r="BW184" i="1"/>
  <c r="BW26" i="1"/>
  <c r="BW187" i="1"/>
  <c r="BW69" i="1"/>
  <c r="BW197" i="1"/>
  <c r="BW21" i="1"/>
  <c r="BW123" i="1"/>
  <c r="BW62" i="1"/>
  <c r="X47" i="1"/>
  <c r="X220" i="1"/>
  <c r="X59" i="1"/>
  <c r="X187" i="1"/>
  <c r="X223" i="1"/>
  <c r="DM176" i="1"/>
  <c r="BW194" i="1"/>
  <c r="BW103" i="1"/>
  <c r="BW248" i="1"/>
  <c r="AE132" i="1"/>
  <c r="AF132" i="1" s="1"/>
  <c r="BW118" i="1"/>
  <c r="BW27" i="1"/>
  <c r="BW180" i="1"/>
  <c r="BW239" i="1"/>
  <c r="BW125" i="1"/>
  <c r="BW219" i="1"/>
  <c r="FK132" i="1"/>
  <c r="FL132" i="1" s="1"/>
  <c r="X95" i="1"/>
  <c r="DM230" i="1"/>
  <c r="BW126" i="1"/>
  <c r="BW188" i="1"/>
  <c r="X178" i="1"/>
  <c r="DM104" i="1"/>
  <c r="X191" i="1"/>
  <c r="X61" i="1"/>
  <c r="BW253" i="1"/>
  <c r="O176" i="1"/>
  <c r="O185" i="1"/>
  <c r="O102" i="1"/>
  <c r="O164" i="1"/>
  <c r="O35" i="1"/>
  <c r="O227" i="1"/>
  <c r="O168" i="1"/>
  <c r="X22" i="1"/>
  <c r="X58" i="1"/>
  <c r="X31" i="1"/>
  <c r="X221" i="1"/>
  <c r="X23" i="1"/>
  <c r="BW107" i="1"/>
  <c r="BW212" i="1"/>
  <c r="BW30" i="1"/>
  <c r="BW144" i="1"/>
  <c r="BW205" i="1"/>
  <c r="BW127" i="1"/>
  <c r="BW217" i="1"/>
  <c r="BW166" i="1"/>
  <c r="BW175" i="1"/>
  <c r="BW160" i="1"/>
  <c r="BW224" i="1"/>
  <c r="BW232" i="1"/>
  <c r="BW177" i="1"/>
  <c r="BW182" i="1"/>
  <c r="BW67" i="1"/>
  <c r="BW98" i="1"/>
  <c r="BW230" i="1"/>
  <c r="BW114" i="1"/>
  <c r="BW102" i="1"/>
  <c r="BW24" i="1"/>
  <c r="BW115" i="1"/>
  <c r="BW207" i="1"/>
  <c r="BW244" i="1"/>
  <c r="BV72" i="1"/>
  <c r="BW72" i="1" s="1"/>
  <c r="BW120" i="1"/>
  <c r="BW178" i="1"/>
  <c r="BW247" i="1"/>
  <c r="BW237" i="1"/>
  <c r="BW54" i="1"/>
  <c r="BW121" i="1"/>
  <c r="BW179" i="1"/>
  <c r="BW233" i="1"/>
  <c r="BW164" i="1"/>
  <c r="BW95" i="1"/>
  <c r="BW242" i="1"/>
  <c r="BW170" i="1"/>
  <c r="BW101" i="1"/>
  <c r="BW229" i="1"/>
  <c r="BW173" i="1"/>
  <c r="BW236" i="1"/>
  <c r="BW203" i="1"/>
  <c r="BW100" i="1"/>
  <c r="BW43" i="1"/>
  <c r="BW151" i="1"/>
  <c r="BW222" i="1"/>
  <c r="BW225" i="1"/>
  <c r="BW52" i="1"/>
  <c r="BW162" i="1"/>
  <c r="BW183" i="1"/>
  <c r="BW201" i="1"/>
  <c r="BW23" i="1"/>
  <c r="BW226" i="1"/>
  <c r="BW58" i="1"/>
  <c r="BW147" i="1"/>
  <c r="BW216" i="1"/>
  <c r="BW148" i="1"/>
  <c r="BW57" i="1"/>
  <c r="BW223" i="1"/>
  <c r="BW154" i="1"/>
  <c r="BW66" i="1"/>
  <c r="BW55" i="1"/>
  <c r="BW142" i="1"/>
  <c r="BW206" i="1"/>
  <c r="BW53" i="1"/>
  <c r="BW136" i="1"/>
  <c r="BW200" i="1"/>
  <c r="BW45" i="1"/>
  <c r="BW215" i="1"/>
  <c r="BW96" i="1"/>
  <c r="BW235" i="1"/>
  <c r="BW28" i="1"/>
  <c r="BW41" i="1"/>
  <c r="BW199" i="1"/>
  <c r="X69" i="1"/>
  <c r="X50" i="1"/>
  <c r="X137" i="1"/>
  <c r="X207" i="1"/>
  <c r="X198" i="1"/>
  <c r="DM97" i="1"/>
  <c r="DM28" i="1"/>
  <c r="BW40" i="1"/>
  <c r="BW231" i="1"/>
  <c r="BW140" i="1"/>
  <c r="BW56" i="1"/>
  <c r="X39" i="1"/>
  <c r="BW138" i="1"/>
  <c r="BW46" i="1"/>
  <c r="BW196" i="1"/>
  <c r="BW29" i="1"/>
  <c r="BW193" i="1"/>
  <c r="BW228" i="1"/>
  <c r="X56" i="1"/>
  <c r="X227" i="1"/>
  <c r="BW214" i="1"/>
  <c r="BW234" i="1"/>
  <c r="DM170" i="1"/>
  <c r="X208" i="1"/>
  <c r="CV96" i="1"/>
  <c r="CV234" i="1"/>
  <c r="DM238" i="1"/>
  <c r="X157" i="1"/>
  <c r="BW51" i="1"/>
  <c r="BW131" i="1"/>
  <c r="BW22" i="1"/>
  <c r="X28" i="1"/>
  <c r="X53" i="1"/>
  <c r="AW177" i="1"/>
  <c r="AW166" i="1"/>
  <c r="AW214" i="1"/>
  <c r="AW159" i="1"/>
  <c r="AW192" i="1"/>
  <c r="AW230" i="1"/>
  <c r="AW250" i="1"/>
  <c r="AW120" i="1"/>
  <c r="CN131" i="1"/>
  <c r="CN252" i="1"/>
  <c r="CN100" i="1"/>
  <c r="CN67" i="1"/>
  <c r="CN224" i="1"/>
  <c r="CN111" i="1"/>
  <c r="CN121" i="1"/>
  <c r="CN41" i="1"/>
  <c r="CN183" i="1"/>
  <c r="CN24" i="1"/>
  <c r="CN117" i="1"/>
  <c r="CN198" i="1"/>
  <c r="CN69" i="1"/>
  <c r="CN141" i="1"/>
  <c r="CN52" i="1"/>
  <c r="FD101" i="1"/>
  <c r="FD95" i="1"/>
  <c r="FD225" i="1"/>
  <c r="FD212" i="1"/>
  <c r="FD158" i="1"/>
  <c r="FD253" i="1"/>
  <c r="FD195" i="1"/>
  <c r="FD127" i="1"/>
  <c r="FD56" i="1"/>
  <c r="FD126" i="1"/>
  <c r="FD71" i="1"/>
  <c r="CN61" i="1"/>
  <c r="FD57" i="1"/>
  <c r="FD229" i="1"/>
  <c r="FD70" i="1"/>
  <c r="FD155" i="1"/>
  <c r="FD185" i="1"/>
  <c r="DE64" i="1"/>
  <c r="DE200" i="1"/>
  <c r="DE152" i="1"/>
  <c r="DE67" i="1"/>
  <c r="DE158" i="1"/>
  <c r="DE102" i="1"/>
  <c r="DE95" i="1"/>
  <c r="DE253" i="1"/>
  <c r="DE226" i="1"/>
  <c r="DE100" i="1"/>
  <c r="DE149" i="1"/>
  <c r="DE242" i="1"/>
  <c r="DE177" i="1"/>
  <c r="DE232" i="1"/>
  <c r="DE167" i="1"/>
  <c r="DE70" i="1"/>
  <c r="DE189" i="1"/>
  <c r="DE148" i="1"/>
  <c r="DE147" i="1"/>
  <c r="DE137" i="1"/>
  <c r="DE155" i="1"/>
  <c r="DE151" i="1"/>
  <c r="DE33" i="1"/>
  <c r="DE56" i="1"/>
  <c r="DE191" i="1"/>
  <c r="DE121" i="1"/>
  <c r="CN35" i="1"/>
  <c r="DE206" i="1"/>
  <c r="AO99" i="1"/>
  <c r="AO168" i="1"/>
  <c r="AO193" i="1"/>
  <c r="AO172" i="1"/>
  <c r="AO202" i="1"/>
  <c r="AO237" i="1"/>
  <c r="AO203" i="1"/>
  <c r="AO253" i="1"/>
  <c r="AO159" i="1"/>
  <c r="AO230" i="1"/>
  <c r="AO66" i="1"/>
  <c r="AO158" i="1"/>
  <c r="AO177" i="1"/>
  <c r="AO165" i="1"/>
  <c r="AO171" i="1"/>
  <c r="AO186" i="1"/>
  <c r="AO145" i="1"/>
  <c r="AO31" i="1"/>
  <c r="AO36" i="1"/>
  <c r="AO65" i="1"/>
  <c r="AO62" i="1"/>
  <c r="AO120" i="1"/>
  <c r="AW59" i="1"/>
  <c r="AW66" i="1"/>
  <c r="DM208" i="1"/>
  <c r="X250" i="1"/>
  <c r="AW26" i="1"/>
  <c r="AW146" i="1"/>
  <c r="AW176" i="1"/>
  <c r="AW203" i="1"/>
  <c r="AW162" i="1"/>
  <c r="AW243" i="1"/>
  <c r="AW51" i="1"/>
  <c r="AW103" i="1"/>
  <c r="AW36" i="1"/>
  <c r="FD43" i="1"/>
  <c r="FD41" i="1"/>
  <c r="FD199" i="1"/>
  <c r="FD166" i="1"/>
  <c r="FD220" i="1"/>
  <c r="FD180" i="1"/>
  <c r="FD39" i="1"/>
  <c r="FD219" i="1"/>
  <c r="FD198" i="1"/>
  <c r="FD27" i="1"/>
  <c r="FD254" i="1"/>
  <c r="FD131" i="1"/>
  <c r="FD186" i="1"/>
  <c r="FD100" i="1"/>
  <c r="FD241" i="1"/>
  <c r="FD224" i="1"/>
  <c r="FD174" i="1"/>
  <c r="FD35" i="1"/>
  <c r="FD157" i="1"/>
  <c r="FD207" i="1"/>
  <c r="FD218" i="1"/>
  <c r="FD68" i="1"/>
  <c r="FD148" i="1"/>
  <c r="FD151" i="1"/>
  <c r="FD116" i="1"/>
  <c r="FD117" i="1"/>
  <c r="FD26" i="1"/>
  <c r="FD139" i="1"/>
  <c r="FD206" i="1"/>
  <c r="FD192" i="1"/>
  <c r="FD196" i="1"/>
  <c r="FD205" i="1"/>
  <c r="FD143" i="1"/>
  <c r="FD40" i="1"/>
  <c r="FD99" i="1"/>
  <c r="FD55" i="1"/>
  <c r="FD216" i="1"/>
  <c r="FD33" i="1"/>
  <c r="CN128" i="1"/>
  <c r="CN207" i="1"/>
  <c r="CN71" i="1"/>
  <c r="FD242" i="1"/>
  <c r="FD238" i="1"/>
  <c r="FD191" i="1"/>
  <c r="FD226" i="1"/>
  <c r="CN152" i="1"/>
  <c r="CN203" i="1"/>
  <c r="CN169" i="1"/>
  <c r="FD202" i="1"/>
  <c r="FD214" i="1"/>
  <c r="FD30" i="1"/>
  <c r="FD169" i="1"/>
  <c r="DE233" i="1"/>
  <c r="BW34" i="1"/>
  <c r="FD178" i="1"/>
  <c r="FD61" i="1"/>
  <c r="DE143" i="1"/>
  <c r="DE99" i="1"/>
  <c r="AO139" i="1"/>
  <c r="DV21" i="1"/>
  <c r="DV199" i="1"/>
  <c r="DV55" i="1"/>
  <c r="DV166" i="1"/>
  <c r="DV236" i="1"/>
  <c r="CN208" i="1"/>
  <c r="CE136" i="1"/>
  <c r="DV161" i="1"/>
  <c r="DV208" i="1"/>
  <c r="BW59" i="1"/>
  <c r="CE197" i="1"/>
  <c r="DV220" i="1"/>
  <c r="DV119" i="1"/>
  <c r="BW208" i="1"/>
  <c r="DV120" i="1"/>
  <c r="EU36" i="1"/>
  <c r="BW250" i="1"/>
  <c r="BW61" i="1"/>
  <c r="DV249" i="1"/>
  <c r="DV108" i="1"/>
  <c r="CE139" i="1"/>
  <c r="DV111" i="1"/>
  <c r="DV116" i="1"/>
  <c r="DV102" i="1"/>
  <c r="CE158" i="1"/>
  <c r="DV194" i="1"/>
  <c r="AO250" i="1"/>
  <c r="EM30" i="1"/>
  <c r="EM204" i="1"/>
  <c r="EM54" i="1"/>
  <c r="EM230" i="1"/>
  <c r="EM179" i="1"/>
  <c r="EM146" i="1"/>
  <c r="EM214" i="1"/>
  <c r="EM123" i="1"/>
  <c r="EM110" i="1"/>
  <c r="EM40" i="1"/>
  <c r="EM21" i="1"/>
  <c r="EM140" i="1"/>
  <c r="EM225" i="1"/>
  <c r="EM52" i="1"/>
  <c r="EM151" i="1"/>
  <c r="EM141" i="1"/>
  <c r="EM102" i="1"/>
  <c r="EM162" i="1"/>
  <c r="EM231" i="1"/>
  <c r="EM58" i="1"/>
  <c r="EM149" i="1"/>
  <c r="EM156" i="1"/>
  <c r="AO47" i="1"/>
  <c r="DE34" i="1"/>
  <c r="EM61" i="1"/>
  <c r="AF217" i="1"/>
  <c r="AF70" i="1"/>
  <c r="BN99" i="1"/>
  <c r="BN175" i="1"/>
  <c r="EM250" i="1"/>
  <c r="AF223" i="1"/>
  <c r="BN142" i="1"/>
  <c r="BN139" i="1"/>
  <c r="BN146" i="1"/>
  <c r="BN20" i="1"/>
  <c r="CE208" i="1"/>
  <c r="DE208" i="1"/>
  <c r="BN110" i="1"/>
  <c r="EM47" i="1"/>
  <c r="BN170" i="1"/>
  <c r="BN64" i="1"/>
  <c r="BN208" i="1"/>
  <c r="EM59" i="1"/>
  <c r="AF187" i="1"/>
  <c r="BN178" i="1"/>
  <c r="BN30" i="1"/>
  <c r="EM28" i="1"/>
  <c r="BN244" i="1"/>
  <c r="BN42" i="1"/>
  <c r="BN167" i="1"/>
  <c r="EM239" i="1"/>
  <c r="CV62" i="1"/>
  <c r="CV131" i="1"/>
  <c r="CV199" i="1"/>
  <c r="CV100" i="1"/>
  <c r="CV169" i="1"/>
  <c r="CV241" i="1"/>
  <c r="CV109" i="1"/>
  <c r="CV252" i="1"/>
  <c r="CV30" i="1"/>
  <c r="CV254" i="1"/>
  <c r="CV244" i="1"/>
  <c r="CV236" i="1"/>
  <c r="CV114" i="1"/>
  <c r="CV26" i="1"/>
  <c r="CV155" i="1"/>
  <c r="CV224" i="1"/>
  <c r="CV141" i="1"/>
  <c r="CV205" i="1"/>
  <c r="CV223" i="1"/>
  <c r="CV50" i="1"/>
  <c r="CV32" i="1"/>
  <c r="CV22" i="1"/>
  <c r="CV248" i="1"/>
  <c r="CV164" i="1"/>
  <c r="CV71" i="1"/>
  <c r="CV191" i="1"/>
  <c r="CV33" i="1"/>
  <c r="CV108" i="1"/>
  <c r="CV177" i="1"/>
  <c r="CV55" i="1"/>
  <c r="CV194" i="1"/>
  <c r="CV111" i="1"/>
  <c r="CV227" i="1"/>
  <c r="CV172" i="1"/>
  <c r="CV166" i="1"/>
  <c r="CV246" i="1"/>
  <c r="CV147" i="1"/>
  <c r="CV39" i="1"/>
  <c r="CV113" i="1"/>
  <c r="CV181" i="1"/>
  <c r="CV25" i="1"/>
  <c r="CV170" i="1"/>
  <c r="CV190" i="1"/>
  <c r="CV182" i="1"/>
  <c r="CV176" i="1"/>
  <c r="CV63" i="1"/>
  <c r="CV151" i="1"/>
  <c r="CV219" i="1"/>
  <c r="CV43" i="1"/>
  <c r="CV117" i="1"/>
  <c r="CV185" i="1"/>
  <c r="CV146" i="1"/>
  <c r="CV57" i="1"/>
  <c r="CV105" i="1"/>
  <c r="CV184" i="1"/>
  <c r="CV45" i="1"/>
  <c r="CV102" i="1"/>
  <c r="CV171" i="1"/>
  <c r="CV243" i="1"/>
  <c r="CV48" i="1"/>
  <c r="CV157" i="1"/>
  <c r="CV226" i="1"/>
  <c r="CV118" i="1"/>
  <c r="CV27" i="1"/>
  <c r="CV122" i="1"/>
  <c r="CV107" i="1"/>
  <c r="CV99" i="1"/>
  <c r="CV233" i="1"/>
  <c r="CV143" i="1"/>
  <c r="CV207" i="1"/>
  <c r="CV54" i="1"/>
  <c r="CV125" i="1"/>
  <c r="CV193" i="1"/>
  <c r="CV231" i="1"/>
  <c r="CV70" i="1"/>
  <c r="CV218" i="1"/>
  <c r="CV212" i="1"/>
  <c r="CV220" i="1"/>
  <c r="CV163" i="1"/>
  <c r="CV215" i="1"/>
  <c r="CV58" i="1"/>
  <c r="CV129" i="1"/>
  <c r="CV197" i="1"/>
  <c r="CV66" i="1"/>
  <c r="CV202" i="1"/>
  <c r="CV120" i="1"/>
  <c r="CV238" i="1"/>
  <c r="CV229" i="1"/>
  <c r="CV225" i="1"/>
  <c r="CV60" i="1"/>
  <c r="CV249" i="1"/>
  <c r="CV222" i="1"/>
  <c r="CV94" i="1"/>
  <c r="CV37" i="1"/>
  <c r="CV116" i="1"/>
  <c r="CV38" i="1"/>
  <c r="CV230" i="1"/>
  <c r="CV175" i="1"/>
  <c r="DM158" i="1"/>
  <c r="DM227" i="1"/>
  <c r="DM117" i="1"/>
  <c r="DM26" i="1"/>
  <c r="DM171" i="1"/>
  <c r="DM69" i="1"/>
  <c r="DM123" i="1"/>
  <c r="DM98" i="1"/>
  <c r="DM149" i="1"/>
  <c r="DM95" i="1"/>
  <c r="DM164" i="1"/>
  <c r="DM233" i="1"/>
  <c r="DM157" i="1"/>
  <c r="DM143" i="1"/>
  <c r="DM183" i="1"/>
  <c r="DM116" i="1"/>
  <c r="DM184" i="1"/>
  <c r="DM119" i="1"/>
  <c r="DM245" i="1"/>
  <c r="DM62" i="1"/>
  <c r="DM181" i="1"/>
  <c r="DM118" i="1"/>
  <c r="DM186" i="1"/>
  <c r="DM27" i="1"/>
  <c r="DM213" i="1"/>
  <c r="DM127" i="1"/>
  <c r="DM31" i="1"/>
  <c r="DM63" i="1"/>
  <c r="DM193" i="1"/>
  <c r="DM24" i="1"/>
  <c r="DM188" i="1"/>
  <c r="DM120" i="1"/>
  <c r="DM38" i="1"/>
  <c r="DM194" i="1"/>
  <c r="DM126" i="1"/>
  <c r="DM25" i="1"/>
  <c r="DM105" i="1"/>
  <c r="DM174" i="1"/>
  <c r="DM246" i="1"/>
  <c r="DM153" i="1"/>
  <c r="DM67" i="1"/>
  <c r="DM203" i="1"/>
  <c r="DM141" i="1"/>
  <c r="DM191" i="1"/>
  <c r="DM167" i="1"/>
  <c r="DM129" i="1"/>
  <c r="DM35" i="1"/>
  <c r="DM111" i="1"/>
  <c r="DM180" i="1"/>
  <c r="DM254" i="1"/>
  <c r="DM110" i="1"/>
  <c r="DM215" i="1"/>
  <c r="DM226" i="1"/>
  <c r="DM207" i="1"/>
  <c r="DM96" i="1"/>
  <c r="DM64" i="1"/>
  <c r="DM136" i="1"/>
  <c r="DM200" i="1"/>
  <c r="DM155" i="1"/>
  <c r="DM29" i="1"/>
  <c r="DM131" i="1"/>
  <c r="DM197" i="1"/>
  <c r="DM66" i="1"/>
  <c r="DM138" i="1"/>
  <c r="DM202" i="1"/>
  <c r="DM46" i="1"/>
  <c r="DM108" i="1"/>
  <c r="DM249" i="1"/>
  <c r="DM163" i="1"/>
  <c r="DM48" i="1"/>
  <c r="DM106" i="1"/>
  <c r="DM151" i="1"/>
  <c r="DM58" i="1"/>
  <c r="DM234" i="1"/>
  <c r="DM161" i="1"/>
  <c r="DM244" i="1"/>
  <c r="DM172" i="1"/>
  <c r="DM103" i="1"/>
  <c r="DM252" i="1"/>
  <c r="DM178" i="1"/>
  <c r="DM109" i="1"/>
  <c r="DM201" i="1"/>
  <c r="DM65" i="1"/>
  <c r="DM212" i="1"/>
  <c r="DM144" i="1"/>
  <c r="DM42" i="1"/>
  <c r="DM198" i="1"/>
  <c r="DM130" i="1"/>
  <c r="DM44" i="1"/>
  <c r="CV204" i="1"/>
  <c r="CV173" i="1"/>
  <c r="CV29" i="1"/>
  <c r="CV139" i="1"/>
  <c r="DM205" i="1"/>
  <c r="DM102" i="1"/>
  <c r="DM32" i="1"/>
  <c r="DM122" i="1"/>
  <c r="CV188" i="1"/>
  <c r="CV201" i="1"/>
  <c r="CV183" i="1"/>
  <c r="FC132" i="1"/>
  <c r="FD132" i="1" s="1"/>
  <c r="FD94" i="1"/>
  <c r="O228" i="1"/>
  <c r="O167" i="1"/>
  <c r="O181" i="1"/>
  <c r="O113" i="1"/>
  <c r="O20" i="1"/>
  <c r="O37" i="1"/>
  <c r="O244" i="1"/>
  <c r="O68" i="1"/>
  <c r="O248" i="1"/>
  <c r="O107" i="1"/>
  <c r="O190" i="1"/>
  <c r="O50" i="1"/>
  <c r="O69" i="1"/>
  <c r="O233" i="1"/>
  <c r="O46" i="1"/>
  <c r="O238" i="1"/>
  <c r="O99" i="1"/>
  <c r="O150" i="1"/>
  <c r="O221" i="1"/>
  <c r="O153" i="1"/>
  <c r="O170" i="1"/>
  <c r="O57" i="1"/>
  <c r="O105" i="1"/>
  <c r="O246" i="1"/>
  <c r="O192" i="1"/>
  <c r="O194" i="1"/>
  <c r="O188" i="1"/>
  <c r="O43" i="1"/>
  <c r="O145" i="1"/>
  <c r="O213" i="1"/>
  <c r="O45" i="1"/>
  <c r="O131" i="1"/>
  <c r="O195" i="1"/>
  <c r="O151" i="1"/>
  <c r="O235" i="1"/>
  <c r="O165" i="1"/>
  <c r="O96" i="1"/>
  <c r="O42" i="1"/>
  <c r="O204" i="1"/>
  <c r="O231" i="1"/>
  <c r="O212" i="1"/>
  <c r="O158" i="1"/>
  <c r="O120" i="1"/>
  <c r="O48" i="1"/>
  <c r="O196" i="1"/>
  <c r="O214" i="1"/>
  <c r="O200" i="1"/>
  <c r="O64" i="1"/>
  <c r="O114" i="1"/>
  <c r="O139" i="1"/>
  <c r="O67" i="1"/>
  <c r="O201" i="1"/>
  <c r="O137" i="1"/>
  <c r="O65" i="1"/>
  <c r="O101" i="1"/>
  <c r="O103" i="1"/>
  <c r="O142" i="1"/>
  <c r="O53" i="1"/>
  <c r="O229" i="1"/>
  <c r="O252" i="1"/>
  <c r="O225" i="1"/>
  <c r="O58" i="1"/>
  <c r="O161" i="1"/>
  <c r="O230" i="1"/>
  <c r="O62" i="1"/>
  <c r="O147" i="1"/>
  <c r="O215" i="1"/>
  <c r="O234" i="1"/>
  <c r="O106" i="1"/>
  <c r="O171" i="1"/>
  <c r="O237" i="1"/>
  <c r="O232" i="1"/>
  <c r="O60" i="1"/>
  <c r="O217" i="1"/>
  <c r="O183" i="1"/>
  <c r="O243" i="1"/>
  <c r="O127" i="1"/>
  <c r="O189" i="1"/>
  <c r="O121" i="1"/>
  <c r="O95" i="1"/>
  <c r="O25" i="1"/>
  <c r="O166" i="1"/>
  <c r="O30" i="1"/>
  <c r="DM114" i="1"/>
  <c r="DM218" i="1"/>
  <c r="DM107" i="1"/>
  <c r="DM192" i="1"/>
  <c r="DM100" i="1"/>
  <c r="DM37" i="1"/>
  <c r="O253" i="1"/>
  <c r="O51" i="1"/>
  <c r="O115" i="1"/>
  <c r="O193" i="1"/>
  <c r="O126" i="1"/>
  <c r="O202" i="1"/>
  <c r="CU72" i="1"/>
  <c r="CU134" i="1" s="1"/>
  <c r="DM162" i="1"/>
  <c r="DM68" i="1"/>
  <c r="DM225" i="1"/>
  <c r="DL72" i="1"/>
  <c r="DL134" i="1" s="1"/>
  <c r="DM235" i="1"/>
  <c r="DM175" i="1"/>
  <c r="DM232" i="1"/>
  <c r="DM177" i="1"/>
  <c r="DM154" i="1"/>
  <c r="X29" i="1"/>
  <c r="X172" i="1"/>
  <c r="X244" i="1"/>
  <c r="X183" i="1"/>
  <c r="X68" i="1"/>
  <c r="X232" i="1"/>
  <c r="X45" i="1"/>
  <c r="X102" i="1"/>
  <c r="X97" i="1"/>
  <c r="X176" i="1"/>
  <c r="X248" i="1"/>
  <c r="X123" i="1"/>
  <c r="X101" i="1"/>
  <c r="X171" i="1"/>
  <c r="X190" i="1"/>
  <c r="X106" i="1"/>
  <c r="X173" i="1"/>
  <c r="X245" i="1"/>
  <c r="X253" i="1"/>
  <c r="X43" i="1"/>
  <c r="X64" i="1"/>
  <c r="X161" i="1"/>
  <c r="X230" i="1"/>
  <c r="X55" i="1"/>
  <c r="X54" i="1"/>
  <c r="X158" i="1"/>
  <c r="X103" i="1"/>
  <c r="X199" i="1"/>
  <c r="X38" i="1"/>
  <c r="X181" i="1"/>
  <c r="X107" i="1"/>
  <c r="X216" i="1"/>
  <c r="X148" i="1"/>
  <c r="X40" i="1"/>
  <c r="X26" i="1"/>
  <c r="X21" i="1"/>
  <c r="X120" i="1"/>
  <c r="X188" i="1"/>
  <c r="X32" i="1"/>
  <c r="X219" i="1"/>
  <c r="X127" i="1"/>
  <c r="X20" i="1"/>
  <c r="X124" i="1"/>
  <c r="X192" i="1"/>
  <c r="X159" i="1"/>
  <c r="X231" i="1"/>
  <c r="X203" i="1"/>
  <c r="X25" i="1"/>
  <c r="X51" i="1"/>
  <c r="X30" i="1"/>
  <c r="X121" i="1"/>
  <c r="X189" i="1"/>
  <c r="X142" i="1"/>
  <c r="X35" i="1"/>
  <c r="X186" i="1"/>
  <c r="X99" i="1"/>
  <c r="X177" i="1"/>
  <c r="X249" i="1"/>
  <c r="X166" i="1"/>
  <c r="X24" i="1"/>
  <c r="X194" i="1"/>
  <c r="X214" i="1"/>
  <c r="X27" i="1"/>
  <c r="X167" i="1"/>
  <c r="X235" i="1"/>
  <c r="X165" i="1"/>
  <c r="X42" i="1"/>
  <c r="X196" i="1"/>
  <c r="X128" i="1"/>
  <c r="X110" i="1"/>
  <c r="X113" i="1"/>
  <c r="W72" i="1"/>
  <c r="X72" i="1" s="1"/>
  <c r="X246" i="1"/>
  <c r="X118" i="1"/>
  <c r="X215" i="1"/>
  <c r="X46" i="1"/>
  <c r="X175" i="1"/>
  <c r="X241" i="1"/>
  <c r="X169" i="1"/>
  <c r="X184" i="1"/>
  <c r="X114" i="1"/>
  <c r="X62" i="1"/>
  <c r="X100" i="1"/>
  <c r="X48" i="1"/>
  <c r="CV206" i="1"/>
  <c r="CV130" i="1"/>
  <c r="CV148" i="1"/>
  <c r="CV242" i="1"/>
  <c r="CV217" i="1"/>
  <c r="CV195" i="1"/>
  <c r="DM159" i="1"/>
  <c r="DM45" i="1"/>
  <c r="DM220" i="1"/>
  <c r="X154" i="1"/>
  <c r="X141" i="1"/>
  <c r="CV40" i="1"/>
  <c r="CV42" i="1"/>
  <c r="CV180" i="1"/>
  <c r="CV162" i="1"/>
  <c r="CV213" i="1"/>
  <c r="CV159" i="1"/>
  <c r="DM113" i="1"/>
  <c r="DM71" i="1"/>
  <c r="DM179" i="1"/>
  <c r="DM128" i="1"/>
  <c r="X252" i="1"/>
  <c r="X139" i="1"/>
  <c r="X57" i="1"/>
  <c r="X212" i="1"/>
  <c r="X60" i="1"/>
  <c r="X108" i="1"/>
  <c r="CV196" i="1"/>
  <c r="CV160" i="1"/>
  <c r="CV68" i="1"/>
  <c r="CV44" i="1"/>
  <c r="CV121" i="1"/>
  <c r="CV69" i="1"/>
  <c r="CV250" i="1"/>
  <c r="CV119" i="1"/>
  <c r="DM21" i="1"/>
  <c r="DM243" i="1"/>
  <c r="DM221" i="1"/>
  <c r="DM206" i="1"/>
  <c r="X195" i="1"/>
  <c r="X151" i="1"/>
  <c r="X156" i="1"/>
  <c r="CV144" i="1"/>
  <c r="CV59" i="1"/>
  <c r="CV35" i="1"/>
  <c r="CV153" i="1"/>
  <c r="CV167" i="1"/>
  <c r="CV41" i="1"/>
  <c r="AF199" i="1"/>
  <c r="AF152" i="1"/>
  <c r="AF220" i="1"/>
  <c r="AF169" i="1"/>
  <c r="AF230" i="1"/>
  <c r="AF67" i="1"/>
  <c r="AF139" i="1"/>
  <c r="AF203" i="1"/>
  <c r="AF103" i="1"/>
  <c r="AF172" i="1"/>
  <c r="AF244" i="1"/>
  <c r="AF118" i="1"/>
  <c r="AF186" i="1"/>
  <c r="AF58" i="1"/>
  <c r="AF117" i="1"/>
  <c r="AF177" i="1"/>
  <c r="AF104" i="1"/>
  <c r="AF106" i="1"/>
  <c r="AF32" i="1"/>
  <c r="AF105" i="1"/>
  <c r="AF174" i="1"/>
  <c r="AF246" i="1"/>
  <c r="AF37" i="1"/>
  <c r="AF215" i="1"/>
  <c r="AF55" i="1"/>
  <c r="AF234" i="1"/>
  <c r="AF245" i="1"/>
  <c r="AF49" i="1"/>
  <c r="AF201" i="1"/>
  <c r="AF165" i="1"/>
  <c r="AF214" i="1"/>
  <c r="AF146" i="1"/>
  <c r="AF40" i="1"/>
  <c r="AF212" i="1"/>
  <c r="AF144" i="1"/>
  <c r="AF42" i="1"/>
  <c r="AF207" i="1"/>
  <c r="AF143" i="1"/>
  <c r="AF41" i="1"/>
  <c r="AF151" i="1"/>
  <c r="AF219" i="1"/>
  <c r="AF99" i="1"/>
  <c r="AF168" i="1"/>
  <c r="AF238" i="1"/>
  <c r="AF241" i="1"/>
  <c r="AF189" i="1"/>
  <c r="AF155" i="1"/>
  <c r="AF120" i="1"/>
  <c r="AF188" i="1"/>
  <c r="AF66" i="1"/>
  <c r="AF138" i="1"/>
  <c r="AF202" i="1"/>
  <c r="AF129" i="1"/>
  <c r="AF185" i="1"/>
  <c r="AF249" i="1"/>
  <c r="AF205" i="1"/>
  <c r="AF51" i="1"/>
  <c r="AF123" i="1"/>
  <c r="AF50" i="1"/>
  <c r="AF122" i="1"/>
  <c r="AF190" i="1"/>
  <c r="AF157" i="1"/>
  <c r="AF232" i="1"/>
  <c r="AF121" i="1"/>
  <c r="AF222" i="1"/>
  <c r="AF193" i="1"/>
  <c r="AF137" i="1"/>
  <c r="AF96" i="1"/>
  <c r="AF194" i="1"/>
  <c r="AF126" i="1"/>
  <c r="AF25" i="1"/>
  <c r="AF192" i="1"/>
  <c r="AF124" i="1"/>
  <c r="AF22" i="1"/>
  <c r="AF191" i="1"/>
  <c r="AF127" i="1"/>
  <c r="AF26" i="1"/>
  <c r="O36" i="1"/>
  <c r="O100" i="1"/>
  <c r="O241" i="1"/>
  <c r="O119" i="1"/>
  <c r="AF141" i="1"/>
  <c r="AF149" i="1"/>
  <c r="AF158" i="1"/>
  <c r="AF247" i="1"/>
  <c r="O182" i="1"/>
  <c r="O66" i="1"/>
  <c r="O34" i="1"/>
  <c r="AF43" i="1"/>
  <c r="AF170" i="1"/>
  <c r="AF225" i="1"/>
  <c r="AF171" i="1"/>
  <c r="AF45" i="1"/>
  <c r="O59" i="1"/>
  <c r="O32" i="1"/>
  <c r="O33" i="1"/>
  <c r="AF100" i="1"/>
  <c r="AF136" i="1"/>
  <c r="AF237" i="1"/>
  <c r="AF21" i="1"/>
  <c r="O154" i="1"/>
  <c r="O129" i="1"/>
  <c r="O199" i="1"/>
  <c r="O224" i="1"/>
  <c r="O159" i="1"/>
  <c r="O110" i="1"/>
  <c r="O245" i="1"/>
  <c r="O173" i="1"/>
  <c r="O104" i="1"/>
  <c r="O216" i="1"/>
  <c r="O242" i="1"/>
  <c r="O220" i="1"/>
  <c r="O52" i="1"/>
  <c r="O130" i="1"/>
  <c r="O38" i="1"/>
  <c r="AF47" i="1"/>
  <c r="AF131" i="1"/>
  <c r="AF195" i="1"/>
  <c r="AF27" i="1"/>
  <c r="AF111" i="1"/>
  <c r="AF180" i="1"/>
  <c r="AF254" i="1"/>
  <c r="AF97" i="1"/>
  <c r="AF166" i="1"/>
  <c r="AF236" i="1"/>
  <c r="AF28" i="1"/>
  <c r="AF213" i="1"/>
  <c r="X94" i="1"/>
  <c r="X98" i="1"/>
  <c r="X152" i="1"/>
  <c r="X238" i="1"/>
  <c r="X185" i="1"/>
  <c r="X111" i="1"/>
  <c r="X170" i="1"/>
  <c r="X243" i="1"/>
  <c r="X109" i="1"/>
  <c r="DM30" i="1"/>
  <c r="DM150" i="1"/>
  <c r="DM236" i="1"/>
  <c r="DM124" i="1"/>
  <c r="DM229" i="1"/>
  <c r="DM137" i="1"/>
  <c r="DM132" i="1"/>
  <c r="O219" i="1"/>
  <c r="O143" i="1"/>
  <c r="N72" i="1"/>
  <c r="O72" i="1" s="1"/>
  <c r="AF23" i="1"/>
  <c r="X234" i="1"/>
  <c r="O250" i="1"/>
  <c r="O98" i="1"/>
  <c r="O177" i="1"/>
  <c r="O254" i="1"/>
  <c r="O44" i="1"/>
  <c r="O174" i="1"/>
  <c r="O138" i="1"/>
  <c r="AF56" i="1"/>
  <c r="AF224" i="1"/>
  <c r="AF160" i="1"/>
  <c r="AF231" i="1"/>
  <c r="AF54" i="1"/>
  <c r="CE250" i="1"/>
  <c r="X65" i="1"/>
  <c r="X70" i="1"/>
  <c r="X233" i="1"/>
  <c r="X197" i="1"/>
  <c r="X237" i="1"/>
  <c r="X182" i="1"/>
  <c r="DM40" i="1"/>
  <c r="DM214" i="1"/>
  <c r="DM140" i="1"/>
  <c r="DM54" i="1"/>
  <c r="DM222" i="1"/>
  <c r="AF63" i="1"/>
  <c r="DM219" i="1"/>
  <c r="DM189" i="1"/>
  <c r="DM195" i="1"/>
  <c r="DM145" i="1"/>
  <c r="DM242" i="1"/>
  <c r="DM101" i="1"/>
  <c r="X236" i="1"/>
  <c r="X193" i="1"/>
  <c r="X37" i="1"/>
  <c r="CV64" i="1"/>
  <c r="CV138" i="1"/>
  <c r="CV165" i="1"/>
  <c r="CV253" i="1"/>
  <c r="CV179" i="1"/>
  <c r="DM165" i="1"/>
  <c r="DM224" i="1"/>
  <c r="DM168" i="1"/>
  <c r="X206" i="1"/>
  <c r="X218" i="1"/>
  <c r="X226" i="1"/>
  <c r="X71" i="1"/>
  <c r="CV20" i="1"/>
  <c r="CV124" i="1"/>
  <c r="CV136" i="1"/>
  <c r="CV126" i="1"/>
  <c r="CV161" i="1"/>
  <c r="CV247" i="1"/>
  <c r="CV31" i="1"/>
  <c r="DM115" i="1"/>
  <c r="DM94" i="1"/>
  <c r="DM147" i="1"/>
  <c r="DM216" i="1"/>
  <c r="X162" i="1"/>
  <c r="X160" i="1"/>
  <c r="CV198" i="1"/>
  <c r="CV216" i="1"/>
  <c r="CV186" i="1"/>
  <c r="CV245" i="1"/>
  <c r="CV104" i="1"/>
  <c r="CV49" i="1"/>
  <c r="CV203" i="1"/>
  <c r="DM23" i="1"/>
  <c r="DM250" i="1"/>
  <c r="DM185" i="1"/>
  <c r="DM190" i="1"/>
  <c r="DM70" i="1"/>
  <c r="X163" i="1"/>
  <c r="X140" i="1"/>
  <c r="CV128" i="1"/>
  <c r="CV200" i="1"/>
  <c r="CV214" i="1"/>
  <c r="CV137" i="1"/>
  <c r="CV24" i="1"/>
  <c r="CV115" i="1"/>
  <c r="CN151" i="1"/>
  <c r="CN219" i="1"/>
  <c r="CN109" i="1"/>
  <c r="CN164" i="1"/>
  <c r="CN116" i="1"/>
  <c r="CN137" i="1"/>
  <c r="CN102" i="1"/>
  <c r="CN171" i="1"/>
  <c r="CN243" i="1"/>
  <c r="CN194" i="1"/>
  <c r="CN254" i="1"/>
  <c r="CN122" i="1"/>
  <c r="CN157" i="1"/>
  <c r="CN245" i="1"/>
  <c r="CN106" i="1"/>
  <c r="CN159" i="1"/>
  <c r="CN228" i="1"/>
  <c r="CN214" i="1"/>
  <c r="CN196" i="1"/>
  <c r="CN42" i="1"/>
  <c r="CN150" i="1"/>
  <c r="CN213" i="1"/>
  <c r="CN56" i="1"/>
  <c r="CN127" i="1"/>
  <c r="CN195" i="1"/>
  <c r="CN253" i="1"/>
  <c r="CN229" i="1"/>
  <c r="CN174" i="1"/>
  <c r="CN118" i="1"/>
  <c r="CN27" i="1"/>
  <c r="CN172" i="1"/>
  <c r="CN144" i="1"/>
  <c r="CN136" i="1"/>
  <c r="CN218" i="1"/>
  <c r="CN101" i="1"/>
  <c r="CN242" i="1"/>
  <c r="CN156" i="1"/>
  <c r="CN107" i="1"/>
  <c r="CN99" i="1"/>
  <c r="CN97" i="1"/>
  <c r="CM72" i="1"/>
  <c r="CN72" i="1" s="1"/>
  <c r="CN217" i="1"/>
  <c r="CN145" i="1"/>
  <c r="CN43" i="1"/>
  <c r="CN98" i="1"/>
  <c r="CN167" i="1"/>
  <c r="CN237" i="1"/>
  <c r="CN178" i="1"/>
  <c r="CN233" i="1"/>
  <c r="CN30" i="1"/>
  <c r="CN153" i="1"/>
  <c r="CN45" i="1"/>
  <c r="CN119" i="1"/>
  <c r="CN187" i="1"/>
  <c r="CN38" i="1"/>
  <c r="CN160" i="1"/>
  <c r="CN50" i="1"/>
  <c r="CN48" i="1"/>
  <c r="CN104" i="1"/>
  <c r="CN189" i="1"/>
  <c r="CN31" i="1"/>
  <c r="CN123" i="1"/>
  <c r="CN175" i="1"/>
  <c r="CN247" i="1"/>
  <c r="CN184" i="1"/>
  <c r="CN230" i="1"/>
  <c r="CN147" i="1"/>
  <c r="CN148" i="1"/>
  <c r="CN236" i="1"/>
  <c r="CN154" i="1"/>
  <c r="CN68" i="1"/>
  <c r="CN204" i="1"/>
  <c r="CN212" i="1"/>
  <c r="CN200" i="1"/>
  <c r="CN142" i="1"/>
  <c r="CN138" i="1"/>
  <c r="CN46" i="1"/>
  <c r="CN188" i="1"/>
  <c r="CN176" i="1"/>
  <c r="CN168" i="1"/>
  <c r="CN173" i="1"/>
  <c r="CN234" i="1"/>
  <c r="CN197" i="1"/>
  <c r="CN125" i="1"/>
  <c r="CN239" i="1"/>
  <c r="DE129" i="1"/>
  <c r="DE58" i="1"/>
  <c r="DE170" i="1"/>
  <c r="CN105" i="1"/>
  <c r="CN146" i="1"/>
  <c r="CN143" i="1"/>
  <c r="CN226" i="1"/>
  <c r="CN34" i="1"/>
  <c r="CE122" i="1"/>
  <c r="CE190" i="1"/>
  <c r="CE71" i="1"/>
  <c r="CE127" i="1"/>
  <c r="CE55" i="1"/>
  <c r="CE129" i="1"/>
  <c r="CE171" i="1"/>
  <c r="CE152" i="1"/>
  <c r="CE220" i="1"/>
  <c r="CE37" i="1"/>
  <c r="CE153" i="1"/>
  <c r="CE137" i="1"/>
  <c r="CE39" i="1"/>
  <c r="CE199" i="1"/>
  <c r="CE224" i="1"/>
  <c r="CE33" i="1"/>
  <c r="CE234" i="1"/>
  <c r="CE131" i="1"/>
  <c r="CE138" i="1"/>
  <c r="CE196" i="1"/>
  <c r="CE95" i="1"/>
  <c r="CE213" i="1"/>
  <c r="CE143" i="1"/>
  <c r="CE205" i="1"/>
  <c r="CE49" i="1"/>
  <c r="CE194" i="1"/>
  <c r="CE126" i="1"/>
  <c r="CE20" i="1"/>
  <c r="CE188" i="1"/>
  <c r="CE120" i="1"/>
  <c r="CE38" i="1"/>
  <c r="CE32" i="1"/>
  <c r="CE70" i="1"/>
  <c r="CE142" i="1"/>
  <c r="CE206" i="1"/>
  <c r="CE106" i="1"/>
  <c r="CE163" i="1"/>
  <c r="CE165" i="1"/>
  <c r="CE67" i="1"/>
  <c r="CE203" i="1"/>
  <c r="CE99" i="1"/>
  <c r="CE168" i="1"/>
  <c r="CE238" i="1"/>
  <c r="CE69" i="1"/>
  <c r="CE241" i="1"/>
  <c r="CE237" i="1"/>
  <c r="CE43" i="1"/>
  <c r="CE177" i="1"/>
  <c r="CE63" i="1"/>
  <c r="CE62" i="1"/>
  <c r="CE29" i="1"/>
  <c r="CE101" i="1"/>
  <c r="CE180" i="1"/>
  <c r="CE57" i="1"/>
  <c r="CE161" i="1"/>
  <c r="CE179" i="1"/>
  <c r="CE247" i="1"/>
  <c r="CE115" i="1"/>
  <c r="CE173" i="1"/>
  <c r="CE252" i="1"/>
  <c r="CE178" i="1"/>
  <c r="CE109" i="1"/>
  <c r="CE244" i="1"/>
  <c r="CE172" i="1"/>
  <c r="CE103" i="1"/>
  <c r="CE98" i="1"/>
  <c r="CE121" i="1"/>
  <c r="CE170" i="1"/>
  <c r="CE50" i="1"/>
  <c r="CE128" i="1"/>
  <c r="CE116" i="1"/>
  <c r="DE39" i="1"/>
  <c r="DE106" i="1"/>
  <c r="DE47" i="1"/>
  <c r="CN60" i="1"/>
  <c r="CN180" i="1"/>
  <c r="CN139" i="1"/>
  <c r="CN26" i="1"/>
  <c r="CE102" i="1"/>
  <c r="CE96" i="1"/>
  <c r="DE173" i="1"/>
  <c r="DE62" i="1"/>
  <c r="DE37" i="1"/>
  <c r="DE216" i="1"/>
  <c r="CN124" i="1"/>
  <c r="CN36" i="1"/>
  <c r="CN115" i="1"/>
  <c r="CE232" i="1"/>
  <c r="CE31" i="1"/>
  <c r="CE246" i="1"/>
  <c r="CE105" i="1"/>
  <c r="CE53" i="1"/>
  <c r="DE217" i="1"/>
  <c r="DE115" i="1"/>
  <c r="DE250" i="1"/>
  <c r="DE142" i="1"/>
  <c r="DE61" i="1"/>
  <c r="BN223" i="1"/>
  <c r="BN196" i="1"/>
  <c r="BN212" i="1"/>
  <c r="BN158" i="1"/>
  <c r="BN232" i="1"/>
  <c r="BN127" i="1"/>
  <c r="BN56" i="1"/>
  <c r="AO100" i="1"/>
  <c r="AO179" i="1"/>
  <c r="AO129" i="1"/>
  <c r="O27" i="1"/>
  <c r="O117" i="1"/>
  <c r="O47" i="1"/>
  <c r="DE27" i="1"/>
  <c r="AF173" i="1"/>
  <c r="AF142" i="1"/>
  <c r="AF208" i="1"/>
  <c r="BN44" i="1"/>
  <c r="BN25" i="1"/>
  <c r="BN238" i="1"/>
  <c r="BN182" i="1"/>
  <c r="BN247" i="1"/>
  <c r="BN123" i="1"/>
  <c r="AO28" i="1"/>
  <c r="AO121" i="1"/>
  <c r="AO246" i="1"/>
  <c r="AO105" i="1"/>
  <c r="O218" i="1"/>
  <c r="O146" i="1"/>
  <c r="O49" i="1"/>
  <c r="AF197" i="1"/>
  <c r="AF154" i="1"/>
  <c r="AF204" i="1"/>
  <c r="AF68" i="1"/>
  <c r="AF119" i="1"/>
  <c r="BN138" i="1"/>
  <c r="BN192" i="1"/>
  <c r="BN53" i="1"/>
  <c r="BN250" i="1"/>
  <c r="BN119" i="1"/>
  <c r="AO221" i="1"/>
  <c r="AO215" i="1"/>
  <c r="AO199" i="1"/>
  <c r="AO138" i="1"/>
  <c r="AO244" i="1"/>
  <c r="AO103" i="1"/>
  <c r="O162" i="1"/>
  <c r="AF34" i="1"/>
  <c r="AF24" i="1"/>
  <c r="AF20" i="1"/>
  <c r="AF116" i="1"/>
  <c r="AF183" i="1"/>
  <c r="BN204" i="1"/>
  <c r="BN152" i="1"/>
  <c r="BN130" i="1"/>
  <c r="BN237" i="1"/>
  <c r="BF59" i="1"/>
  <c r="AO33" i="1"/>
  <c r="AO127" i="1"/>
  <c r="AO238" i="1"/>
  <c r="O223" i="1"/>
  <c r="O149" i="1"/>
  <c r="O21" i="1"/>
  <c r="CV106" i="1"/>
  <c r="DM148" i="1"/>
  <c r="CV174" i="1"/>
  <c r="CV103" i="1"/>
  <c r="CV47" i="1"/>
  <c r="DM237" i="1"/>
  <c r="DM43" i="1"/>
  <c r="CV150" i="1"/>
  <c r="CV95" i="1"/>
  <c r="CV65" i="1"/>
  <c r="O175" i="1"/>
  <c r="O26" i="1"/>
  <c r="O28" i="1"/>
  <c r="O116" i="1"/>
  <c r="O55" i="1"/>
  <c r="CV51" i="1"/>
  <c r="O155" i="1"/>
  <c r="O22" i="1"/>
  <c r="O29" i="1"/>
  <c r="O206" i="1"/>
  <c r="O207" i="1"/>
  <c r="O56" i="1"/>
  <c r="O226" i="1"/>
  <c r="O157" i="1"/>
  <c r="O54" i="1"/>
  <c r="O180" i="1"/>
  <c r="O178" i="1"/>
  <c r="O184" i="1"/>
  <c r="O236" i="1"/>
  <c r="O97" i="1"/>
  <c r="O186" i="1"/>
  <c r="X33" i="1"/>
  <c r="X117" i="1"/>
  <c r="X115" i="1"/>
  <c r="X168" i="1"/>
  <c r="X116" i="1"/>
  <c r="X201" i="1"/>
  <c r="X143" i="1"/>
  <c r="X119" i="1"/>
  <c r="X122" i="1"/>
  <c r="X174" i="1"/>
  <c r="DM60" i="1"/>
  <c r="DM166" i="1"/>
  <c r="DM22" i="1"/>
  <c r="DM160" i="1"/>
  <c r="DM248" i="1"/>
  <c r="DM169" i="1"/>
  <c r="O203" i="1"/>
  <c r="O123" i="1"/>
  <c r="O63" i="1"/>
  <c r="CV132" i="1"/>
  <c r="X222" i="1"/>
  <c r="O179" i="1"/>
  <c r="O31" i="1"/>
  <c r="O125" i="1"/>
  <c r="O156" i="1"/>
  <c r="O160" i="1"/>
  <c r="O70" i="1"/>
  <c r="AF110" i="1"/>
  <c r="AF250" i="1"/>
  <c r="AF176" i="1"/>
  <c r="AF109" i="1"/>
  <c r="AF252" i="1"/>
  <c r="AF125" i="1"/>
  <c r="CV23" i="1"/>
  <c r="X96" i="1"/>
  <c r="X105" i="1"/>
  <c r="X254" i="1"/>
  <c r="X217" i="1"/>
  <c r="X146" i="1"/>
  <c r="X66" i="1"/>
  <c r="DM61" i="1"/>
  <c r="DM231" i="1"/>
  <c r="DM156" i="1"/>
  <c r="DM125" i="1"/>
  <c r="DM253" i="1"/>
  <c r="O23" i="1"/>
  <c r="DE94" i="1"/>
  <c r="DM121" i="1"/>
  <c r="DM223" i="1"/>
  <c r="X224" i="1"/>
  <c r="X145" i="1"/>
  <c r="CV97" i="1"/>
  <c r="CV140" i="1"/>
  <c r="CV101" i="1"/>
  <c r="CV149" i="1"/>
  <c r="CV232" i="1"/>
  <c r="CV127" i="1"/>
  <c r="CV56" i="1"/>
  <c r="G20" i="1"/>
  <c r="G207" i="1"/>
  <c r="G31" i="1"/>
  <c r="G203" i="1"/>
  <c r="G41" i="1"/>
  <c r="G103" i="1"/>
  <c r="G158" i="1"/>
  <c r="G177" i="1"/>
  <c r="G221" i="1"/>
  <c r="G187" i="1"/>
  <c r="G98" i="1"/>
  <c r="G99" i="1"/>
  <c r="G154" i="1"/>
  <c r="G50" i="1"/>
  <c r="G104" i="1"/>
  <c r="G51" i="1"/>
  <c r="G106" i="1"/>
  <c r="G110" i="1"/>
  <c r="G155" i="1"/>
  <c r="G224" i="1"/>
  <c r="G212" i="1"/>
  <c r="G144" i="1"/>
  <c r="G42" i="1"/>
  <c r="G162" i="1"/>
  <c r="G61" i="1"/>
  <c r="G181" i="1"/>
  <c r="G113" i="1"/>
  <c r="G29" i="1"/>
  <c r="G234" i="1"/>
  <c r="G253" i="1"/>
  <c r="G172" i="1"/>
  <c r="G159" i="1"/>
  <c r="G163" i="1"/>
  <c r="G241" i="1"/>
  <c r="G67" i="1"/>
  <c r="G188" i="1"/>
  <c r="G68" i="1"/>
  <c r="G122" i="1"/>
  <c r="G145" i="1"/>
  <c r="G231" i="1"/>
  <c r="G45" i="1"/>
  <c r="G200" i="1"/>
  <c r="G53" i="1"/>
  <c r="G118" i="1"/>
  <c r="G205" i="1"/>
  <c r="G39" i="1"/>
  <c r="G217" i="1"/>
  <c r="G242" i="1"/>
  <c r="G37" i="1"/>
  <c r="G26" i="1"/>
  <c r="G199" i="1"/>
  <c r="G192" i="1"/>
  <c r="G124" i="1"/>
  <c r="G22" i="1"/>
  <c r="G146" i="1"/>
  <c r="G40" i="1"/>
  <c r="G165" i="1"/>
  <c r="G96" i="1"/>
  <c r="F72" i="1"/>
  <c r="G72" i="1" s="1"/>
  <c r="G219" i="1"/>
  <c r="G140" i="1"/>
  <c r="G142" i="1"/>
  <c r="G193" i="1"/>
  <c r="G225" i="1"/>
  <c r="G21" i="1"/>
  <c r="G64" i="1"/>
  <c r="G249" i="1"/>
  <c r="G246" i="1"/>
  <c r="G56" i="1"/>
  <c r="G171" i="1"/>
  <c r="G228" i="1"/>
  <c r="G196" i="1"/>
  <c r="G128" i="1"/>
  <c r="G46" i="1"/>
  <c r="G166" i="1"/>
  <c r="G97" i="1"/>
  <c r="G201" i="1"/>
  <c r="G137" i="1"/>
  <c r="G48" i="1"/>
  <c r="DM199" i="1"/>
  <c r="DM173" i="1"/>
  <c r="DM187" i="1"/>
  <c r="DM152" i="1"/>
  <c r="X150" i="1"/>
  <c r="X239" i="1"/>
  <c r="X205" i="1"/>
  <c r="X52" i="1"/>
  <c r="CV52" i="1"/>
  <c r="CV145" i="1"/>
  <c r="CV228" i="1"/>
  <c r="CV123" i="1"/>
  <c r="DM41" i="1"/>
  <c r="DM196" i="1"/>
  <c r="DM57" i="1"/>
  <c r="DM55" i="1"/>
  <c r="X130" i="1"/>
  <c r="X228" i="1"/>
  <c r="X144" i="1"/>
  <c r="X67" i="1"/>
  <c r="CV156" i="1"/>
  <c r="CV168" i="1"/>
  <c r="CV154" i="1"/>
  <c r="CV189" i="1"/>
  <c r="CV187" i="1"/>
  <c r="CV67" i="1"/>
  <c r="DM39" i="1"/>
  <c r="DM51" i="1"/>
  <c r="DM139" i="1"/>
  <c r="DM53" i="1"/>
  <c r="DM142" i="1"/>
  <c r="DM50" i="1"/>
  <c r="X202" i="1"/>
  <c r="X225" i="1"/>
  <c r="CV152" i="1"/>
  <c r="CV192" i="1"/>
  <c r="CV158" i="1"/>
  <c r="CV178" i="1"/>
  <c r="CV221" i="1"/>
  <c r="CV237" i="1"/>
  <c r="CV98" i="1"/>
  <c r="G36" i="1"/>
  <c r="G34" i="1"/>
  <c r="DE38" i="1"/>
  <c r="DE136" i="1"/>
  <c r="DE220" i="1"/>
  <c r="DE105" i="1"/>
  <c r="DE174" i="1"/>
  <c r="DE246" i="1"/>
  <c r="DE139" i="1"/>
  <c r="DE243" i="1"/>
  <c r="DE207" i="1"/>
  <c r="DE183" i="1"/>
  <c r="DE197" i="1"/>
  <c r="DE57" i="1"/>
  <c r="DE111" i="1"/>
  <c r="DE180" i="1"/>
  <c r="DE159" i="1"/>
  <c r="DE131" i="1"/>
  <c r="DE48" i="1"/>
  <c r="DE24" i="1"/>
  <c r="DE169" i="1"/>
  <c r="DE224" i="1"/>
  <c r="DE247" i="1"/>
  <c r="DE219" i="1"/>
  <c r="DE138" i="1"/>
  <c r="DE202" i="1"/>
  <c r="DE213" i="1"/>
  <c r="DE127" i="1"/>
  <c r="DE51" i="1"/>
  <c r="DE237" i="1"/>
  <c r="DE245" i="1"/>
  <c r="DE45" i="1"/>
  <c r="DE153" i="1"/>
  <c r="DE231" i="1"/>
  <c r="DE162" i="1"/>
  <c r="DE225" i="1"/>
  <c r="DE156" i="1"/>
  <c r="DE68" i="1"/>
  <c r="DE66" i="1"/>
  <c r="DE168" i="1"/>
  <c r="DE118" i="1"/>
  <c r="DE116" i="1"/>
  <c r="DE20" i="1"/>
  <c r="DE32" i="1"/>
  <c r="DE50" i="1"/>
  <c r="DE122" i="1"/>
  <c r="DE190" i="1"/>
  <c r="DE171" i="1"/>
  <c r="DE71" i="1"/>
  <c r="DE113" i="1"/>
  <c r="DE29" i="1"/>
  <c r="DE157" i="1"/>
  <c r="DE128" i="1"/>
  <c r="DE196" i="1"/>
  <c r="DE35" i="1"/>
  <c r="DE110" i="1"/>
  <c r="DE215" i="1"/>
  <c r="DE228" i="1"/>
  <c r="DE199" i="1"/>
  <c r="DE65" i="1"/>
  <c r="DE201" i="1"/>
  <c r="DE119" i="1"/>
  <c r="DE31" i="1"/>
  <c r="DE235" i="1"/>
  <c r="DE104" i="1"/>
  <c r="DE205" i="1"/>
  <c r="DE154" i="1"/>
  <c r="DE223" i="1"/>
  <c r="DE108" i="1"/>
  <c r="DE249" i="1"/>
  <c r="DE163" i="1"/>
  <c r="DE123" i="1"/>
  <c r="DE21" i="1"/>
  <c r="DE141" i="1"/>
  <c r="DE165" i="1"/>
  <c r="DE26" i="1"/>
  <c r="DE117" i="1"/>
  <c r="DE214" i="1"/>
  <c r="DE146" i="1"/>
  <c r="DE40" i="1"/>
  <c r="DE204" i="1"/>
  <c r="DE140" i="1"/>
  <c r="DE52" i="1"/>
  <c r="DE55" i="1"/>
  <c r="DE164" i="1"/>
  <c r="CN227" i="1"/>
  <c r="CN95" i="1"/>
  <c r="CN199" i="1"/>
  <c r="CE227" i="1"/>
  <c r="DE41" i="1"/>
  <c r="DE203" i="1"/>
  <c r="DE227" i="1"/>
  <c r="DE53" i="1"/>
  <c r="DE184" i="1"/>
  <c r="AF226" i="1"/>
  <c r="BN43" i="1"/>
  <c r="BN131" i="1"/>
  <c r="BN199" i="1"/>
  <c r="BN60" i="1"/>
  <c r="BN166" i="1"/>
  <c r="BN220" i="1"/>
  <c r="BN140" i="1"/>
  <c r="BN101" i="1"/>
  <c r="BN194" i="1"/>
  <c r="BN155" i="1"/>
  <c r="BN224" i="1"/>
  <c r="BN70" i="1"/>
  <c r="BN206" i="1"/>
  <c r="BN229" i="1"/>
  <c r="BN148" i="1"/>
  <c r="BN35" i="1"/>
  <c r="BN231" i="1"/>
  <c r="BN143" i="1"/>
  <c r="BN207" i="1"/>
  <c r="BN218" i="1"/>
  <c r="BN136" i="1"/>
  <c r="BN46" i="1"/>
  <c r="BN188" i="1"/>
  <c r="BN147" i="1"/>
  <c r="BN50" i="1"/>
  <c r="BN190" i="1"/>
  <c r="BN107" i="1"/>
  <c r="BN248" i="1"/>
  <c r="BN128" i="1"/>
  <c r="BN66" i="1"/>
  <c r="BN162" i="1"/>
  <c r="BN34" i="1"/>
  <c r="BN173" i="1"/>
  <c r="BN213" i="1"/>
  <c r="BN58" i="1"/>
  <c r="BN193" i="1"/>
  <c r="BN41" i="1"/>
  <c r="BN121" i="1"/>
  <c r="BN63" i="1"/>
  <c r="BN235" i="1"/>
  <c r="BN165" i="1"/>
  <c r="BN96" i="1"/>
  <c r="BN151" i="1"/>
  <c r="BN219" i="1"/>
  <c r="BN198" i="1"/>
  <c r="BN116" i="1"/>
  <c r="BN27" i="1"/>
  <c r="BN172" i="1"/>
  <c r="BN242" i="1"/>
  <c r="BN118" i="1"/>
  <c r="BN45" i="1"/>
  <c r="BN102" i="1"/>
  <c r="BN171" i="1"/>
  <c r="BN243" i="1"/>
  <c r="BN105" i="1"/>
  <c r="BN246" i="1"/>
  <c r="BN124" i="1"/>
  <c r="BN38" i="1"/>
  <c r="BN180" i="1"/>
  <c r="BN154" i="1"/>
  <c r="BN106" i="1"/>
  <c r="BN159" i="1"/>
  <c r="BN228" i="1"/>
  <c r="BN114" i="1"/>
  <c r="BN22" i="1"/>
  <c r="BN168" i="1"/>
  <c r="BN225" i="1"/>
  <c r="BN214" i="1"/>
  <c r="BN163" i="1"/>
  <c r="BN215" i="1"/>
  <c r="BN227" i="1"/>
  <c r="BN144" i="1"/>
  <c r="BN164" i="1"/>
  <c r="BN202" i="1"/>
  <c r="BN186" i="1"/>
  <c r="BN71" i="1"/>
  <c r="BN141" i="1"/>
  <c r="BN245" i="1"/>
  <c r="BN177" i="1"/>
  <c r="BN39" i="1"/>
  <c r="BN161" i="1"/>
  <c r="BN226" i="1"/>
  <c r="BN234" i="1"/>
  <c r="BN217" i="1"/>
  <c r="BN149" i="1"/>
  <c r="BN65" i="1"/>
  <c r="AO22" i="1"/>
  <c r="AO116" i="1"/>
  <c r="AO184" i="1"/>
  <c r="AO20" i="1"/>
  <c r="AO191" i="1"/>
  <c r="AO195" i="1"/>
  <c r="AO119" i="1"/>
  <c r="AO137" i="1"/>
  <c r="AO68" i="1"/>
  <c r="AO140" i="1"/>
  <c r="AO204" i="1"/>
  <c r="AO154" i="1"/>
  <c r="AO223" i="1"/>
  <c r="AO131" i="1"/>
  <c r="AO153" i="1"/>
  <c r="AO43" i="1"/>
  <c r="AO50" i="1"/>
  <c r="AO122" i="1"/>
  <c r="AO190" i="1"/>
  <c r="AO157" i="1"/>
  <c r="AO71" i="1"/>
  <c r="AO163" i="1"/>
  <c r="AO155" i="1"/>
  <c r="AO24" i="1"/>
  <c r="AO241" i="1"/>
  <c r="AO38" i="1"/>
  <c r="AO35" i="1"/>
  <c r="AO58" i="1"/>
  <c r="AO197" i="1"/>
  <c r="AO37" i="1"/>
  <c r="AO26" i="1"/>
  <c r="AO243" i="1"/>
  <c r="AO213" i="1"/>
  <c r="AO207" i="1"/>
  <c r="AO41" i="1"/>
  <c r="AO141" i="1"/>
  <c r="AO231" i="1"/>
  <c r="AO162" i="1"/>
  <c r="AO61" i="1"/>
  <c r="AO229" i="1"/>
  <c r="AO160" i="1"/>
  <c r="AO59" i="1"/>
  <c r="AO64" i="1"/>
  <c r="AO136" i="1"/>
  <c r="AO200" i="1"/>
  <c r="AO69" i="1"/>
  <c r="AO228" i="1"/>
  <c r="AO187" i="1"/>
  <c r="AO108" i="1"/>
  <c r="AO156" i="1"/>
  <c r="AO225" i="1"/>
  <c r="AO101" i="1"/>
  <c r="AO170" i="1"/>
  <c r="AO242" i="1"/>
  <c r="AO21" i="1"/>
  <c r="AO167" i="1"/>
  <c r="AO147" i="1"/>
  <c r="AO67" i="1"/>
  <c r="AO249" i="1"/>
  <c r="AO185" i="1"/>
  <c r="AO52" i="1"/>
  <c r="AO70" i="1"/>
  <c r="AO142" i="1"/>
  <c r="AO206" i="1"/>
  <c r="AO189" i="1"/>
  <c r="AO106" i="1"/>
  <c r="AO232" i="1"/>
  <c r="AO224" i="1"/>
  <c r="AO54" i="1"/>
  <c r="AO55" i="1"/>
  <c r="AO96" i="1"/>
  <c r="AO235" i="1"/>
  <c r="AO110" i="1"/>
  <c r="AO102" i="1"/>
  <c r="AO161" i="1"/>
  <c r="AO117" i="1"/>
  <c r="AO175" i="1"/>
  <c r="AO245" i="1"/>
  <c r="AO104" i="1"/>
  <c r="AO214" i="1"/>
  <c r="AO146" i="1"/>
  <c r="AO40" i="1"/>
  <c r="AO212" i="1"/>
  <c r="AO144" i="1"/>
  <c r="AO42" i="1"/>
  <c r="O24" i="1"/>
  <c r="O169" i="1"/>
  <c r="AF227" i="1"/>
  <c r="AF52" i="1"/>
  <c r="BN126" i="1"/>
  <c r="BN156" i="1"/>
  <c r="BN200" i="1"/>
  <c r="BN150" i="1"/>
  <c r="BN191" i="1"/>
  <c r="AO125" i="1"/>
  <c r="AO208" i="1"/>
  <c r="AO227" i="1"/>
  <c r="AO32" i="1"/>
  <c r="O136" i="1"/>
  <c r="O128" i="1"/>
  <c r="O94" i="1"/>
  <c r="O247" i="1"/>
  <c r="DE238" i="1"/>
  <c r="AF108" i="1"/>
  <c r="AF242" i="1"/>
  <c r="AF101" i="1"/>
  <c r="AF156" i="1"/>
  <c r="AF102" i="1"/>
  <c r="BN216" i="1"/>
  <c r="BN160" i="1"/>
  <c r="BN174" i="1"/>
  <c r="BN203" i="1"/>
  <c r="BF21" i="1"/>
  <c r="BF161" i="1"/>
  <c r="BF230" i="1"/>
  <c r="BF162" i="1"/>
  <c r="BF138" i="1"/>
  <c r="BF232" i="1"/>
  <c r="BF114" i="1"/>
  <c r="BF199" i="1"/>
  <c r="BF67" i="1"/>
  <c r="BF139" i="1"/>
  <c r="BF156" i="1"/>
  <c r="BF32" i="1"/>
  <c r="BF186" i="1"/>
  <c r="BF206" i="1"/>
  <c r="BF216" i="1"/>
  <c r="BF226" i="1"/>
  <c r="BF104" i="1"/>
  <c r="BF243" i="1"/>
  <c r="BF131" i="1"/>
  <c r="BF31" i="1"/>
  <c r="BF220" i="1"/>
  <c r="BF107" i="1"/>
  <c r="BF252" i="1"/>
  <c r="BF227" i="1"/>
  <c r="BF164" i="1"/>
  <c r="BF27" i="1"/>
  <c r="BF181" i="1"/>
  <c r="BF113" i="1"/>
  <c r="BF29" i="1"/>
  <c r="BF203" i="1"/>
  <c r="BF208" i="1"/>
  <c r="BF51" i="1"/>
  <c r="BF108" i="1"/>
  <c r="BF177" i="1"/>
  <c r="BF249" i="1"/>
  <c r="BF231" i="1"/>
  <c r="BF202" i="1"/>
  <c r="BF58" i="1"/>
  <c r="BF150" i="1"/>
  <c r="BF151" i="1"/>
  <c r="BF50" i="1"/>
  <c r="BF188" i="1"/>
  <c r="BF52" i="1"/>
  <c r="BF160" i="1"/>
  <c r="BF152" i="1"/>
  <c r="BF44" i="1"/>
  <c r="BF174" i="1"/>
  <c r="BF148" i="1"/>
  <c r="BF189" i="1"/>
  <c r="BF54" i="1"/>
  <c r="BF228" i="1"/>
  <c r="BF115" i="1"/>
  <c r="BF42" i="1"/>
  <c r="BF223" i="1"/>
  <c r="BF178" i="1"/>
  <c r="BF190" i="1"/>
  <c r="BF20" i="1"/>
  <c r="BF128" i="1"/>
  <c r="BF235" i="1"/>
  <c r="BF165" i="1"/>
  <c r="BF96" i="1"/>
  <c r="BF253" i="1"/>
  <c r="BF187" i="1"/>
  <c r="BF123" i="1"/>
  <c r="BF37" i="1"/>
  <c r="BF63" i="1"/>
  <c r="BF200" i="1"/>
  <c r="BF246" i="1"/>
  <c r="BF180" i="1"/>
  <c r="BF141" i="1"/>
  <c r="AO239" i="1"/>
  <c r="AO98" i="1"/>
  <c r="AO39" i="1"/>
  <c r="AO118" i="1"/>
  <c r="AO188" i="1"/>
  <c r="O122" i="1"/>
  <c r="O144" i="1"/>
  <c r="O140" i="1"/>
  <c r="DE46" i="1"/>
  <c r="AF161" i="1"/>
  <c r="AF200" i="1"/>
  <c r="AF167" i="1"/>
  <c r="BN55" i="1"/>
  <c r="BN103" i="1"/>
  <c r="BN97" i="1"/>
  <c r="BN183" i="1"/>
  <c r="BF66" i="1"/>
  <c r="BF213" i="1"/>
  <c r="AO169" i="1"/>
  <c r="AO45" i="1"/>
  <c r="AO56" i="1"/>
  <c r="AO29" i="1"/>
  <c r="AO220" i="1"/>
  <c r="O197" i="1"/>
  <c r="DM47" i="1"/>
  <c r="CV53" i="1"/>
  <c r="AW117" i="1"/>
  <c r="AW227" i="1"/>
  <c r="AW118" i="1"/>
  <c r="AW229" i="1"/>
  <c r="AW47" i="1"/>
  <c r="AW189" i="1"/>
  <c r="AW228" i="1"/>
  <c r="AW138" i="1"/>
  <c r="AW23" i="1"/>
  <c r="AW160" i="1"/>
  <c r="X34" i="1"/>
  <c r="CV36" i="1"/>
  <c r="AW67" i="1"/>
  <c r="AW125" i="1"/>
  <c r="AW205" i="1"/>
  <c r="AW113" i="1"/>
  <c r="AW223" i="1"/>
  <c r="AW147" i="1"/>
  <c r="AW225" i="1"/>
  <c r="AW156" i="1"/>
  <c r="AW55" i="1"/>
  <c r="BW106" i="1"/>
  <c r="BW185" i="1"/>
  <c r="BW37" i="1"/>
  <c r="BW44" i="1"/>
  <c r="FD54" i="1"/>
  <c r="CN53" i="1"/>
  <c r="CN59" i="1"/>
  <c r="BW191" i="1"/>
  <c r="BW241" i="1"/>
  <c r="BW48" i="1"/>
  <c r="BW171" i="1"/>
  <c r="BW218" i="1"/>
  <c r="BW150" i="1"/>
  <c r="FD66" i="1"/>
  <c r="FD204" i="1"/>
  <c r="FD200" i="1"/>
  <c r="FD64" i="1"/>
  <c r="FD150" i="1"/>
  <c r="FD247" i="1"/>
  <c r="FD175" i="1"/>
  <c r="FD123" i="1"/>
  <c r="FD51" i="1"/>
  <c r="FD189" i="1"/>
  <c r="FD121" i="1"/>
  <c r="FD69" i="1"/>
  <c r="DV213" i="1"/>
  <c r="DV145" i="1"/>
  <c r="CN250" i="1"/>
  <c r="BW159" i="1"/>
  <c r="BW108" i="1"/>
  <c r="BW149" i="1"/>
  <c r="BW195" i="1"/>
  <c r="BW254" i="1"/>
  <c r="FD138" i="1"/>
  <c r="FD128" i="1"/>
  <c r="FD109" i="1"/>
  <c r="FD120" i="1"/>
  <c r="FD160" i="1"/>
  <c r="FD53" i="1"/>
  <c r="FD142" i="1"/>
  <c r="FD243" i="1"/>
  <c r="FD187" i="1"/>
  <c r="FD119" i="1"/>
  <c r="FD45" i="1"/>
  <c r="FD221" i="1"/>
  <c r="FD153" i="1"/>
  <c r="DV142" i="1"/>
  <c r="DV184" i="1"/>
  <c r="DE49" i="1"/>
  <c r="BW141" i="1"/>
  <c r="BW192" i="1"/>
  <c r="BW124" i="1"/>
  <c r="FD118" i="1"/>
  <c r="FD111" i="1"/>
  <c r="FD172" i="1"/>
  <c r="FD184" i="1"/>
  <c r="FD42" i="1"/>
  <c r="FD130" i="1"/>
  <c r="FD20" i="1"/>
  <c r="FD183" i="1"/>
  <c r="FD115" i="1"/>
  <c r="FD21" i="1"/>
  <c r="DV196" i="1"/>
  <c r="DV97" i="1"/>
  <c r="DV126" i="1"/>
  <c r="DV183" i="1"/>
  <c r="BN59" i="1"/>
  <c r="AF53" i="1"/>
  <c r="BN36" i="1"/>
  <c r="BN61" i="1"/>
  <c r="EM161" i="1"/>
  <c r="EM188" i="1"/>
  <c r="EM120" i="1"/>
  <c r="CN132" i="1"/>
  <c r="DM49" i="1"/>
  <c r="CV61" i="1"/>
  <c r="CV239" i="1"/>
  <c r="DM34" i="1"/>
  <c r="X36" i="1"/>
  <c r="CV208" i="1"/>
  <c r="DM239" i="1"/>
  <c r="DM36" i="1"/>
  <c r="CV34" i="1"/>
  <c r="AW167" i="1"/>
  <c r="AW202" i="1"/>
  <c r="AW108" i="1"/>
  <c r="AW212" i="1"/>
  <c r="AW144" i="1"/>
  <c r="CV28" i="1"/>
  <c r="AW198" i="1"/>
  <c r="AW233" i="1"/>
  <c r="AW183" i="1"/>
  <c r="AW197" i="1"/>
  <c r="AW239" i="1"/>
  <c r="AW122" i="1"/>
  <c r="AW204" i="1"/>
  <c r="AW140" i="1"/>
  <c r="AW68" i="1"/>
  <c r="AW35" i="1"/>
  <c r="DE23" i="1"/>
  <c r="BW71" i="1"/>
  <c r="BW169" i="1"/>
  <c r="BW49" i="1"/>
  <c r="BW139" i="1"/>
  <c r="BW42" i="1"/>
  <c r="BW198" i="1"/>
  <c r="BW130" i="1"/>
  <c r="BW60" i="1"/>
  <c r="FD223" i="1"/>
  <c r="FD231" i="1"/>
  <c r="FD140" i="1"/>
  <c r="FD168" i="1"/>
  <c r="FD22" i="1"/>
  <c r="FD114" i="1"/>
  <c r="FD228" i="1"/>
  <c r="FD159" i="1"/>
  <c r="FD106" i="1"/>
  <c r="FD245" i="1"/>
  <c r="FD173" i="1"/>
  <c r="FD104" i="1"/>
  <c r="FD48" i="1"/>
  <c r="DV53" i="1"/>
  <c r="DV193" i="1"/>
  <c r="DV125" i="1"/>
  <c r="DV247" i="1"/>
  <c r="CN47" i="1"/>
  <c r="CN28" i="1"/>
  <c r="BW33" i="1"/>
  <c r="BW113" i="1"/>
  <c r="BW163" i="1"/>
  <c r="FD44" i="1"/>
  <c r="FD59" i="1"/>
  <c r="FD36" i="1"/>
  <c r="FD46" i="1"/>
  <c r="FD124" i="1"/>
  <c r="FD246" i="1"/>
  <c r="FD105" i="1"/>
  <c r="FD250" i="1"/>
  <c r="FD171" i="1"/>
  <c r="FD102" i="1"/>
  <c r="FD201" i="1"/>
  <c r="FD137" i="1"/>
  <c r="FD24" i="1"/>
  <c r="DV40" i="1"/>
  <c r="DV70" i="1"/>
  <c r="DV152" i="1"/>
  <c r="DV139" i="1"/>
  <c r="DV67" i="1"/>
  <c r="DE239" i="1"/>
  <c r="DE36" i="1"/>
  <c r="BW167" i="1"/>
  <c r="BW245" i="1"/>
  <c r="BW104" i="1"/>
  <c r="BW176" i="1"/>
  <c r="FD25" i="1"/>
  <c r="FD38" i="1"/>
  <c r="FD103" i="1"/>
  <c r="FD152" i="1"/>
  <c r="FD236" i="1"/>
  <c r="FD97" i="1"/>
  <c r="FD237" i="1"/>
  <c r="FD167" i="1"/>
  <c r="FD98" i="1"/>
  <c r="DV172" i="1"/>
  <c r="DV231" i="1"/>
  <c r="DV43" i="1"/>
  <c r="DV167" i="1"/>
  <c r="BN239" i="1"/>
  <c r="AO53" i="1"/>
  <c r="BF36" i="1"/>
  <c r="EM103" i="1"/>
  <c r="EM25" i="1"/>
  <c r="J12" i="5"/>
  <c r="J17" i="5"/>
  <c r="EA210" i="1"/>
  <c r="EB134" i="1"/>
  <c r="O132" i="1"/>
  <c r="ES134" i="1"/>
  <c r="ER210" i="1"/>
  <c r="D18" i="5"/>
  <c r="V134" i="1"/>
  <c r="U210" i="1"/>
  <c r="DJ210" i="1"/>
  <c r="DK134" i="1"/>
  <c r="D16" i="5"/>
  <c r="G132" i="1"/>
  <c r="BU134" i="1"/>
  <c r="BT210" i="1"/>
  <c r="D11" i="5"/>
  <c r="M134" i="1"/>
  <c r="L210" i="1"/>
  <c r="D210" i="1"/>
  <c r="E134" i="1"/>
  <c r="CS210" i="1"/>
  <c r="CT134" i="1"/>
  <c r="DD134" i="1"/>
  <c r="DE72" i="1"/>
  <c r="EJ210" i="1"/>
  <c r="EK134" i="1"/>
  <c r="FI210" i="1"/>
  <c r="FJ134" i="1"/>
  <c r="FB134" i="1"/>
  <c r="FA210" i="1"/>
  <c r="AM134" i="1"/>
  <c r="AL210" i="1"/>
  <c r="CB210" i="1"/>
  <c r="CC134" i="1"/>
  <c r="BE134" i="1"/>
  <c r="BF72" i="1"/>
  <c r="D17" i="5"/>
  <c r="BC210" i="1"/>
  <c r="BD134" i="1"/>
  <c r="I13" i="5"/>
  <c r="J18" i="5"/>
  <c r="J11" i="5"/>
  <c r="DS210" i="1"/>
  <c r="DT134" i="1"/>
  <c r="D12" i="5"/>
  <c r="DU134" i="1"/>
  <c r="DV72" i="1"/>
  <c r="J14" i="5"/>
  <c r="DB210" i="1"/>
  <c r="DC134" i="1"/>
  <c r="CK210" i="1"/>
  <c r="CL134" i="1"/>
  <c r="EC134" i="1"/>
  <c r="ED72" i="1"/>
  <c r="D14" i="5"/>
  <c r="AT210" i="1"/>
  <c r="AU134" i="1"/>
  <c r="BL134" i="1"/>
  <c r="BK210" i="1"/>
  <c r="AD134" i="1"/>
  <c r="AC210" i="1"/>
  <c r="J16" i="5"/>
  <c r="EU72" i="1" l="1"/>
  <c r="AN134" i="1"/>
  <c r="AV134" i="1"/>
  <c r="FK134" i="1"/>
  <c r="FK210" i="1" s="1"/>
  <c r="CE72" i="1"/>
  <c r="F134" i="1"/>
  <c r="G134" i="1" s="1"/>
  <c r="EL134" i="1"/>
  <c r="EM134" i="1" s="1"/>
  <c r="BN72" i="1"/>
  <c r="DM72" i="1"/>
  <c r="CV72" i="1"/>
  <c r="BV134" i="1"/>
  <c r="BV210" i="1" s="1"/>
  <c r="AE134" i="1"/>
  <c r="AE210" i="1" s="1"/>
  <c r="W134" i="1"/>
  <c r="W210" i="1" s="1"/>
  <c r="FC134" i="1"/>
  <c r="FD134" i="1" s="1"/>
  <c r="F14" i="5"/>
  <c r="G14" i="5" s="1"/>
  <c r="N134" i="1"/>
  <c r="O134" i="1" s="1"/>
  <c r="CM134" i="1"/>
  <c r="CN134" i="1" s="1"/>
  <c r="L16" i="5"/>
  <c r="M16" i="5" s="1"/>
  <c r="AD210" i="1"/>
  <c r="AC256" i="1"/>
  <c r="CU210" i="1"/>
  <c r="CV134" i="1"/>
  <c r="DD210" i="1"/>
  <c r="DE134" i="1"/>
  <c r="E210" i="1"/>
  <c r="D256" i="1"/>
  <c r="M210" i="1"/>
  <c r="L256" i="1"/>
  <c r="V210" i="1"/>
  <c r="U256" i="1"/>
  <c r="AT256" i="1"/>
  <c r="AU210" i="1"/>
  <c r="DU210" i="1"/>
  <c r="DV134" i="1"/>
  <c r="DS256" i="1"/>
  <c r="DT210" i="1"/>
  <c r="AN210" i="1"/>
  <c r="AO134" i="1"/>
  <c r="EJ256" i="1"/>
  <c r="EK210" i="1"/>
  <c r="L14" i="5"/>
  <c r="M14" i="5" s="1"/>
  <c r="CE134" i="1"/>
  <c r="CD210" i="1"/>
  <c r="BF134" i="1"/>
  <c r="BE210" i="1"/>
  <c r="FJ210" i="1"/>
  <c r="FI256" i="1"/>
  <c r="F210" i="1"/>
  <c r="ET210" i="1"/>
  <c r="EU134" i="1"/>
  <c r="DL210" i="1"/>
  <c r="DM134" i="1"/>
  <c r="L12" i="5"/>
  <c r="M12" i="5" s="1"/>
  <c r="CL210" i="1"/>
  <c r="CK256" i="1"/>
  <c r="BD210" i="1"/>
  <c r="BC256" i="1"/>
  <c r="CB256" i="1"/>
  <c r="CC210" i="1"/>
  <c r="K13" i="5"/>
  <c r="BU210" i="1"/>
  <c r="BT256" i="1"/>
  <c r="AV210" i="1"/>
  <c r="AW134" i="1"/>
  <c r="ER256" i="1"/>
  <c r="ES210" i="1"/>
  <c r="BK256" i="1"/>
  <c r="BL210" i="1"/>
  <c r="ED134" i="1"/>
  <c r="EC210" i="1"/>
  <c r="DB256" i="1"/>
  <c r="DC210" i="1"/>
  <c r="J13" i="5"/>
  <c r="I15" i="5"/>
  <c r="BM210" i="1"/>
  <c r="BN134" i="1"/>
  <c r="AM210" i="1"/>
  <c r="AL256" i="1"/>
  <c r="FB210" i="1"/>
  <c r="FA256" i="1"/>
  <c r="L17" i="5"/>
  <c r="M17" i="5" s="1"/>
  <c r="CS256" i="1"/>
  <c r="CT210" i="1"/>
  <c r="DJ256" i="1"/>
  <c r="DK210" i="1"/>
  <c r="D15" i="5"/>
  <c r="D13" i="5"/>
  <c r="EB210" i="1"/>
  <c r="EA256" i="1"/>
  <c r="FL134" i="1" l="1"/>
  <c r="FC210" i="1"/>
  <c r="CM210" i="1"/>
  <c r="BW134" i="1"/>
  <c r="J15" i="5"/>
  <c r="I19" i="5"/>
  <c r="I20" i="5" s="1"/>
  <c r="EL210" i="1"/>
  <c r="EL256" i="1" s="1"/>
  <c r="F17" i="5"/>
  <c r="G17" i="5" s="1"/>
  <c r="N17" i="5" s="1"/>
  <c r="AF134" i="1"/>
  <c r="L18" i="5"/>
  <c r="M18" i="5" s="1"/>
  <c r="N210" i="1"/>
  <c r="O210" i="1" s="1"/>
  <c r="E13" i="5"/>
  <c r="E15" i="5" s="1"/>
  <c r="F12" i="5"/>
  <c r="G12" i="5" s="1"/>
  <c r="N12" i="5" s="1"/>
  <c r="L11" i="5"/>
  <c r="M11" i="5" s="1"/>
  <c r="F11" i="5"/>
  <c r="G11" i="5" s="1"/>
  <c r="F18" i="5"/>
  <c r="G18" i="5" s="1"/>
  <c r="X134" i="1"/>
  <c r="F16" i="5"/>
  <c r="G16" i="5" s="1"/>
  <c r="N16" i="5" s="1"/>
  <c r="N14" i="5"/>
  <c r="EC256" i="1"/>
  <c r="ED210" i="1"/>
  <c r="BL256" i="1"/>
  <c r="BK16" i="1"/>
  <c r="BK258" i="1"/>
  <c r="BL258" i="1" s="1"/>
  <c r="EK256" i="1"/>
  <c r="EJ16" i="1"/>
  <c r="EJ258" i="1"/>
  <c r="EK258" i="1" s="1"/>
  <c r="DD256" i="1"/>
  <c r="DE210" i="1"/>
  <c r="BW210" i="1"/>
  <c r="BV256" i="1"/>
  <c r="CT256" i="1"/>
  <c r="CS16" i="1"/>
  <c r="CS258" i="1"/>
  <c r="CT258" i="1" s="1"/>
  <c r="BE256" i="1"/>
  <c r="BF210" i="1"/>
  <c r="DU256" i="1"/>
  <c r="DV210" i="1"/>
  <c r="D16" i="1"/>
  <c r="D19" i="5"/>
  <c r="E256" i="1"/>
  <c r="D258" i="1"/>
  <c r="E258" i="1" s="1"/>
  <c r="DK256" i="1"/>
  <c r="DJ16" i="1"/>
  <c r="DJ258" i="1"/>
  <c r="DK258" i="1" s="1"/>
  <c r="FA16" i="1"/>
  <c r="FB256" i="1"/>
  <c r="FA258" i="1"/>
  <c r="FB258" i="1" s="1"/>
  <c r="DC256" i="1"/>
  <c r="DB16" i="1"/>
  <c r="DB258" i="1"/>
  <c r="DC258" i="1" s="1"/>
  <c r="BT16" i="1"/>
  <c r="BU256" i="1"/>
  <c r="BT258" i="1"/>
  <c r="BU258" i="1" s="1"/>
  <c r="CM256" i="1"/>
  <c r="CN210" i="1"/>
  <c r="FJ256" i="1"/>
  <c r="FI16" i="1"/>
  <c r="FI258" i="1"/>
  <c r="FJ258" i="1" s="1"/>
  <c r="CD256" i="1"/>
  <c r="CE210" i="1"/>
  <c r="DT256" i="1"/>
  <c r="DS16" i="1"/>
  <c r="DS258" i="1"/>
  <c r="DT258" i="1" s="1"/>
  <c r="AT16" i="1"/>
  <c r="AU256" i="1"/>
  <c r="AT258" i="1"/>
  <c r="AU258" i="1" s="1"/>
  <c r="M256" i="1"/>
  <c r="L16" i="1"/>
  <c r="J19" i="5"/>
  <c r="L258" i="1"/>
  <c r="M258" i="1" s="1"/>
  <c r="AF210" i="1"/>
  <c r="AE256" i="1"/>
  <c r="ES256" i="1"/>
  <c r="ER16" i="1"/>
  <c r="ER258" i="1"/>
  <c r="ES258" i="1" s="1"/>
  <c r="L13" i="5"/>
  <c r="M13" i="5" s="1"/>
  <c r="K15" i="5"/>
  <c r="CL256" i="1"/>
  <c r="CK16" i="1"/>
  <c r="CK258" i="1"/>
  <c r="CL258" i="1" s="1"/>
  <c r="EU210" i="1"/>
  <c r="ET256" i="1"/>
  <c r="V256" i="1"/>
  <c r="U16" i="1"/>
  <c r="U258" i="1"/>
  <c r="V258" i="1" s="1"/>
  <c r="AM256" i="1"/>
  <c r="AL16" i="1"/>
  <c r="AL258" i="1"/>
  <c r="AM258" i="1" s="1"/>
  <c r="CB16" i="1"/>
  <c r="CC256" i="1"/>
  <c r="CB258" i="1"/>
  <c r="CC258" i="1" s="1"/>
  <c r="DL256" i="1"/>
  <c r="DM210" i="1"/>
  <c r="AN256" i="1"/>
  <c r="AO210" i="1"/>
  <c r="W256" i="1"/>
  <c r="X210" i="1"/>
  <c r="AC16" i="1"/>
  <c r="AD256" i="1"/>
  <c r="AC258" i="1"/>
  <c r="AD258" i="1" s="1"/>
  <c r="EB256" i="1"/>
  <c r="EA16" i="1"/>
  <c r="EA258" i="1"/>
  <c r="EB258" i="1" s="1"/>
  <c r="BM256" i="1"/>
  <c r="BN210" i="1"/>
  <c r="FC256" i="1"/>
  <c r="FD210" i="1"/>
  <c r="FL210" i="1"/>
  <c r="FK256" i="1"/>
  <c r="AV256" i="1"/>
  <c r="AW210" i="1"/>
  <c r="F13" i="5"/>
  <c r="G13" i="5" s="1"/>
  <c r="BC16" i="1"/>
  <c r="BD256" i="1"/>
  <c r="BC258" i="1"/>
  <c r="BD258" i="1" s="1"/>
  <c r="F256" i="1"/>
  <c r="G210" i="1"/>
  <c r="CV210" i="1"/>
  <c r="CU256" i="1"/>
  <c r="EM210" i="1" l="1"/>
  <c r="F15" i="5"/>
  <c r="G15" i="5" s="1"/>
  <c r="E19" i="5"/>
  <c r="E20" i="5" s="1"/>
  <c r="L15" i="5"/>
  <c r="M15" i="5" s="1"/>
  <c r="K19" i="5"/>
  <c r="K20" i="5" s="1"/>
  <c r="N11" i="5"/>
  <c r="N18" i="5"/>
  <c r="N256" i="1"/>
  <c r="N258" i="1" s="1"/>
  <c r="O258" i="1" s="1"/>
  <c r="N13" i="5"/>
  <c r="BF256" i="1"/>
  <c r="BE16" i="1"/>
  <c r="BF16" i="1" s="1"/>
  <c r="BE258" i="1"/>
  <c r="BF258" i="1" s="1"/>
  <c r="BN256" i="1"/>
  <c r="BM16" i="1"/>
  <c r="BN16" i="1" s="1"/>
  <c r="BM258" i="1"/>
  <c r="BN258" i="1" s="1"/>
  <c r="X256" i="1"/>
  <c r="W16" i="1"/>
  <c r="X16" i="1" s="1"/>
  <c r="W258" i="1"/>
  <c r="X258" i="1" s="1"/>
  <c r="DL16" i="1"/>
  <c r="DM16" i="1" s="1"/>
  <c r="DM256" i="1"/>
  <c r="DL258" i="1"/>
  <c r="DM258" i="1" s="1"/>
  <c r="AE16" i="1"/>
  <c r="AF16" i="1" s="1"/>
  <c r="AF256" i="1"/>
  <c r="AE258" i="1"/>
  <c r="AF258" i="1" s="1"/>
  <c r="CV256" i="1"/>
  <c r="CU16" i="1"/>
  <c r="CV16" i="1" s="1"/>
  <c r="CU258" i="1"/>
  <c r="CV258" i="1" s="1"/>
  <c r="G256" i="1"/>
  <c r="F19" i="5"/>
  <c r="G19" i="5" s="1"/>
  <c r="F16" i="1"/>
  <c r="F258" i="1"/>
  <c r="G258" i="1" s="1"/>
  <c r="AW256" i="1"/>
  <c r="AV16" i="1"/>
  <c r="AW16" i="1" s="1"/>
  <c r="AV258" i="1"/>
  <c r="AW258" i="1" s="1"/>
  <c r="FC16" i="1"/>
  <c r="FD16" i="1" s="1"/>
  <c r="FD256" i="1"/>
  <c r="FC258" i="1"/>
  <c r="FD258" i="1" s="1"/>
  <c r="AO256" i="1"/>
  <c r="AN16" i="1"/>
  <c r="AO16" i="1" s="1"/>
  <c r="AN258" i="1"/>
  <c r="AO258" i="1" s="1"/>
  <c r="CD16" i="1"/>
  <c r="CE16" i="1" s="1"/>
  <c r="CE256" i="1"/>
  <c r="CD258" i="1"/>
  <c r="CE258" i="1" s="1"/>
  <c r="CN256" i="1"/>
  <c r="CM16" i="1"/>
  <c r="CN16" i="1" s="1"/>
  <c r="CM258" i="1"/>
  <c r="CN258" i="1" s="1"/>
  <c r="DV256" i="1"/>
  <c r="DU16" i="1"/>
  <c r="DV16" i="1" s="1"/>
  <c r="DU258" i="1"/>
  <c r="DV258" i="1" s="1"/>
  <c r="DE256" i="1"/>
  <c r="DD16" i="1"/>
  <c r="DE16" i="1" s="1"/>
  <c r="DD258" i="1"/>
  <c r="DE258" i="1" s="1"/>
  <c r="ED256" i="1"/>
  <c r="EC16" i="1"/>
  <c r="ED16" i="1" s="1"/>
  <c r="EC258" i="1"/>
  <c r="ED258" i="1" s="1"/>
  <c r="N15" i="5"/>
  <c r="FL256" i="1"/>
  <c r="FK16" i="1"/>
  <c r="FL16" i="1" s="1"/>
  <c r="FK258" i="1"/>
  <c r="FL258" i="1" s="1"/>
  <c r="EU256" i="1"/>
  <c r="ET16" i="1"/>
  <c r="EU16" i="1" s="1"/>
  <c r="ET258" i="1"/>
  <c r="EU258" i="1" s="1"/>
  <c r="N16" i="1"/>
  <c r="L19" i="5"/>
  <c r="M19" i="5" s="1"/>
  <c r="EM256" i="1"/>
  <c r="EL16" i="1"/>
  <c r="EM16" i="1" s="1"/>
  <c r="EL258" i="1"/>
  <c r="EM258" i="1" s="1"/>
  <c r="BW256" i="1"/>
  <c r="BV16" i="1"/>
  <c r="BV258" i="1"/>
  <c r="BW258" i="1" s="1"/>
  <c r="O256" i="1" l="1"/>
  <c r="EV16" i="1"/>
  <c r="DN16" i="1"/>
  <c r="BO16" i="1"/>
  <c r="T10" i="5"/>
  <c r="J20" i="5"/>
  <c r="G16" i="1"/>
  <c r="AG16" i="1"/>
  <c r="BV15" i="1"/>
  <c r="BW16" i="1"/>
  <c r="CF16" i="1" s="1"/>
  <c r="N19" i="5"/>
  <c r="EE16" i="1"/>
  <c r="AX16" i="1"/>
  <c r="FM16" i="1"/>
  <c r="D20" i="5"/>
  <c r="T11" i="5"/>
  <c r="O16" i="1"/>
  <c r="CW16" i="1"/>
  <c r="P16" i="1" l="1"/>
  <c r="U11" i="5"/>
  <c r="F20" i="5"/>
  <c r="G20" i="5" s="1"/>
  <c r="U10" i="5"/>
  <c r="V10" i="5" s="1"/>
  <c r="W10" i="5" s="1"/>
  <c r="L20" i="5"/>
  <c r="M20" i="5" s="1"/>
  <c r="V11" i="5"/>
  <c r="W11" i="5" s="1"/>
  <c r="W12" i="5" l="1"/>
  <c r="W14" i="5" s="1"/>
  <c r="N20" i="5"/>
  <c r="M22" i="5" s="1"/>
  <c r="N22" i="5" s="1"/>
  <c r="N23" i="5" s="1"/>
  <c r="M23" i="5" l="1"/>
</calcChain>
</file>

<file path=xl/sharedStrings.xml><?xml version="1.0" encoding="utf-8"?>
<sst xmlns="http://schemas.openxmlformats.org/spreadsheetml/2006/main" count="4570" uniqueCount="409">
  <si>
    <t>Database</t>
  </si>
  <si>
    <t>FSPROD</t>
  </si>
  <si>
    <t>Ledger</t>
  </si>
  <si>
    <t>ACTUALS</t>
  </si>
  <si>
    <t>Year</t>
  </si>
  <si>
    <t>Format</t>
  </si>
  <si>
    <t>YTD</t>
  </si>
  <si>
    <t>Period</t>
  </si>
  <si>
    <t>DesignerGL</t>
  </si>
  <si>
    <t>Peoplesoft_ACT</t>
  </si>
  <si>
    <t>DeptID</t>
  </si>
  <si>
    <t>Gross Margin</t>
  </si>
  <si>
    <t>Total Controllable Expense</t>
  </si>
  <si>
    <t>Controllable Profit</t>
  </si>
  <si>
    <t>767000</t>
  </si>
  <si>
    <t>Total Non-Controllable Expense</t>
  </si>
  <si>
    <t>Income Restaurants</t>
  </si>
  <si>
    <t>Trainee Expense</t>
  </si>
  <si>
    <t>Revenues</t>
  </si>
  <si>
    <t>Shari's Management Corp</t>
  </si>
  <si>
    <t>PER</t>
  </si>
  <si>
    <t>Period:</t>
  </si>
  <si>
    <t>Year:</t>
  </si>
  <si>
    <t>120</t>
  </si>
  <si>
    <t>122</t>
  </si>
  <si>
    <t>123</t>
  </si>
  <si>
    <t>124</t>
  </si>
  <si>
    <t>125</t>
  </si>
  <si>
    <t>126</t>
  </si>
  <si>
    <t>127</t>
  </si>
  <si>
    <t>128</t>
  </si>
  <si>
    <t>129</t>
  </si>
  <si>
    <t>130</t>
  </si>
  <si>
    <t>131</t>
  </si>
  <si>
    <t>132</t>
  </si>
  <si>
    <t>133</t>
  </si>
  <si>
    <t>134</t>
  </si>
  <si>
    <t>136</t>
  </si>
  <si>
    <t>137</t>
  </si>
  <si>
    <t>138</t>
  </si>
  <si>
    <t>139</t>
  </si>
  <si>
    <t>141</t>
  </si>
  <si>
    <t>151</t>
  </si>
  <si>
    <t>156</t>
  </si>
  <si>
    <t>157</t>
  </si>
  <si>
    <t>158</t>
  </si>
  <si>
    <t>159</t>
  </si>
  <si>
    <t>160</t>
  </si>
  <si>
    <t>161</t>
  </si>
  <si>
    <t>162</t>
  </si>
  <si>
    <t>163</t>
  </si>
  <si>
    <t>164</t>
  </si>
  <si>
    <t>165</t>
  </si>
  <si>
    <t>166</t>
  </si>
  <si>
    <t>167</t>
  </si>
  <si>
    <t>168</t>
  </si>
  <si>
    <t>169</t>
  </si>
  <si>
    <t>170</t>
  </si>
  <si>
    <t>171</t>
  </si>
  <si>
    <t>172</t>
  </si>
  <si>
    <t>175</t>
  </si>
  <si>
    <t>176</t>
  </si>
  <si>
    <t>177</t>
  </si>
  <si>
    <t>178</t>
  </si>
  <si>
    <t>179</t>
  </si>
  <si>
    <t>180</t>
  </si>
  <si>
    <t>181</t>
  </si>
  <si>
    <t>183</t>
  </si>
  <si>
    <t>186</t>
  </si>
  <si>
    <t>187</t>
  </si>
  <si>
    <t>188</t>
  </si>
  <si>
    <t>191</t>
  </si>
  <si>
    <t>192</t>
  </si>
  <si>
    <t>193</t>
  </si>
  <si>
    <t>195</t>
  </si>
  <si>
    <t>196</t>
  </si>
  <si>
    <t>197</t>
  </si>
  <si>
    <t>198</t>
  </si>
  <si>
    <t>199</t>
  </si>
  <si>
    <t>200</t>
  </si>
  <si>
    <t>201</t>
  </si>
  <si>
    <t>202</t>
  </si>
  <si>
    <t>203</t>
  </si>
  <si>
    <t>204</t>
  </si>
  <si>
    <t>206</t>
  </si>
  <si>
    <t>207</t>
  </si>
  <si>
    <t>208</t>
  </si>
  <si>
    <t>209</t>
  </si>
  <si>
    <t>213</t>
  </si>
  <si>
    <t>216</t>
  </si>
  <si>
    <t>217</t>
  </si>
  <si>
    <t>218</t>
  </si>
  <si>
    <t>220</t>
  </si>
  <si>
    <t>222</t>
  </si>
  <si>
    <t>223</t>
  </si>
  <si>
    <t>224</t>
  </si>
  <si>
    <t>227</t>
  </si>
  <si>
    <t>228</t>
  </si>
  <si>
    <t>229</t>
  </si>
  <si>
    <t>230</t>
  </si>
  <si>
    <t>231</t>
  </si>
  <si>
    <t>232</t>
  </si>
  <si>
    <t>233</t>
  </si>
  <si>
    <t>235</t>
  </si>
  <si>
    <t>236</t>
  </si>
  <si>
    <t>237</t>
  </si>
  <si>
    <t>238</t>
  </si>
  <si>
    <t>240</t>
  </si>
  <si>
    <t>241</t>
  </si>
  <si>
    <t>242</t>
  </si>
  <si>
    <t>243</t>
  </si>
  <si>
    <t>244</t>
  </si>
  <si>
    <t>245</t>
  </si>
  <si>
    <t>247</t>
  </si>
  <si>
    <t>248</t>
  </si>
  <si>
    <t>249</t>
  </si>
  <si>
    <t>250</t>
  </si>
  <si>
    <t>251</t>
  </si>
  <si>
    <t>Unit #</t>
  </si>
  <si>
    <t>Unit</t>
  </si>
  <si>
    <t>Key</t>
  </si>
  <si>
    <t>$</t>
  </si>
  <si>
    <t>%</t>
  </si>
  <si>
    <t>^FoodSalesNet</t>
  </si>
  <si>
    <t>^ToGoSalesNet</t>
  </si>
  <si>
    <t>^BakerySalesNet</t>
  </si>
  <si>
    <t>^LiquorSalesNet</t>
  </si>
  <si>
    <t>^RetailSalesNet</t>
  </si>
  <si>
    <t>^LotterySalesNet</t>
  </si>
  <si>
    <t>^OtherSalesNet</t>
  </si>
  <si>
    <t>^TotalRevenue</t>
  </si>
  <si>
    <t>^FoodRevenue</t>
  </si>
  <si>
    <t>^FoodIngr</t>
  </si>
  <si>
    <t>^LiquorIngr</t>
  </si>
  <si>
    <t>^BakeryIngr</t>
  </si>
  <si>
    <t>^RetailCost</t>
  </si>
  <si>
    <t>^SubIngr</t>
  </si>
  <si>
    <t>^Payroll</t>
  </si>
  <si>
    <t>^VacSick</t>
  </si>
  <si>
    <t>^MgrPayroll</t>
  </si>
  <si>
    <t>^Comm</t>
  </si>
  <si>
    <t>^Bene</t>
  </si>
  <si>
    <t>^COS</t>
  </si>
  <si>
    <t>^Cons</t>
  </si>
  <si>
    <t>^Suppl</t>
  </si>
  <si>
    <t>^Advert</t>
  </si>
  <si>
    <t>^Util</t>
  </si>
  <si>
    <t>^OpMaint</t>
  </si>
  <si>
    <t>^RepairTrash</t>
  </si>
  <si>
    <t>^FinChg</t>
  </si>
  <si>
    <t>^ContrExp</t>
  </si>
  <si>
    <t>^BankFeeExTax</t>
  </si>
  <si>
    <t>^Ins</t>
  </si>
  <si>
    <t>^PropTax</t>
  </si>
  <si>
    <t>^Mrkting</t>
  </si>
  <si>
    <t>^MaintSuppl</t>
  </si>
  <si>
    <t>^Secr</t>
  </si>
  <si>
    <t>^SmallEquip</t>
  </si>
  <si>
    <t>^Bonus</t>
  </si>
  <si>
    <t>^NonContrExp</t>
  </si>
  <si>
    <t>^BldRent</t>
  </si>
  <si>
    <t>^AreaMaint</t>
  </si>
  <si>
    <t>^OverageRent</t>
  </si>
  <si>
    <t>^RealPropTax</t>
  </si>
  <si>
    <t>^BldingCost</t>
  </si>
  <si>
    <t>^DeprAmort</t>
  </si>
  <si>
    <t xml:space="preserve">VIDEO LOTTERY REVENUE         </t>
  </si>
  <si>
    <t xml:space="preserve">TRADITIONAL LOTTERY REVENUE   </t>
  </si>
  <si>
    <t xml:space="preserve">DELIVERY INCOME               </t>
  </si>
  <si>
    <t xml:space="preserve">GREASE INCOME                 </t>
  </si>
  <si>
    <t xml:space="preserve">MISCELLANEOUS INCOME          </t>
  </si>
  <si>
    <t xml:space="preserve">ATM REVENUE                   </t>
  </si>
  <si>
    <t xml:space="preserve">HIRED SECURITY                </t>
  </si>
  <si>
    <t>District 1.1 - Rhinehart</t>
  </si>
  <si>
    <t>District 1.3 - Lundbom</t>
  </si>
  <si>
    <t>District 1.4 - Kellmer</t>
  </si>
  <si>
    <t>District 1.5 - Wilson</t>
  </si>
  <si>
    <t>District 2.1 - Bilon</t>
  </si>
  <si>
    <t>District 2.2 - Keough</t>
  </si>
  <si>
    <t>District 2.3 - Beamon</t>
  </si>
  <si>
    <t>District 2.5 - Lockwood</t>
  </si>
  <si>
    <t>Region 2 - Lewandowski</t>
  </si>
  <si>
    <t xml:space="preserve">^^REGION_01           </t>
  </si>
  <si>
    <t xml:space="preserve">^^REGION_02           </t>
  </si>
  <si>
    <t>Dept:</t>
  </si>
  <si>
    <t>Oregon</t>
  </si>
  <si>
    <t>Washington</t>
  </si>
  <si>
    <t>California</t>
  </si>
  <si>
    <t>Idaho</t>
  </si>
  <si>
    <t>Nebraska</t>
  </si>
  <si>
    <t>Wyoming</t>
  </si>
  <si>
    <t xml:space="preserve">^^DISTRICT_01_01      </t>
  </si>
  <si>
    <t xml:space="preserve">^^DISTRICT_01_02      </t>
  </si>
  <si>
    <t xml:space="preserve">^^DISTRICT_01_03      </t>
  </si>
  <si>
    <t xml:space="preserve">^^DISTRICT_01_04      </t>
  </si>
  <si>
    <t xml:space="preserve">^^DISTRICT_01_05      </t>
  </si>
  <si>
    <t xml:space="preserve">^^DISTRICT_02_01      </t>
  </si>
  <si>
    <t xml:space="preserve"> </t>
  </si>
  <si>
    <t>Destination Type</t>
  </si>
  <si>
    <t>Destination Folder/Email Addresses</t>
  </si>
  <si>
    <t>Destination Name</t>
  </si>
  <si>
    <t>Destination File Type</t>
  </si>
  <si>
    <t>Convert Formulas to Values</t>
  </si>
  <si>
    <t>Modify Sheet!Cell:Value</t>
  </si>
  <si>
    <t>Specify Worksheets</t>
  </si>
  <si>
    <t>Zip Destination</t>
  </si>
  <si>
    <t>Hide Zero Lines</t>
  </si>
  <si>
    <t>Generate All GXEs</t>
  </si>
  <si>
    <t>Generate All EXDs</t>
  </si>
  <si>
    <t>Email Subject</t>
  </si>
  <si>
    <t>Email Body</t>
  </si>
  <si>
    <t>Execute Custom Macro</t>
  </si>
  <si>
    <t>Protection Open Password</t>
  </si>
  <si>
    <t>Protection Modify Password</t>
  </si>
  <si>
    <t>Additional Attachments</t>
  </si>
  <si>
    <t>Calculate   Before Send</t>
  </si>
  <si>
    <t>SPEC Group Control</t>
  </si>
  <si>
    <t>Protection Sheet Password</t>
  </si>
  <si>
    <t>Remove Non Distributed Sheets</t>
  </si>
  <si>
    <t>DMSPECS&gt;</t>
  </si>
  <si>
    <t>File Save</t>
  </si>
  <si>
    <t>Excel (xlsx)</t>
  </si>
  <si>
    <t>Global Only</t>
  </si>
  <si>
    <t>NO</t>
  </si>
  <si>
    <t xml:space="preserve">^^DISTRICT_02_02      </t>
  </si>
  <si>
    <t xml:space="preserve">^^DISTRICT_02_03      </t>
  </si>
  <si>
    <t xml:space="preserve">^^DISTRICT_02_05      </t>
  </si>
  <si>
    <t>MARKETING FOOD DISCOUNTS</t>
  </si>
  <si>
    <t>EMPLOYEE FOOD DISCOUNTS</t>
  </si>
  <si>
    <t>SERVICE FOOD DISCOUNTS</t>
  </si>
  <si>
    <t>LOTTERY FOOD DISCOUNT</t>
  </si>
  <si>
    <t>SERVICE LIQUOR DISCOUNTS</t>
  </si>
  <si>
    <t>SERVICE RETAIL DISCOUNTS</t>
  </si>
  <si>
    <t>EMPLOYEE RETAIL DISCOUNTS</t>
  </si>
  <si>
    <t>MARKETING BAKERY DISCOUNTS</t>
  </si>
  <si>
    <t>SERVICE BAKERY DISCOUNTS</t>
  </si>
  <si>
    <t>District 1.2 - Albrecht</t>
  </si>
  <si>
    <t>Lottery Restr.</t>
  </si>
  <si>
    <t>[^WA,^CA,^ID,^NE,^WY]</t>
  </si>
  <si>
    <t>Non-Lottery Restr.</t>
  </si>
  <si>
    <t>All Stores</t>
  </si>
  <si>
    <t>EBITDA</t>
  </si>
  <si>
    <t>120.251</t>
  </si>
  <si>
    <t>Account</t>
  </si>
  <si>
    <t>[^FoodSalesNet,^BakerySalesNet,^LiquorSalesNet,^ToGoSalesNet]</t>
  </si>
  <si>
    <t>Food &amp; Bev</t>
  </si>
  <si>
    <t>546000</t>
  </si>
  <si>
    <t>546001</t>
  </si>
  <si>
    <t>585002</t>
  </si>
  <si>
    <t>586000</t>
  </si>
  <si>
    <t>560200</t>
  </si>
  <si>
    <t>764000</t>
  </si>
  <si>
    <t>697000</t>
  </si>
  <si>
    <t>440000</t>
  </si>
  <si>
    <t>Total</t>
  </si>
  <si>
    <t>IS_INTRA,Alignment,Input-Allocations</t>
  </si>
  <si>
    <t>0.119</t>
  </si>
  <si>
    <t>[120.251,/121,/140,/143,/144,/145,/146,/147,/148,/150,/152,/154,/155,/173,/184,/189,/190,/205,/210,/212,/214,/215,/219,/221,/225,/226,/239,/248]</t>
  </si>
  <si>
    <t>Same Stores</t>
  </si>
  <si>
    <t>IS_INTRA!N4:Same Stores</t>
  </si>
  <si>
    <t>Region 1 - Roberge</t>
  </si>
  <si>
    <t>[^WA]</t>
  </si>
  <si>
    <t>[^WY]</t>
  </si>
  <si>
    <t>[^OR]</t>
  </si>
  <si>
    <t>[^CA]</t>
  </si>
  <si>
    <t>[^ID]</t>
  </si>
  <si>
    <t>[^NE]</t>
  </si>
  <si>
    <t xml:space="preserve">District 2.4 </t>
  </si>
  <si>
    <t>[^^DISTRICT_02_04      ]</t>
  </si>
  <si>
    <t>SLCF</t>
  </si>
  <si>
    <t>POST</t>
  </si>
  <si>
    <t>PRE</t>
  </si>
  <si>
    <t>Test</t>
  </si>
  <si>
    <t>TEST</t>
  </si>
  <si>
    <t>CONTROL</t>
  </si>
  <si>
    <t>ROI</t>
  </si>
  <si>
    <t>Pre</t>
  </si>
  <si>
    <t>Post</t>
  </si>
  <si>
    <t>Control</t>
  </si>
  <si>
    <t>Net Sales</t>
  </si>
  <si>
    <t>Labor</t>
  </si>
  <si>
    <t>Contr Exp</t>
  </si>
  <si>
    <t>Non-Contr Exp</t>
  </si>
  <si>
    <t>Building Costs</t>
  </si>
  <si>
    <t>Restr. Income</t>
  </si>
  <si>
    <t>Ingr. Costs</t>
  </si>
  <si>
    <t>B/(W) %</t>
  </si>
  <si>
    <t>Var.</t>
  </si>
  <si>
    <t>Var. $</t>
  </si>
  <si>
    <t>Var. %</t>
  </si>
  <si>
    <t>Incr. SLCF</t>
  </si>
  <si>
    <t>Depreciation</t>
  </si>
  <si>
    <t>Contr Profit</t>
  </si>
  <si>
    <t>Savings SLCF:</t>
  </si>
  <si>
    <t>Per Restr.</t>
  </si>
  <si>
    <t>Annualized:</t>
  </si>
  <si>
    <t>Sharis Labor Matrix Allocations (MU) Ops Export</t>
  </si>
  <si>
    <t>Grand Total</t>
  </si>
  <si>
    <t>Unit Number</t>
  </si>
  <si>
    <t>Unit Name</t>
  </si>
  <si>
    <t>UnitCustom1</t>
  </si>
  <si>
    <t>Allowed Hours</t>
  </si>
  <si>
    <t>Scheduled</t>
  </si>
  <si>
    <t>Actual Hours</t>
  </si>
  <si>
    <t>VarActual</t>
  </si>
  <si>
    <t>1.4</t>
  </si>
  <si>
    <t>1.3</t>
  </si>
  <si>
    <t>2.5</t>
  </si>
  <si>
    <t>1.5</t>
  </si>
  <si>
    <t>1.1</t>
  </si>
  <si>
    <t>1.2</t>
  </si>
  <si>
    <t>2.4</t>
  </si>
  <si>
    <t>2.2</t>
  </si>
  <si>
    <t>2.1</t>
  </si>
  <si>
    <t>2.3</t>
  </si>
  <si>
    <t>Period 1</t>
  </si>
  <si>
    <t>Period 2</t>
  </si>
  <si>
    <t>Period 9</t>
  </si>
  <si>
    <t>Period 10</t>
  </si>
  <si>
    <t>Var</t>
  </si>
  <si>
    <t>Var %</t>
  </si>
  <si>
    <t>Var B/(W)</t>
  </si>
  <si>
    <t>Comparison: 1/4/2018 - 2/28/2018, Custom Date Range: 1/5/2017 - 3/1/2017</t>
  </si>
  <si>
    <t>Restaurant</t>
  </si>
  <si>
    <t>Count</t>
  </si>
  <si>
    <t>Overall Satisfaction</t>
  </si>
  <si>
    <t>Cleanliness of Restaurant</t>
  </si>
  <si>
    <t>1/4/2018 - 2/28/2018</t>
  </si>
  <si>
    <t>1/5/2017 - 3/1/2017</t>
  </si>
  <si>
    <t>Score</t>
  </si>
  <si>
    <t>n</t>
  </si>
  <si>
    <t>Combined</t>
  </si>
  <si>
    <t>Incremental</t>
  </si>
  <si>
    <t>Late Night Closure Pre Post Net of Control</t>
  </si>
  <si>
    <t>Financial Impact</t>
  </si>
  <si>
    <t>OSAT Impact</t>
  </si>
  <si>
    <t>Cleanliness</t>
  </si>
  <si>
    <t>PPNOC</t>
  </si>
  <si>
    <t>SMG Survey Impact</t>
  </si>
  <si>
    <t>Scheduling and employee morale has improved due to increased flexibility in schedule</t>
  </si>
  <si>
    <t xml:space="preserve">No negative guest feedback </t>
  </si>
  <si>
    <t>No feedback on labor turnover, test period not long enough</t>
  </si>
  <si>
    <t>No impact on overal guest statisfaction, however cleanliness has gone down</t>
  </si>
  <si>
    <t>SMC</t>
  </si>
  <si>
    <t>|</t>
  </si>
  <si>
    <t>Net Sales Vs LY</t>
  </si>
  <si>
    <t>Guest Count</t>
  </si>
  <si>
    <t>Guest Count Vs LY</t>
  </si>
  <si>
    <t>Pie Sold Per 1000</t>
  </si>
  <si>
    <t>||</t>
  </si>
  <si>
    <t>Food Inv DOH</t>
  </si>
  <si>
    <t>Food Waste %</t>
  </si>
  <si>
    <t>|||</t>
  </si>
  <si>
    <t>Bakery Inv DOH</t>
  </si>
  <si>
    <t>Bakery Waste %</t>
  </si>
  <si>
    <t>||||</t>
  </si>
  <si>
    <t>Hourly Labor %</t>
  </si>
  <si>
    <t>Total Labor %</t>
  </si>
  <si>
    <t>OT Hours (Excl Asst Mgr)</t>
  </si>
  <si>
    <t>|||||</t>
  </si>
  <si>
    <t>Profit Margin  $</t>
  </si>
  <si>
    <t>Profit Margin %</t>
  </si>
  <si>
    <t>Food Waste $</t>
  </si>
  <si>
    <t>Food Sales</t>
  </si>
  <si>
    <t>Food Cost</t>
  </si>
  <si>
    <t>Food Inventory $</t>
  </si>
  <si>
    <t>Bakery Sales - Net</t>
  </si>
  <si>
    <t>Bakery Target</t>
  </si>
  <si>
    <t>Bakery Cost</t>
  </si>
  <si>
    <t>Bakery Waste $</t>
  </si>
  <si>
    <t>Region</t>
  </si>
  <si>
    <t>District</t>
  </si>
  <si>
    <t>Region 01</t>
  </si>
  <si>
    <t>District 1.1</t>
  </si>
  <si>
    <t>District 1.1 Total</t>
  </si>
  <si>
    <t>District 1.2</t>
  </si>
  <si>
    <t>District 1.2 Total</t>
  </si>
  <si>
    <t>District 1.3</t>
  </si>
  <si>
    <t>District 1.3 Total</t>
  </si>
  <si>
    <t>District 1.4</t>
  </si>
  <si>
    <t>District 1.4 Total</t>
  </si>
  <si>
    <t>District 1.5</t>
  </si>
  <si>
    <t>District 1.5 Total</t>
  </si>
  <si>
    <t>Region 01 Total</t>
  </si>
  <si>
    <t>Region 02</t>
  </si>
  <si>
    <t>District 2.1</t>
  </si>
  <si>
    <t>District 2.1 Total</t>
  </si>
  <si>
    <t>District 2.2</t>
  </si>
  <si>
    <t>District 2.2 Total</t>
  </si>
  <si>
    <t>District 2.3</t>
  </si>
  <si>
    <t>District 2.3 Total</t>
  </si>
  <si>
    <t>District 2.4</t>
  </si>
  <si>
    <t>District 2.4 Total</t>
  </si>
  <si>
    <t>District 2.5</t>
  </si>
  <si>
    <t>District 2.5 Total</t>
  </si>
  <si>
    <t>Region 02 Total</t>
  </si>
  <si>
    <t>Food Waste</t>
  </si>
  <si>
    <t>Waste %</t>
  </si>
  <si>
    <t>Waste Impact</t>
  </si>
  <si>
    <t>Summary/ Concerns</t>
  </si>
  <si>
    <t>Summer/ other school vacation months not in testing period.  Larger late night crowd at this time.</t>
  </si>
  <si>
    <t xml:space="preserve">Moses Lake and Coeur d'Alene has not had a staffing issue as the late night cook has been with the company for 10 years. </t>
  </si>
  <si>
    <t>Employee morale hasn't changed.  The late night employees may have lost some hours.</t>
  </si>
  <si>
    <t xml:space="preserve">Only complaints have been at Wandermere as customers show up before the restaurant opens. </t>
  </si>
  <si>
    <t>Cleanliness has been an issue at Moses lake lately.  Maybe due to not having late night staff cleaning.</t>
  </si>
  <si>
    <t/>
  </si>
  <si>
    <t>Jane Doe (District Manager) Interview</t>
  </si>
  <si>
    <t>John Doe (District Manager) Interview</t>
  </si>
  <si>
    <t>We have substantial improvement on analysis based on restaurants that were expected to be profitable.  Moving to other restaurants could see similar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</si>
</sst>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_);_(* \(#,##0\);_(* &quot;-&quot;??_);_(@_)"/>
    <numFmt numFmtId="166" formatCode="0.00\ &quot;pts&quot;"/>
    <numFmt numFmtId="167" formatCode="_(&quot;$&quot;* #,##0_);_(&quot;$&quot;* \(#,##0\);_(&quot;$&quot;* &quot;-&quot;??_);_(@_)"/>
    <numFmt numFmtId="168" formatCode="#"/>
    <numFmt numFmtId="169" formatCode="[$$-409]#,##0;\([$$-409]#,##0\);[$$-409]#,##0;@"/>
    <numFmt numFmtId="170" formatCode="#,##0.00\ %"/>
    <numFmt numFmtId="171" formatCode="[$$-409]#,##0.00;\([$$-409]#,##0.00\);[$$-409]#,##0.00;@"/>
  </numFmts>
  <fonts count="30" x14ac:knownFonts="1">
    <font>
      <sz val="11"/>
      <color theme="1"/>
      <name val="Calibri"/>
      <family val="2"/>
      <scheme val="minor"/>
    </font>
    <font>
      <sz val="11"/>
      <color theme="1"/>
      <name val="Calibri"/>
      <family val="2"/>
      <scheme val="minor"/>
    </font>
    <font>
      <sz val="11"/>
      <color rgb="FF3F3F76"/>
      <name val="Calibri"/>
      <family val="2"/>
      <scheme val="minor"/>
    </font>
    <font>
      <sz val="10"/>
      <name val="Arial"/>
      <family val="2"/>
    </font>
    <font>
      <sz val="8"/>
      <name val="Arial"/>
      <family val="2"/>
    </font>
    <font>
      <b/>
      <sz val="8"/>
      <name val="Arial"/>
      <family val="2"/>
    </font>
    <font>
      <sz val="10"/>
      <name val="Century Gothic"/>
      <family val="2"/>
    </font>
    <font>
      <b/>
      <sz val="10"/>
      <name val="Century Gothic"/>
      <family val="2"/>
    </font>
    <font>
      <sz val="10"/>
      <color theme="1"/>
      <name val="Century Gothic"/>
      <family val="2"/>
    </font>
    <font>
      <sz val="9"/>
      <color theme="1"/>
      <name val="Arial"/>
      <family val="2"/>
    </font>
    <font>
      <b/>
      <sz val="9"/>
      <color theme="1"/>
      <name val="Arial"/>
      <family val="2"/>
    </font>
    <font>
      <i/>
      <sz val="9"/>
      <color theme="1"/>
      <name val="Arial"/>
      <family val="2"/>
    </font>
    <font>
      <b/>
      <sz val="11"/>
      <name val="Century Gothic"/>
      <family val="2"/>
    </font>
    <font>
      <b/>
      <i/>
      <sz val="9"/>
      <color theme="1"/>
      <name val="Arial"/>
      <family val="2"/>
    </font>
    <font>
      <b/>
      <sz val="11"/>
      <color theme="1"/>
      <name val="Calibri"/>
      <family val="2"/>
      <scheme val="minor"/>
    </font>
    <font>
      <sz val="9"/>
      <color rgb="FF3F3F76"/>
      <name val="Century Gothic"/>
      <family val="2"/>
    </font>
    <font>
      <i/>
      <sz val="10"/>
      <color rgb="FF4F81BD"/>
      <name val="Arial"/>
      <family val="2"/>
    </font>
    <font>
      <i/>
      <sz val="10"/>
      <color rgb="FF4F81BD"/>
      <name val="Century Gothic"/>
      <family val="2"/>
    </font>
    <font>
      <i/>
      <sz val="9"/>
      <color rgb="FF4F81BD"/>
      <name val="Arial"/>
      <family val="2"/>
    </font>
    <font>
      <i/>
      <sz val="11"/>
      <color rgb="FF4F81BD"/>
      <name val="Calibri"/>
      <family val="2"/>
      <scheme val="minor"/>
    </font>
    <font>
      <i/>
      <sz val="8"/>
      <color rgb="FF4F81BD"/>
      <name val="Arial"/>
      <family val="2"/>
    </font>
    <font>
      <sz val="8"/>
      <color theme="1"/>
      <name val="Calibri"/>
      <family val="2"/>
      <scheme val="minor"/>
    </font>
    <font>
      <b/>
      <sz val="10"/>
      <color theme="1"/>
      <name val="Century Gothic"/>
      <family val="2"/>
    </font>
    <font>
      <b/>
      <sz val="12"/>
      <color theme="1"/>
      <name val="Arial"/>
      <family val="2"/>
    </font>
    <font>
      <b/>
      <sz val="12"/>
      <color rgb="FF0000FF"/>
      <name val="Segoe UI"/>
      <family val="2"/>
    </font>
    <font>
      <sz val="8.25"/>
      <color rgb="FF201F35"/>
      <name val="Tahoma"/>
      <family val="2"/>
    </font>
    <font>
      <sz val="8"/>
      <color rgb="FF000000"/>
      <name val="Segoe UI"/>
      <family val="2"/>
    </font>
    <font>
      <sz val="12"/>
      <color rgb="FF0000FF"/>
      <name val="Segoe UI"/>
      <family val="2"/>
    </font>
    <font>
      <b/>
      <sz val="14"/>
      <color theme="1"/>
      <name val="Calibri"/>
      <family val="2"/>
      <scheme val="minor"/>
    </font>
    <font>
      <b/>
      <sz val="16"/>
      <color theme="1"/>
      <name val="Calibri"/>
      <family val="2"/>
      <scheme val="minor"/>
    </font>
  </fonts>
  <fills count="17">
    <fill>
      <patternFill patternType="none"/>
    </fill>
    <fill>
      <patternFill patternType="gray125"/>
    </fill>
    <fill>
      <patternFill patternType="solid">
        <fgColor rgb="FFFFCC99"/>
      </patternFill>
    </fill>
    <fill>
      <patternFill patternType="solid">
        <fgColor theme="4" tint="0.59999389629810485"/>
        <bgColor indexed="64"/>
      </patternFill>
    </fill>
    <fill>
      <patternFill patternType="solid">
        <fgColor indexed="47"/>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ACBD3"/>
      </patternFill>
    </fill>
    <fill>
      <patternFill patternType="solid">
        <fgColor rgb="FFF0F0F0"/>
      </patternFill>
    </fill>
    <fill>
      <patternFill patternType="solid">
        <fgColor rgb="FFFFF5DF"/>
      </patternFill>
    </fill>
    <fill>
      <patternFill patternType="solid">
        <fgColor rgb="FFF2F6FB"/>
      </patternFill>
    </fill>
    <fill>
      <patternFill patternType="solid">
        <fgColor rgb="FF91A6CA"/>
      </patternFill>
    </fill>
    <fill>
      <patternFill patternType="solid">
        <fgColor rgb="FFC0C0FF"/>
      </patternFill>
    </fill>
    <fill>
      <patternFill patternType="solid">
        <fgColor rgb="FFFFFFFF"/>
      </patternFill>
    </fill>
    <fill>
      <patternFill patternType="solid">
        <fgColor theme="8" tint="0.79998168889431442"/>
        <bgColor indexed="64"/>
      </patternFill>
    </fill>
  </fills>
  <borders count="39">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style="hair">
        <color indexed="64"/>
      </right>
      <top/>
      <bottom style="thin">
        <color indexed="64"/>
      </bottom>
      <diagonal/>
    </border>
    <border>
      <left/>
      <right style="hair">
        <color indexed="64"/>
      </right>
      <top/>
      <bottom/>
      <diagonal/>
    </border>
    <border>
      <left/>
      <right style="hair">
        <color indexed="64"/>
      </right>
      <top style="thin">
        <color indexed="64"/>
      </top>
      <bottom/>
      <diagonal/>
    </border>
    <border>
      <left/>
      <right style="hair">
        <color indexed="64"/>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style="thin">
        <color indexed="64"/>
      </top>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auto="1"/>
      </left>
      <right/>
      <top/>
      <bottom/>
      <diagonal/>
    </border>
    <border>
      <left/>
      <right style="thick">
        <color auto="1"/>
      </right>
      <top/>
      <bottom/>
      <diagonal/>
    </border>
    <border>
      <left style="thin">
        <color rgb="FF7F7F7F"/>
      </left>
      <right style="thick">
        <color auto="1"/>
      </right>
      <top style="thin">
        <color rgb="FF7F7F7F"/>
      </top>
      <bottom style="thin">
        <color rgb="FF7F7F7F"/>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dotted">
        <color indexed="64"/>
      </left>
      <right style="thin">
        <color indexed="64"/>
      </right>
      <top style="thin">
        <color indexed="64"/>
      </top>
      <bottom style="double">
        <color indexed="64"/>
      </bottom>
      <diagonal/>
    </border>
    <border>
      <left style="dotted">
        <color indexed="64"/>
      </left>
      <right style="thin">
        <color indexed="64"/>
      </right>
      <top style="thin">
        <color indexed="64"/>
      </top>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
      <left style="thin">
        <color rgb="FFE47C02"/>
      </left>
      <right style="thin">
        <color rgb="FFE47C02"/>
      </right>
      <top style="thin">
        <color rgb="FFE47C02"/>
      </top>
      <bottom style="thin">
        <color rgb="FFE47C02"/>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808080"/>
      </left>
      <right style="thin">
        <color rgb="FF808080"/>
      </right>
      <top style="thin">
        <color rgb="FF808080"/>
      </top>
      <bottom style="thin">
        <color rgb="FF808080"/>
      </bottom>
      <diagonal/>
    </border>
  </borders>
  <cellStyleXfs count="8">
    <xf numFmtId="0" fontId="0" fillId="0" borderId="0"/>
    <xf numFmtId="9" fontId="1" fillId="0" borderId="0" applyFont="0" applyFill="0" applyBorder="0" applyAlignment="0" applyProtection="0"/>
    <xf numFmtId="0" fontId="2" fillId="2" borderId="1" applyNumberFormat="0" applyAlignment="0" applyProtection="0"/>
    <xf numFmtId="0" fontId="3" fillId="0" borderId="0"/>
    <xf numFmtId="9" fontId="3" fillId="0" borderId="0" applyFont="0" applyFill="0" applyBorder="0" applyAlignment="0" applyProtection="0"/>
    <xf numFmtId="0" fontId="3" fillId="0" borderId="0"/>
    <xf numFmtId="43" fontId="1" fillId="0" borderId="0" applyFont="0" applyFill="0" applyBorder="0" applyAlignment="0" applyProtection="0"/>
    <xf numFmtId="44" fontId="1" fillId="0" borderId="0" applyFont="0" applyFill="0" applyBorder="0" applyAlignment="0" applyProtection="0"/>
  </cellStyleXfs>
  <cellXfs count="210">
    <xf numFmtId="0" fontId="0" fillId="0" borderId="0" xfId="0"/>
    <xf numFmtId="0" fontId="3" fillId="0" borderId="0" xfId="3"/>
    <xf numFmtId="0" fontId="5" fillId="0" borderId="0" xfId="3" applyFont="1"/>
    <xf numFmtId="0" fontId="4" fillId="0" borderId="0" xfId="3" applyFont="1"/>
    <xf numFmtId="0" fontId="6" fillId="0" borderId="0" xfId="3" applyFont="1" applyAlignment="1">
      <alignment horizontal="left" indent="1"/>
    </xf>
    <xf numFmtId="0" fontId="7" fillId="0" borderId="0" xfId="3" applyFont="1"/>
    <xf numFmtId="0" fontId="6" fillId="0" borderId="0" xfId="3" applyFont="1"/>
    <xf numFmtId="0" fontId="8" fillId="0" borderId="0" xfId="0" applyFont="1"/>
    <xf numFmtId="0" fontId="9" fillId="0" borderId="0" xfId="0" applyFont="1"/>
    <xf numFmtId="0" fontId="9" fillId="0" borderId="0" xfId="0" applyFont="1" applyAlignment="1">
      <alignment horizontal="center"/>
    </xf>
    <xf numFmtId="37" fontId="10" fillId="0" borderId="3" xfId="0" applyNumberFormat="1" applyFont="1" applyBorder="1"/>
    <xf numFmtId="37" fontId="10" fillId="0" borderId="4" xfId="0" applyNumberFormat="1" applyFont="1" applyBorder="1"/>
    <xf numFmtId="37" fontId="10" fillId="0" borderId="2" xfId="0" applyNumberFormat="1" applyFont="1" applyBorder="1"/>
    <xf numFmtId="0" fontId="12" fillId="0" borderId="0" xfId="3" applyFont="1"/>
    <xf numFmtId="164" fontId="11" fillId="0" borderId="0" xfId="1" applyNumberFormat="1" applyFont="1"/>
    <xf numFmtId="164" fontId="11" fillId="0" borderId="0" xfId="1" applyNumberFormat="1" applyFont="1" applyAlignment="1">
      <alignment horizontal="center"/>
    </xf>
    <xf numFmtId="0" fontId="14" fillId="0" borderId="5" xfId="0" applyFont="1" applyBorder="1"/>
    <xf numFmtId="0" fontId="8" fillId="0" borderId="0" xfId="0" applyFont="1" applyAlignment="1">
      <alignment wrapText="1"/>
    </xf>
    <xf numFmtId="0" fontId="0" fillId="0" borderId="0" xfId="0" applyAlignment="1">
      <alignment wrapText="1"/>
    </xf>
    <xf numFmtId="0" fontId="15" fillId="2" borderId="1" xfId="2" applyFont="1" applyAlignment="1">
      <alignment horizontal="left"/>
    </xf>
    <xf numFmtId="0" fontId="15" fillId="2" borderId="1" xfId="2" applyFont="1"/>
    <xf numFmtId="0" fontId="8" fillId="0" borderId="0" xfId="0" applyFont="1" applyAlignment="1">
      <alignment horizontal="right"/>
    </xf>
    <xf numFmtId="164" fontId="8" fillId="0" borderId="0" xfId="1" applyNumberFormat="1" applyFont="1" applyAlignment="1">
      <alignment horizontal="right"/>
    </xf>
    <xf numFmtId="37" fontId="10" fillId="0" borderId="0" xfId="0" applyNumberFormat="1" applyFont="1"/>
    <xf numFmtId="39" fontId="7" fillId="3" borderId="2" xfId="3" applyNumberFormat="1" applyFont="1" applyFill="1" applyBorder="1" applyAlignment="1">
      <alignment horizontal="center"/>
    </xf>
    <xf numFmtId="10" fontId="7" fillId="3" borderId="6" xfId="4" applyNumberFormat="1" applyFont="1" applyFill="1" applyBorder="1" applyAlignment="1">
      <alignment horizontal="center"/>
    </xf>
    <xf numFmtId="37" fontId="9" fillId="0" borderId="0" xfId="0" applyNumberFormat="1" applyFont="1"/>
    <xf numFmtId="164" fontId="11" fillId="0" borderId="7" xfId="1" applyNumberFormat="1" applyFont="1" applyBorder="1"/>
    <xf numFmtId="164" fontId="13" fillId="0" borderId="8" xfId="1" applyNumberFormat="1" applyFont="1" applyBorder="1"/>
    <xf numFmtId="164" fontId="13" fillId="0" borderId="9" xfId="1" applyNumberFormat="1" applyFont="1" applyBorder="1"/>
    <xf numFmtId="164" fontId="13" fillId="0" borderId="7" xfId="1" applyNumberFormat="1" applyFont="1" applyBorder="1"/>
    <xf numFmtId="164" fontId="13" fillId="0" borderId="6" xfId="1" applyNumberFormat="1" applyFont="1" applyBorder="1"/>
    <xf numFmtId="39" fontId="7" fillId="3" borderId="10" xfId="3" applyNumberFormat="1" applyFont="1" applyFill="1" applyBorder="1" applyAlignment="1">
      <alignment horizontal="center"/>
    </xf>
    <xf numFmtId="37" fontId="9" fillId="0" borderId="11" xfId="0" applyNumberFormat="1" applyFont="1" applyBorder="1"/>
    <xf numFmtId="37" fontId="10" fillId="0" borderId="12" xfId="0" applyNumberFormat="1" applyFont="1" applyBorder="1"/>
    <xf numFmtId="0" fontId="9" fillId="0" borderId="11" xfId="0" applyFont="1" applyBorder="1"/>
    <xf numFmtId="37" fontId="10" fillId="0" borderId="13" xfId="0" applyNumberFormat="1" applyFont="1" applyBorder="1"/>
    <xf numFmtId="37" fontId="10" fillId="0" borderId="11" xfId="0" applyNumberFormat="1" applyFont="1" applyBorder="1"/>
    <xf numFmtId="37" fontId="10" fillId="0" borderId="10" xfId="0" applyNumberFormat="1" applyFont="1" applyBorder="1"/>
    <xf numFmtId="0" fontId="16" fillId="0" borderId="0" xfId="3" applyFont="1"/>
    <xf numFmtId="0" fontId="17" fillId="0" borderId="0" xfId="3" applyFont="1" applyAlignment="1">
      <alignment horizontal="left" indent="1"/>
    </xf>
    <xf numFmtId="37" fontId="18" fillId="0" borderId="0" xfId="0" applyNumberFormat="1" applyFont="1"/>
    <xf numFmtId="164" fontId="18" fillId="0" borderId="7" xfId="1" applyNumberFormat="1" applyFont="1" applyBorder="1"/>
    <xf numFmtId="37" fontId="18" fillId="0" borderId="11" xfId="0" applyNumberFormat="1" applyFont="1" applyBorder="1"/>
    <xf numFmtId="0" fontId="19" fillId="0" borderId="0" xfId="0" applyFont="1"/>
    <xf numFmtId="0" fontId="20" fillId="0" borderId="0" xfId="3" applyFont="1"/>
    <xf numFmtId="37" fontId="0" fillId="0" borderId="0" xfId="0" applyNumberFormat="1"/>
    <xf numFmtId="0" fontId="11" fillId="0" borderId="0" xfId="1" applyNumberFormat="1" applyFont="1" applyAlignment="1">
      <alignment horizontal="right"/>
    </xf>
    <xf numFmtId="0" fontId="9" fillId="0" borderId="0" xfId="0" applyFont="1" applyAlignment="1">
      <alignment horizontal="right"/>
    </xf>
    <xf numFmtId="37" fontId="17" fillId="0" borderId="0" xfId="3" applyNumberFormat="1" applyFont="1" applyAlignment="1">
      <alignment horizontal="left" indent="1"/>
    </xf>
    <xf numFmtId="49" fontId="0" fillId="0" borderId="0" xfId="0" applyNumberFormat="1"/>
    <xf numFmtId="49" fontId="0" fillId="4" borderId="14" xfId="0" applyNumberFormat="1" applyFill="1" applyBorder="1" applyAlignment="1">
      <alignment horizontal="center" wrapText="1"/>
    </xf>
    <xf numFmtId="49" fontId="21" fillId="4" borderId="14" xfId="0" applyNumberFormat="1" applyFont="1" applyFill="1" applyBorder="1" applyAlignment="1">
      <alignment horizontal="center" wrapText="1"/>
    </xf>
    <xf numFmtId="0" fontId="17" fillId="5" borderId="0" xfId="3" applyFont="1" applyFill="1" applyAlignment="1">
      <alignment horizontal="left" indent="2"/>
    </xf>
    <xf numFmtId="37" fontId="18" fillId="5" borderId="0" xfId="0" applyNumberFormat="1" applyFont="1" applyFill="1"/>
    <xf numFmtId="164" fontId="18" fillId="5" borderId="7" xfId="1" applyNumberFormat="1" applyFont="1" applyFill="1" applyBorder="1"/>
    <xf numFmtId="37" fontId="18" fillId="5" borderId="11" xfId="0" applyNumberFormat="1" applyFont="1" applyFill="1" applyBorder="1"/>
    <xf numFmtId="0" fontId="0" fillId="0" borderId="0" xfId="0" applyAlignment="1">
      <alignment horizontal="center"/>
    </xf>
    <xf numFmtId="0" fontId="4" fillId="0" borderId="0" xfId="5" applyFont="1"/>
    <xf numFmtId="0" fontId="4" fillId="0" borderId="0" xfId="5" applyFont="1" applyAlignment="1">
      <alignment horizontal="left"/>
    </xf>
    <xf numFmtId="0" fontId="22" fillId="0" borderId="0" xfId="0" applyFont="1"/>
    <xf numFmtId="37" fontId="9" fillId="6" borderId="4" xfId="0" applyNumberFormat="1" applyFont="1" applyFill="1" applyBorder="1"/>
    <xf numFmtId="164" fontId="11" fillId="6" borderId="9" xfId="1" applyNumberFormat="1" applyFont="1" applyFill="1" applyBorder="1"/>
    <xf numFmtId="37" fontId="9" fillId="6" borderId="13" xfId="0" applyNumberFormat="1" applyFont="1" applyFill="1" applyBorder="1"/>
    <xf numFmtId="0" fontId="0" fillId="0" borderId="0" xfId="0" applyAlignment="1">
      <alignment horizontal="right"/>
    </xf>
    <xf numFmtId="0" fontId="10" fillId="0" borderId="0" xfId="0" applyFont="1" applyAlignment="1">
      <alignment horizontal="center"/>
    </xf>
    <xf numFmtId="164" fontId="13" fillId="0" borderId="0" xfId="1" applyNumberFormat="1" applyFont="1" applyAlignment="1">
      <alignment horizontal="center"/>
    </xf>
    <xf numFmtId="37" fontId="9" fillId="7" borderId="4" xfId="0" applyNumberFormat="1" applyFont="1" applyFill="1" applyBorder="1"/>
    <xf numFmtId="164" fontId="11" fillId="7" borderId="9" xfId="1" applyNumberFormat="1" applyFont="1" applyFill="1" applyBorder="1"/>
    <xf numFmtId="37" fontId="9" fillId="7" borderId="13" xfId="0" applyNumberFormat="1" applyFont="1" applyFill="1" applyBorder="1"/>
    <xf numFmtId="164" fontId="14" fillId="0" borderId="0" xfId="0" applyNumberFormat="1" applyFont="1"/>
    <xf numFmtId="0" fontId="14" fillId="0" borderId="0" xfId="0" applyFont="1"/>
    <xf numFmtId="0" fontId="14" fillId="0" borderId="0" xfId="0" applyFont="1" applyAlignment="1">
      <alignment horizontal="right" indent="1"/>
    </xf>
    <xf numFmtId="0" fontId="0" fillId="0" borderId="17" xfId="0" applyBorder="1"/>
    <xf numFmtId="0" fontId="0" fillId="0" borderId="17" xfId="0" applyBorder="1" applyAlignment="1">
      <alignment wrapText="1"/>
    </xf>
    <xf numFmtId="0" fontId="19" fillId="0" borderId="17" xfId="0" applyFont="1" applyBorder="1"/>
    <xf numFmtId="0" fontId="3" fillId="0" borderId="17" xfId="3" applyBorder="1"/>
    <xf numFmtId="0" fontId="16" fillId="0" borderId="17" xfId="3" applyFont="1" applyBorder="1"/>
    <xf numFmtId="0" fontId="20" fillId="0" borderId="17" xfId="3" applyFont="1" applyBorder="1"/>
    <xf numFmtId="0" fontId="4" fillId="0" borderId="17" xfId="3" applyFont="1" applyBorder="1"/>
    <xf numFmtId="0" fontId="5" fillId="0" borderId="17" xfId="3" applyFont="1" applyBorder="1"/>
    <xf numFmtId="0" fontId="0" fillId="0" borderId="18" xfId="0" applyBorder="1"/>
    <xf numFmtId="0" fontId="15" fillId="2" borderId="19" xfId="2" applyFont="1" applyBorder="1" applyAlignment="1">
      <alignment horizontal="left"/>
    </xf>
    <xf numFmtId="0" fontId="15" fillId="2" borderId="19" xfId="2" applyFont="1" applyBorder="1"/>
    <xf numFmtId="0" fontId="0" fillId="0" borderId="18" xfId="0" applyBorder="1" applyAlignment="1">
      <alignment wrapText="1"/>
    </xf>
    <xf numFmtId="0" fontId="19" fillId="0" borderId="18" xfId="0" applyFont="1" applyBorder="1"/>
    <xf numFmtId="37" fontId="0" fillId="0" borderId="3" xfId="0" applyNumberFormat="1" applyBorder="1"/>
    <xf numFmtId="165" fontId="0" fillId="0" borderId="0" xfId="6" applyNumberFormat="1" applyFont="1" applyBorder="1"/>
    <xf numFmtId="165" fontId="14" fillId="6" borderId="20" xfId="6" applyNumberFormat="1" applyFont="1" applyFill="1" applyBorder="1"/>
    <xf numFmtId="0" fontId="14" fillId="0" borderId="4" xfId="0" applyFont="1" applyBorder="1"/>
    <xf numFmtId="165" fontId="14" fillId="0" borderId="4" xfId="6" applyNumberFormat="1" applyFont="1" applyBorder="1"/>
    <xf numFmtId="165" fontId="14" fillId="0" borderId="4" xfId="0" applyNumberFormat="1" applyFont="1" applyBorder="1"/>
    <xf numFmtId="37" fontId="14" fillId="0" borderId="4" xfId="0" applyNumberFormat="1" applyFont="1" applyBorder="1"/>
    <xf numFmtId="164" fontId="0" fillId="0" borderId="3" xfId="1" applyNumberFormat="1" applyFont="1" applyBorder="1"/>
    <xf numFmtId="164" fontId="14" fillId="0" borderId="4" xfId="1" applyNumberFormat="1" applyFont="1" applyBorder="1"/>
    <xf numFmtId="164" fontId="14" fillId="6" borderId="20" xfId="1" applyNumberFormat="1" applyFont="1" applyFill="1" applyBorder="1"/>
    <xf numFmtId="0" fontId="0" fillId="0" borderId="3" xfId="0" applyBorder="1" applyAlignment="1">
      <alignment horizontal="center"/>
    </xf>
    <xf numFmtId="164" fontId="0" fillId="0" borderId="0" xfId="1" applyNumberFormat="1" applyFont="1" applyBorder="1"/>
    <xf numFmtId="0" fontId="14" fillId="7" borderId="21" xfId="0" applyFont="1" applyFill="1" applyBorder="1" applyAlignment="1">
      <alignment horizontal="center"/>
    </xf>
    <xf numFmtId="0" fontId="0" fillId="7" borderId="22" xfId="0" applyFill="1" applyBorder="1"/>
    <xf numFmtId="0" fontId="14" fillId="7" borderId="14" xfId="0" applyFont="1" applyFill="1" applyBorder="1"/>
    <xf numFmtId="0" fontId="0" fillId="0" borderId="25" xfId="0" applyBorder="1" applyAlignment="1">
      <alignment horizontal="center"/>
    </xf>
    <xf numFmtId="0" fontId="0" fillId="0" borderId="26" xfId="0" applyBorder="1"/>
    <xf numFmtId="37" fontId="14" fillId="0" borderId="15" xfId="0" applyNumberFormat="1" applyFont="1" applyBorder="1"/>
    <xf numFmtId="37" fontId="0" fillId="0" borderId="25" xfId="0" applyNumberFormat="1" applyBorder="1"/>
    <xf numFmtId="165" fontId="0" fillId="0" borderId="26" xfId="6" applyNumberFormat="1" applyFont="1" applyBorder="1"/>
    <xf numFmtId="165" fontId="14" fillId="0" borderId="15" xfId="0" applyNumberFormat="1" applyFont="1" applyBorder="1"/>
    <xf numFmtId="165" fontId="14" fillId="0" borderId="15" xfId="6" applyNumberFormat="1" applyFont="1" applyBorder="1"/>
    <xf numFmtId="165" fontId="14" fillId="6" borderId="24" xfId="6" applyNumberFormat="1" applyFont="1" applyFill="1" applyBorder="1"/>
    <xf numFmtId="0" fontId="0" fillId="0" borderId="22" xfId="0" applyBorder="1" applyAlignment="1">
      <alignment horizontal="center"/>
    </xf>
    <xf numFmtId="0" fontId="0" fillId="0" borderId="22" xfId="0" applyBorder="1"/>
    <xf numFmtId="0" fontId="14" fillId="0" borderId="22" xfId="0" applyFont="1" applyBorder="1"/>
    <xf numFmtId="165" fontId="0" fillId="0" borderId="22" xfId="6" applyNumberFormat="1" applyFont="1" applyBorder="1"/>
    <xf numFmtId="165" fontId="14" fillId="0" borderId="22" xfId="6" applyNumberFormat="1" applyFont="1" applyBorder="1"/>
    <xf numFmtId="0" fontId="0" fillId="0" borderId="29" xfId="0" applyBorder="1"/>
    <xf numFmtId="0" fontId="14" fillId="0" borderId="30" xfId="0" applyFont="1" applyBorder="1"/>
    <xf numFmtId="164" fontId="0" fillId="0" borderId="28" xfId="0" applyNumberFormat="1" applyBorder="1"/>
    <xf numFmtId="164" fontId="0" fillId="0" borderId="29" xfId="1" applyNumberFormat="1" applyFont="1" applyBorder="1"/>
    <xf numFmtId="164" fontId="14" fillId="0" borderId="30" xfId="0" applyNumberFormat="1" applyFont="1" applyBorder="1"/>
    <xf numFmtId="164" fontId="14" fillId="0" borderId="30" xfId="1" applyNumberFormat="1" applyFont="1" applyBorder="1"/>
    <xf numFmtId="164" fontId="14" fillId="6" borderId="27" xfId="1" applyNumberFormat="1" applyFont="1" applyFill="1" applyBorder="1"/>
    <xf numFmtId="164" fontId="0" fillId="0" borderId="28" xfId="1" applyNumberFormat="1" applyFont="1" applyBorder="1"/>
    <xf numFmtId="0" fontId="14" fillId="0" borderId="28" xfId="0" applyFont="1" applyBorder="1" applyAlignment="1">
      <alignment horizontal="center"/>
    </xf>
    <xf numFmtId="0" fontId="14" fillId="0" borderId="14" xfId="0" applyFont="1" applyBorder="1"/>
    <xf numFmtId="166" fontId="0" fillId="7" borderId="21" xfId="0" applyNumberFormat="1" applyFill="1" applyBorder="1"/>
    <xf numFmtId="166" fontId="0" fillId="7" borderId="22" xfId="1" applyNumberFormat="1" applyFont="1" applyFill="1" applyBorder="1"/>
    <xf numFmtId="166" fontId="14" fillId="7" borderId="14" xfId="0" applyNumberFormat="1" applyFont="1" applyFill="1" applyBorder="1"/>
    <xf numFmtId="0" fontId="14" fillId="0" borderId="14" xfId="0" applyFont="1" applyBorder="1" applyAlignment="1">
      <alignment horizontal="left" indent="1"/>
    </xf>
    <xf numFmtId="0" fontId="0" fillId="0" borderId="22" xfId="0" applyBorder="1" applyAlignment="1">
      <alignment horizontal="left" indent="2"/>
    </xf>
    <xf numFmtId="0" fontId="14" fillId="6" borderId="23" xfId="0" applyFont="1" applyFill="1" applyBorder="1" applyAlignment="1">
      <alignment horizontal="left"/>
    </xf>
    <xf numFmtId="166" fontId="14" fillId="7" borderId="23" xfId="0" applyNumberFormat="1" applyFont="1" applyFill="1" applyBorder="1"/>
    <xf numFmtId="0" fontId="16" fillId="8" borderId="0" xfId="3" applyFont="1" applyFill="1"/>
    <xf numFmtId="0" fontId="17" fillId="8" borderId="0" xfId="3" applyFont="1" applyFill="1" applyAlignment="1">
      <alignment horizontal="left" indent="1"/>
    </xf>
    <xf numFmtId="37" fontId="18" fillId="8" borderId="0" xfId="0" applyNumberFormat="1" applyFont="1" applyFill="1"/>
    <xf numFmtId="164" fontId="18" fillId="8" borderId="7" xfId="1" applyNumberFormat="1" applyFont="1" applyFill="1" applyBorder="1"/>
    <xf numFmtId="37" fontId="18" fillId="8" borderId="11" xfId="0" applyNumberFormat="1" applyFont="1" applyFill="1" applyBorder="1"/>
    <xf numFmtId="0" fontId="19" fillId="8" borderId="0" xfId="0" applyFont="1" applyFill="1"/>
    <xf numFmtId="0" fontId="19" fillId="8" borderId="18" xfId="0" applyFont="1" applyFill="1" applyBorder="1"/>
    <xf numFmtId="0" fontId="16" fillId="8" borderId="17" xfId="3" applyFont="1" applyFill="1" applyBorder="1"/>
    <xf numFmtId="165" fontId="0" fillId="0" borderId="0" xfId="0" applyNumberFormat="1"/>
    <xf numFmtId="164" fontId="0" fillId="0" borderId="0" xfId="1" applyNumberFormat="1" applyFont="1"/>
    <xf numFmtId="164" fontId="0" fillId="0" borderId="0" xfId="0" applyNumberFormat="1"/>
    <xf numFmtId="0" fontId="24" fillId="0" borderId="0" xfId="0" applyFont="1" applyAlignment="1">
      <alignment horizontal="left" vertical="top" readingOrder="1"/>
    </xf>
    <xf numFmtId="0" fontId="24" fillId="0" borderId="0" xfId="0" applyFont="1" applyAlignment="1">
      <alignment horizontal="left" vertical="top" wrapText="1" readingOrder="1"/>
    </xf>
    <xf numFmtId="49" fontId="25" fillId="9" borderId="31" xfId="0" applyNumberFormat="1" applyFont="1" applyFill="1" applyBorder="1" applyAlignment="1">
      <alignment horizontal="left" vertical="center" readingOrder="1"/>
    </xf>
    <xf numFmtId="0" fontId="25" fillId="9" borderId="31" xfId="0" applyFont="1" applyFill="1" applyBorder="1" applyAlignment="1">
      <alignment horizontal="left" vertical="center" readingOrder="1"/>
    </xf>
    <xf numFmtId="0" fontId="26" fillId="10" borderId="31" xfId="0" applyFont="1" applyFill="1" applyBorder="1" applyAlignment="1">
      <alignment horizontal="left" vertical="center" readingOrder="1"/>
    </xf>
    <xf numFmtId="4" fontId="26" fillId="11" borderId="31" xfId="0" applyNumberFormat="1" applyFont="1" applyFill="1" applyBorder="1" applyAlignment="1">
      <alignment horizontal="right" vertical="center" readingOrder="1"/>
    </xf>
    <xf numFmtId="0" fontId="26" fillId="11" borderId="31" xfId="0" applyFont="1" applyFill="1" applyBorder="1" applyAlignment="1">
      <alignment horizontal="right" vertical="center" readingOrder="1"/>
    </xf>
    <xf numFmtId="4" fontId="25" fillId="12" borderId="31" xfId="0" applyNumberFormat="1" applyFont="1" applyFill="1" applyBorder="1" applyAlignment="1">
      <alignment horizontal="right" vertical="center" readingOrder="1"/>
    </xf>
    <xf numFmtId="0" fontId="25" fillId="12" borderId="31" xfId="0" applyFont="1" applyFill="1" applyBorder="1" applyAlignment="1">
      <alignment horizontal="right" vertical="center" readingOrder="1"/>
    </xf>
    <xf numFmtId="0" fontId="24" fillId="0" borderId="0" xfId="0" applyFont="1" applyAlignment="1">
      <alignment vertical="top" readingOrder="1"/>
    </xf>
    <xf numFmtId="0" fontId="27" fillId="0" borderId="0" xfId="0" applyFont="1" applyAlignment="1">
      <alignment vertical="top" readingOrder="1"/>
    </xf>
    <xf numFmtId="0" fontId="25" fillId="9" borderId="31" xfId="0" applyFont="1" applyFill="1" applyBorder="1" applyAlignment="1">
      <alignment vertical="center" readingOrder="1"/>
    </xf>
    <xf numFmtId="43" fontId="0" fillId="0" borderId="0" xfId="6" applyFont="1"/>
    <xf numFmtId="0" fontId="14" fillId="0" borderId="3" xfId="0" applyFont="1" applyBorder="1"/>
    <xf numFmtId="43" fontId="14" fillId="0" borderId="3" xfId="0" applyNumberFormat="1" applyFont="1" applyBorder="1"/>
    <xf numFmtId="43" fontId="14" fillId="0" borderId="3" xfId="6" applyFont="1" applyBorder="1"/>
    <xf numFmtId="164" fontId="14" fillId="0" borderId="3" xfId="1" applyNumberFormat="1" applyFont="1" applyBorder="1"/>
    <xf numFmtId="164" fontId="14" fillId="0" borderId="0" xfId="1" applyNumberFormat="1" applyFont="1"/>
    <xf numFmtId="0" fontId="0" fillId="0" borderId="32" xfId="0" applyBorder="1"/>
    <xf numFmtId="167" fontId="0" fillId="0" borderId="0" xfId="7" applyNumberFormat="1" applyFont="1" applyBorder="1"/>
    <xf numFmtId="167" fontId="0" fillId="0" borderId="35" xfId="0" applyNumberFormat="1" applyBorder="1" applyAlignment="1">
      <alignment horizontal="center"/>
    </xf>
    <xf numFmtId="167" fontId="0" fillId="0" borderId="2" xfId="7" applyNumberFormat="1" applyFont="1" applyBorder="1" applyAlignment="1">
      <alignment horizontal="center"/>
    </xf>
    <xf numFmtId="167" fontId="0" fillId="0" borderId="37" xfId="7" applyNumberFormat="1" applyFont="1" applyBorder="1" applyAlignment="1">
      <alignment horizontal="center"/>
    </xf>
    <xf numFmtId="0" fontId="14" fillId="0" borderId="33" xfId="0" applyFont="1" applyBorder="1" applyAlignment="1">
      <alignment horizontal="center"/>
    </xf>
    <xf numFmtId="0" fontId="14" fillId="0" borderId="34" xfId="0" applyFont="1" applyBorder="1" applyAlignment="1">
      <alignment horizontal="center"/>
    </xf>
    <xf numFmtId="0" fontId="14" fillId="0" borderId="26" xfId="0" applyFont="1" applyBorder="1" applyAlignment="1">
      <alignment horizontal="right"/>
    </xf>
    <xf numFmtId="0" fontId="14" fillId="0" borderId="36" xfId="0" applyFont="1" applyBorder="1" applyAlignment="1">
      <alignment horizontal="right"/>
    </xf>
    <xf numFmtId="167" fontId="0" fillId="0" borderId="0" xfId="0" applyNumberFormat="1"/>
    <xf numFmtId="0" fontId="14" fillId="0" borderId="0" xfId="0" applyFont="1" applyAlignment="1">
      <alignment horizontal="center"/>
    </xf>
    <xf numFmtId="0" fontId="14" fillId="0" borderId="0" xfId="0" applyFont="1" applyAlignment="1">
      <alignment horizontal="right"/>
    </xf>
    <xf numFmtId="167" fontId="0" fillId="0" borderId="0" xfId="7" applyNumberFormat="1" applyFont="1" applyBorder="1" applyAlignment="1">
      <alignment horizontal="center"/>
    </xf>
    <xf numFmtId="165" fontId="14" fillId="0" borderId="0" xfId="0" applyNumberFormat="1" applyFont="1"/>
    <xf numFmtId="49" fontId="26" fillId="13" borderId="38" xfId="0" applyNumberFormat="1" applyFont="1" applyFill="1" applyBorder="1" applyAlignment="1">
      <alignment horizontal="left" vertical="center" readingOrder="1"/>
    </xf>
    <xf numFmtId="49" fontId="26" fillId="13" borderId="38" xfId="0" applyNumberFormat="1" applyFont="1" applyFill="1" applyBorder="1" applyAlignment="1">
      <alignment horizontal="left" vertical="top" wrapText="1" readingOrder="1"/>
    </xf>
    <xf numFmtId="168" fontId="26" fillId="14" borderId="38" xfId="0" applyNumberFormat="1" applyFont="1" applyFill="1" applyBorder="1" applyAlignment="1">
      <alignment horizontal="right" vertical="center" readingOrder="1"/>
    </xf>
    <xf numFmtId="169" fontId="26" fillId="15" borderId="38" xfId="0" applyNumberFormat="1" applyFont="1" applyFill="1" applyBorder="1" applyAlignment="1">
      <alignment horizontal="right" vertical="center" readingOrder="1"/>
    </xf>
    <xf numFmtId="3" fontId="26" fillId="15" borderId="38" xfId="0" applyNumberFormat="1" applyFont="1" applyFill="1" applyBorder="1" applyAlignment="1">
      <alignment horizontal="right" vertical="center" readingOrder="1"/>
    </xf>
    <xf numFmtId="4" fontId="26" fillId="15" borderId="38" xfId="0" applyNumberFormat="1" applyFont="1" applyFill="1" applyBorder="1" applyAlignment="1">
      <alignment horizontal="right" vertical="center" readingOrder="1"/>
    </xf>
    <xf numFmtId="170" fontId="26" fillId="15" borderId="38" xfId="0" applyNumberFormat="1" applyFont="1" applyFill="1" applyBorder="1" applyAlignment="1">
      <alignment horizontal="right" vertical="center" readingOrder="1"/>
    </xf>
    <xf numFmtId="171" fontId="26" fillId="15" borderId="38" xfId="0" applyNumberFormat="1" applyFont="1" applyFill="1" applyBorder="1" applyAlignment="1">
      <alignment horizontal="right" vertical="center" readingOrder="1"/>
    </xf>
    <xf numFmtId="0" fontId="26" fillId="15" borderId="38" xfId="0" applyFont="1" applyFill="1" applyBorder="1" applyAlignment="1">
      <alignment horizontal="right" vertical="center" readingOrder="1"/>
    </xf>
    <xf numFmtId="165" fontId="0" fillId="0" borderId="0" xfId="6" applyNumberFormat="1" applyFont="1"/>
    <xf numFmtId="0" fontId="0" fillId="0" borderId="3" xfId="0" applyBorder="1"/>
    <xf numFmtId="165" fontId="0" fillId="0" borderId="3" xfId="6" applyNumberFormat="1" applyFont="1" applyBorder="1"/>
    <xf numFmtId="0" fontId="29" fillId="0" borderId="0" xfId="0" applyFont="1"/>
    <xf numFmtId="49" fontId="26" fillId="13" borderId="38" xfId="0" applyNumberFormat="1" applyFont="1" applyFill="1" applyBorder="1" applyAlignment="1">
      <alignment vertical="top" wrapText="1" readingOrder="1"/>
    </xf>
    <xf numFmtId="0" fontId="14" fillId="0" borderId="15" xfId="0" applyFont="1" applyBorder="1" applyAlignment="1">
      <alignment horizontal="center"/>
    </xf>
    <xf numFmtId="0" fontId="14" fillId="0" borderId="4" xfId="0" applyFont="1" applyBorder="1" applyAlignment="1">
      <alignment horizontal="center"/>
    </xf>
    <xf numFmtId="0" fontId="14" fillId="0" borderId="16" xfId="0" applyFont="1" applyBorder="1" applyAlignment="1">
      <alignment horizontal="center"/>
    </xf>
    <xf numFmtId="0" fontId="14" fillId="16" borderId="15" xfId="0" applyFont="1" applyFill="1" applyBorder="1" applyAlignment="1">
      <alignment horizontal="center"/>
    </xf>
    <xf numFmtId="0" fontId="14" fillId="16" borderId="4" xfId="0" applyFont="1" applyFill="1" applyBorder="1" applyAlignment="1">
      <alignment horizontal="center"/>
    </xf>
    <xf numFmtId="0" fontId="14" fillId="16" borderId="16" xfId="0" applyFont="1" applyFill="1" applyBorder="1" applyAlignment="1">
      <alignment horizontal="center"/>
    </xf>
    <xf numFmtId="0" fontId="23" fillId="0" borderId="15" xfId="0" applyFont="1" applyBorder="1" applyAlignment="1">
      <alignment horizontal="center"/>
    </xf>
    <xf numFmtId="0" fontId="23" fillId="0" borderId="4" xfId="0" applyFont="1" applyBorder="1" applyAlignment="1">
      <alignment horizontal="center"/>
    </xf>
    <xf numFmtId="0" fontId="23" fillId="0" borderId="16" xfId="0" applyFont="1" applyBorder="1" applyAlignment="1">
      <alignment horizontal="center"/>
    </xf>
    <xf numFmtId="39" fontId="7" fillId="3" borderId="2" xfId="3" applyNumberFormat="1" applyFont="1" applyFill="1" applyBorder="1" applyAlignment="1">
      <alignment horizontal="center"/>
    </xf>
    <xf numFmtId="39" fontId="7" fillId="3" borderId="6" xfId="3" applyNumberFormat="1" applyFont="1" applyFill="1" applyBorder="1" applyAlignment="1">
      <alignment horizontal="center"/>
    </xf>
    <xf numFmtId="39" fontId="7" fillId="3" borderId="10" xfId="3" applyNumberFormat="1" applyFont="1" applyFill="1" applyBorder="1" applyAlignment="1">
      <alignment horizontal="center"/>
    </xf>
    <xf numFmtId="0" fontId="0" fillId="0" borderId="0" xfId="0" applyAlignment="1">
      <alignment horizontal="center"/>
    </xf>
    <xf numFmtId="0" fontId="25" fillId="9" borderId="31" xfId="0" applyFont="1" applyFill="1" applyBorder="1" applyAlignment="1">
      <alignment horizontal="left" vertical="center" readingOrder="1"/>
    </xf>
    <xf numFmtId="0" fontId="28" fillId="0" borderId="0" xfId="0" applyFont="1" applyAlignment="1">
      <alignment horizontal="center"/>
    </xf>
    <xf numFmtId="169" fontId="26" fillId="13" borderId="38" xfId="0" applyNumberFormat="1" applyFont="1" applyFill="1" applyBorder="1" applyAlignment="1">
      <alignment horizontal="left" vertical="top" wrapText="1" readingOrder="1"/>
    </xf>
    <xf numFmtId="4" fontId="26" fillId="13" borderId="38" xfId="0" applyNumberFormat="1" applyFont="1" applyFill="1" applyBorder="1" applyAlignment="1">
      <alignment horizontal="left" vertical="top" wrapText="1" readingOrder="1"/>
    </xf>
    <xf numFmtId="168" fontId="26" fillId="13" borderId="38" xfId="0" applyNumberFormat="1" applyFont="1" applyFill="1" applyBorder="1" applyAlignment="1">
      <alignment horizontal="left" vertical="top" wrapText="1" readingOrder="1"/>
    </xf>
    <xf numFmtId="170" fontId="26" fillId="13" borderId="38" xfId="0" applyNumberFormat="1" applyFont="1" applyFill="1" applyBorder="1" applyAlignment="1">
      <alignment horizontal="left" vertical="top" wrapText="1" readingOrder="1"/>
    </xf>
    <xf numFmtId="171" fontId="26" fillId="13" borderId="38" xfId="0" applyNumberFormat="1" applyFont="1" applyFill="1" applyBorder="1" applyAlignment="1">
      <alignment horizontal="left" vertical="top" wrapText="1" readingOrder="1"/>
    </xf>
    <xf numFmtId="49" fontId="26" fillId="13" borderId="38" xfId="0" applyNumberFormat="1" applyFont="1" applyFill="1" applyBorder="1" applyAlignment="1">
      <alignment horizontal="left" vertical="top" wrapText="1" readingOrder="1"/>
    </xf>
    <xf numFmtId="3" fontId="26" fillId="13" borderId="38" xfId="0" applyNumberFormat="1" applyFont="1" applyFill="1" applyBorder="1" applyAlignment="1">
      <alignment horizontal="left" vertical="top" wrapText="1" readingOrder="1"/>
    </xf>
  </cellXfs>
  <cellStyles count="8">
    <cellStyle name="Comma" xfId="6" builtinId="3"/>
    <cellStyle name="Currency" xfId="7" builtinId="4"/>
    <cellStyle name="Input" xfId="2" builtinId="20"/>
    <cellStyle name="Normal" xfId="0" builtinId="0"/>
    <cellStyle name="Normal 2" xfId="3" xr:uid="{00000000-0005-0000-0000-000004000000}"/>
    <cellStyle name="Normal 2 2" xfId="5" xr:uid="{00000000-0005-0000-0000-000005000000}"/>
    <cellStyle name="Percent" xfId="1" builtinId="5"/>
    <cellStyle name="Percent 2" xfId="4"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FP&amp;A\John\Weekly%20DM%20Meeting\2018\2018%20P02-W4\Period%20Recap%20&amp;%20Outlier%20Report%20P02%202018%20-%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nking"/>
      <sheetName val="Recap Period 2"/>
      <sheetName val="Weekly Recap"/>
      <sheetName val="Liquor Sales"/>
      <sheetName val="Bev %"/>
      <sheetName val="OSAT"/>
      <sheetName val="Actual Hours"/>
      <sheetName val="Labor Hours Prep"/>
      <sheetName val="Labor Hours"/>
      <sheetName val="Training Hours"/>
      <sheetName val="OT Prep"/>
      <sheetName val="Alignment"/>
      <sheetName val="OSAT Key"/>
      <sheetName val="Net Sales Ranking"/>
    </sheetNames>
    <sheetDataSet>
      <sheetData sheetId="0"/>
      <sheetData sheetId="1"/>
      <sheetData sheetId="2"/>
      <sheetData sheetId="3"/>
      <sheetData sheetId="4"/>
      <sheetData sheetId="5"/>
      <sheetData sheetId="6"/>
      <sheetData sheetId="7"/>
      <sheetData sheetId="8"/>
      <sheetData sheetId="9"/>
      <sheetData sheetId="10"/>
      <sheetData sheetId="11">
        <row r="1">
          <cell r="A1" t="str">
            <v>Rest #</v>
          </cell>
          <cell r="D1" t="str">
            <v>DM</v>
          </cell>
        </row>
        <row r="2">
          <cell r="A2">
            <v>126</v>
          </cell>
          <cell r="D2" t="str">
            <v>Bill Kellmer</v>
          </cell>
        </row>
        <row r="3">
          <cell r="A3">
            <v>133</v>
          </cell>
          <cell r="D3" t="str">
            <v>Bill Kellmer</v>
          </cell>
        </row>
        <row r="4">
          <cell r="A4">
            <v>156</v>
          </cell>
          <cell r="D4" t="str">
            <v>Roanne Rhinehart</v>
          </cell>
        </row>
        <row r="5">
          <cell r="A5">
            <v>162</v>
          </cell>
          <cell r="D5" t="str">
            <v>Roanne Rhinehart</v>
          </cell>
        </row>
        <row r="6">
          <cell r="A6">
            <v>183</v>
          </cell>
          <cell r="D6" t="str">
            <v>Roanne Rhinehart</v>
          </cell>
        </row>
        <row r="7">
          <cell r="A7">
            <v>186</v>
          </cell>
          <cell r="D7" t="str">
            <v>Roanne Rhinehart</v>
          </cell>
        </row>
        <row r="8">
          <cell r="A8">
            <v>188</v>
          </cell>
          <cell r="D8" t="str">
            <v>Roanne Rhinehart</v>
          </cell>
        </row>
        <row r="9">
          <cell r="A9">
            <v>196</v>
          </cell>
          <cell r="D9" t="str">
            <v>Roanne Rhinehart</v>
          </cell>
        </row>
        <row r="10">
          <cell r="A10">
            <v>233</v>
          </cell>
          <cell r="D10" t="str">
            <v>Roanne Rhinehart</v>
          </cell>
        </row>
        <row r="11">
          <cell r="A11">
            <v>236</v>
          </cell>
          <cell r="D11" t="str">
            <v>Bill Kellmer</v>
          </cell>
        </row>
        <row r="12">
          <cell r="A12">
            <v>158</v>
          </cell>
          <cell r="D12" t="str">
            <v>Greg Albrecht</v>
          </cell>
        </row>
        <row r="13">
          <cell r="A13">
            <v>160</v>
          </cell>
          <cell r="D13" t="str">
            <v>Greg Albrecht</v>
          </cell>
        </row>
        <row r="14">
          <cell r="A14">
            <v>165</v>
          </cell>
          <cell r="D14" t="str">
            <v>Greg Albrecht</v>
          </cell>
        </row>
        <row r="15">
          <cell r="A15">
            <v>169</v>
          </cell>
          <cell r="D15" t="str">
            <v>Greg Albrecht</v>
          </cell>
        </row>
        <row r="16">
          <cell r="A16">
            <v>170</v>
          </cell>
          <cell r="D16" t="str">
            <v>Greg Albrecht</v>
          </cell>
        </row>
        <row r="17">
          <cell r="A17">
            <v>175</v>
          </cell>
          <cell r="D17" t="str">
            <v>Greg Albrecht</v>
          </cell>
        </row>
        <row r="18">
          <cell r="A18">
            <v>177</v>
          </cell>
          <cell r="D18" t="str">
            <v>Roanne Rhinehart</v>
          </cell>
        </row>
        <row r="19">
          <cell r="A19">
            <v>179</v>
          </cell>
          <cell r="D19" t="str">
            <v>Roanne Rhinehart</v>
          </cell>
        </row>
        <row r="20">
          <cell r="A20">
            <v>180</v>
          </cell>
          <cell r="D20" t="str">
            <v>Greg Albrecht</v>
          </cell>
        </row>
        <row r="21">
          <cell r="A21">
            <v>191</v>
          </cell>
          <cell r="D21" t="str">
            <v>Greg Albrecht</v>
          </cell>
        </row>
        <row r="22">
          <cell r="A22">
            <v>201</v>
          </cell>
          <cell r="D22" t="str">
            <v>Greg Albrecht</v>
          </cell>
        </row>
        <row r="23">
          <cell r="A23">
            <v>128</v>
          </cell>
          <cell r="D23" t="str">
            <v>Julie Lundbom</v>
          </cell>
        </row>
        <row r="24">
          <cell r="A24">
            <v>192</v>
          </cell>
          <cell r="D24" t="str">
            <v>Julie Lundbom</v>
          </cell>
        </row>
        <row r="25">
          <cell r="A25">
            <v>207</v>
          </cell>
          <cell r="D25" t="str">
            <v>Julie Lundbom</v>
          </cell>
        </row>
        <row r="26">
          <cell r="A26">
            <v>213</v>
          </cell>
          <cell r="D26" t="str">
            <v>Julie Lundbom</v>
          </cell>
        </row>
        <row r="27">
          <cell r="A27">
            <v>217</v>
          </cell>
          <cell r="D27" t="str">
            <v>Julie Lundbom</v>
          </cell>
        </row>
        <row r="28">
          <cell r="A28">
            <v>230</v>
          </cell>
          <cell r="D28" t="str">
            <v>Julie Lundbom</v>
          </cell>
        </row>
        <row r="29">
          <cell r="A29">
            <v>232</v>
          </cell>
          <cell r="D29" t="str">
            <v>Julie Lundbom</v>
          </cell>
        </row>
        <row r="30">
          <cell r="A30">
            <v>240</v>
          </cell>
          <cell r="D30" t="str">
            <v>Julie Lundbom</v>
          </cell>
        </row>
        <row r="31">
          <cell r="A31">
            <v>241</v>
          </cell>
          <cell r="D31" t="str">
            <v>Julie Lundbom</v>
          </cell>
        </row>
        <row r="32">
          <cell r="A32">
            <v>245</v>
          </cell>
          <cell r="D32" t="str">
            <v>Julie Lundbom</v>
          </cell>
        </row>
        <row r="33">
          <cell r="A33">
            <v>123</v>
          </cell>
          <cell r="D33" t="str">
            <v>Bill Kellmer</v>
          </cell>
        </row>
        <row r="34">
          <cell r="A34">
            <v>136</v>
          </cell>
          <cell r="D34" t="str">
            <v>Bill Kellmer</v>
          </cell>
        </row>
        <row r="35">
          <cell r="A35">
            <v>139</v>
          </cell>
          <cell r="D35" t="str">
            <v>Bill Kellmer</v>
          </cell>
        </row>
        <row r="36">
          <cell r="A36">
            <v>195</v>
          </cell>
          <cell r="D36" t="str">
            <v>Bill Kellmer</v>
          </cell>
        </row>
        <row r="37">
          <cell r="A37">
            <v>200</v>
          </cell>
          <cell r="D37" t="str">
            <v>Bill Kellmer</v>
          </cell>
        </row>
        <row r="38">
          <cell r="A38">
            <v>224</v>
          </cell>
          <cell r="D38" t="str">
            <v>Bill Kellmer</v>
          </cell>
        </row>
        <row r="39">
          <cell r="A39">
            <v>247</v>
          </cell>
          <cell r="D39" t="str">
            <v>Bill Kellmer</v>
          </cell>
        </row>
        <row r="40">
          <cell r="A40">
            <v>125</v>
          </cell>
          <cell r="D40" t="str">
            <v>Jim Wilson</v>
          </cell>
        </row>
        <row r="41">
          <cell r="A41">
            <v>137</v>
          </cell>
          <cell r="D41" t="str">
            <v>Jim Wilson</v>
          </cell>
        </row>
        <row r="42">
          <cell r="A42">
            <v>197</v>
          </cell>
          <cell r="D42" t="str">
            <v>Jim Wilson</v>
          </cell>
        </row>
        <row r="43">
          <cell r="A43">
            <v>198</v>
          </cell>
          <cell r="D43" t="str">
            <v>Jim Wilson</v>
          </cell>
        </row>
        <row r="44">
          <cell r="A44">
            <v>199</v>
          </cell>
          <cell r="D44" t="str">
            <v>Jim Wilson</v>
          </cell>
        </row>
        <row r="45">
          <cell r="A45">
            <v>204</v>
          </cell>
          <cell r="D45" t="str">
            <v>Jim Wilson</v>
          </cell>
        </row>
        <row r="46">
          <cell r="A46">
            <v>206</v>
          </cell>
          <cell r="D46" t="str">
            <v>Jim Wilson</v>
          </cell>
        </row>
        <row r="47">
          <cell r="A47">
            <v>235</v>
          </cell>
          <cell r="D47" t="str">
            <v>Jim Wilson</v>
          </cell>
        </row>
        <row r="48">
          <cell r="A48">
            <v>237</v>
          </cell>
          <cell r="D48" t="str">
            <v>Jim Wilson</v>
          </cell>
        </row>
        <row r="49">
          <cell r="A49">
            <v>244</v>
          </cell>
          <cell r="D49" t="str">
            <v>Jim Wilson</v>
          </cell>
        </row>
        <row r="50">
          <cell r="A50">
            <v>124</v>
          </cell>
          <cell r="D50" t="str">
            <v>Loretta Bilon</v>
          </cell>
        </row>
        <row r="51">
          <cell r="A51">
            <v>127</v>
          </cell>
          <cell r="D51" t="str">
            <v>Loretta Bilon</v>
          </cell>
        </row>
        <row r="52">
          <cell r="A52">
            <v>129</v>
          </cell>
          <cell r="D52" t="str">
            <v>Loretta Bilon</v>
          </cell>
        </row>
        <row r="53">
          <cell r="A53">
            <v>130</v>
          </cell>
          <cell r="D53" t="str">
            <v>Loretta Bilon</v>
          </cell>
        </row>
        <row r="54">
          <cell r="A54">
            <v>132</v>
          </cell>
          <cell r="D54" t="str">
            <v>Loretta Bilon</v>
          </cell>
        </row>
        <row r="55">
          <cell r="A55">
            <v>178</v>
          </cell>
          <cell r="D55" t="str">
            <v>Loretta Bilon</v>
          </cell>
        </row>
        <row r="56">
          <cell r="A56">
            <v>193</v>
          </cell>
          <cell r="D56" t="str">
            <v>Loretta Bilon</v>
          </cell>
        </row>
        <row r="57">
          <cell r="A57">
            <v>202</v>
          </cell>
          <cell r="D57" t="str">
            <v>Loretta Bilon</v>
          </cell>
        </row>
        <row r="58">
          <cell r="A58">
            <v>222</v>
          </cell>
          <cell r="D58" t="str">
            <v>Loretta Bilon</v>
          </cell>
        </row>
        <row r="59">
          <cell r="A59">
            <v>242</v>
          </cell>
          <cell r="D59" t="str">
            <v>Loretta Bilon</v>
          </cell>
        </row>
        <row r="60">
          <cell r="A60">
            <v>171</v>
          </cell>
          <cell r="D60" t="str">
            <v>Michelle Keough</v>
          </cell>
        </row>
        <row r="61">
          <cell r="A61">
            <v>176</v>
          </cell>
          <cell r="D61" t="str">
            <v>Michelle Keough</v>
          </cell>
        </row>
        <row r="62">
          <cell r="A62">
            <v>187</v>
          </cell>
          <cell r="D62" t="str">
            <v>Michelle Keough</v>
          </cell>
        </row>
        <row r="63">
          <cell r="A63">
            <v>122</v>
          </cell>
          <cell r="D63" t="str">
            <v>Michelle Keough</v>
          </cell>
        </row>
        <row r="64">
          <cell r="A64">
            <v>161</v>
          </cell>
          <cell r="D64" t="str">
            <v>Michelle Keough</v>
          </cell>
        </row>
        <row r="65">
          <cell r="A65">
            <v>168</v>
          </cell>
          <cell r="D65" t="str">
            <v>Michelle Keough</v>
          </cell>
        </row>
        <row r="66">
          <cell r="A66">
            <v>172</v>
          </cell>
          <cell r="D66" t="str">
            <v>Michelle Keough</v>
          </cell>
        </row>
        <row r="67">
          <cell r="A67">
            <v>218</v>
          </cell>
          <cell r="D67" t="str">
            <v>Michelle Keough</v>
          </cell>
        </row>
        <row r="68">
          <cell r="A68">
            <v>227</v>
          </cell>
          <cell r="D68" t="str">
            <v>Michelle Keough</v>
          </cell>
        </row>
        <row r="69">
          <cell r="A69">
            <v>229</v>
          </cell>
          <cell r="D69" t="str">
            <v>Michelle Keough</v>
          </cell>
        </row>
        <row r="70">
          <cell r="A70">
            <v>138</v>
          </cell>
          <cell r="D70" t="str">
            <v>Jerry Beamon</v>
          </cell>
        </row>
        <row r="71">
          <cell r="A71">
            <v>164</v>
          </cell>
          <cell r="D71" t="str">
            <v>Jerry Beamon</v>
          </cell>
        </row>
        <row r="72">
          <cell r="A72">
            <v>203</v>
          </cell>
          <cell r="D72" t="str">
            <v>Jerry Beamon</v>
          </cell>
        </row>
        <row r="73">
          <cell r="A73">
            <v>131</v>
          </cell>
          <cell r="D73" t="str">
            <v>Jerry Beamon</v>
          </cell>
        </row>
        <row r="74">
          <cell r="A74">
            <v>151</v>
          </cell>
          <cell r="D74" t="str">
            <v>Jerry Beamon</v>
          </cell>
        </row>
        <row r="75">
          <cell r="A75">
            <v>157</v>
          </cell>
          <cell r="D75" t="str">
            <v>Jerry Beamon</v>
          </cell>
        </row>
        <row r="76">
          <cell r="A76">
            <v>159</v>
          </cell>
          <cell r="D76" t="str">
            <v>Jerry Beamon</v>
          </cell>
        </row>
        <row r="77">
          <cell r="A77">
            <v>166</v>
          </cell>
          <cell r="D77" t="str">
            <v>Jerry Beamon</v>
          </cell>
        </row>
        <row r="78">
          <cell r="A78">
            <v>220</v>
          </cell>
          <cell r="D78" t="str">
            <v>Jerry Beamon</v>
          </cell>
        </row>
        <row r="79">
          <cell r="A79">
            <v>120</v>
          </cell>
          <cell r="D79" t="str">
            <v/>
          </cell>
        </row>
        <row r="80">
          <cell r="A80">
            <v>163</v>
          </cell>
          <cell r="D80" t="str">
            <v/>
          </cell>
        </row>
        <row r="81">
          <cell r="A81">
            <v>167</v>
          </cell>
          <cell r="D81" t="str">
            <v/>
          </cell>
        </row>
        <row r="82">
          <cell r="A82">
            <v>181</v>
          </cell>
          <cell r="D82" t="str">
            <v/>
          </cell>
        </row>
        <row r="83">
          <cell r="A83">
            <v>208</v>
          </cell>
          <cell r="D83" t="str">
            <v/>
          </cell>
        </row>
        <row r="84">
          <cell r="A84">
            <v>216</v>
          </cell>
          <cell r="D84" t="str">
            <v/>
          </cell>
        </row>
        <row r="85">
          <cell r="A85">
            <v>223</v>
          </cell>
          <cell r="D85" t="str">
            <v/>
          </cell>
        </row>
        <row r="86">
          <cell r="A86">
            <v>231</v>
          </cell>
          <cell r="D86" t="str">
            <v/>
          </cell>
        </row>
        <row r="87">
          <cell r="A87">
            <v>243</v>
          </cell>
          <cell r="D87" t="str">
            <v/>
          </cell>
        </row>
        <row r="88">
          <cell r="A88">
            <v>209</v>
          </cell>
          <cell r="D88" t="str">
            <v>Daniel Lockwood</v>
          </cell>
        </row>
        <row r="89">
          <cell r="A89">
            <v>228</v>
          </cell>
          <cell r="D89" t="str">
            <v>Daniel Lockwood</v>
          </cell>
        </row>
        <row r="90">
          <cell r="A90">
            <v>238</v>
          </cell>
          <cell r="D90" t="str">
            <v>Daniel Lockwood</v>
          </cell>
        </row>
        <row r="91">
          <cell r="A91">
            <v>134</v>
          </cell>
          <cell r="D91" t="str">
            <v>Daniel Lockwood</v>
          </cell>
        </row>
        <row r="92">
          <cell r="A92">
            <v>141</v>
          </cell>
          <cell r="D92" t="str">
            <v>Daniel Lockwood</v>
          </cell>
        </row>
        <row r="93">
          <cell r="A93">
            <v>249</v>
          </cell>
          <cell r="D93" t="str">
            <v>Daniel Lockwood</v>
          </cell>
        </row>
        <row r="94">
          <cell r="A94">
            <v>250</v>
          </cell>
          <cell r="D94" t="str">
            <v>Daniel Lockwood</v>
          </cell>
        </row>
        <row r="95">
          <cell r="A95">
            <v>251</v>
          </cell>
          <cell r="D95" t="str">
            <v>Daniel Lockwood</v>
          </cell>
        </row>
      </sheetData>
      <sheetData sheetId="12"/>
      <sheetData sheetId="1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V118"/>
  <sheetViews>
    <sheetView topLeftCell="A85" workbookViewId="0">
      <selection activeCell="A109" sqref="A109"/>
    </sheetView>
  </sheetViews>
  <sheetFormatPr defaultRowHeight="15" x14ac:dyDescent="0.25"/>
  <cols>
    <col min="1" max="1" width="11.85546875" customWidth="1"/>
    <col min="2" max="2" width="13" customWidth="1"/>
    <col min="3" max="3" width="90.7109375" bestFit="1" customWidth="1"/>
    <col min="4" max="4" width="39.7109375" bestFit="1" customWidth="1"/>
    <col min="5" max="5" width="10.7109375" customWidth="1"/>
    <col min="6" max="6" width="20.7109375" customWidth="1"/>
    <col min="7" max="7" width="33" bestFit="1" customWidth="1"/>
    <col min="8" max="8" width="24.5703125" customWidth="1"/>
    <col min="9" max="9" width="10.7109375" customWidth="1"/>
    <col min="11" max="12" width="8.85546875" customWidth="1"/>
    <col min="13" max="13" width="14.7109375" customWidth="1"/>
    <col min="14" max="14" width="18.5703125" customWidth="1"/>
    <col min="15" max="16" width="14.7109375" customWidth="1"/>
    <col min="17" max="17" width="18.5703125" customWidth="1"/>
    <col min="18" max="18" width="85.7109375" customWidth="1"/>
    <col min="19" max="19" width="14.7109375" customWidth="1"/>
    <col min="20" max="20" width="16.7109375" customWidth="1"/>
    <col min="21" max="22" width="14.7109375" customWidth="1"/>
  </cols>
  <sheetData>
    <row r="2" spans="1:22" ht="31.5" customHeight="1" x14ac:dyDescent="0.25">
      <c r="A2" t="s">
        <v>197</v>
      </c>
      <c r="B2" s="51" t="s">
        <v>198</v>
      </c>
      <c r="C2" s="51" t="s">
        <v>199</v>
      </c>
      <c r="D2" s="51" t="s">
        <v>200</v>
      </c>
      <c r="E2" s="51" t="s">
        <v>201</v>
      </c>
      <c r="F2" s="51" t="s">
        <v>202</v>
      </c>
      <c r="G2" s="51" t="s">
        <v>203</v>
      </c>
      <c r="H2" s="51" t="s">
        <v>204</v>
      </c>
      <c r="I2" s="51" t="s">
        <v>205</v>
      </c>
      <c r="J2" s="51" t="s">
        <v>206</v>
      </c>
      <c r="K2" s="51" t="s">
        <v>207</v>
      </c>
      <c r="L2" s="51" t="s">
        <v>208</v>
      </c>
      <c r="M2" s="51" t="s">
        <v>209</v>
      </c>
      <c r="N2" s="51" t="s">
        <v>210</v>
      </c>
      <c r="O2" s="51" t="s">
        <v>211</v>
      </c>
      <c r="P2" s="51" t="s">
        <v>212</v>
      </c>
      <c r="Q2" s="51" t="s">
        <v>213</v>
      </c>
      <c r="R2" s="51" t="s">
        <v>214</v>
      </c>
      <c r="S2" s="51" t="s">
        <v>215</v>
      </c>
      <c r="T2" s="51" t="s">
        <v>216</v>
      </c>
      <c r="U2" s="51" t="s">
        <v>217</v>
      </c>
      <c r="V2" s="52" t="s">
        <v>218</v>
      </c>
    </row>
    <row r="3" spans="1:22" ht="15" customHeight="1" x14ac:dyDescent="0.25">
      <c r="A3" t="s">
        <v>219</v>
      </c>
      <c r="B3" t="s">
        <v>220</v>
      </c>
      <c r="C3" t="str">
        <f>CONCATENATE("H:\Accounting\Intranet Store Financials\",IS_INTRA!$J$4,"\",IS_INTRA!$J$3)</f>
        <v>H:\Accounting\Intranet Store Financials\2018\5</v>
      </c>
      <c r="D3" t="str">
        <f>Alignment!F2</f>
        <v>INTRA_SAMESTORES_5_2018</v>
      </c>
      <c r="E3" t="s">
        <v>221</v>
      </c>
      <c r="F3" t="s">
        <v>222</v>
      </c>
      <c r="G3" t="s">
        <v>259</v>
      </c>
      <c r="H3" s="50" t="s">
        <v>255</v>
      </c>
      <c r="I3" t="s">
        <v>223</v>
      </c>
      <c r="J3" s="50" t="s">
        <v>223</v>
      </c>
      <c r="K3" t="s">
        <v>223</v>
      </c>
      <c r="L3" t="s">
        <v>223</v>
      </c>
      <c r="N3" s="18"/>
      <c r="S3" t="s">
        <v>223</v>
      </c>
      <c r="V3" t="s">
        <v>223</v>
      </c>
    </row>
    <row r="4" spans="1:22" x14ac:dyDescent="0.25">
      <c r="A4" t="s">
        <v>219</v>
      </c>
      <c r="B4" t="s">
        <v>220</v>
      </c>
      <c r="C4" t="str">
        <f>CONCATENATE("H:\Accounting\Intranet Store Financials\",IS_INTRA!$J$4,"\",IS_INTRA!$J$3)</f>
        <v>H:\Accounting\Intranet Store Financials\2018\5</v>
      </c>
      <c r="D4" t="str">
        <f>Alignment!F3</f>
        <v>INTRA_ALLSTORES_5_2018</v>
      </c>
      <c r="E4" t="s">
        <v>221</v>
      </c>
      <c r="F4" t="s">
        <v>222</v>
      </c>
      <c r="G4" t="str">
        <f>Alignment!E3</f>
        <v>IS_INTRA!N4:All Stores</v>
      </c>
      <c r="H4" s="50" t="s">
        <v>255</v>
      </c>
      <c r="I4" t="s">
        <v>223</v>
      </c>
      <c r="J4" s="50" t="s">
        <v>223</v>
      </c>
      <c r="K4" t="s">
        <v>223</v>
      </c>
      <c r="L4" t="s">
        <v>223</v>
      </c>
      <c r="S4" t="s">
        <v>223</v>
      </c>
      <c r="V4" t="s">
        <v>223</v>
      </c>
    </row>
    <row r="5" spans="1:22" x14ac:dyDescent="0.25">
      <c r="A5" t="s">
        <v>219</v>
      </c>
      <c r="B5" t="s">
        <v>220</v>
      </c>
      <c r="C5" t="str">
        <f>CONCATENATE("H:\Accounting\Intranet Store Financials\",IS_INTRA!$J$4,"\",IS_INTRA!$J$3)</f>
        <v>H:\Accounting\Intranet Store Financials\2018\5</v>
      </c>
      <c r="D5" t="str">
        <f>Alignment!F4</f>
        <v>INTRA_120_5_2018</v>
      </c>
      <c r="E5" t="s">
        <v>221</v>
      </c>
      <c r="F5" t="s">
        <v>222</v>
      </c>
      <c r="G5" t="e">
        <f ca="1">Alignment!E4</f>
        <v>#NAME?</v>
      </c>
      <c r="H5" s="50" t="s">
        <v>255</v>
      </c>
      <c r="I5" t="s">
        <v>223</v>
      </c>
      <c r="J5" s="50" t="s">
        <v>223</v>
      </c>
      <c r="K5" t="s">
        <v>223</v>
      </c>
      <c r="L5" t="s">
        <v>223</v>
      </c>
      <c r="S5" t="s">
        <v>223</v>
      </c>
      <c r="V5" t="s">
        <v>223</v>
      </c>
    </row>
    <row r="6" spans="1:22" x14ac:dyDescent="0.25">
      <c r="A6" t="s">
        <v>219</v>
      </c>
      <c r="B6" t="s">
        <v>220</v>
      </c>
      <c r="C6" t="str">
        <f>CONCATENATE("H:\Accounting\Intranet Store Financials\",IS_INTRA!$J$4,"\",IS_INTRA!$J$3)</f>
        <v>H:\Accounting\Intranet Store Financials\2018\5</v>
      </c>
      <c r="D6" t="str">
        <f>Alignment!F5</f>
        <v>INTRA_122_5_2018</v>
      </c>
      <c r="E6" t="s">
        <v>221</v>
      </c>
      <c r="F6" t="s">
        <v>222</v>
      </c>
      <c r="G6" t="e">
        <f ca="1">Alignment!E5</f>
        <v>#NAME?</v>
      </c>
      <c r="H6" s="50" t="s">
        <v>255</v>
      </c>
      <c r="I6" t="s">
        <v>223</v>
      </c>
      <c r="J6" s="50" t="s">
        <v>223</v>
      </c>
      <c r="K6" t="s">
        <v>223</v>
      </c>
      <c r="L6" t="s">
        <v>223</v>
      </c>
      <c r="S6" t="s">
        <v>223</v>
      </c>
      <c r="V6" t="s">
        <v>223</v>
      </c>
    </row>
    <row r="7" spans="1:22" x14ac:dyDescent="0.25">
      <c r="A7" t="s">
        <v>219</v>
      </c>
      <c r="B7" t="s">
        <v>220</v>
      </c>
      <c r="C7" t="str">
        <f>CONCATENATE("H:\Accounting\Intranet Store Financials\",IS_INTRA!$J$4,"\",IS_INTRA!$J$3)</f>
        <v>H:\Accounting\Intranet Store Financials\2018\5</v>
      </c>
      <c r="D7" t="str">
        <f>Alignment!F6</f>
        <v>INTRA_123_5_2018</v>
      </c>
      <c r="E7" t="s">
        <v>221</v>
      </c>
      <c r="F7" t="s">
        <v>222</v>
      </c>
      <c r="G7" t="e">
        <f ca="1">Alignment!E6</f>
        <v>#NAME?</v>
      </c>
      <c r="H7" s="50" t="s">
        <v>255</v>
      </c>
      <c r="I7" t="s">
        <v>223</v>
      </c>
      <c r="J7" s="50" t="s">
        <v>223</v>
      </c>
      <c r="K7" t="s">
        <v>223</v>
      </c>
      <c r="L7" t="s">
        <v>223</v>
      </c>
      <c r="S7" t="s">
        <v>223</v>
      </c>
      <c r="V7" t="s">
        <v>223</v>
      </c>
    </row>
    <row r="8" spans="1:22" x14ac:dyDescent="0.25">
      <c r="A8" t="s">
        <v>219</v>
      </c>
      <c r="B8" t="s">
        <v>220</v>
      </c>
      <c r="C8" t="str">
        <f>CONCATENATE("H:\Accounting\Intranet Store Financials\",IS_INTRA!$J$4,"\",IS_INTRA!$J$3)</f>
        <v>H:\Accounting\Intranet Store Financials\2018\5</v>
      </c>
      <c r="D8" t="str">
        <f>Alignment!F7</f>
        <v>INTRA_124_5_2018</v>
      </c>
      <c r="E8" t="s">
        <v>221</v>
      </c>
      <c r="F8" t="s">
        <v>222</v>
      </c>
      <c r="G8" t="e">
        <f ca="1">Alignment!E7</f>
        <v>#NAME?</v>
      </c>
      <c r="H8" s="50" t="s">
        <v>255</v>
      </c>
      <c r="I8" t="s">
        <v>223</v>
      </c>
      <c r="J8" s="50" t="s">
        <v>223</v>
      </c>
      <c r="K8" t="s">
        <v>223</v>
      </c>
      <c r="L8" t="s">
        <v>223</v>
      </c>
      <c r="S8" t="s">
        <v>223</v>
      </c>
      <c r="V8" t="s">
        <v>223</v>
      </c>
    </row>
    <row r="9" spans="1:22" x14ac:dyDescent="0.25">
      <c r="A9" t="s">
        <v>219</v>
      </c>
      <c r="B9" t="s">
        <v>220</v>
      </c>
      <c r="C9" t="str">
        <f>CONCATENATE("H:\Accounting\Intranet Store Financials\",IS_INTRA!$J$4,"\",IS_INTRA!$J$3)</f>
        <v>H:\Accounting\Intranet Store Financials\2018\5</v>
      </c>
      <c r="D9" t="str">
        <f>Alignment!F8</f>
        <v>INTRA_125_5_2018</v>
      </c>
      <c r="E9" t="s">
        <v>221</v>
      </c>
      <c r="F9" t="s">
        <v>222</v>
      </c>
      <c r="G9" t="e">
        <f ca="1">Alignment!E8</f>
        <v>#NAME?</v>
      </c>
      <c r="H9" s="50" t="s">
        <v>255</v>
      </c>
      <c r="I9" t="s">
        <v>223</v>
      </c>
      <c r="J9" s="50" t="s">
        <v>223</v>
      </c>
      <c r="K9" t="s">
        <v>223</v>
      </c>
      <c r="L9" t="s">
        <v>223</v>
      </c>
      <c r="S9" t="s">
        <v>223</v>
      </c>
      <c r="V9" t="s">
        <v>223</v>
      </c>
    </row>
    <row r="10" spans="1:22" x14ac:dyDescent="0.25">
      <c r="A10" t="s">
        <v>219</v>
      </c>
      <c r="B10" t="s">
        <v>220</v>
      </c>
      <c r="C10" t="str">
        <f>CONCATENATE("H:\Accounting\Intranet Store Financials\",IS_INTRA!$J$4,"\",IS_INTRA!$J$3)</f>
        <v>H:\Accounting\Intranet Store Financials\2018\5</v>
      </c>
      <c r="D10" t="str">
        <f>Alignment!F9</f>
        <v>INTRA_126_5_2018</v>
      </c>
      <c r="E10" t="s">
        <v>221</v>
      </c>
      <c r="F10" t="s">
        <v>222</v>
      </c>
      <c r="G10" t="e">
        <f ca="1">Alignment!E9</f>
        <v>#NAME?</v>
      </c>
      <c r="H10" s="50" t="s">
        <v>255</v>
      </c>
      <c r="I10" t="s">
        <v>223</v>
      </c>
      <c r="J10" s="50" t="s">
        <v>223</v>
      </c>
      <c r="K10" t="s">
        <v>223</v>
      </c>
      <c r="L10" t="s">
        <v>223</v>
      </c>
      <c r="S10" t="s">
        <v>223</v>
      </c>
      <c r="V10" t="s">
        <v>223</v>
      </c>
    </row>
    <row r="11" spans="1:22" x14ac:dyDescent="0.25">
      <c r="A11" t="s">
        <v>219</v>
      </c>
      <c r="B11" t="s">
        <v>220</v>
      </c>
      <c r="C11" t="str">
        <f>CONCATENATE("H:\Accounting\Intranet Store Financials\",IS_INTRA!$J$4,"\",IS_INTRA!$J$3)</f>
        <v>H:\Accounting\Intranet Store Financials\2018\5</v>
      </c>
      <c r="D11" t="str">
        <f>Alignment!F10</f>
        <v>INTRA_127_5_2018</v>
      </c>
      <c r="E11" t="s">
        <v>221</v>
      </c>
      <c r="F11" t="s">
        <v>222</v>
      </c>
      <c r="G11" t="e">
        <f ca="1">Alignment!E10</f>
        <v>#NAME?</v>
      </c>
      <c r="H11" s="50" t="s">
        <v>255</v>
      </c>
      <c r="I11" t="s">
        <v>223</v>
      </c>
      <c r="J11" s="50" t="s">
        <v>223</v>
      </c>
      <c r="K11" t="s">
        <v>223</v>
      </c>
      <c r="L11" t="s">
        <v>223</v>
      </c>
      <c r="S11" t="s">
        <v>223</v>
      </c>
      <c r="V11" t="s">
        <v>223</v>
      </c>
    </row>
    <row r="12" spans="1:22" x14ac:dyDescent="0.25">
      <c r="A12" t="s">
        <v>219</v>
      </c>
      <c r="B12" t="s">
        <v>220</v>
      </c>
      <c r="C12" t="str">
        <f>CONCATENATE("H:\Accounting\Intranet Store Financials\",IS_INTRA!$J$4,"\",IS_INTRA!$J$3)</f>
        <v>H:\Accounting\Intranet Store Financials\2018\5</v>
      </c>
      <c r="D12" t="str">
        <f>Alignment!F11</f>
        <v>INTRA_128_5_2018</v>
      </c>
      <c r="E12" t="s">
        <v>221</v>
      </c>
      <c r="F12" t="s">
        <v>222</v>
      </c>
      <c r="G12" t="e">
        <f ca="1">Alignment!E11</f>
        <v>#NAME?</v>
      </c>
      <c r="H12" s="50" t="s">
        <v>255</v>
      </c>
      <c r="I12" t="s">
        <v>223</v>
      </c>
      <c r="J12" s="50" t="s">
        <v>223</v>
      </c>
      <c r="K12" t="s">
        <v>223</v>
      </c>
      <c r="L12" t="s">
        <v>223</v>
      </c>
      <c r="S12" t="s">
        <v>223</v>
      </c>
      <c r="V12" t="s">
        <v>223</v>
      </c>
    </row>
    <row r="13" spans="1:22" x14ac:dyDescent="0.25">
      <c r="A13" t="s">
        <v>219</v>
      </c>
      <c r="B13" t="s">
        <v>220</v>
      </c>
      <c r="C13" t="str">
        <f>CONCATENATE("H:\Accounting\Intranet Store Financials\",IS_INTRA!$J$4,"\",IS_INTRA!$J$3)</f>
        <v>H:\Accounting\Intranet Store Financials\2018\5</v>
      </c>
      <c r="D13" t="str">
        <f>Alignment!F12</f>
        <v>INTRA_129_5_2018</v>
      </c>
      <c r="E13" t="s">
        <v>221</v>
      </c>
      <c r="F13" t="s">
        <v>222</v>
      </c>
      <c r="G13" t="e">
        <f ca="1">Alignment!E12</f>
        <v>#NAME?</v>
      </c>
      <c r="H13" s="50" t="s">
        <v>255</v>
      </c>
      <c r="I13" t="s">
        <v>223</v>
      </c>
      <c r="J13" s="50" t="s">
        <v>223</v>
      </c>
      <c r="K13" t="s">
        <v>223</v>
      </c>
      <c r="L13" t="s">
        <v>223</v>
      </c>
      <c r="S13" t="s">
        <v>223</v>
      </c>
      <c r="V13" t="s">
        <v>223</v>
      </c>
    </row>
    <row r="14" spans="1:22" x14ac:dyDescent="0.25">
      <c r="A14" t="s">
        <v>219</v>
      </c>
      <c r="B14" t="s">
        <v>220</v>
      </c>
      <c r="C14" t="str">
        <f>CONCATENATE("H:\Accounting\Intranet Store Financials\",IS_INTRA!$J$4,"\",IS_INTRA!$J$3)</f>
        <v>H:\Accounting\Intranet Store Financials\2018\5</v>
      </c>
      <c r="D14" t="str">
        <f>Alignment!F13</f>
        <v>INTRA_130_5_2018</v>
      </c>
      <c r="E14" t="s">
        <v>221</v>
      </c>
      <c r="F14" t="s">
        <v>222</v>
      </c>
      <c r="G14" t="e">
        <f ca="1">Alignment!E13</f>
        <v>#NAME?</v>
      </c>
      <c r="H14" s="50" t="s">
        <v>255</v>
      </c>
      <c r="I14" t="s">
        <v>223</v>
      </c>
      <c r="J14" s="50" t="s">
        <v>223</v>
      </c>
      <c r="K14" t="s">
        <v>223</v>
      </c>
      <c r="L14" t="s">
        <v>223</v>
      </c>
      <c r="S14" t="s">
        <v>223</v>
      </c>
      <c r="V14" t="s">
        <v>223</v>
      </c>
    </row>
    <row r="15" spans="1:22" x14ac:dyDescent="0.25">
      <c r="A15" t="s">
        <v>219</v>
      </c>
      <c r="B15" t="s">
        <v>220</v>
      </c>
      <c r="C15" t="str">
        <f>CONCATENATE("H:\Accounting\Intranet Store Financials\",IS_INTRA!$J$4,"\",IS_INTRA!$J$3)</f>
        <v>H:\Accounting\Intranet Store Financials\2018\5</v>
      </c>
      <c r="D15" t="str">
        <f>Alignment!F14</f>
        <v>INTRA_131_5_2018</v>
      </c>
      <c r="E15" t="s">
        <v>221</v>
      </c>
      <c r="F15" t="s">
        <v>222</v>
      </c>
      <c r="G15" t="e">
        <f ca="1">Alignment!E14</f>
        <v>#NAME?</v>
      </c>
      <c r="H15" s="50" t="s">
        <v>255</v>
      </c>
      <c r="I15" t="s">
        <v>223</v>
      </c>
      <c r="J15" s="50" t="s">
        <v>223</v>
      </c>
      <c r="K15" t="s">
        <v>223</v>
      </c>
      <c r="L15" t="s">
        <v>223</v>
      </c>
      <c r="S15" t="s">
        <v>223</v>
      </c>
      <c r="V15" t="s">
        <v>223</v>
      </c>
    </row>
    <row r="16" spans="1:22" x14ac:dyDescent="0.25">
      <c r="A16" t="s">
        <v>219</v>
      </c>
      <c r="B16" t="s">
        <v>220</v>
      </c>
      <c r="C16" t="str">
        <f>CONCATENATE("H:\Accounting\Intranet Store Financials\",IS_INTRA!$J$4,"\",IS_INTRA!$J$3)</f>
        <v>H:\Accounting\Intranet Store Financials\2018\5</v>
      </c>
      <c r="D16" t="str">
        <f>Alignment!F15</f>
        <v>INTRA_132_5_2018</v>
      </c>
      <c r="E16" t="s">
        <v>221</v>
      </c>
      <c r="F16" t="s">
        <v>222</v>
      </c>
      <c r="G16" t="e">
        <f ca="1">Alignment!E15</f>
        <v>#NAME?</v>
      </c>
      <c r="H16" s="50" t="s">
        <v>255</v>
      </c>
      <c r="I16" t="s">
        <v>223</v>
      </c>
      <c r="J16" s="50" t="s">
        <v>223</v>
      </c>
      <c r="K16" t="s">
        <v>223</v>
      </c>
      <c r="L16" t="s">
        <v>223</v>
      </c>
      <c r="S16" t="s">
        <v>223</v>
      </c>
      <c r="V16" t="s">
        <v>223</v>
      </c>
    </row>
    <row r="17" spans="1:22" x14ac:dyDescent="0.25">
      <c r="A17" t="s">
        <v>219</v>
      </c>
      <c r="B17" t="s">
        <v>220</v>
      </c>
      <c r="C17" t="str">
        <f>CONCATENATE("H:\Accounting\Intranet Store Financials\",IS_INTRA!$J$4,"\",IS_INTRA!$J$3)</f>
        <v>H:\Accounting\Intranet Store Financials\2018\5</v>
      </c>
      <c r="D17" t="str">
        <f>Alignment!F16</f>
        <v>INTRA_133_5_2018</v>
      </c>
      <c r="E17" t="s">
        <v>221</v>
      </c>
      <c r="F17" t="s">
        <v>222</v>
      </c>
      <c r="G17" t="e">
        <f ca="1">Alignment!E16</f>
        <v>#NAME?</v>
      </c>
      <c r="H17" s="50" t="s">
        <v>255</v>
      </c>
      <c r="I17" t="s">
        <v>223</v>
      </c>
      <c r="J17" s="50" t="s">
        <v>223</v>
      </c>
      <c r="K17" t="s">
        <v>223</v>
      </c>
      <c r="L17" t="s">
        <v>223</v>
      </c>
      <c r="S17" t="s">
        <v>223</v>
      </c>
      <c r="V17" t="s">
        <v>223</v>
      </c>
    </row>
    <row r="18" spans="1:22" x14ac:dyDescent="0.25">
      <c r="A18" t="s">
        <v>219</v>
      </c>
      <c r="B18" t="s">
        <v>220</v>
      </c>
      <c r="C18" t="str">
        <f>CONCATENATE("H:\Accounting\Intranet Store Financials\",IS_INTRA!$J$4,"\",IS_INTRA!$J$3)</f>
        <v>H:\Accounting\Intranet Store Financials\2018\5</v>
      </c>
      <c r="D18" t="str">
        <f>Alignment!F17</f>
        <v>INTRA_134_5_2018</v>
      </c>
      <c r="E18" t="s">
        <v>221</v>
      </c>
      <c r="F18" t="s">
        <v>222</v>
      </c>
      <c r="G18" t="e">
        <f ca="1">Alignment!E17</f>
        <v>#NAME?</v>
      </c>
      <c r="H18" s="50" t="s">
        <v>255</v>
      </c>
      <c r="I18" t="s">
        <v>223</v>
      </c>
      <c r="J18" s="50" t="s">
        <v>223</v>
      </c>
      <c r="K18" t="s">
        <v>223</v>
      </c>
      <c r="L18" t="s">
        <v>223</v>
      </c>
      <c r="S18" t="s">
        <v>223</v>
      </c>
      <c r="V18" t="s">
        <v>223</v>
      </c>
    </row>
    <row r="19" spans="1:22" x14ac:dyDescent="0.25">
      <c r="A19" t="s">
        <v>219</v>
      </c>
      <c r="B19" t="s">
        <v>220</v>
      </c>
      <c r="C19" t="str">
        <f>CONCATENATE("H:\Accounting\Intranet Store Financials\",IS_INTRA!$J$4,"\",IS_INTRA!$J$3)</f>
        <v>H:\Accounting\Intranet Store Financials\2018\5</v>
      </c>
      <c r="D19" t="str">
        <f>Alignment!F18</f>
        <v>INTRA_136_5_2018</v>
      </c>
      <c r="E19" t="s">
        <v>221</v>
      </c>
      <c r="F19" t="s">
        <v>222</v>
      </c>
      <c r="G19" t="e">
        <f ca="1">Alignment!E18</f>
        <v>#NAME?</v>
      </c>
      <c r="H19" s="50" t="s">
        <v>255</v>
      </c>
      <c r="I19" t="s">
        <v>223</v>
      </c>
      <c r="J19" s="50" t="s">
        <v>223</v>
      </c>
      <c r="K19" t="s">
        <v>223</v>
      </c>
      <c r="L19" t="s">
        <v>223</v>
      </c>
      <c r="S19" t="s">
        <v>223</v>
      </c>
      <c r="V19" t="s">
        <v>223</v>
      </c>
    </row>
    <row r="20" spans="1:22" x14ac:dyDescent="0.25">
      <c r="A20" t="s">
        <v>219</v>
      </c>
      <c r="B20" t="s">
        <v>220</v>
      </c>
      <c r="C20" t="str">
        <f>CONCATENATE("H:\Accounting\Intranet Store Financials\",IS_INTRA!$J$4,"\",IS_INTRA!$J$3)</f>
        <v>H:\Accounting\Intranet Store Financials\2018\5</v>
      </c>
      <c r="D20" t="str">
        <f>Alignment!F19</f>
        <v>INTRA_137_5_2018</v>
      </c>
      <c r="E20" t="s">
        <v>221</v>
      </c>
      <c r="F20" t="s">
        <v>222</v>
      </c>
      <c r="G20" t="e">
        <f ca="1">Alignment!E19</f>
        <v>#NAME?</v>
      </c>
      <c r="H20" s="50" t="s">
        <v>255</v>
      </c>
      <c r="I20" t="s">
        <v>223</v>
      </c>
      <c r="J20" s="50" t="s">
        <v>223</v>
      </c>
      <c r="K20" t="s">
        <v>223</v>
      </c>
      <c r="L20" t="s">
        <v>223</v>
      </c>
      <c r="S20" t="s">
        <v>223</v>
      </c>
      <c r="V20" t="s">
        <v>223</v>
      </c>
    </row>
    <row r="21" spans="1:22" x14ac:dyDescent="0.25">
      <c r="A21" t="s">
        <v>219</v>
      </c>
      <c r="B21" t="s">
        <v>220</v>
      </c>
      <c r="C21" t="str">
        <f>CONCATENATE("H:\Accounting\Intranet Store Financials\",IS_INTRA!$J$4,"\",IS_INTRA!$J$3)</f>
        <v>H:\Accounting\Intranet Store Financials\2018\5</v>
      </c>
      <c r="D21" t="str">
        <f>Alignment!F20</f>
        <v>INTRA_138_5_2018</v>
      </c>
      <c r="E21" t="s">
        <v>221</v>
      </c>
      <c r="F21" t="s">
        <v>222</v>
      </c>
      <c r="G21" t="e">
        <f ca="1">Alignment!E20</f>
        <v>#NAME?</v>
      </c>
      <c r="H21" s="50" t="s">
        <v>255</v>
      </c>
      <c r="I21" t="s">
        <v>223</v>
      </c>
      <c r="J21" s="50" t="s">
        <v>223</v>
      </c>
      <c r="K21" t="s">
        <v>223</v>
      </c>
      <c r="L21" t="s">
        <v>223</v>
      </c>
      <c r="S21" t="s">
        <v>223</v>
      </c>
      <c r="V21" t="s">
        <v>223</v>
      </c>
    </row>
    <row r="22" spans="1:22" x14ac:dyDescent="0.25">
      <c r="A22" t="s">
        <v>219</v>
      </c>
      <c r="B22" t="s">
        <v>220</v>
      </c>
      <c r="C22" t="str">
        <f>CONCATENATE("H:\Accounting\Intranet Store Financials\",IS_INTRA!$J$4,"\",IS_INTRA!$J$3)</f>
        <v>H:\Accounting\Intranet Store Financials\2018\5</v>
      </c>
      <c r="D22" t="str">
        <f>Alignment!F21</f>
        <v>INTRA_139_5_2018</v>
      </c>
      <c r="E22" t="s">
        <v>221</v>
      </c>
      <c r="F22" t="s">
        <v>222</v>
      </c>
      <c r="G22" t="e">
        <f ca="1">Alignment!E21</f>
        <v>#NAME?</v>
      </c>
      <c r="H22" s="50" t="s">
        <v>255</v>
      </c>
      <c r="I22" t="s">
        <v>223</v>
      </c>
      <c r="J22" s="50" t="s">
        <v>223</v>
      </c>
      <c r="K22" t="s">
        <v>223</v>
      </c>
      <c r="L22" t="s">
        <v>223</v>
      </c>
      <c r="S22" t="s">
        <v>223</v>
      </c>
      <c r="V22" t="s">
        <v>223</v>
      </c>
    </row>
    <row r="23" spans="1:22" x14ac:dyDescent="0.25">
      <c r="A23" t="s">
        <v>219</v>
      </c>
      <c r="B23" t="s">
        <v>220</v>
      </c>
      <c r="C23" t="str">
        <f>CONCATENATE("H:\Accounting\Intranet Store Financials\",IS_INTRA!$J$4,"\",IS_INTRA!$J$3)</f>
        <v>H:\Accounting\Intranet Store Financials\2018\5</v>
      </c>
      <c r="D23" t="str">
        <f>Alignment!F22</f>
        <v>INTRA_141_5_2018</v>
      </c>
      <c r="E23" t="s">
        <v>221</v>
      </c>
      <c r="F23" t="s">
        <v>222</v>
      </c>
      <c r="G23" t="e">
        <f ca="1">Alignment!E22</f>
        <v>#NAME?</v>
      </c>
      <c r="H23" s="50" t="s">
        <v>255</v>
      </c>
      <c r="I23" t="s">
        <v>223</v>
      </c>
      <c r="J23" s="50" t="s">
        <v>223</v>
      </c>
      <c r="K23" t="s">
        <v>223</v>
      </c>
      <c r="L23" t="s">
        <v>223</v>
      </c>
      <c r="S23" t="s">
        <v>223</v>
      </c>
      <c r="V23" t="s">
        <v>223</v>
      </c>
    </row>
    <row r="24" spans="1:22" x14ac:dyDescent="0.25">
      <c r="A24" t="s">
        <v>219</v>
      </c>
      <c r="B24" t="s">
        <v>220</v>
      </c>
      <c r="C24" t="str">
        <f>CONCATENATE("H:\Accounting\Intranet Store Financials\",IS_INTRA!$J$4,"\",IS_INTRA!$J$3)</f>
        <v>H:\Accounting\Intranet Store Financials\2018\5</v>
      </c>
      <c r="D24" t="str">
        <f>Alignment!F23</f>
        <v>INTRA_151_5_2018</v>
      </c>
      <c r="E24" t="s">
        <v>221</v>
      </c>
      <c r="F24" t="s">
        <v>222</v>
      </c>
      <c r="G24" t="e">
        <f ca="1">Alignment!E23</f>
        <v>#NAME?</v>
      </c>
      <c r="H24" s="50" t="s">
        <v>255</v>
      </c>
      <c r="I24" t="s">
        <v>223</v>
      </c>
      <c r="J24" s="50" t="s">
        <v>223</v>
      </c>
      <c r="K24" t="s">
        <v>223</v>
      </c>
      <c r="L24" t="s">
        <v>223</v>
      </c>
      <c r="S24" t="s">
        <v>223</v>
      </c>
      <c r="V24" t="s">
        <v>223</v>
      </c>
    </row>
    <row r="25" spans="1:22" x14ac:dyDescent="0.25">
      <c r="A25" t="s">
        <v>219</v>
      </c>
      <c r="B25" t="s">
        <v>220</v>
      </c>
      <c r="C25" t="str">
        <f>CONCATENATE("H:\Accounting\Intranet Store Financials\",IS_INTRA!$J$4,"\",IS_INTRA!$J$3)</f>
        <v>H:\Accounting\Intranet Store Financials\2018\5</v>
      </c>
      <c r="D25" t="str">
        <f>Alignment!F24</f>
        <v>INTRA_156_5_2018</v>
      </c>
      <c r="E25" t="s">
        <v>221</v>
      </c>
      <c r="F25" t="s">
        <v>222</v>
      </c>
      <c r="G25" t="e">
        <f ca="1">Alignment!E24</f>
        <v>#NAME?</v>
      </c>
      <c r="H25" s="50" t="s">
        <v>255</v>
      </c>
      <c r="I25" t="s">
        <v>223</v>
      </c>
      <c r="J25" s="50" t="s">
        <v>223</v>
      </c>
      <c r="K25" t="s">
        <v>223</v>
      </c>
      <c r="L25" t="s">
        <v>223</v>
      </c>
      <c r="S25" t="s">
        <v>223</v>
      </c>
      <c r="V25" t="s">
        <v>223</v>
      </c>
    </row>
    <row r="26" spans="1:22" x14ac:dyDescent="0.25">
      <c r="A26" t="s">
        <v>219</v>
      </c>
      <c r="B26" t="s">
        <v>220</v>
      </c>
      <c r="C26" t="str">
        <f>CONCATENATE("H:\Accounting\Intranet Store Financials\",IS_INTRA!$J$4,"\",IS_INTRA!$J$3)</f>
        <v>H:\Accounting\Intranet Store Financials\2018\5</v>
      </c>
      <c r="D26" t="str">
        <f>Alignment!F25</f>
        <v>INTRA_157_5_2018</v>
      </c>
      <c r="E26" t="s">
        <v>221</v>
      </c>
      <c r="F26" t="s">
        <v>222</v>
      </c>
      <c r="G26" t="e">
        <f ca="1">Alignment!E25</f>
        <v>#NAME?</v>
      </c>
      <c r="H26" s="50" t="s">
        <v>255</v>
      </c>
      <c r="I26" t="s">
        <v>223</v>
      </c>
      <c r="J26" s="50" t="s">
        <v>223</v>
      </c>
      <c r="K26" t="s">
        <v>223</v>
      </c>
      <c r="L26" t="s">
        <v>223</v>
      </c>
      <c r="S26" t="s">
        <v>223</v>
      </c>
      <c r="V26" t="s">
        <v>223</v>
      </c>
    </row>
    <row r="27" spans="1:22" x14ac:dyDescent="0.25">
      <c r="A27" t="s">
        <v>219</v>
      </c>
      <c r="B27" t="s">
        <v>220</v>
      </c>
      <c r="C27" t="str">
        <f>CONCATENATE("H:\Accounting\Intranet Store Financials\",IS_INTRA!$J$4,"\",IS_INTRA!$J$3)</f>
        <v>H:\Accounting\Intranet Store Financials\2018\5</v>
      </c>
      <c r="D27" t="str">
        <f>Alignment!F26</f>
        <v>INTRA_158_5_2018</v>
      </c>
      <c r="E27" t="s">
        <v>221</v>
      </c>
      <c r="F27" t="s">
        <v>222</v>
      </c>
      <c r="G27" t="e">
        <f ca="1">Alignment!E26</f>
        <v>#NAME?</v>
      </c>
      <c r="H27" s="50" t="s">
        <v>255</v>
      </c>
      <c r="I27" t="s">
        <v>223</v>
      </c>
      <c r="J27" s="50" t="s">
        <v>223</v>
      </c>
      <c r="K27" t="s">
        <v>223</v>
      </c>
      <c r="L27" t="s">
        <v>223</v>
      </c>
      <c r="S27" t="s">
        <v>223</v>
      </c>
      <c r="V27" t="s">
        <v>223</v>
      </c>
    </row>
    <row r="28" spans="1:22" x14ac:dyDescent="0.25">
      <c r="A28" t="s">
        <v>219</v>
      </c>
      <c r="B28" t="s">
        <v>220</v>
      </c>
      <c r="C28" t="str">
        <f>CONCATENATE("H:\Accounting\Intranet Store Financials\",IS_INTRA!$J$4,"\",IS_INTRA!$J$3)</f>
        <v>H:\Accounting\Intranet Store Financials\2018\5</v>
      </c>
      <c r="D28" t="str">
        <f>Alignment!F27</f>
        <v>INTRA_159_5_2018</v>
      </c>
      <c r="E28" t="s">
        <v>221</v>
      </c>
      <c r="F28" t="s">
        <v>222</v>
      </c>
      <c r="G28" t="e">
        <f ca="1">Alignment!E27</f>
        <v>#NAME?</v>
      </c>
      <c r="H28" s="50" t="s">
        <v>255</v>
      </c>
      <c r="I28" t="s">
        <v>223</v>
      </c>
      <c r="J28" s="50" t="s">
        <v>223</v>
      </c>
      <c r="K28" t="s">
        <v>223</v>
      </c>
      <c r="L28" t="s">
        <v>223</v>
      </c>
      <c r="S28" t="s">
        <v>223</v>
      </c>
      <c r="V28" t="s">
        <v>223</v>
      </c>
    </row>
    <row r="29" spans="1:22" x14ac:dyDescent="0.25">
      <c r="A29" t="s">
        <v>219</v>
      </c>
      <c r="B29" t="s">
        <v>220</v>
      </c>
      <c r="C29" t="str">
        <f>CONCATENATE("H:\Accounting\Intranet Store Financials\",IS_INTRA!$J$4,"\",IS_INTRA!$J$3)</f>
        <v>H:\Accounting\Intranet Store Financials\2018\5</v>
      </c>
      <c r="D29" t="str">
        <f>Alignment!F28</f>
        <v>INTRA_160_5_2018</v>
      </c>
      <c r="E29" t="s">
        <v>221</v>
      </c>
      <c r="F29" t="s">
        <v>222</v>
      </c>
      <c r="G29" t="e">
        <f ca="1">Alignment!E28</f>
        <v>#NAME?</v>
      </c>
      <c r="H29" s="50" t="s">
        <v>255</v>
      </c>
      <c r="I29" t="s">
        <v>223</v>
      </c>
      <c r="J29" s="50" t="s">
        <v>223</v>
      </c>
      <c r="K29" t="s">
        <v>223</v>
      </c>
      <c r="L29" t="s">
        <v>223</v>
      </c>
      <c r="S29" t="s">
        <v>223</v>
      </c>
      <c r="V29" t="s">
        <v>223</v>
      </c>
    </row>
    <row r="30" spans="1:22" x14ac:dyDescent="0.25">
      <c r="A30" t="s">
        <v>219</v>
      </c>
      <c r="B30" t="s">
        <v>220</v>
      </c>
      <c r="C30" t="str">
        <f>CONCATENATE("H:\Accounting\Intranet Store Financials\",IS_INTRA!$J$4,"\",IS_INTRA!$J$3)</f>
        <v>H:\Accounting\Intranet Store Financials\2018\5</v>
      </c>
      <c r="D30" t="str">
        <f>Alignment!F29</f>
        <v>INTRA_161_5_2018</v>
      </c>
      <c r="E30" t="s">
        <v>221</v>
      </c>
      <c r="F30" t="s">
        <v>222</v>
      </c>
      <c r="G30" t="e">
        <f ca="1">Alignment!E29</f>
        <v>#NAME?</v>
      </c>
      <c r="H30" s="50" t="s">
        <v>255</v>
      </c>
      <c r="I30" t="s">
        <v>223</v>
      </c>
      <c r="J30" s="50" t="s">
        <v>223</v>
      </c>
      <c r="K30" t="s">
        <v>223</v>
      </c>
      <c r="L30" t="s">
        <v>223</v>
      </c>
      <c r="S30" t="s">
        <v>223</v>
      </c>
      <c r="V30" t="s">
        <v>223</v>
      </c>
    </row>
    <row r="31" spans="1:22" x14ac:dyDescent="0.25">
      <c r="A31" t="s">
        <v>219</v>
      </c>
      <c r="B31" t="s">
        <v>220</v>
      </c>
      <c r="C31" t="str">
        <f>CONCATENATE("H:\Accounting\Intranet Store Financials\",IS_INTRA!$J$4,"\",IS_INTRA!$J$3)</f>
        <v>H:\Accounting\Intranet Store Financials\2018\5</v>
      </c>
      <c r="D31" t="str">
        <f>Alignment!F30</f>
        <v>INTRA_162_5_2018</v>
      </c>
      <c r="E31" t="s">
        <v>221</v>
      </c>
      <c r="F31" t="s">
        <v>222</v>
      </c>
      <c r="G31" t="e">
        <f ca="1">Alignment!E30</f>
        <v>#NAME?</v>
      </c>
      <c r="H31" s="50" t="s">
        <v>255</v>
      </c>
      <c r="I31" t="s">
        <v>223</v>
      </c>
      <c r="J31" s="50" t="s">
        <v>223</v>
      </c>
      <c r="K31" t="s">
        <v>223</v>
      </c>
      <c r="L31" t="s">
        <v>223</v>
      </c>
      <c r="S31" t="s">
        <v>223</v>
      </c>
      <c r="V31" t="s">
        <v>223</v>
      </c>
    </row>
    <row r="32" spans="1:22" x14ac:dyDescent="0.25">
      <c r="A32" t="s">
        <v>219</v>
      </c>
      <c r="B32" t="s">
        <v>220</v>
      </c>
      <c r="C32" t="str">
        <f>CONCATENATE("H:\Accounting\Intranet Store Financials\",IS_INTRA!$J$4,"\",IS_INTRA!$J$3)</f>
        <v>H:\Accounting\Intranet Store Financials\2018\5</v>
      </c>
      <c r="D32" t="str">
        <f>Alignment!F31</f>
        <v>INTRA_163_5_2018</v>
      </c>
      <c r="E32" t="s">
        <v>221</v>
      </c>
      <c r="F32" t="s">
        <v>222</v>
      </c>
      <c r="G32" t="e">
        <f ca="1">Alignment!E31</f>
        <v>#NAME?</v>
      </c>
      <c r="H32" s="50" t="s">
        <v>255</v>
      </c>
      <c r="I32" t="s">
        <v>223</v>
      </c>
      <c r="J32" s="50" t="s">
        <v>223</v>
      </c>
      <c r="K32" t="s">
        <v>223</v>
      </c>
      <c r="L32" t="s">
        <v>223</v>
      </c>
      <c r="S32" t="s">
        <v>223</v>
      </c>
      <c r="V32" t="s">
        <v>223</v>
      </c>
    </row>
    <row r="33" spans="1:22" x14ac:dyDescent="0.25">
      <c r="A33" t="s">
        <v>219</v>
      </c>
      <c r="B33" t="s">
        <v>220</v>
      </c>
      <c r="C33" t="str">
        <f>CONCATENATE("H:\Accounting\Intranet Store Financials\",IS_INTRA!$J$4,"\",IS_INTRA!$J$3)</f>
        <v>H:\Accounting\Intranet Store Financials\2018\5</v>
      </c>
      <c r="D33" t="str">
        <f>Alignment!F32</f>
        <v>INTRA_164_5_2018</v>
      </c>
      <c r="E33" t="s">
        <v>221</v>
      </c>
      <c r="F33" t="s">
        <v>222</v>
      </c>
      <c r="G33" t="e">
        <f ca="1">Alignment!E32</f>
        <v>#NAME?</v>
      </c>
      <c r="H33" s="50" t="s">
        <v>255</v>
      </c>
      <c r="I33" t="s">
        <v>223</v>
      </c>
      <c r="J33" s="50" t="s">
        <v>223</v>
      </c>
      <c r="K33" t="s">
        <v>223</v>
      </c>
      <c r="L33" t="s">
        <v>223</v>
      </c>
      <c r="S33" t="s">
        <v>223</v>
      </c>
      <c r="V33" t="s">
        <v>223</v>
      </c>
    </row>
    <row r="34" spans="1:22" x14ac:dyDescent="0.25">
      <c r="A34" t="s">
        <v>219</v>
      </c>
      <c r="B34" t="s">
        <v>220</v>
      </c>
      <c r="C34" t="str">
        <f>CONCATENATE("H:\Accounting\Intranet Store Financials\",IS_INTRA!$J$4,"\",IS_INTRA!$J$3)</f>
        <v>H:\Accounting\Intranet Store Financials\2018\5</v>
      </c>
      <c r="D34" t="str">
        <f>Alignment!F33</f>
        <v>INTRA_165_5_2018</v>
      </c>
      <c r="E34" t="s">
        <v>221</v>
      </c>
      <c r="F34" t="s">
        <v>222</v>
      </c>
      <c r="G34" t="e">
        <f ca="1">Alignment!E33</f>
        <v>#NAME?</v>
      </c>
      <c r="H34" s="50" t="s">
        <v>255</v>
      </c>
      <c r="I34" t="s">
        <v>223</v>
      </c>
      <c r="J34" s="50" t="s">
        <v>223</v>
      </c>
      <c r="K34" t="s">
        <v>223</v>
      </c>
      <c r="L34" t="s">
        <v>223</v>
      </c>
      <c r="S34" t="s">
        <v>223</v>
      </c>
      <c r="V34" t="s">
        <v>223</v>
      </c>
    </row>
    <row r="35" spans="1:22" x14ac:dyDescent="0.25">
      <c r="A35" t="s">
        <v>219</v>
      </c>
      <c r="B35" t="s">
        <v>220</v>
      </c>
      <c r="C35" t="str">
        <f>CONCATENATE("H:\Accounting\Intranet Store Financials\",IS_INTRA!$J$4,"\",IS_INTRA!$J$3)</f>
        <v>H:\Accounting\Intranet Store Financials\2018\5</v>
      </c>
      <c r="D35" t="str">
        <f>Alignment!F34</f>
        <v>INTRA_166_5_2018</v>
      </c>
      <c r="E35" t="s">
        <v>221</v>
      </c>
      <c r="F35" t="s">
        <v>222</v>
      </c>
      <c r="G35" t="e">
        <f ca="1">Alignment!E34</f>
        <v>#NAME?</v>
      </c>
      <c r="H35" s="50" t="s">
        <v>255</v>
      </c>
      <c r="I35" t="s">
        <v>223</v>
      </c>
      <c r="J35" s="50" t="s">
        <v>223</v>
      </c>
      <c r="K35" t="s">
        <v>223</v>
      </c>
      <c r="L35" t="s">
        <v>223</v>
      </c>
      <c r="S35" t="s">
        <v>223</v>
      </c>
      <c r="V35" t="s">
        <v>223</v>
      </c>
    </row>
    <row r="36" spans="1:22" x14ac:dyDescent="0.25">
      <c r="A36" t="s">
        <v>219</v>
      </c>
      <c r="B36" t="s">
        <v>220</v>
      </c>
      <c r="C36" t="str">
        <f>CONCATENATE("H:\Accounting\Intranet Store Financials\",IS_INTRA!$J$4,"\",IS_INTRA!$J$3)</f>
        <v>H:\Accounting\Intranet Store Financials\2018\5</v>
      </c>
      <c r="D36" t="str">
        <f>Alignment!F35</f>
        <v>INTRA_167_5_2018</v>
      </c>
      <c r="E36" t="s">
        <v>221</v>
      </c>
      <c r="F36" t="s">
        <v>222</v>
      </c>
      <c r="G36" t="e">
        <f ca="1">Alignment!E35</f>
        <v>#NAME?</v>
      </c>
      <c r="H36" s="50" t="s">
        <v>255</v>
      </c>
      <c r="I36" t="s">
        <v>223</v>
      </c>
      <c r="J36" s="50" t="s">
        <v>223</v>
      </c>
      <c r="K36" t="s">
        <v>223</v>
      </c>
      <c r="L36" t="s">
        <v>223</v>
      </c>
      <c r="S36" t="s">
        <v>223</v>
      </c>
      <c r="V36" t="s">
        <v>223</v>
      </c>
    </row>
    <row r="37" spans="1:22" x14ac:dyDescent="0.25">
      <c r="A37" t="s">
        <v>219</v>
      </c>
      <c r="B37" t="s">
        <v>220</v>
      </c>
      <c r="C37" t="str">
        <f>CONCATENATE("H:\Accounting\Intranet Store Financials\",IS_INTRA!$J$4,"\",IS_INTRA!$J$3)</f>
        <v>H:\Accounting\Intranet Store Financials\2018\5</v>
      </c>
      <c r="D37" t="str">
        <f>Alignment!F36</f>
        <v>INTRA_168_5_2018</v>
      </c>
      <c r="E37" t="s">
        <v>221</v>
      </c>
      <c r="F37" t="s">
        <v>222</v>
      </c>
      <c r="G37" t="e">
        <f ca="1">Alignment!E36</f>
        <v>#NAME?</v>
      </c>
      <c r="H37" s="50" t="s">
        <v>255</v>
      </c>
      <c r="I37" t="s">
        <v>223</v>
      </c>
      <c r="J37" s="50" t="s">
        <v>223</v>
      </c>
      <c r="K37" t="s">
        <v>223</v>
      </c>
      <c r="L37" t="s">
        <v>223</v>
      </c>
      <c r="S37" t="s">
        <v>223</v>
      </c>
      <c r="V37" t="s">
        <v>223</v>
      </c>
    </row>
    <row r="38" spans="1:22" x14ac:dyDescent="0.25">
      <c r="A38" t="s">
        <v>219</v>
      </c>
      <c r="B38" t="s">
        <v>220</v>
      </c>
      <c r="C38" t="str">
        <f>CONCATENATE("H:\Accounting\Intranet Store Financials\",IS_INTRA!$J$4,"\",IS_INTRA!$J$3)</f>
        <v>H:\Accounting\Intranet Store Financials\2018\5</v>
      </c>
      <c r="D38" t="str">
        <f>Alignment!F37</f>
        <v>INTRA_169_5_2018</v>
      </c>
      <c r="E38" t="s">
        <v>221</v>
      </c>
      <c r="F38" t="s">
        <v>222</v>
      </c>
      <c r="G38" t="e">
        <f ca="1">Alignment!E37</f>
        <v>#NAME?</v>
      </c>
      <c r="H38" s="50" t="s">
        <v>255</v>
      </c>
      <c r="I38" t="s">
        <v>223</v>
      </c>
      <c r="J38" s="50" t="s">
        <v>223</v>
      </c>
      <c r="K38" t="s">
        <v>223</v>
      </c>
      <c r="L38" t="s">
        <v>223</v>
      </c>
      <c r="S38" t="s">
        <v>223</v>
      </c>
      <c r="V38" t="s">
        <v>223</v>
      </c>
    </row>
    <row r="39" spans="1:22" x14ac:dyDescent="0.25">
      <c r="A39" t="s">
        <v>219</v>
      </c>
      <c r="B39" t="s">
        <v>220</v>
      </c>
      <c r="C39" t="str">
        <f>CONCATENATE("H:\Accounting\Intranet Store Financials\",IS_INTRA!$J$4,"\",IS_INTRA!$J$3)</f>
        <v>H:\Accounting\Intranet Store Financials\2018\5</v>
      </c>
      <c r="D39" t="str">
        <f>Alignment!F38</f>
        <v>INTRA_170_5_2018</v>
      </c>
      <c r="E39" t="s">
        <v>221</v>
      </c>
      <c r="F39" t="s">
        <v>222</v>
      </c>
      <c r="G39" t="e">
        <f ca="1">Alignment!E38</f>
        <v>#NAME?</v>
      </c>
      <c r="H39" s="50" t="s">
        <v>255</v>
      </c>
      <c r="I39" t="s">
        <v>223</v>
      </c>
      <c r="J39" s="50" t="s">
        <v>223</v>
      </c>
      <c r="K39" t="s">
        <v>223</v>
      </c>
      <c r="L39" t="s">
        <v>223</v>
      </c>
      <c r="S39" t="s">
        <v>223</v>
      </c>
      <c r="V39" t="s">
        <v>223</v>
      </c>
    </row>
    <row r="40" spans="1:22" x14ac:dyDescent="0.25">
      <c r="A40" t="s">
        <v>219</v>
      </c>
      <c r="B40" t="s">
        <v>220</v>
      </c>
      <c r="C40" t="str">
        <f>CONCATENATE("H:\Accounting\Intranet Store Financials\",IS_INTRA!$J$4,"\",IS_INTRA!$J$3)</f>
        <v>H:\Accounting\Intranet Store Financials\2018\5</v>
      </c>
      <c r="D40" t="str">
        <f>Alignment!F39</f>
        <v>INTRA_171_5_2018</v>
      </c>
      <c r="E40" t="s">
        <v>221</v>
      </c>
      <c r="F40" t="s">
        <v>222</v>
      </c>
      <c r="G40" t="e">
        <f ca="1">Alignment!E39</f>
        <v>#NAME?</v>
      </c>
      <c r="H40" s="50" t="s">
        <v>255</v>
      </c>
      <c r="I40" t="s">
        <v>223</v>
      </c>
      <c r="J40" s="50" t="s">
        <v>223</v>
      </c>
      <c r="K40" t="s">
        <v>223</v>
      </c>
      <c r="L40" t="s">
        <v>223</v>
      </c>
      <c r="S40" t="s">
        <v>223</v>
      </c>
      <c r="V40" t="s">
        <v>223</v>
      </c>
    </row>
    <row r="41" spans="1:22" x14ac:dyDescent="0.25">
      <c r="A41" t="s">
        <v>219</v>
      </c>
      <c r="B41" t="s">
        <v>220</v>
      </c>
      <c r="C41" t="str">
        <f>CONCATENATE("H:\Accounting\Intranet Store Financials\",IS_INTRA!$J$4,"\",IS_INTRA!$J$3)</f>
        <v>H:\Accounting\Intranet Store Financials\2018\5</v>
      </c>
      <c r="D41" t="str">
        <f>Alignment!F40</f>
        <v>INTRA_172_5_2018</v>
      </c>
      <c r="E41" t="s">
        <v>221</v>
      </c>
      <c r="F41" t="s">
        <v>222</v>
      </c>
      <c r="G41" t="e">
        <f ca="1">Alignment!E40</f>
        <v>#NAME?</v>
      </c>
      <c r="H41" s="50" t="s">
        <v>255</v>
      </c>
      <c r="I41" t="s">
        <v>223</v>
      </c>
      <c r="J41" s="50" t="s">
        <v>223</v>
      </c>
      <c r="K41" t="s">
        <v>223</v>
      </c>
      <c r="L41" t="s">
        <v>223</v>
      </c>
      <c r="S41" t="s">
        <v>223</v>
      </c>
      <c r="V41" t="s">
        <v>223</v>
      </c>
    </row>
    <row r="42" spans="1:22" x14ac:dyDescent="0.25">
      <c r="A42" t="s">
        <v>219</v>
      </c>
      <c r="B42" t="s">
        <v>220</v>
      </c>
      <c r="C42" t="str">
        <f>CONCATENATE("H:\Accounting\Intranet Store Financials\",IS_INTRA!$J$4,"\",IS_INTRA!$J$3)</f>
        <v>H:\Accounting\Intranet Store Financials\2018\5</v>
      </c>
      <c r="D42" t="str">
        <f>Alignment!F41</f>
        <v>INTRA_175_5_2018</v>
      </c>
      <c r="E42" t="s">
        <v>221</v>
      </c>
      <c r="F42" t="s">
        <v>222</v>
      </c>
      <c r="G42" t="e">
        <f ca="1">Alignment!E41</f>
        <v>#NAME?</v>
      </c>
      <c r="H42" s="50" t="s">
        <v>255</v>
      </c>
      <c r="I42" t="s">
        <v>223</v>
      </c>
      <c r="J42" s="50" t="s">
        <v>223</v>
      </c>
      <c r="K42" t="s">
        <v>223</v>
      </c>
      <c r="L42" t="s">
        <v>223</v>
      </c>
      <c r="S42" t="s">
        <v>223</v>
      </c>
      <c r="V42" t="s">
        <v>223</v>
      </c>
    </row>
    <row r="43" spans="1:22" x14ac:dyDescent="0.25">
      <c r="A43" t="s">
        <v>219</v>
      </c>
      <c r="B43" t="s">
        <v>220</v>
      </c>
      <c r="C43" t="str">
        <f>CONCATENATE("H:\Accounting\Intranet Store Financials\",IS_INTRA!$J$4,"\",IS_INTRA!$J$3)</f>
        <v>H:\Accounting\Intranet Store Financials\2018\5</v>
      </c>
      <c r="D43" t="str">
        <f>Alignment!F42</f>
        <v>INTRA_176_5_2018</v>
      </c>
      <c r="E43" t="s">
        <v>221</v>
      </c>
      <c r="F43" t="s">
        <v>222</v>
      </c>
      <c r="G43" t="e">
        <f ca="1">Alignment!E42</f>
        <v>#NAME?</v>
      </c>
      <c r="H43" s="50" t="s">
        <v>255</v>
      </c>
      <c r="I43" t="s">
        <v>223</v>
      </c>
      <c r="J43" s="50" t="s">
        <v>223</v>
      </c>
      <c r="K43" t="s">
        <v>223</v>
      </c>
      <c r="L43" t="s">
        <v>223</v>
      </c>
      <c r="S43" t="s">
        <v>223</v>
      </c>
      <c r="V43" t="s">
        <v>223</v>
      </c>
    </row>
    <row r="44" spans="1:22" x14ac:dyDescent="0.25">
      <c r="A44" t="s">
        <v>219</v>
      </c>
      <c r="B44" t="s">
        <v>220</v>
      </c>
      <c r="C44" t="str">
        <f>CONCATENATE("H:\Accounting\Intranet Store Financials\",IS_INTRA!$J$4,"\",IS_INTRA!$J$3)</f>
        <v>H:\Accounting\Intranet Store Financials\2018\5</v>
      </c>
      <c r="D44" t="str">
        <f>Alignment!F43</f>
        <v>INTRA_177_5_2018</v>
      </c>
      <c r="E44" t="s">
        <v>221</v>
      </c>
      <c r="F44" t="s">
        <v>222</v>
      </c>
      <c r="G44" t="e">
        <f ca="1">Alignment!E43</f>
        <v>#NAME?</v>
      </c>
      <c r="H44" s="50" t="s">
        <v>255</v>
      </c>
      <c r="I44" t="s">
        <v>223</v>
      </c>
      <c r="J44" s="50" t="s">
        <v>223</v>
      </c>
      <c r="K44" t="s">
        <v>223</v>
      </c>
      <c r="L44" t="s">
        <v>223</v>
      </c>
      <c r="S44" t="s">
        <v>223</v>
      </c>
      <c r="V44" t="s">
        <v>223</v>
      </c>
    </row>
    <row r="45" spans="1:22" x14ac:dyDescent="0.25">
      <c r="A45" t="s">
        <v>219</v>
      </c>
      <c r="B45" t="s">
        <v>220</v>
      </c>
      <c r="C45" t="str">
        <f>CONCATENATE("H:\Accounting\Intranet Store Financials\",IS_INTRA!$J$4,"\",IS_INTRA!$J$3)</f>
        <v>H:\Accounting\Intranet Store Financials\2018\5</v>
      </c>
      <c r="D45" t="str">
        <f>Alignment!F44</f>
        <v>INTRA_178_5_2018</v>
      </c>
      <c r="E45" t="s">
        <v>221</v>
      </c>
      <c r="F45" t="s">
        <v>222</v>
      </c>
      <c r="G45" t="e">
        <f ca="1">Alignment!E44</f>
        <v>#NAME?</v>
      </c>
      <c r="H45" s="50" t="s">
        <v>255</v>
      </c>
      <c r="I45" t="s">
        <v>223</v>
      </c>
      <c r="J45" s="50" t="s">
        <v>223</v>
      </c>
      <c r="K45" t="s">
        <v>223</v>
      </c>
      <c r="L45" t="s">
        <v>223</v>
      </c>
      <c r="S45" t="s">
        <v>223</v>
      </c>
      <c r="V45" t="s">
        <v>223</v>
      </c>
    </row>
    <row r="46" spans="1:22" x14ac:dyDescent="0.25">
      <c r="A46" t="s">
        <v>219</v>
      </c>
      <c r="B46" t="s">
        <v>220</v>
      </c>
      <c r="C46" t="str">
        <f>CONCATENATE("H:\Accounting\Intranet Store Financials\",IS_INTRA!$J$4,"\",IS_INTRA!$J$3)</f>
        <v>H:\Accounting\Intranet Store Financials\2018\5</v>
      </c>
      <c r="D46" t="str">
        <f>Alignment!F45</f>
        <v>INTRA_179_5_2018</v>
      </c>
      <c r="E46" t="s">
        <v>221</v>
      </c>
      <c r="F46" t="s">
        <v>222</v>
      </c>
      <c r="G46" t="e">
        <f ca="1">Alignment!E45</f>
        <v>#NAME?</v>
      </c>
      <c r="H46" s="50" t="s">
        <v>255</v>
      </c>
      <c r="I46" t="s">
        <v>223</v>
      </c>
      <c r="J46" s="50" t="s">
        <v>223</v>
      </c>
      <c r="K46" t="s">
        <v>223</v>
      </c>
      <c r="L46" t="s">
        <v>223</v>
      </c>
      <c r="S46" t="s">
        <v>223</v>
      </c>
      <c r="V46" t="s">
        <v>223</v>
      </c>
    </row>
    <row r="47" spans="1:22" x14ac:dyDescent="0.25">
      <c r="A47" t="s">
        <v>219</v>
      </c>
      <c r="B47" t="s">
        <v>220</v>
      </c>
      <c r="C47" t="str">
        <f>CONCATENATE("H:\Accounting\Intranet Store Financials\",IS_INTRA!$J$4,"\",IS_INTRA!$J$3)</f>
        <v>H:\Accounting\Intranet Store Financials\2018\5</v>
      </c>
      <c r="D47" t="str">
        <f>Alignment!F46</f>
        <v>INTRA_180_5_2018</v>
      </c>
      <c r="E47" t="s">
        <v>221</v>
      </c>
      <c r="F47" t="s">
        <v>222</v>
      </c>
      <c r="G47" t="e">
        <f ca="1">Alignment!E46</f>
        <v>#NAME?</v>
      </c>
      <c r="H47" s="50" t="s">
        <v>255</v>
      </c>
      <c r="I47" t="s">
        <v>223</v>
      </c>
      <c r="J47" s="50" t="s">
        <v>223</v>
      </c>
      <c r="K47" t="s">
        <v>223</v>
      </c>
      <c r="L47" t="s">
        <v>223</v>
      </c>
      <c r="S47" t="s">
        <v>223</v>
      </c>
      <c r="V47" t="s">
        <v>223</v>
      </c>
    </row>
    <row r="48" spans="1:22" x14ac:dyDescent="0.25">
      <c r="A48" t="s">
        <v>219</v>
      </c>
      <c r="B48" t="s">
        <v>220</v>
      </c>
      <c r="C48" t="str">
        <f>CONCATENATE("H:\Accounting\Intranet Store Financials\",IS_INTRA!$J$4,"\",IS_INTRA!$J$3)</f>
        <v>H:\Accounting\Intranet Store Financials\2018\5</v>
      </c>
      <c r="D48" t="str">
        <f>Alignment!F47</f>
        <v>INTRA_181_5_2018</v>
      </c>
      <c r="E48" t="s">
        <v>221</v>
      </c>
      <c r="F48" t="s">
        <v>222</v>
      </c>
      <c r="G48" t="e">
        <f ca="1">Alignment!E47</f>
        <v>#NAME?</v>
      </c>
      <c r="H48" s="50" t="s">
        <v>255</v>
      </c>
      <c r="I48" t="s">
        <v>223</v>
      </c>
      <c r="J48" s="50" t="s">
        <v>223</v>
      </c>
      <c r="K48" t="s">
        <v>223</v>
      </c>
      <c r="L48" t="s">
        <v>223</v>
      </c>
      <c r="S48" t="s">
        <v>223</v>
      </c>
      <c r="V48" t="s">
        <v>223</v>
      </c>
    </row>
    <row r="49" spans="1:22" x14ac:dyDescent="0.25">
      <c r="A49" t="s">
        <v>219</v>
      </c>
      <c r="B49" t="s">
        <v>220</v>
      </c>
      <c r="C49" t="str">
        <f>CONCATENATE("H:\Accounting\Intranet Store Financials\",IS_INTRA!$J$4,"\",IS_INTRA!$J$3)</f>
        <v>H:\Accounting\Intranet Store Financials\2018\5</v>
      </c>
      <c r="D49" t="str">
        <f>Alignment!F48</f>
        <v>INTRA_183_5_2018</v>
      </c>
      <c r="E49" t="s">
        <v>221</v>
      </c>
      <c r="F49" t="s">
        <v>222</v>
      </c>
      <c r="G49" t="e">
        <f ca="1">Alignment!E48</f>
        <v>#NAME?</v>
      </c>
      <c r="H49" s="50" t="s">
        <v>255</v>
      </c>
      <c r="I49" t="s">
        <v>223</v>
      </c>
      <c r="J49" s="50" t="s">
        <v>223</v>
      </c>
      <c r="K49" t="s">
        <v>223</v>
      </c>
      <c r="L49" t="s">
        <v>223</v>
      </c>
      <c r="S49" t="s">
        <v>223</v>
      </c>
      <c r="V49" t="s">
        <v>223</v>
      </c>
    </row>
    <row r="50" spans="1:22" x14ac:dyDescent="0.25">
      <c r="A50" t="s">
        <v>219</v>
      </c>
      <c r="B50" t="s">
        <v>220</v>
      </c>
      <c r="C50" t="str">
        <f>CONCATENATE("H:\Accounting\Intranet Store Financials\",IS_INTRA!$J$4,"\",IS_INTRA!$J$3)</f>
        <v>H:\Accounting\Intranet Store Financials\2018\5</v>
      </c>
      <c r="D50" t="str">
        <f>Alignment!F49</f>
        <v>INTRA_186_5_2018</v>
      </c>
      <c r="E50" t="s">
        <v>221</v>
      </c>
      <c r="F50" t="s">
        <v>222</v>
      </c>
      <c r="G50" t="e">
        <f ca="1">Alignment!E49</f>
        <v>#NAME?</v>
      </c>
      <c r="H50" s="50" t="s">
        <v>255</v>
      </c>
      <c r="I50" t="s">
        <v>223</v>
      </c>
      <c r="J50" s="50" t="s">
        <v>223</v>
      </c>
      <c r="K50" t="s">
        <v>223</v>
      </c>
      <c r="L50" t="s">
        <v>223</v>
      </c>
      <c r="S50" t="s">
        <v>223</v>
      </c>
      <c r="V50" t="s">
        <v>223</v>
      </c>
    </row>
    <row r="51" spans="1:22" x14ac:dyDescent="0.25">
      <c r="A51" t="s">
        <v>219</v>
      </c>
      <c r="B51" t="s">
        <v>220</v>
      </c>
      <c r="C51" t="str">
        <f>CONCATENATE("H:\Accounting\Intranet Store Financials\",IS_INTRA!$J$4,"\",IS_INTRA!$J$3)</f>
        <v>H:\Accounting\Intranet Store Financials\2018\5</v>
      </c>
      <c r="D51" t="str">
        <f>Alignment!F50</f>
        <v>INTRA_187_5_2018</v>
      </c>
      <c r="E51" t="s">
        <v>221</v>
      </c>
      <c r="F51" t="s">
        <v>222</v>
      </c>
      <c r="G51" t="e">
        <f ca="1">Alignment!E50</f>
        <v>#NAME?</v>
      </c>
      <c r="H51" s="50" t="s">
        <v>255</v>
      </c>
      <c r="I51" t="s">
        <v>223</v>
      </c>
      <c r="J51" s="50" t="s">
        <v>223</v>
      </c>
      <c r="K51" t="s">
        <v>223</v>
      </c>
      <c r="L51" t="s">
        <v>223</v>
      </c>
      <c r="S51" t="s">
        <v>223</v>
      </c>
      <c r="V51" t="s">
        <v>223</v>
      </c>
    </row>
    <row r="52" spans="1:22" x14ac:dyDescent="0.25">
      <c r="A52" t="s">
        <v>219</v>
      </c>
      <c r="B52" t="s">
        <v>220</v>
      </c>
      <c r="C52" t="str">
        <f>CONCATENATE("H:\Accounting\Intranet Store Financials\",IS_INTRA!$J$4,"\",IS_INTRA!$J$3)</f>
        <v>H:\Accounting\Intranet Store Financials\2018\5</v>
      </c>
      <c r="D52" t="str">
        <f>Alignment!F51</f>
        <v>INTRA_188_5_2018</v>
      </c>
      <c r="E52" t="s">
        <v>221</v>
      </c>
      <c r="F52" t="s">
        <v>222</v>
      </c>
      <c r="G52" t="e">
        <f ca="1">Alignment!E51</f>
        <v>#NAME?</v>
      </c>
      <c r="H52" s="50" t="s">
        <v>255</v>
      </c>
      <c r="I52" t="s">
        <v>223</v>
      </c>
      <c r="J52" s="50" t="s">
        <v>223</v>
      </c>
      <c r="K52" t="s">
        <v>223</v>
      </c>
      <c r="L52" t="s">
        <v>223</v>
      </c>
      <c r="S52" t="s">
        <v>223</v>
      </c>
      <c r="V52" t="s">
        <v>223</v>
      </c>
    </row>
    <row r="53" spans="1:22" x14ac:dyDescent="0.25">
      <c r="A53" t="s">
        <v>219</v>
      </c>
      <c r="B53" t="s">
        <v>220</v>
      </c>
      <c r="C53" t="str">
        <f>CONCATENATE("H:\Accounting\Intranet Store Financials\",IS_INTRA!$J$4,"\",IS_INTRA!$J$3)</f>
        <v>H:\Accounting\Intranet Store Financials\2018\5</v>
      </c>
      <c r="D53" t="str">
        <f>Alignment!F52</f>
        <v>INTRA_191_5_2018</v>
      </c>
      <c r="E53" t="s">
        <v>221</v>
      </c>
      <c r="F53" t="s">
        <v>222</v>
      </c>
      <c r="G53" t="e">
        <f ca="1">Alignment!E52</f>
        <v>#NAME?</v>
      </c>
      <c r="H53" s="50" t="s">
        <v>255</v>
      </c>
      <c r="I53" t="s">
        <v>223</v>
      </c>
      <c r="J53" s="50" t="s">
        <v>223</v>
      </c>
      <c r="K53" t="s">
        <v>223</v>
      </c>
      <c r="L53" t="s">
        <v>223</v>
      </c>
      <c r="S53" t="s">
        <v>223</v>
      </c>
      <c r="V53" t="s">
        <v>223</v>
      </c>
    </row>
    <row r="54" spans="1:22" x14ac:dyDescent="0.25">
      <c r="A54" t="s">
        <v>219</v>
      </c>
      <c r="B54" t="s">
        <v>220</v>
      </c>
      <c r="C54" t="str">
        <f>CONCATENATE("H:\Accounting\Intranet Store Financials\",IS_INTRA!$J$4,"\",IS_INTRA!$J$3)</f>
        <v>H:\Accounting\Intranet Store Financials\2018\5</v>
      </c>
      <c r="D54" t="str">
        <f>Alignment!F53</f>
        <v>INTRA_192_5_2018</v>
      </c>
      <c r="E54" t="s">
        <v>221</v>
      </c>
      <c r="F54" t="s">
        <v>222</v>
      </c>
      <c r="G54" t="e">
        <f ca="1">Alignment!E53</f>
        <v>#NAME?</v>
      </c>
      <c r="H54" s="50" t="s">
        <v>255</v>
      </c>
      <c r="I54" t="s">
        <v>223</v>
      </c>
      <c r="J54" s="50" t="s">
        <v>223</v>
      </c>
      <c r="K54" t="s">
        <v>223</v>
      </c>
      <c r="L54" t="s">
        <v>223</v>
      </c>
      <c r="S54" t="s">
        <v>223</v>
      </c>
      <c r="V54" t="s">
        <v>223</v>
      </c>
    </row>
    <row r="55" spans="1:22" x14ac:dyDescent="0.25">
      <c r="A55" t="s">
        <v>219</v>
      </c>
      <c r="B55" t="s">
        <v>220</v>
      </c>
      <c r="C55" t="str">
        <f>CONCATENATE("H:\Accounting\Intranet Store Financials\",IS_INTRA!$J$4,"\",IS_INTRA!$J$3)</f>
        <v>H:\Accounting\Intranet Store Financials\2018\5</v>
      </c>
      <c r="D55" t="str">
        <f>Alignment!F54</f>
        <v>INTRA_193_5_2018</v>
      </c>
      <c r="E55" t="s">
        <v>221</v>
      </c>
      <c r="F55" t="s">
        <v>222</v>
      </c>
      <c r="G55" t="e">
        <f ca="1">Alignment!E54</f>
        <v>#NAME?</v>
      </c>
      <c r="H55" s="50" t="s">
        <v>255</v>
      </c>
      <c r="I55" t="s">
        <v>223</v>
      </c>
      <c r="J55" s="50" t="s">
        <v>223</v>
      </c>
      <c r="K55" t="s">
        <v>223</v>
      </c>
      <c r="L55" t="s">
        <v>223</v>
      </c>
      <c r="S55" t="s">
        <v>223</v>
      </c>
      <c r="V55" t="s">
        <v>223</v>
      </c>
    </row>
    <row r="56" spans="1:22" x14ac:dyDescent="0.25">
      <c r="A56" t="s">
        <v>219</v>
      </c>
      <c r="B56" t="s">
        <v>220</v>
      </c>
      <c r="C56" t="str">
        <f>CONCATENATE("H:\Accounting\Intranet Store Financials\",IS_INTRA!$J$4,"\",IS_INTRA!$J$3)</f>
        <v>H:\Accounting\Intranet Store Financials\2018\5</v>
      </c>
      <c r="D56" t="str">
        <f>Alignment!F55</f>
        <v>INTRA_195_5_2018</v>
      </c>
      <c r="E56" t="s">
        <v>221</v>
      </c>
      <c r="F56" t="s">
        <v>222</v>
      </c>
      <c r="G56" t="e">
        <f ca="1">Alignment!E55</f>
        <v>#NAME?</v>
      </c>
      <c r="H56" s="50" t="s">
        <v>255</v>
      </c>
      <c r="I56" t="s">
        <v>223</v>
      </c>
      <c r="J56" s="50" t="s">
        <v>223</v>
      </c>
      <c r="K56" t="s">
        <v>223</v>
      </c>
      <c r="L56" t="s">
        <v>223</v>
      </c>
      <c r="S56" t="s">
        <v>223</v>
      </c>
      <c r="V56" t="s">
        <v>223</v>
      </c>
    </row>
    <row r="57" spans="1:22" x14ac:dyDescent="0.25">
      <c r="A57" t="s">
        <v>219</v>
      </c>
      <c r="B57" t="s">
        <v>220</v>
      </c>
      <c r="C57" t="str">
        <f>CONCATENATE("H:\Accounting\Intranet Store Financials\",IS_INTRA!$J$4,"\",IS_INTRA!$J$3)</f>
        <v>H:\Accounting\Intranet Store Financials\2018\5</v>
      </c>
      <c r="D57" t="str">
        <f>Alignment!F56</f>
        <v>INTRA_196_5_2018</v>
      </c>
      <c r="E57" t="s">
        <v>221</v>
      </c>
      <c r="F57" t="s">
        <v>222</v>
      </c>
      <c r="G57" t="e">
        <f ca="1">Alignment!E56</f>
        <v>#NAME?</v>
      </c>
      <c r="H57" s="50" t="s">
        <v>255</v>
      </c>
      <c r="I57" t="s">
        <v>223</v>
      </c>
      <c r="J57" s="50" t="s">
        <v>223</v>
      </c>
      <c r="K57" t="s">
        <v>223</v>
      </c>
      <c r="L57" t="s">
        <v>223</v>
      </c>
      <c r="S57" t="s">
        <v>223</v>
      </c>
      <c r="V57" t="s">
        <v>223</v>
      </c>
    </row>
    <row r="58" spans="1:22" x14ac:dyDescent="0.25">
      <c r="A58" t="s">
        <v>219</v>
      </c>
      <c r="B58" t="s">
        <v>220</v>
      </c>
      <c r="C58" t="str">
        <f>CONCATENATE("H:\Accounting\Intranet Store Financials\",IS_INTRA!$J$4,"\",IS_INTRA!$J$3)</f>
        <v>H:\Accounting\Intranet Store Financials\2018\5</v>
      </c>
      <c r="D58" t="str">
        <f>Alignment!F57</f>
        <v>INTRA_197_5_2018</v>
      </c>
      <c r="E58" t="s">
        <v>221</v>
      </c>
      <c r="F58" t="s">
        <v>222</v>
      </c>
      <c r="G58" t="e">
        <f ca="1">Alignment!E57</f>
        <v>#NAME?</v>
      </c>
      <c r="H58" s="50" t="s">
        <v>255</v>
      </c>
      <c r="I58" t="s">
        <v>223</v>
      </c>
      <c r="J58" s="50" t="s">
        <v>223</v>
      </c>
      <c r="K58" t="s">
        <v>223</v>
      </c>
      <c r="L58" t="s">
        <v>223</v>
      </c>
      <c r="S58" t="s">
        <v>223</v>
      </c>
      <c r="V58" t="s">
        <v>223</v>
      </c>
    </row>
    <row r="59" spans="1:22" x14ac:dyDescent="0.25">
      <c r="A59" t="s">
        <v>219</v>
      </c>
      <c r="B59" t="s">
        <v>220</v>
      </c>
      <c r="C59" t="str">
        <f>CONCATENATE("H:\Accounting\Intranet Store Financials\",IS_INTRA!$J$4,"\",IS_INTRA!$J$3)</f>
        <v>H:\Accounting\Intranet Store Financials\2018\5</v>
      </c>
      <c r="D59" t="str">
        <f>Alignment!F58</f>
        <v>INTRA_198_5_2018</v>
      </c>
      <c r="E59" t="s">
        <v>221</v>
      </c>
      <c r="F59" t="s">
        <v>222</v>
      </c>
      <c r="G59" t="e">
        <f ca="1">Alignment!E58</f>
        <v>#NAME?</v>
      </c>
      <c r="H59" s="50" t="s">
        <v>255</v>
      </c>
      <c r="I59" t="s">
        <v>223</v>
      </c>
      <c r="J59" s="50" t="s">
        <v>223</v>
      </c>
      <c r="K59" t="s">
        <v>223</v>
      </c>
      <c r="L59" t="s">
        <v>223</v>
      </c>
      <c r="S59" t="s">
        <v>223</v>
      </c>
      <c r="V59" t="s">
        <v>223</v>
      </c>
    </row>
    <row r="60" spans="1:22" x14ac:dyDescent="0.25">
      <c r="A60" t="s">
        <v>219</v>
      </c>
      <c r="B60" t="s">
        <v>220</v>
      </c>
      <c r="C60" t="str">
        <f>CONCATENATE("H:\Accounting\Intranet Store Financials\",IS_INTRA!$J$4,"\",IS_INTRA!$J$3)</f>
        <v>H:\Accounting\Intranet Store Financials\2018\5</v>
      </c>
      <c r="D60" t="str">
        <f>Alignment!F59</f>
        <v>INTRA_199_5_2018</v>
      </c>
      <c r="E60" t="s">
        <v>221</v>
      </c>
      <c r="F60" t="s">
        <v>222</v>
      </c>
      <c r="G60" t="e">
        <f ca="1">Alignment!E59</f>
        <v>#NAME?</v>
      </c>
      <c r="H60" s="50" t="s">
        <v>255</v>
      </c>
      <c r="I60" t="s">
        <v>223</v>
      </c>
      <c r="J60" s="50" t="s">
        <v>223</v>
      </c>
      <c r="K60" t="s">
        <v>223</v>
      </c>
      <c r="L60" t="s">
        <v>223</v>
      </c>
      <c r="S60" t="s">
        <v>223</v>
      </c>
      <c r="V60" t="s">
        <v>223</v>
      </c>
    </row>
    <row r="61" spans="1:22" x14ac:dyDescent="0.25">
      <c r="A61" t="s">
        <v>219</v>
      </c>
      <c r="B61" t="s">
        <v>220</v>
      </c>
      <c r="C61" t="str">
        <f>CONCATENATE("H:\Accounting\Intranet Store Financials\",IS_INTRA!$J$4,"\",IS_INTRA!$J$3)</f>
        <v>H:\Accounting\Intranet Store Financials\2018\5</v>
      </c>
      <c r="D61" t="str">
        <f>Alignment!F60</f>
        <v>INTRA_200_5_2018</v>
      </c>
      <c r="E61" t="s">
        <v>221</v>
      </c>
      <c r="F61" t="s">
        <v>222</v>
      </c>
      <c r="G61" t="e">
        <f ca="1">Alignment!E60</f>
        <v>#NAME?</v>
      </c>
      <c r="H61" s="50" t="s">
        <v>255</v>
      </c>
      <c r="I61" t="s">
        <v>223</v>
      </c>
      <c r="J61" s="50" t="s">
        <v>223</v>
      </c>
      <c r="K61" t="s">
        <v>223</v>
      </c>
      <c r="L61" t="s">
        <v>223</v>
      </c>
      <c r="S61" t="s">
        <v>223</v>
      </c>
      <c r="V61" t="s">
        <v>223</v>
      </c>
    </row>
    <row r="62" spans="1:22" x14ac:dyDescent="0.25">
      <c r="A62" t="s">
        <v>219</v>
      </c>
      <c r="B62" t="s">
        <v>220</v>
      </c>
      <c r="C62" t="str">
        <f>CONCATENATE("H:\Accounting\Intranet Store Financials\",IS_INTRA!$J$4,"\",IS_INTRA!$J$3)</f>
        <v>H:\Accounting\Intranet Store Financials\2018\5</v>
      </c>
      <c r="D62" t="str">
        <f>Alignment!F61</f>
        <v>INTRA_201_5_2018</v>
      </c>
      <c r="E62" t="s">
        <v>221</v>
      </c>
      <c r="F62" t="s">
        <v>222</v>
      </c>
      <c r="G62" t="e">
        <f ca="1">Alignment!E61</f>
        <v>#NAME?</v>
      </c>
      <c r="H62" s="50" t="s">
        <v>255</v>
      </c>
      <c r="I62" t="s">
        <v>223</v>
      </c>
      <c r="J62" s="50" t="s">
        <v>223</v>
      </c>
      <c r="K62" t="s">
        <v>223</v>
      </c>
      <c r="L62" t="s">
        <v>223</v>
      </c>
      <c r="S62" t="s">
        <v>223</v>
      </c>
      <c r="V62" t="s">
        <v>223</v>
      </c>
    </row>
    <row r="63" spans="1:22" x14ac:dyDescent="0.25">
      <c r="A63" t="s">
        <v>219</v>
      </c>
      <c r="B63" t="s">
        <v>220</v>
      </c>
      <c r="C63" t="str">
        <f>CONCATENATE("H:\Accounting\Intranet Store Financials\",IS_INTRA!$J$4,"\",IS_INTRA!$J$3)</f>
        <v>H:\Accounting\Intranet Store Financials\2018\5</v>
      </c>
      <c r="D63" t="str">
        <f>Alignment!F62</f>
        <v>INTRA_202_5_2018</v>
      </c>
      <c r="E63" t="s">
        <v>221</v>
      </c>
      <c r="F63" t="s">
        <v>222</v>
      </c>
      <c r="G63" t="e">
        <f ca="1">Alignment!E62</f>
        <v>#NAME?</v>
      </c>
      <c r="H63" s="50" t="s">
        <v>255</v>
      </c>
      <c r="I63" t="s">
        <v>223</v>
      </c>
      <c r="J63" s="50" t="s">
        <v>223</v>
      </c>
      <c r="K63" t="s">
        <v>223</v>
      </c>
      <c r="L63" t="s">
        <v>223</v>
      </c>
      <c r="S63" t="s">
        <v>223</v>
      </c>
      <c r="V63" t="s">
        <v>223</v>
      </c>
    </row>
    <row r="64" spans="1:22" x14ac:dyDescent="0.25">
      <c r="A64" t="s">
        <v>219</v>
      </c>
      <c r="B64" t="s">
        <v>220</v>
      </c>
      <c r="C64" t="str">
        <f>CONCATENATE("H:\Accounting\Intranet Store Financials\",IS_INTRA!$J$4,"\",IS_INTRA!$J$3)</f>
        <v>H:\Accounting\Intranet Store Financials\2018\5</v>
      </c>
      <c r="D64" t="str">
        <f>Alignment!F63</f>
        <v>INTRA_203_5_2018</v>
      </c>
      <c r="E64" t="s">
        <v>221</v>
      </c>
      <c r="F64" t="s">
        <v>222</v>
      </c>
      <c r="G64" t="e">
        <f ca="1">Alignment!E63</f>
        <v>#NAME?</v>
      </c>
      <c r="H64" s="50" t="s">
        <v>255</v>
      </c>
      <c r="I64" t="s">
        <v>223</v>
      </c>
      <c r="J64" s="50" t="s">
        <v>223</v>
      </c>
      <c r="K64" t="s">
        <v>223</v>
      </c>
      <c r="L64" t="s">
        <v>223</v>
      </c>
      <c r="S64" t="s">
        <v>223</v>
      </c>
      <c r="V64" t="s">
        <v>223</v>
      </c>
    </row>
    <row r="65" spans="1:22" x14ac:dyDescent="0.25">
      <c r="A65" t="s">
        <v>219</v>
      </c>
      <c r="B65" t="s">
        <v>220</v>
      </c>
      <c r="C65" t="str">
        <f>CONCATENATE("H:\Accounting\Intranet Store Financials\",IS_INTRA!$J$4,"\",IS_INTRA!$J$3)</f>
        <v>H:\Accounting\Intranet Store Financials\2018\5</v>
      </c>
      <c r="D65" t="str">
        <f>Alignment!F64</f>
        <v>INTRA_204_5_2018</v>
      </c>
      <c r="E65" t="s">
        <v>221</v>
      </c>
      <c r="F65" t="s">
        <v>222</v>
      </c>
      <c r="G65" t="e">
        <f ca="1">Alignment!E64</f>
        <v>#NAME?</v>
      </c>
      <c r="H65" s="50" t="s">
        <v>255</v>
      </c>
      <c r="I65" t="s">
        <v>223</v>
      </c>
      <c r="J65" s="50" t="s">
        <v>223</v>
      </c>
      <c r="K65" t="s">
        <v>223</v>
      </c>
      <c r="L65" t="s">
        <v>223</v>
      </c>
      <c r="S65" t="s">
        <v>223</v>
      </c>
      <c r="V65" t="s">
        <v>223</v>
      </c>
    </row>
    <row r="66" spans="1:22" x14ac:dyDescent="0.25">
      <c r="A66" t="s">
        <v>219</v>
      </c>
      <c r="B66" t="s">
        <v>220</v>
      </c>
      <c r="C66" t="str">
        <f>CONCATENATE("H:\Accounting\Intranet Store Financials\",IS_INTRA!$J$4,"\",IS_INTRA!$J$3)</f>
        <v>H:\Accounting\Intranet Store Financials\2018\5</v>
      </c>
      <c r="D66" t="str">
        <f>Alignment!F65</f>
        <v>INTRA_206_5_2018</v>
      </c>
      <c r="E66" t="s">
        <v>221</v>
      </c>
      <c r="F66" t="s">
        <v>222</v>
      </c>
      <c r="G66" t="e">
        <f ca="1">Alignment!E65</f>
        <v>#NAME?</v>
      </c>
      <c r="H66" s="50" t="s">
        <v>255</v>
      </c>
      <c r="I66" t="s">
        <v>223</v>
      </c>
      <c r="J66" s="50" t="s">
        <v>223</v>
      </c>
      <c r="K66" t="s">
        <v>223</v>
      </c>
      <c r="L66" t="s">
        <v>223</v>
      </c>
      <c r="S66" t="s">
        <v>223</v>
      </c>
      <c r="V66" t="s">
        <v>223</v>
      </c>
    </row>
    <row r="67" spans="1:22" x14ac:dyDescent="0.25">
      <c r="A67" t="s">
        <v>219</v>
      </c>
      <c r="B67" t="s">
        <v>220</v>
      </c>
      <c r="C67" t="str">
        <f>CONCATENATE("H:\Accounting\Intranet Store Financials\",IS_INTRA!$J$4,"\",IS_INTRA!$J$3)</f>
        <v>H:\Accounting\Intranet Store Financials\2018\5</v>
      </c>
      <c r="D67" t="str">
        <f>Alignment!F66</f>
        <v>INTRA_207_5_2018</v>
      </c>
      <c r="E67" t="s">
        <v>221</v>
      </c>
      <c r="F67" t="s">
        <v>222</v>
      </c>
      <c r="G67" t="e">
        <f ca="1">Alignment!E66</f>
        <v>#NAME?</v>
      </c>
      <c r="H67" s="50" t="s">
        <v>255</v>
      </c>
      <c r="I67" t="s">
        <v>223</v>
      </c>
      <c r="J67" s="50" t="s">
        <v>223</v>
      </c>
      <c r="K67" t="s">
        <v>223</v>
      </c>
      <c r="L67" t="s">
        <v>223</v>
      </c>
      <c r="S67" t="s">
        <v>223</v>
      </c>
      <c r="V67" t="s">
        <v>223</v>
      </c>
    </row>
    <row r="68" spans="1:22" x14ac:dyDescent="0.25">
      <c r="A68" t="s">
        <v>219</v>
      </c>
      <c r="B68" t="s">
        <v>220</v>
      </c>
      <c r="C68" t="str">
        <f>CONCATENATE("H:\Accounting\Intranet Store Financials\",IS_INTRA!$J$4,"\",IS_INTRA!$J$3)</f>
        <v>H:\Accounting\Intranet Store Financials\2018\5</v>
      </c>
      <c r="D68" t="str">
        <f>Alignment!F67</f>
        <v>INTRA_208_5_2018</v>
      </c>
      <c r="E68" t="s">
        <v>221</v>
      </c>
      <c r="F68" t="s">
        <v>222</v>
      </c>
      <c r="G68" t="e">
        <f ca="1">Alignment!E67</f>
        <v>#NAME?</v>
      </c>
      <c r="H68" s="50" t="s">
        <v>255</v>
      </c>
      <c r="I68" t="s">
        <v>223</v>
      </c>
      <c r="J68" s="50" t="s">
        <v>223</v>
      </c>
      <c r="K68" t="s">
        <v>223</v>
      </c>
      <c r="L68" t="s">
        <v>223</v>
      </c>
      <c r="S68" t="s">
        <v>223</v>
      </c>
      <c r="V68" t="s">
        <v>223</v>
      </c>
    </row>
    <row r="69" spans="1:22" x14ac:dyDescent="0.25">
      <c r="A69" t="s">
        <v>219</v>
      </c>
      <c r="B69" t="s">
        <v>220</v>
      </c>
      <c r="C69" t="str">
        <f>CONCATENATE("H:\Accounting\Intranet Store Financials\",IS_INTRA!$J$4,"\",IS_INTRA!$J$3)</f>
        <v>H:\Accounting\Intranet Store Financials\2018\5</v>
      </c>
      <c r="D69" t="str">
        <f>Alignment!F68</f>
        <v>INTRA_209_5_2018</v>
      </c>
      <c r="E69" t="s">
        <v>221</v>
      </c>
      <c r="F69" t="s">
        <v>222</v>
      </c>
      <c r="G69" t="e">
        <f ca="1">Alignment!E68</f>
        <v>#NAME?</v>
      </c>
      <c r="H69" s="50" t="s">
        <v>255</v>
      </c>
      <c r="I69" t="s">
        <v>223</v>
      </c>
      <c r="J69" s="50" t="s">
        <v>223</v>
      </c>
      <c r="K69" t="s">
        <v>223</v>
      </c>
      <c r="L69" t="s">
        <v>223</v>
      </c>
      <c r="S69" t="s">
        <v>223</v>
      </c>
      <c r="V69" t="s">
        <v>223</v>
      </c>
    </row>
    <row r="70" spans="1:22" x14ac:dyDescent="0.25">
      <c r="A70" t="s">
        <v>219</v>
      </c>
      <c r="B70" t="s">
        <v>220</v>
      </c>
      <c r="C70" t="str">
        <f>CONCATENATE("H:\Accounting\Intranet Store Financials\",IS_INTRA!$J$4,"\",IS_INTRA!$J$3)</f>
        <v>H:\Accounting\Intranet Store Financials\2018\5</v>
      </c>
      <c r="D70" t="str">
        <f>Alignment!F69</f>
        <v>INTRA_213_5_2018</v>
      </c>
      <c r="E70" t="s">
        <v>221</v>
      </c>
      <c r="F70" t="s">
        <v>222</v>
      </c>
      <c r="G70" t="e">
        <f ca="1">Alignment!E69</f>
        <v>#NAME?</v>
      </c>
      <c r="H70" s="50" t="s">
        <v>255</v>
      </c>
      <c r="I70" t="s">
        <v>223</v>
      </c>
      <c r="J70" s="50" t="s">
        <v>223</v>
      </c>
      <c r="K70" t="s">
        <v>223</v>
      </c>
      <c r="L70" t="s">
        <v>223</v>
      </c>
      <c r="S70" t="s">
        <v>223</v>
      </c>
      <c r="V70" t="s">
        <v>223</v>
      </c>
    </row>
    <row r="71" spans="1:22" x14ac:dyDescent="0.25">
      <c r="A71" t="s">
        <v>219</v>
      </c>
      <c r="B71" t="s">
        <v>220</v>
      </c>
      <c r="C71" t="str">
        <f>CONCATENATE("H:\Accounting\Intranet Store Financials\",IS_INTRA!$J$4,"\",IS_INTRA!$J$3)</f>
        <v>H:\Accounting\Intranet Store Financials\2018\5</v>
      </c>
      <c r="D71" t="str">
        <f>Alignment!F70</f>
        <v>INTRA_216_5_2018</v>
      </c>
      <c r="E71" t="s">
        <v>221</v>
      </c>
      <c r="F71" t="s">
        <v>222</v>
      </c>
      <c r="G71" t="e">
        <f ca="1">Alignment!E70</f>
        <v>#NAME?</v>
      </c>
      <c r="H71" s="50" t="s">
        <v>255</v>
      </c>
      <c r="I71" t="s">
        <v>223</v>
      </c>
      <c r="J71" s="50" t="s">
        <v>223</v>
      </c>
      <c r="K71" t="s">
        <v>223</v>
      </c>
      <c r="L71" t="s">
        <v>223</v>
      </c>
      <c r="S71" t="s">
        <v>223</v>
      </c>
      <c r="V71" t="s">
        <v>223</v>
      </c>
    </row>
    <row r="72" spans="1:22" x14ac:dyDescent="0.25">
      <c r="A72" t="s">
        <v>219</v>
      </c>
      <c r="B72" t="s">
        <v>220</v>
      </c>
      <c r="C72" t="str">
        <f>CONCATENATE("H:\Accounting\Intranet Store Financials\",IS_INTRA!$J$4,"\",IS_INTRA!$J$3)</f>
        <v>H:\Accounting\Intranet Store Financials\2018\5</v>
      </c>
      <c r="D72" t="str">
        <f>Alignment!F71</f>
        <v>INTRA_217_5_2018</v>
      </c>
      <c r="E72" t="s">
        <v>221</v>
      </c>
      <c r="F72" t="s">
        <v>222</v>
      </c>
      <c r="G72" t="e">
        <f ca="1">Alignment!E71</f>
        <v>#NAME?</v>
      </c>
      <c r="H72" s="50" t="s">
        <v>255</v>
      </c>
      <c r="I72" t="s">
        <v>223</v>
      </c>
      <c r="J72" s="50" t="s">
        <v>223</v>
      </c>
      <c r="K72" t="s">
        <v>223</v>
      </c>
      <c r="L72" t="s">
        <v>223</v>
      </c>
      <c r="S72" t="s">
        <v>223</v>
      </c>
      <c r="V72" t="s">
        <v>223</v>
      </c>
    </row>
    <row r="73" spans="1:22" x14ac:dyDescent="0.25">
      <c r="A73" t="s">
        <v>219</v>
      </c>
      <c r="B73" t="s">
        <v>220</v>
      </c>
      <c r="C73" t="str">
        <f>CONCATENATE("H:\Accounting\Intranet Store Financials\",IS_INTRA!$J$4,"\",IS_INTRA!$J$3)</f>
        <v>H:\Accounting\Intranet Store Financials\2018\5</v>
      </c>
      <c r="D73" t="str">
        <f>Alignment!F72</f>
        <v>INTRA_218_5_2018</v>
      </c>
      <c r="E73" t="s">
        <v>221</v>
      </c>
      <c r="F73" t="s">
        <v>222</v>
      </c>
      <c r="G73" t="e">
        <f ca="1">Alignment!E72</f>
        <v>#NAME?</v>
      </c>
      <c r="H73" s="50" t="s">
        <v>255</v>
      </c>
      <c r="I73" t="s">
        <v>223</v>
      </c>
      <c r="J73" s="50" t="s">
        <v>223</v>
      </c>
      <c r="K73" t="s">
        <v>223</v>
      </c>
      <c r="L73" t="s">
        <v>223</v>
      </c>
      <c r="S73" t="s">
        <v>223</v>
      </c>
      <c r="V73" t="s">
        <v>223</v>
      </c>
    </row>
    <row r="74" spans="1:22" x14ac:dyDescent="0.25">
      <c r="A74" t="s">
        <v>219</v>
      </c>
      <c r="B74" t="s">
        <v>220</v>
      </c>
      <c r="C74" t="str">
        <f>CONCATENATE("H:\Accounting\Intranet Store Financials\",IS_INTRA!$J$4,"\",IS_INTRA!$J$3)</f>
        <v>H:\Accounting\Intranet Store Financials\2018\5</v>
      </c>
      <c r="D74" t="str">
        <f>Alignment!F73</f>
        <v>INTRA_220_5_2018</v>
      </c>
      <c r="E74" t="s">
        <v>221</v>
      </c>
      <c r="F74" t="s">
        <v>222</v>
      </c>
      <c r="G74" t="e">
        <f ca="1">Alignment!E73</f>
        <v>#NAME?</v>
      </c>
      <c r="H74" s="50" t="s">
        <v>255</v>
      </c>
      <c r="I74" t="s">
        <v>223</v>
      </c>
      <c r="J74" s="50" t="s">
        <v>223</v>
      </c>
      <c r="K74" t="s">
        <v>223</v>
      </c>
      <c r="L74" t="s">
        <v>223</v>
      </c>
      <c r="S74" t="s">
        <v>223</v>
      </c>
      <c r="V74" t="s">
        <v>223</v>
      </c>
    </row>
    <row r="75" spans="1:22" x14ac:dyDescent="0.25">
      <c r="A75" t="s">
        <v>219</v>
      </c>
      <c r="B75" t="s">
        <v>220</v>
      </c>
      <c r="C75" t="str">
        <f>CONCATENATE("H:\Accounting\Intranet Store Financials\",IS_INTRA!$J$4,"\",IS_INTRA!$J$3)</f>
        <v>H:\Accounting\Intranet Store Financials\2018\5</v>
      </c>
      <c r="D75" t="str">
        <f>Alignment!F74</f>
        <v>INTRA_222_5_2018</v>
      </c>
      <c r="E75" t="s">
        <v>221</v>
      </c>
      <c r="F75" t="s">
        <v>222</v>
      </c>
      <c r="G75" t="e">
        <f ca="1">Alignment!E74</f>
        <v>#NAME?</v>
      </c>
      <c r="H75" s="50" t="s">
        <v>255</v>
      </c>
      <c r="I75" t="s">
        <v>223</v>
      </c>
      <c r="J75" s="50" t="s">
        <v>223</v>
      </c>
      <c r="K75" t="s">
        <v>223</v>
      </c>
      <c r="L75" t="s">
        <v>223</v>
      </c>
      <c r="S75" t="s">
        <v>223</v>
      </c>
      <c r="V75" t="s">
        <v>223</v>
      </c>
    </row>
    <row r="76" spans="1:22" x14ac:dyDescent="0.25">
      <c r="A76" t="s">
        <v>219</v>
      </c>
      <c r="B76" t="s">
        <v>220</v>
      </c>
      <c r="C76" t="str">
        <f>CONCATENATE("H:\Accounting\Intranet Store Financials\",IS_INTRA!$J$4,"\",IS_INTRA!$J$3)</f>
        <v>H:\Accounting\Intranet Store Financials\2018\5</v>
      </c>
      <c r="D76" t="str">
        <f>Alignment!F75</f>
        <v>INTRA_223_5_2018</v>
      </c>
      <c r="E76" t="s">
        <v>221</v>
      </c>
      <c r="F76" t="s">
        <v>222</v>
      </c>
      <c r="G76" t="e">
        <f ca="1">Alignment!E75</f>
        <v>#NAME?</v>
      </c>
      <c r="H76" s="50" t="s">
        <v>255</v>
      </c>
      <c r="I76" t="s">
        <v>223</v>
      </c>
      <c r="J76" s="50" t="s">
        <v>223</v>
      </c>
      <c r="K76" t="s">
        <v>223</v>
      </c>
      <c r="L76" t="s">
        <v>223</v>
      </c>
      <c r="S76" t="s">
        <v>223</v>
      </c>
      <c r="V76" t="s">
        <v>223</v>
      </c>
    </row>
    <row r="77" spans="1:22" x14ac:dyDescent="0.25">
      <c r="A77" t="s">
        <v>219</v>
      </c>
      <c r="B77" t="s">
        <v>220</v>
      </c>
      <c r="C77" t="str">
        <f>CONCATENATE("H:\Accounting\Intranet Store Financials\",IS_INTRA!$J$4,"\",IS_INTRA!$J$3)</f>
        <v>H:\Accounting\Intranet Store Financials\2018\5</v>
      </c>
      <c r="D77" t="str">
        <f>Alignment!F76</f>
        <v>INTRA_224_5_2018</v>
      </c>
      <c r="E77" t="s">
        <v>221</v>
      </c>
      <c r="F77" t="s">
        <v>222</v>
      </c>
      <c r="G77" t="e">
        <f ca="1">Alignment!E76</f>
        <v>#NAME?</v>
      </c>
      <c r="H77" s="50" t="s">
        <v>255</v>
      </c>
      <c r="I77" t="s">
        <v>223</v>
      </c>
      <c r="J77" s="50" t="s">
        <v>223</v>
      </c>
      <c r="K77" t="s">
        <v>223</v>
      </c>
      <c r="L77" t="s">
        <v>223</v>
      </c>
      <c r="S77" t="s">
        <v>223</v>
      </c>
      <c r="V77" t="s">
        <v>223</v>
      </c>
    </row>
    <row r="78" spans="1:22" x14ac:dyDescent="0.25">
      <c r="A78" t="s">
        <v>219</v>
      </c>
      <c r="B78" t="s">
        <v>220</v>
      </c>
      <c r="C78" t="str">
        <f>CONCATENATE("H:\Accounting\Intranet Store Financials\",IS_INTRA!$J$4,"\",IS_INTRA!$J$3)</f>
        <v>H:\Accounting\Intranet Store Financials\2018\5</v>
      </c>
      <c r="D78" t="str">
        <f>Alignment!F77</f>
        <v>INTRA_227_5_2018</v>
      </c>
      <c r="E78" t="s">
        <v>221</v>
      </c>
      <c r="F78" t="s">
        <v>222</v>
      </c>
      <c r="G78" t="e">
        <f ca="1">Alignment!E77</f>
        <v>#NAME?</v>
      </c>
      <c r="H78" s="50" t="s">
        <v>255</v>
      </c>
      <c r="I78" t="s">
        <v>223</v>
      </c>
      <c r="J78" s="50" t="s">
        <v>223</v>
      </c>
      <c r="K78" t="s">
        <v>223</v>
      </c>
      <c r="L78" t="s">
        <v>223</v>
      </c>
      <c r="S78" t="s">
        <v>223</v>
      </c>
      <c r="V78" t="s">
        <v>223</v>
      </c>
    </row>
    <row r="79" spans="1:22" x14ac:dyDescent="0.25">
      <c r="A79" t="s">
        <v>219</v>
      </c>
      <c r="B79" t="s">
        <v>220</v>
      </c>
      <c r="C79" t="str">
        <f>CONCATENATE("H:\Accounting\Intranet Store Financials\",IS_INTRA!$J$4,"\",IS_INTRA!$J$3)</f>
        <v>H:\Accounting\Intranet Store Financials\2018\5</v>
      </c>
      <c r="D79" t="str">
        <f>Alignment!F78</f>
        <v>INTRA_228_5_2018</v>
      </c>
      <c r="E79" t="s">
        <v>221</v>
      </c>
      <c r="F79" t="s">
        <v>222</v>
      </c>
      <c r="G79" t="e">
        <f ca="1">Alignment!E78</f>
        <v>#NAME?</v>
      </c>
      <c r="H79" s="50" t="s">
        <v>255</v>
      </c>
      <c r="I79" t="s">
        <v>223</v>
      </c>
      <c r="J79" s="50" t="s">
        <v>223</v>
      </c>
      <c r="K79" t="s">
        <v>223</v>
      </c>
      <c r="L79" t="s">
        <v>223</v>
      </c>
      <c r="S79" t="s">
        <v>223</v>
      </c>
      <c r="V79" t="s">
        <v>223</v>
      </c>
    </row>
    <row r="80" spans="1:22" x14ac:dyDescent="0.25">
      <c r="A80" t="s">
        <v>219</v>
      </c>
      <c r="B80" t="s">
        <v>220</v>
      </c>
      <c r="C80" t="str">
        <f>CONCATENATE("H:\Accounting\Intranet Store Financials\",IS_INTRA!$J$4,"\",IS_INTRA!$J$3)</f>
        <v>H:\Accounting\Intranet Store Financials\2018\5</v>
      </c>
      <c r="D80" t="str">
        <f>Alignment!F79</f>
        <v>INTRA_229_5_2018</v>
      </c>
      <c r="E80" t="s">
        <v>221</v>
      </c>
      <c r="F80" t="s">
        <v>222</v>
      </c>
      <c r="G80" t="e">
        <f ca="1">Alignment!E79</f>
        <v>#NAME?</v>
      </c>
      <c r="H80" s="50" t="s">
        <v>255</v>
      </c>
      <c r="I80" t="s">
        <v>223</v>
      </c>
      <c r="J80" s="50" t="s">
        <v>223</v>
      </c>
      <c r="K80" t="s">
        <v>223</v>
      </c>
      <c r="L80" t="s">
        <v>223</v>
      </c>
      <c r="S80" t="s">
        <v>223</v>
      </c>
      <c r="V80" t="s">
        <v>223</v>
      </c>
    </row>
    <row r="81" spans="1:22" x14ac:dyDescent="0.25">
      <c r="A81" t="s">
        <v>219</v>
      </c>
      <c r="B81" t="s">
        <v>220</v>
      </c>
      <c r="C81" t="str">
        <f>CONCATENATE("H:\Accounting\Intranet Store Financials\",IS_INTRA!$J$4,"\",IS_INTRA!$J$3)</f>
        <v>H:\Accounting\Intranet Store Financials\2018\5</v>
      </c>
      <c r="D81" t="str">
        <f>Alignment!F80</f>
        <v>INTRA_230_5_2018</v>
      </c>
      <c r="E81" t="s">
        <v>221</v>
      </c>
      <c r="F81" t="s">
        <v>222</v>
      </c>
      <c r="G81" t="e">
        <f ca="1">Alignment!E80</f>
        <v>#NAME?</v>
      </c>
      <c r="H81" s="50" t="s">
        <v>255</v>
      </c>
      <c r="I81" t="s">
        <v>223</v>
      </c>
      <c r="J81" s="50" t="s">
        <v>223</v>
      </c>
      <c r="K81" t="s">
        <v>223</v>
      </c>
      <c r="L81" t="s">
        <v>223</v>
      </c>
      <c r="S81" t="s">
        <v>223</v>
      </c>
      <c r="V81" t="s">
        <v>223</v>
      </c>
    </row>
    <row r="82" spans="1:22" x14ac:dyDescent="0.25">
      <c r="A82" t="s">
        <v>219</v>
      </c>
      <c r="B82" t="s">
        <v>220</v>
      </c>
      <c r="C82" t="str">
        <f>CONCATENATE("H:\Accounting\Intranet Store Financials\",IS_INTRA!$J$4,"\",IS_INTRA!$J$3)</f>
        <v>H:\Accounting\Intranet Store Financials\2018\5</v>
      </c>
      <c r="D82" t="str">
        <f>Alignment!F81</f>
        <v>INTRA_231_5_2018</v>
      </c>
      <c r="E82" t="s">
        <v>221</v>
      </c>
      <c r="F82" t="s">
        <v>222</v>
      </c>
      <c r="G82" t="e">
        <f ca="1">Alignment!E81</f>
        <v>#NAME?</v>
      </c>
      <c r="H82" s="50" t="s">
        <v>255</v>
      </c>
      <c r="I82" t="s">
        <v>223</v>
      </c>
      <c r="J82" s="50" t="s">
        <v>223</v>
      </c>
      <c r="K82" t="s">
        <v>223</v>
      </c>
      <c r="L82" t="s">
        <v>223</v>
      </c>
      <c r="S82" t="s">
        <v>223</v>
      </c>
      <c r="V82" t="s">
        <v>223</v>
      </c>
    </row>
    <row r="83" spans="1:22" x14ac:dyDescent="0.25">
      <c r="A83" t="s">
        <v>219</v>
      </c>
      <c r="B83" t="s">
        <v>220</v>
      </c>
      <c r="C83" t="str">
        <f>CONCATENATE("H:\Accounting\Intranet Store Financials\",IS_INTRA!$J$4,"\",IS_INTRA!$J$3)</f>
        <v>H:\Accounting\Intranet Store Financials\2018\5</v>
      </c>
      <c r="D83" t="str">
        <f>Alignment!F82</f>
        <v>INTRA_232_5_2018</v>
      </c>
      <c r="E83" t="s">
        <v>221</v>
      </c>
      <c r="F83" t="s">
        <v>222</v>
      </c>
      <c r="G83" t="e">
        <f ca="1">Alignment!E82</f>
        <v>#NAME?</v>
      </c>
      <c r="H83" s="50" t="s">
        <v>255</v>
      </c>
      <c r="I83" t="s">
        <v>223</v>
      </c>
      <c r="J83" s="50" t="s">
        <v>223</v>
      </c>
      <c r="K83" t="s">
        <v>223</v>
      </c>
      <c r="L83" t="s">
        <v>223</v>
      </c>
      <c r="S83" t="s">
        <v>223</v>
      </c>
      <c r="V83" t="s">
        <v>223</v>
      </c>
    </row>
    <row r="84" spans="1:22" x14ac:dyDescent="0.25">
      <c r="A84" t="s">
        <v>219</v>
      </c>
      <c r="B84" t="s">
        <v>220</v>
      </c>
      <c r="C84" t="str">
        <f>CONCATENATE("H:\Accounting\Intranet Store Financials\",IS_INTRA!$J$4,"\",IS_INTRA!$J$3)</f>
        <v>H:\Accounting\Intranet Store Financials\2018\5</v>
      </c>
      <c r="D84" t="str">
        <f>Alignment!F83</f>
        <v>INTRA_233_5_2018</v>
      </c>
      <c r="E84" t="s">
        <v>221</v>
      </c>
      <c r="F84" t="s">
        <v>222</v>
      </c>
      <c r="G84" t="e">
        <f ca="1">Alignment!E83</f>
        <v>#NAME?</v>
      </c>
      <c r="H84" s="50" t="s">
        <v>255</v>
      </c>
      <c r="I84" t="s">
        <v>223</v>
      </c>
      <c r="J84" s="50" t="s">
        <v>223</v>
      </c>
      <c r="K84" t="s">
        <v>223</v>
      </c>
      <c r="L84" t="s">
        <v>223</v>
      </c>
      <c r="S84" t="s">
        <v>223</v>
      </c>
      <c r="V84" t="s">
        <v>223</v>
      </c>
    </row>
    <row r="85" spans="1:22" x14ac:dyDescent="0.25">
      <c r="A85" t="s">
        <v>219</v>
      </c>
      <c r="B85" t="s">
        <v>220</v>
      </c>
      <c r="C85" t="str">
        <f>CONCATENATE("H:\Accounting\Intranet Store Financials\",IS_INTRA!$J$4,"\",IS_INTRA!$J$3)</f>
        <v>H:\Accounting\Intranet Store Financials\2018\5</v>
      </c>
      <c r="D85" t="str">
        <f>Alignment!F84</f>
        <v>INTRA_235_5_2018</v>
      </c>
      <c r="E85" t="s">
        <v>221</v>
      </c>
      <c r="F85" t="s">
        <v>222</v>
      </c>
      <c r="G85" t="e">
        <f ca="1">Alignment!E84</f>
        <v>#NAME?</v>
      </c>
      <c r="H85" s="50" t="s">
        <v>255</v>
      </c>
      <c r="I85" t="s">
        <v>223</v>
      </c>
      <c r="J85" s="50" t="s">
        <v>223</v>
      </c>
      <c r="K85" t="s">
        <v>223</v>
      </c>
      <c r="L85" t="s">
        <v>223</v>
      </c>
      <c r="S85" t="s">
        <v>223</v>
      </c>
      <c r="V85" t="s">
        <v>223</v>
      </c>
    </row>
    <row r="86" spans="1:22" x14ac:dyDescent="0.25">
      <c r="A86" t="s">
        <v>219</v>
      </c>
      <c r="B86" t="s">
        <v>220</v>
      </c>
      <c r="C86" t="str">
        <f>CONCATENATE("H:\Accounting\Intranet Store Financials\",IS_INTRA!$J$4,"\",IS_INTRA!$J$3)</f>
        <v>H:\Accounting\Intranet Store Financials\2018\5</v>
      </c>
      <c r="D86" t="str">
        <f>Alignment!F85</f>
        <v>INTRA_236_5_2018</v>
      </c>
      <c r="E86" t="s">
        <v>221</v>
      </c>
      <c r="F86" t="s">
        <v>222</v>
      </c>
      <c r="G86" t="e">
        <f ca="1">Alignment!E85</f>
        <v>#NAME?</v>
      </c>
      <c r="H86" s="50" t="s">
        <v>255</v>
      </c>
      <c r="I86" t="s">
        <v>223</v>
      </c>
      <c r="J86" s="50" t="s">
        <v>223</v>
      </c>
      <c r="K86" t="s">
        <v>223</v>
      </c>
      <c r="L86" t="s">
        <v>223</v>
      </c>
      <c r="S86" t="s">
        <v>223</v>
      </c>
      <c r="V86" t="s">
        <v>223</v>
      </c>
    </row>
    <row r="87" spans="1:22" x14ac:dyDescent="0.25">
      <c r="A87" t="s">
        <v>219</v>
      </c>
      <c r="B87" t="s">
        <v>220</v>
      </c>
      <c r="C87" t="str">
        <f>CONCATENATE("H:\Accounting\Intranet Store Financials\",IS_INTRA!$J$4,"\",IS_INTRA!$J$3)</f>
        <v>H:\Accounting\Intranet Store Financials\2018\5</v>
      </c>
      <c r="D87" t="str">
        <f>Alignment!F86</f>
        <v>INTRA_237_5_2018</v>
      </c>
      <c r="E87" t="s">
        <v>221</v>
      </c>
      <c r="F87" t="s">
        <v>222</v>
      </c>
      <c r="G87" t="e">
        <f ca="1">Alignment!E86</f>
        <v>#NAME?</v>
      </c>
      <c r="H87" s="50" t="s">
        <v>255</v>
      </c>
      <c r="I87" t="s">
        <v>223</v>
      </c>
      <c r="J87" s="50" t="s">
        <v>223</v>
      </c>
      <c r="K87" t="s">
        <v>223</v>
      </c>
      <c r="L87" t="s">
        <v>223</v>
      </c>
      <c r="S87" t="s">
        <v>223</v>
      </c>
      <c r="V87" t="s">
        <v>223</v>
      </c>
    </row>
    <row r="88" spans="1:22" x14ac:dyDescent="0.25">
      <c r="A88" t="s">
        <v>219</v>
      </c>
      <c r="B88" t="s">
        <v>220</v>
      </c>
      <c r="C88" t="str">
        <f>CONCATENATE("H:\Accounting\Intranet Store Financials\",IS_INTRA!$J$4,"\",IS_INTRA!$J$3)</f>
        <v>H:\Accounting\Intranet Store Financials\2018\5</v>
      </c>
      <c r="D88" t="str">
        <f>Alignment!F87</f>
        <v>INTRA_238_5_2018</v>
      </c>
      <c r="E88" t="s">
        <v>221</v>
      </c>
      <c r="F88" t="s">
        <v>222</v>
      </c>
      <c r="G88" t="e">
        <f ca="1">Alignment!E87</f>
        <v>#NAME?</v>
      </c>
      <c r="H88" s="50" t="s">
        <v>255</v>
      </c>
      <c r="I88" t="s">
        <v>223</v>
      </c>
      <c r="J88" s="50" t="s">
        <v>223</v>
      </c>
      <c r="K88" t="s">
        <v>223</v>
      </c>
      <c r="L88" t="s">
        <v>223</v>
      </c>
      <c r="S88" t="s">
        <v>223</v>
      </c>
      <c r="V88" t="s">
        <v>223</v>
      </c>
    </row>
    <row r="89" spans="1:22" x14ac:dyDescent="0.25">
      <c r="A89" t="s">
        <v>219</v>
      </c>
      <c r="B89" t="s">
        <v>220</v>
      </c>
      <c r="C89" t="str">
        <f>CONCATENATE("H:\Accounting\Intranet Store Financials\",IS_INTRA!$J$4,"\",IS_INTRA!$J$3)</f>
        <v>H:\Accounting\Intranet Store Financials\2018\5</v>
      </c>
      <c r="D89" t="str">
        <f>Alignment!F88</f>
        <v>INTRA_240_5_2018</v>
      </c>
      <c r="E89" t="s">
        <v>221</v>
      </c>
      <c r="F89" t="s">
        <v>222</v>
      </c>
      <c r="G89" t="e">
        <f ca="1">Alignment!E88</f>
        <v>#NAME?</v>
      </c>
      <c r="H89" s="50" t="s">
        <v>255</v>
      </c>
      <c r="I89" t="s">
        <v>223</v>
      </c>
      <c r="J89" s="50" t="s">
        <v>223</v>
      </c>
      <c r="K89" t="s">
        <v>223</v>
      </c>
      <c r="L89" t="s">
        <v>223</v>
      </c>
      <c r="S89" t="s">
        <v>223</v>
      </c>
      <c r="V89" t="s">
        <v>223</v>
      </c>
    </row>
    <row r="90" spans="1:22" x14ac:dyDescent="0.25">
      <c r="A90" t="s">
        <v>219</v>
      </c>
      <c r="B90" t="s">
        <v>220</v>
      </c>
      <c r="C90" t="str">
        <f>CONCATENATE("H:\Accounting\Intranet Store Financials\",IS_INTRA!$J$4,"\",IS_INTRA!$J$3)</f>
        <v>H:\Accounting\Intranet Store Financials\2018\5</v>
      </c>
      <c r="D90" t="str">
        <f>Alignment!F89</f>
        <v>INTRA_241_5_2018</v>
      </c>
      <c r="E90" t="s">
        <v>221</v>
      </c>
      <c r="F90" t="s">
        <v>222</v>
      </c>
      <c r="G90" t="e">
        <f ca="1">Alignment!E89</f>
        <v>#NAME?</v>
      </c>
      <c r="H90" s="50" t="s">
        <v>255</v>
      </c>
      <c r="I90" t="s">
        <v>223</v>
      </c>
      <c r="J90" s="50" t="s">
        <v>223</v>
      </c>
      <c r="K90" t="s">
        <v>223</v>
      </c>
      <c r="L90" t="s">
        <v>223</v>
      </c>
      <c r="S90" t="s">
        <v>223</v>
      </c>
      <c r="V90" t="s">
        <v>223</v>
      </c>
    </row>
    <row r="91" spans="1:22" x14ac:dyDescent="0.25">
      <c r="A91" t="s">
        <v>219</v>
      </c>
      <c r="B91" t="s">
        <v>220</v>
      </c>
      <c r="C91" t="str">
        <f>CONCATENATE("H:\Accounting\Intranet Store Financials\",IS_INTRA!$J$4,"\",IS_INTRA!$J$3)</f>
        <v>H:\Accounting\Intranet Store Financials\2018\5</v>
      </c>
      <c r="D91" t="str">
        <f>Alignment!F90</f>
        <v>INTRA_242_5_2018</v>
      </c>
      <c r="E91" t="s">
        <v>221</v>
      </c>
      <c r="F91" t="s">
        <v>222</v>
      </c>
      <c r="G91" t="e">
        <f ca="1">Alignment!E90</f>
        <v>#NAME?</v>
      </c>
      <c r="H91" s="50" t="s">
        <v>255</v>
      </c>
      <c r="I91" t="s">
        <v>223</v>
      </c>
      <c r="J91" s="50" t="s">
        <v>223</v>
      </c>
      <c r="K91" t="s">
        <v>223</v>
      </c>
      <c r="L91" t="s">
        <v>223</v>
      </c>
      <c r="S91" t="s">
        <v>223</v>
      </c>
      <c r="V91" t="s">
        <v>223</v>
      </c>
    </row>
    <row r="92" spans="1:22" x14ac:dyDescent="0.25">
      <c r="A92" t="s">
        <v>219</v>
      </c>
      <c r="B92" t="s">
        <v>220</v>
      </c>
      <c r="C92" t="str">
        <f>CONCATENATE("H:\Accounting\Intranet Store Financials\",IS_INTRA!$J$4,"\",IS_INTRA!$J$3)</f>
        <v>H:\Accounting\Intranet Store Financials\2018\5</v>
      </c>
      <c r="D92" t="str">
        <f>Alignment!F91</f>
        <v>INTRA_243_5_2018</v>
      </c>
      <c r="E92" t="s">
        <v>221</v>
      </c>
      <c r="F92" t="s">
        <v>222</v>
      </c>
      <c r="G92" t="e">
        <f ca="1">Alignment!E91</f>
        <v>#NAME?</v>
      </c>
      <c r="H92" s="50" t="s">
        <v>255</v>
      </c>
      <c r="I92" t="s">
        <v>223</v>
      </c>
      <c r="J92" s="50" t="s">
        <v>223</v>
      </c>
      <c r="K92" t="s">
        <v>223</v>
      </c>
      <c r="L92" t="s">
        <v>223</v>
      </c>
      <c r="S92" t="s">
        <v>223</v>
      </c>
      <c r="V92" t="s">
        <v>223</v>
      </c>
    </row>
    <row r="93" spans="1:22" x14ac:dyDescent="0.25">
      <c r="A93" t="s">
        <v>219</v>
      </c>
      <c r="B93" t="s">
        <v>220</v>
      </c>
      <c r="C93" t="str">
        <f>CONCATENATE("H:\Accounting\Intranet Store Financials\",IS_INTRA!$J$4,"\",IS_INTRA!$J$3)</f>
        <v>H:\Accounting\Intranet Store Financials\2018\5</v>
      </c>
      <c r="D93" t="str">
        <f>Alignment!F92</f>
        <v>INTRA_244_5_2018</v>
      </c>
      <c r="E93" t="s">
        <v>221</v>
      </c>
      <c r="F93" t="s">
        <v>222</v>
      </c>
      <c r="G93" t="e">
        <f ca="1">Alignment!E92</f>
        <v>#NAME?</v>
      </c>
      <c r="H93" s="50" t="s">
        <v>255</v>
      </c>
      <c r="I93" t="s">
        <v>223</v>
      </c>
      <c r="J93" s="50" t="s">
        <v>223</v>
      </c>
      <c r="K93" t="s">
        <v>223</v>
      </c>
      <c r="L93" t="s">
        <v>223</v>
      </c>
      <c r="S93" t="s">
        <v>223</v>
      </c>
      <c r="V93" t="s">
        <v>223</v>
      </c>
    </row>
    <row r="94" spans="1:22" x14ac:dyDescent="0.25">
      <c r="A94" t="s">
        <v>219</v>
      </c>
      <c r="B94" t="s">
        <v>220</v>
      </c>
      <c r="C94" t="str">
        <f>CONCATENATE("H:\Accounting\Intranet Store Financials\",IS_INTRA!$J$4,"\",IS_INTRA!$J$3)</f>
        <v>H:\Accounting\Intranet Store Financials\2018\5</v>
      </c>
      <c r="D94" t="str">
        <f>Alignment!F93</f>
        <v>INTRA_245_5_2018</v>
      </c>
      <c r="E94" t="s">
        <v>221</v>
      </c>
      <c r="F94" t="s">
        <v>222</v>
      </c>
      <c r="G94" t="e">
        <f ca="1">Alignment!E93</f>
        <v>#NAME?</v>
      </c>
      <c r="H94" s="50" t="s">
        <v>255</v>
      </c>
      <c r="I94" t="s">
        <v>223</v>
      </c>
      <c r="J94" s="50" t="s">
        <v>223</v>
      </c>
      <c r="K94" t="s">
        <v>223</v>
      </c>
      <c r="L94" t="s">
        <v>223</v>
      </c>
      <c r="S94" t="s">
        <v>223</v>
      </c>
      <c r="V94" t="s">
        <v>223</v>
      </c>
    </row>
    <row r="95" spans="1:22" x14ac:dyDescent="0.25">
      <c r="A95" t="s">
        <v>219</v>
      </c>
      <c r="B95" t="s">
        <v>220</v>
      </c>
      <c r="C95" t="str">
        <f>CONCATENATE("H:\Accounting\Intranet Store Financials\",IS_INTRA!$J$4,"\",IS_INTRA!$J$3)</f>
        <v>H:\Accounting\Intranet Store Financials\2018\5</v>
      </c>
      <c r="D95" t="str">
        <f>Alignment!F94</f>
        <v>INTRA_247_5_2018</v>
      </c>
      <c r="E95" t="s">
        <v>221</v>
      </c>
      <c r="F95" t="s">
        <v>222</v>
      </c>
      <c r="G95" t="e">
        <f ca="1">Alignment!E94</f>
        <v>#NAME?</v>
      </c>
      <c r="H95" s="50" t="s">
        <v>255</v>
      </c>
      <c r="I95" t="s">
        <v>223</v>
      </c>
      <c r="J95" s="50" t="s">
        <v>223</v>
      </c>
      <c r="K95" t="s">
        <v>223</v>
      </c>
      <c r="L95" t="s">
        <v>223</v>
      </c>
      <c r="S95" t="s">
        <v>223</v>
      </c>
      <c r="V95" t="s">
        <v>223</v>
      </c>
    </row>
    <row r="96" spans="1:22" x14ac:dyDescent="0.25">
      <c r="A96" t="s">
        <v>219</v>
      </c>
      <c r="B96" t="s">
        <v>220</v>
      </c>
      <c r="C96" t="str">
        <f>CONCATENATE("H:\Accounting\Intranet Store Financials\",IS_INTRA!$J$4,"\",IS_INTRA!$J$3)</f>
        <v>H:\Accounting\Intranet Store Financials\2018\5</v>
      </c>
      <c r="D96" t="str">
        <f>Alignment!F96</f>
        <v>INTRA_249_5_2018</v>
      </c>
      <c r="E96" t="s">
        <v>221</v>
      </c>
      <c r="F96" t="s">
        <v>222</v>
      </c>
      <c r="G96" t="e">
        <f ca="1">Alignment!E96</f>
        <v>#NAME?</v>
      </c>
      <c r="H96" s="50" t="s">
        <v>255</v>
      </c>
      <c r="I96" t="s">
        <v>223</v>
      </c>
      <c r="J96" s="50" t="s">
        <v>223</v>
      </c>
      <c r="K96" t="s">
        <v>223</v>
      </c>
      <c r="L96" t="s">
        <v>223</v>
      </c>
      <c r="S96" t="s">
        <v>223</v>
      </c>
      <c r="V96" t="s">
        <v>223</v>
      </c>
    </row>
    <row r="97" spans="1:22" x14ac:dyDescent="0.25">
      <c r="A97" t="s">
        <v>219</v>
      </c>
      <c r="B97" t="s">
        <v>220</v>
      </c>
      <c r="C97" t="str">
        <f>CONCATENATE("H:\Accounting\Intranet Store Financials\",IS_INTRA!$J$4,"\",IS_INTRA!$J$3)</f>
        <v>H:\Accounting\Intranet Store Financials\2018\5</v>
      </c>
      <c r="D97" t="str">
        <f>Alignment!F97</f>
        <v>INTRA_250_5_2018</v>
      </c>
      <c r="E97" t="s">
        <v>221</v>
      </c>
      <c r="F97" t="s">
        <v>222</v>
      </c>
      <c r="G97" t="e">
        <f ca="1">Alignment!E97</f>
        <v>#NAME?</v>
      </c>
      <c r="H97" s="50" t="s">
        <v>255</v>
      </c>
      <c r="I97" t="s">
        <v>223</v>
      </c>
      <c r="J97" s="50" t="s">
        <v>223</v>
      </c>
      <c r="K97" t="s">
        <v>223</v>
      </c>
      <c r="L97" t="s">
        <v>223</v>
      </c>
      <c r="S97" t="s">
        <v>223</v>
      </c>
      <c r="V97" t="s">
        <v>223</v>
      </c>
    </row>
    <row r="98" spans="1:22" x14ac:dyDescent="0.25">
      <c r="A98" t="s">
        <v>219</v>
      </c>
      <c r="B98" t="s">
        <v>220</v>
      </c>
      <c r="C98" t="str">
        <f>CONCATENATE("H:\Accounting\Intranet Store Financials\",IS_INTRA!$J$4,"\",IS_INTRA!$J$3)</f>
        <v>H:\Accounting\Intranet Store Financials\2018\5</v>
      </c>
      <c r="D98" t="str">
        <f>Alignment!F98</f>
        <v>INTRA_251_5_2018</v>
      </c>
      <c r="E98" t="s">
        <v>221</v>
      </c>
      <c r="F98" t="s">
        <v>222</v>
      </c>
      <c r="G98" t="e">
        <f ca="1">Alignment!E98</f>
        <v>#NAME?</v>
      </c>
      <c r="H98" s="50" t="s">
        <v>255</v>
      </c>
      <c r="I98" t="s">
        <v>223</v>
      </c>
      <c r="J98" s="50" t="s">
        <v>223</v>
      </c>
      <c r="K98" t="s">
        <v>223</v>
      </c>
      <c r="L98" t="s">
        <v>223</v>
      </c>
      <c r="S98" t="s">
        <v>223</v>
      </c>
      <c r="V98" t="s">
        <v>223</v>
      </c>
    </row>
    <row r="99" spans="1:22" x14ac:dyDescent="0.25">
      <c r="A99" t="s">
        <v>219</v>
      </c>
      <c r="B99" t="s">
        <v>220</v>
      </c>
      <c r="C99" t="str">
        <f>CONCATENATE("H:\Accounting\Intranet Store Financials\",IS_INTRA!$J$4,"\",IS_INTRA!$J$3)</f>
        <v>H:\Accounting\Intranet Store Financials\2018\5</v>
      </c>
      <c r="D99" t="str">
        <f>Alignment!F99</f>
        <v>INTRA_REGION_01_5_2018</v>
      </c>
      <c r="E99" t="s">
        <v>221</v>
      </c>
      <c r="F99" t="s">
        <v>222</v>
      </c>
      <c r="G99" t="str">
        <f>Alignment!E99</f>
        <v>IS_INTRA!N4:Region 1 - Roberge</v>
      </c>
      <c r="H99" s="50" t="s">
        <v>255</v>
      </c>
      <c r="I99" t="s">
        <v>223</v>
      </c>
      <c r="J99" s="50" t="s">
        <v>223</v>
      </c>
      <c r="K99" t="s">
        <v>223</v>
      </c>
      <c r="L99" t="s">
        <v>223</v>
      </c>
      <c r="S99" t="s">
        <v>223</v>
      </c>
      <c r="V99" t="s">
        <v>223</v>
      </c>
    </row>
    <row r="100" spans="1:22" x14ac:dyDescent="0.25">
      <c r="A100" t="s">
        <v>219</v>
      </c>
      <c r="B100" t="s">
        <v>220</v>
      </c>
      <c r="C100" t="str">
        <f>CONCATENATE("H:\Accounting\Intranet Store Financials\",IS_INTRA!$J$4,"\",IS_INTRA!$J$3)</f>
        <v>H:\Accounting\Intranet Store Financials\2018\5</v>
      </c>
      <c r="D100" t="str">
        <f>Alignment!F100</f>
        <v>INTRA_REGION_02_5_2018</v>
      </c>
      <c r="E100" t="s">
        <v>221</v>
      </c>
      <c r="F100" t="s">
        <v>222</v>
      </c>
      <c r="G100" t="str">
        <f>Alignment!E100</f>
        <v>IS_INTRA!N4:Region 2 - Lewandowski</v>
      </c>
      <c r="H100" s="50" t="s">
        <v>255</v>
      </c>
      <c r="I100" t="s">
        <v>223</v>
      </c>
      <c r="J100" s="50" t="s">
        <v>223</v>
      </c>
      <c r="K100" t="s">
        <v>223</v>
      </c>
      <c r="L100" t="s">
        <v>223</v>
      </c>
      <c r="S100" t="s">
        <v>223</v>
      </c>
      <c r="V100" t="s">
        <v>223</v>
      </c>
    </row>
    <row r="101" spans="1:22" x14ac:dyDescent="0.25">
      <c r="A101" t="s">
        <v>219</v>
      </c>
      <c r="B101" t="s">
        <v>220</v>
      </c>
      <c r="C101" t="str">
        <f>CONCATENATE("H:\Accounting\Intranet Store Financials\",IS_INTRA!$J$4,"\",IS_INTRA!$J$3)</f>
        <v>H:\Accounting\Intranet Store Financials\2018\5</v>
      </c>
      <c r="D101" t="str">
        <f>Alignment!F101</f>
        <v>INTRA_DISTRICT_01_01_5_2018</v>
      </c>
      <c r="E101" t="s">
        <v>221</v>
      </c>
      <c r="F101" t="s">
        <v>222</v>
      </c>
      <c r="G101" t="str">
        <f>Alignment!E101</f>
        <v>IS_INTRA!N4:District 1.1 - Rhinehart</v>
      </c>
      <c r="H101" s="50" t="s">
        <v>255</v>
      </c>
      <c r="I101" t="s">
        <v>223</v>
      </c>
      <c r="J101" s="50" t="s">
        <v>223</v>
      </c>
      <c r="K101" t="s">
        <v>223</v>
      </c>
      <c r="L101" t="s">
        <v>223</v>
      </c>
      <c r="S101" t="s">
        <v>223</v>
      </c>
      <c r="V101" t="s">
        <v>223</v>
      </c>
    </row>
    <row r="102" spans="1:22" x14ac:dyDescent="0.25">
      <c r="A102" t="s">
        <v>219</v>
      </c>
      <c r="B102" t="s">
        <v>220</v>
      </c>
      <c r="C102" t="str">
        <f>CONCATENATE("H:\Accounting\Intranet Store Financials\",IS_INTRA!$J$4,"\",IS_INTRA!$J$3)</f>
        <v>H:\Accounting\Intranet Store Financials\2018\5</v>
      </c>
      <c r="D102" t="str">
        <f>Alignment!F102</f>
        <v>INTRA_DISTRICT_01_02_5_2018</v>
      </c>
      <c r="E102" t="s">
        <v>221</v>
      </c>
      <c r="F102" t="s">
        <v>222</v>
      </c>
      <c r="G102" t="str">
        <f>Alignment!E102</f>
        <v>IS_INTRA!N4:District 1.2 - Albrecht</v>
      </c>
      <c r="H102" s="50" t="s">
        <v>255</v>
      </c>
      <c r="I102" t="s">
        <v>223</v>
      </c>
      <c r="J102" s="50" t="s">
        <v>223</v>
      </c>
      <c r="K102" t="s">
        <v>223</v>
      </c>
      <c r="L102" t="s">
        <v>223</v>
      </c>
      <c r="S102" t="s">
        <v>223</v>
      </c>
      <c r="V102" t="s">
        <v>223</v>
      </c>
    </row>
    <row r="103" spans="1:22" x14ac:dyDescent="0.25">
      <c r="A103" t="s">
        <v>219</v>
      </c>
      <c r="B103" t="s">
        <v>220</v>
      </c>
      <c r="C103" t="str">
        <f>CONCATENATE("H:\Accounting\Intranet Store Financials\",IS_INTRA!$J$4,"\",IS_INTRA!$J$3)</f>
        <v>H:\Accounting\Intranet Store Financials\2018\5</v>
      </c>
      <c r="D103" t="str">
        <f>Alignment!F103</f>
        <v>INTRA_DISTRICT_01_03_5_2018</v>
      </c>
      <c r="E103" t="s">
        <v>221</v>
      </c>
      <c r="F103" t="s">
        <v>222</v>
      </c>
      <c r="G103" t="str">
        <f>Alignment!E103</f>
        <v>IS_INTRA!N4:District 1.3 - Lundbom</v>
      </c>
      <c r="H103" s="50" t="s">
        <v>255</v>
      </c>
      <c r="I103" t="s">
        <v>223</v>
      </c>
      <c r="J103" s="50" t="s">
        <v>223</v>
      </c>
      <c r="K103" t="s">
        <v>223</v>
      </c>
      <c r="L103" t="s">
        <v>223</v>
      </c>
      <c r="S103" t="s">
        <v>223</v>
      </c>
      <c r="V103" t="s">
        <v>223</v>
      </c>
    </row>
    <row r="104" spans="1:22" x14ac:dyDescent="0.25">
      <c r="A104" t="s">
        <v>219</v>
      </c>
      <c r="B104" t="s">
        <v>220</v>
      </c>
      <c r="C104" t="str">
        <f>CONCATENATE("H:\Accounting\Intranet Store Financials\",IS_INTRA!$J$4,"\",IS_INTRA!$J$3)</f>
        <v>H:\Accounting\Intranet Store Financials\2018\5</v>
      </c>
      <c r="D104" t="str">
        <f>Alignment!F104</f>
        <v>INTRA_DISTRICT_01_04_5_2018</v>
      </c>
      <c r="E104" t="s">
        <v>221</v>
      </c>
      <c r="F104" t="s">
        <v>222</v>
      </c>
      <c r="G104" t="str">
        <f>Alignment!E104</f>
        <v>IS_INTRA!N4:District 1.4 - Kellmer</v>
      </c>
      <c r="H104" s="50" t="s">
        <v>255</v>
      </c>
      <c r="I104" t="s">
        <v>223</v>
      </c>
      <c r="J104" s="50" t="s">
        <v>223</v>
      </c>
      <c r="K104" t="s">
        <v>223</v>
      </c>
      <c r="L104" t="s">
        <v>223</v>
      </c>
      <c r="S104" t="s">
        <v>223</v>
      </c>
      <c r="V104" t="s">
        <v>223</v>
      </c>
    </row>
    <row r="105" spans="1:22" x14ac:dyDescent="0.25">
      <c r="A105" t="s">
        <v>219</v>
      </c>
      <c r="B105" t="s">
        <v>220</v>
      </c>
      <c r="C105" t="str">
        <f>CONCATENATE("H:\Accounting\Intranet Store Financials\",IS_INTRA!$J$4,"\",IS_INTRA!$J$3)</f>
        <v>H:\Accounting\Intranet Store Financials\2018\5</v>
      </c>
      <c r="D105" t="str">
        <f>Alignment!F105</f>
        <v>INTRA_DISTRICT_01_05_5_2018</v>
      </c>
      <c r="E105" t="s">
        <v>221</v>
      </c>
      <c r="F105" t="s">
        <v>222</v>
      </c>
      <c r="G105" t="str">
        <f>Alignment!E105</f>
        <v>IS_INTRA!N4:District 1.5 - Wilson</v>
      </c>
      <c r="H105" s="50" t="s">
        <v>255</v>
      </c>
      <c r="I105" t="s">
        <v>223</v>
      </c>
      <c r="J105" s="50" t="s">
        <v>223</v>
      </c>
      <c r="K105" t="s">
        <v>223</v>
      </c>
      <c r="L105" t="s">
        <v>223</v>
      </c>
      <c r="S105" t="s">
        <v>223</v>
      </c>
      <c r="V105" t="s">
        <v>223</v>
      </c>
    </row>
    <row r="106" spans="1:22" x14ac:dyDescent="0.25">
      <c r="A106" t="s">
        <v>219</v>
      </c>
      <c r="B106" t="s">
        <v>220</v>
      </c>
      <c r="C106" t="str">
        <f>CONCATENATE("H:\Accounting\Intranet Store Financials\",IS_INTRA!$J$4,"\",IS_INTRA!$J$3)</f>
        <v>H:\Accounting\Intranet Store Financials\2018\5</v>
      </c>
      <c r="D106" t="str">
        <f>Alignment!F106</f>
        <v>INTRA_DISTRICT_02_01_5_2018</v>
      </c>
      <c r="E106" t="s">
        <v>221</v>
      </c>
      <c r="F106" t="s">
        <v>222</v>
      </c>
      <c r="G106" t="str">
        <f>Alignment!E106</f>
        <v>IS_INTRA!N4:District 2.1 - Bilon</v>
      </c>
      <c r="H106" s="50" t="s">
        <v>255</v>
      </c>
      <c r="I106" t="s">
        <v>223</v>
      </c>
      <c r="J106" s="50" t="s">
        <v>223</v>
      </c>
      <c r="K106" t="s">
        <v>223</v>
      </c>
      <c r="L106" t="s">
        <v>223</v>
      </c>
      <c r="S106" t="s">
        <v>223</v>
      </c>
      <c r="V106" t="s">
        <v>223</v>
      </c>
    </row>
    <row r="107" spans="1:22" x14ac:dyDescent="0.25">
      <c r="A107" t="s">
        <v>219</v>
      </c>
      <c r="B107" t="s">
        <v>220</v>
      </c>
      <c r="C107" t="str">
        <f>CONCATENATE("H:\Accounting\Intranet Store Financials\",IS_INTRA!$J$4,"\",IS_INTRA!$J$3)</f>
        <v>H:\Accounting\Intranet Store Financials\2018\5</v>
      </c>
      <c r="D107" t="str">
        <f>Alignment!F107</f>
        <v>INTRA_DISTRICT_02_02_5_2018</v>
      </c>
      <c r="E107" t="s">
        <v>221</v>
      </c>
      <c r="F107" t="s">
        <v>222</v>
      </c>
      <c r="G107" t="str">
        <f>Alignment!E107</f>
        <v>IS_INTRA!N4:District 2.2 - Keough</v>
      </c>
      <c r="H107" s="50" t="s">
        <v>255</v>
      </c>
      <c r="I107" t="s">
        <v>223</v>
      </c>
      <c r="J107" s="50" t="s">
        <v>223</v>
      </c>
      <c r="K107" t="s">
        <v>223</v>
      </c>
      <c r="L107" t="s">
        <v>223</v>
      </c>
      <c r="S107" t="s">
        <v>223</v>
      </c>
      <c r="V107" t="s">
        <v>223</v>
      </c>
    </row>
    <row r="108" spans="1:22" x14ac:dyDescent="0.25">
      <c r="A108" t="s">
        <v>219</v>
      </c>
      <c r="B108" t="s">
        <v>220</v>
      </c>
      <c r="C108" t="str">
        <f>CONCATENATE("H:\Accounting\Intranet Store Financials\",IS_INTRA!$J$4,"\",IS_INTRA!$J$3)</f>
        <v>H:\Accounting\Intranet Store Financials\2018\5</v>
      </c>
      <c r="D108" t="str">
        <f>Alignment!F108</f>
        <v>INTRA_DISTRICT_02_03_5_2018</v>
      </c>
      <c r="E108" t="s">
        <v>221</v>
      </c>
      <c r="F108" t="s">
        <v>222</v>
      </c>
      <c r="G108" t="str">
        <f>Alignment!E108</f>
        <v>IS_INTRA!N4:District 2.3 - Beamon</v>
      </c>
      <c r="H108" s="50" t="s">
        <v>255</v>
      </c>
      <c r="I108" t="s">
        <v>223</v>
      </c>
      <c r="J108" s="50" t="s">
        <v>223</v>
      </c>
      <c r="K108" t="s">
        <v>223</v>
      </c>
      <c r="L108" t="s">
        <v>223</v>
      </c>
      <c r="S108" t="s">
        <v>223</v>
      </c>
      <c r="V108" t="s">
        <v>223</v>
      </c>
    </row>
    <row r="109" spans="1:22" x14ac:dyDescent="0.25">
      <c r="A109" t="s">
        <v>219</v>
      </c>
      <c r="B109" t="s">
        <v>220</v>
      </c>
      <c r="C109" t="str">
        <f>CONCATENATE("H:\Accounting\Intranet Store Financials\",IS_INTRA!$J$4,"\",IS_INTRA!$J$3)</f>
        <v>H:\Accounting\Intranet Store Financials\2018\5</v>
      </c>
      <c r="D109" t="str">
        <f>Alignment!F109</f>
        <v>INTRA_DISTRICT_02_04_5_2018</v>
      </c>
      <c r="E109" t="s">
        <v>221</v>
      </c>
      <c r="F109" t="s">
        <v>222</v>
      </c>
      <c r="G109" t="str">
        <f>Alignment!E109</f>
        <v xml:space="preserve">IS_INTRA!N4:District 2.4 </v>
      </c>
      <c r="H109" s="50" t="s">
        <v>255</v>
      </c>
      <c r="I109" t="s">
        <v>223</v>
      </c>
      <c r="J109" s="50" t="s">
        <v>223</v>
      </c>
      <c r="K109" t="s">
        <v>223</v>
      </c>
      <c r="L109" t="s">
        <v>223</v>
      </c>
      <c r="S109" t="s">
        <v>223</v>
      </c>
      <c r="V109" t="s">
        <v>223</v>
      </c>
    </row>
    <row r="110" spans="1:22" x14ac:dyDescent="0.25">
      <c r="A110" t="s">
        <v>219</v>
      </c>
      <c r="B110" t="s">
        <v>220</v>
      </c>
      <c r="C110" t="str">
        <f>CONCATENATE("H:\Accounting\Intranet Store Financials\",IS_INTRA!$J$4,"\",IS_INTRA!$J$3)</f>
        <v>H:\Accounting\Intranet Store Financials\2018\5</v>
      </c>
      <c r="D110" t="str">
        <f>Alignment!F110</f>
        <v>INTRA_DISTRICT_02_05_5_2018</v>
      </c>
      <c r="E110" t="s">
        <v>221</v>
      </c>
      <c r="F110" t="s">
        <v>222</v>
      </c>
      <c r="G110" t="str">
        <f>Alignment!E110</f>
        <v>IS_INTRA!N4:District 2.5 - Lockwood</v>
      </c>
      <c r="H110" s="50" t="s">
        <v>255</v>
      </c>
      <c r="I110" t="s">
        <v>223</v>
      </c>
      <c r="J110" s="50" t="s">
        <v>223</v>
      </c>
      <c r="K110" t="s">
        <v>223</v>
      </c>
      <c r="L110" t="s">
        <v>223</v>
      </c>
      <c r="S110" t="s">
        <v>223</v>
      </c>
      <c r="V110" t="s">
        <v>223</v>
      </c>
    </row>
    <row r="111" spans="1:22" x14ac:dyDescent="0.25">
      <c r="A111" t="s">
        <v>219</v>
      </c>
      <c r="B111" t="s">
        <v>220</v>
      </c>
      <c r="C111" t="str">
        <f>CONCATENATE("H:\Accounting\Intranet Store Financials\",IS_INTRA!$J$4,"\",IS_INTRA!$J$3)</f>
        <v>H:\Accounting\Intranet Store Financials\2018\5</v>
      </c>
      <c r="D111" t="str">
        <f>Alignment!F111</f>
        <v>INTRA_OR_5_2018</v>
      </c>
      <c r="E111" t="s">
        <v>221</v>
      </c>
      <c r="F111" t="s">
        <v>222</v>
      </c>
      <c r="G111" t="str">
        <f>Alignment!E111</f>
        <v>IS_INTRA!N4:Oregon</v>
      </c>
      <c r="H111" s="50" t="s">
        <v>255</v>
      </c>
      <c r="I111" t="s">
        <v>223</v>
      </c>
      <c r="J111" s="50" t="s">
        <v>223</v>
      </c>
      <c r="K111" t="s">
        <v>223</v>
      </c>
      <c r="L111" t="s">
        <v>223</v>
      </c>
      <c r="S111" t="s">
        <v>223</v>
      </c>
      <c r="V111" t="s">
        <v>223</v>
      </c>
    </row>
    <row r="112" spans="1:22" x14ac:dyDescent="0.25">
      <c r="A112" t="s">
        <v>219</v>
      </c>
      <c r="B112" t="s">
        <v>220</v>
      </c>
      <c r="C112" t="str">
        <f>CONCATENATE("H:\Accounting\Intranet Store Financials\",IS_INTRA!$J$4,"\",IS_INTRA!$J$3)</f>
        <v>H:\Accounting\Intranet Store Financials\2018\5</v>
      </c>
      <c r="D112" t="str">
        <f>Alignment!F112</f>
        <v>INTRA_WA_5_2018</v>
      </c>
      <c r="E112" t="s">
        <v>221</v>
      </c>
      <c r="F112" t="s">
        <v>222</v>
      </c>
      <c r="G112" t="str">
        <f>Alignment!E112</f>
        <v>IS_INTRA!N4:Washington</v>
      </c>
      <c r="H112" s="50" t="s">
        <v>255</v>
      </c>
      <c r="I112" t="s">
        <v>223</v>
      </c>
      <c r="J112" s="50" t="s">
        <v>223</v>
      </c>
      <c r="K112" t="s">
        <v>223</v>
      </c>
      <c r="L112" t="s">
        <v>223</v>
      </c>
      <c r="S112" t="s">
        <v>223</v>
      </c>
      <c r="V112" t="s">
        <v>223</v>
      </c>
    </row>
    <row r="113" spans="1:22" x14ac:dyDescent="0.25">
      <c r="A113" t="s">
        <v>219</v>
      </c>
      <c r="B113" t="s">
        <v>220</v>
      </c>
      <c r="C113" t="str">
        <f>CONCATENATE("H:\Accounting\Intranet Store Financials\",IS_INTRA!$J$4,"\",IS_INTRA!$J$3)</f>
        <v>H:\Accounting\Intranet Store Financials\2018\5</v>
      </c>
      <c r="D113" t="str">
        <f>Alignment!F113</f>
        <v>INTRA_CA_5_2018</v>
      </c>
      <c r="E113" t="s">
        <v>221</v>
      </c>
      <c r="F113" t="s">
        <v>222</v>
      </c>
      <c r="G113" t="str">
        <f>Alignment!E113</f>
        <v>IS_INTRA!N4:California</v>
      </c>
      <c r="H113" s="50" t="s">
        <v>255</v>
      </c>
      <c r="I113" t="s">
        <v>223</v>
      </c>
      <c r="J113" s="50" t="s">
        <v>223</v>
      </c>
      <c r="K113" t="s">
        <v>223</v>
      </c>
      <c r="L113" t="s">
        <v>223</v>
      </c>
      <c r="S113" t="s">
        <v>223</v>
      </c>
      <c r="V113" t="s">
        <v>223</v>
      </c>
    </row>
    <row r="114" spans="1:22" x14ac:dyDescent="0.25">
      <c r="A114" t="s">
        <v>219</v>
      </c>
      <c r="B114" t="s">
        <v>220</v>
      </c>
      <c r="C114" t="str">
        <f>CONCATENATE("H:\Accounting\Intranet Store Financials\",IS_INTRA!$J$4,"\",IS_INTRA!$J$3)</f>
        <v>H:\Accounting\Intranet Store Financials\2018\5</v>
      </c>
      <c r="D114" t="str">
        <f>Alignment!F114</f>
        <v>INTRA_ID_5_2018</v>
      </c>
      <c r="E114" t="s">
        <v>221</v>
      </c>
      <c r="F114" t="s">
        <v>222</v>
      </c>
      <c r="G114" t="str">
        <f>Alignment!E114</f>
        <v>IS_INTRA!N4:Idaho</v>
      </c>
      <c r="H114" s="50" t="s">
        <v>255</v>
      </c>
      <c r="I114" t="s">
        <v>223</v>
      </c>
      <c r="J114" s="50" t="s">
        <v>223</v>
      </c>
      <c r="K114" t="s">
        <v>223</v>
      </c>
      <c r="L114" t="s">
        <v>223</v>
      </c>
      <c r="S114" t="s">
        <v>223</v>
      </c>
      <c r="V114" t="s">
        <v>223</v>
      </c>
    </row>
    <row r="115" spans="1:22" x14ac:dyDescent="0.25">
      <c r="A115" t="s">
        <v>219</v>
      </c>
      <c r="B115" t="s">
        <v>220</v>
      </c>
      <c r="C115" t="str">
        <f>CONCATENATE("H:\Accounting\Intranet Store Financials\",IS_INTRA!$J$4,"\",IS_INTRA!$J$3)</f>
        <v>H:\Accounting\Intranet Store Financials\2018\5</v>
      </c>
      <c r="D115" t="str">
        <f>Alignment!F115</f>
        <v>INTRA_NE_5_2018</v>
      </c>
      <c r="E115" t="s">
        <v>221</v>
      </c>
      <c r="F115" t="s">
        <v>222</v>
      </c>
      <c r="G115" t="str">
        <f>Alignment!E115</f>
        <v>IS_INTRA!N4:Nebraska</v>
      </c>
      <c r="H115" s="50" t="s">
        <v>255</v>
      </c>
      <c r="I115" t="s">
        <v>223</v>
      </c>
      <c r="J115" s="50" t="s">
        <v>223</v>
      </c>
      <c r="K115" t="s">
        <v>223</v>
      </c>
      <c r="L115" t="s">
        <v>223</v>
      </c>
      <c r="S115" t="s">
        <v>223</v>
      </c>
      <c r="V115" t="s">
        <v>223</v>
      </c>
    </row>
    <row r="116" spans="1:22" x14ac:dyDescent="0.25">
      <c r="A116" t="s">
        <v>219</v>
      </c>
      <c r="B116" t="s">
        <v>220</v>
      </c>
      <c r="C116" t="str">
        <f>CONCATENATE("H:\Accounting\Intranet Store Financials\",IS_INTRA!$J$4,"\",IS_INTRA!$J$3)</f>
        <v>H:\Accounting\Intranet Store Financials\2018\5</v>
      </c>
      <c r="D116" t="str">
        <f>Alignment!F116</f>
        <v>INTRA_WY_5_2018</v>
      </c>
      <c r="E116" t="s">
        <v>221</v>
      </c>
      <c r="F116" t="s">
        <v>222</v>
      </c>
      <c r="G116" t="str">
        <f>Alignment!E116</f>
        <v>IS_INTRA!N4:Wyoming</v>
      </c>
      <c r="H116" s="50" t="s">
        <v>255</v>
      </c>
      <c r="I116" t="s">
        <v>223</v>
      </c>
      <c r="J116" s="50" t="s">
        <v>223</v>
      </c>
      <c r="K116" t="s">
        <v>223</v>
      </c>
      <c r="L116" t="s">
        <v>223</v>
      </c>
      <c r="S116" t="s">
        <v>223</v>
      </c>
      <c r="V116" t="s">
        <v>223</v>
      </c>
    </row>
    <row r="117" spans="1:22" x14ac:dyDescent="0.25">
      <c r="A117" t="s">
        <v>219</v>
      </c>
      <c r="B117" t="s">
        <v>220</v>
      </c>
      <c r="C117" t="str">
        <f>CONCATENATE("H:\Accounting\Intranet Store Financials\",IS_INTRA!$J$4,"\",IS_INTRA!$J$3)</f>
        <v>H:\Accounting\Intranet Store Financials\2018\5</v>
      </c>
      <c r="D117" t="str">
        <f>Alignment!F117</f>
        <v>INTRA_LOTTERY_5_2018</v>
      </c>
      <c r="E117" t="s">
        <v>221</v>
      </c>
      <c r="F117" t="s">
        <v>222</v>
      </c>
      <c r="G117" t="str">
        <f>Alignment!E117</f>
        <v>IS_INTRA!N4:Lottery Restr.</v>
      </c>
      <c r="H117" s="50" t="s">
        <v>255</v>
      </c>
      <c r="I117" t="s">
        <v>223</v>
      </c>
      <c r="J117" s="50" t="s">
        <v>223</v>
      </c>
      <c r="K117" t="s">
        <v>223</v>
      </c>
      <c r="L117" t="s">
        <v>223</v>
      </c>
      <c r="S117" t="s">
        <v>223</v>
      </c>
      <c r="V117" t="s">
        <v>223</v>
      </c>
    </row>
    <row r="118" spans="1:22" x14ac:dyDescent="0.25">
      <c r="A118" t="s">
        <v>219</v>
      </c>
      <c r="B118" t="s">
        <v>220</v>
      </c>
      <c r="C118" t="str">
        <f>CONCATENATE("H:\Accounting\Intranet Store Financials\",IS_INTRA!$J$4,"\",IS_INTRA!$J$3)</f>
        <v>H:\Accounting\Intranet Store Financials\2018\5</v>
      </c>
      <c r="D118" t="str">
        <f>Alignment!F118</f>
        <v>INTRA_NON-LOTTERY_5_2018</v>
      </c>
      <c r="E118" t="s">
        <v>221</v>
      </c>
      <c r="F118" t="s">
        <v>222</v>
      </c>
      <c r="G118" t="str">
        <f>Alignment!E118</f>
        <v>IS_INTRA!N4:Non-Lottery Restr.</v>
      </c>
      <c r="H118" s="50" t="s">
        <v>255</v>
      </c>
      <c r="I118" t="s">
        <v>223</v>
      </c>
      <c r="J118" s="50" t="s">
        <v>223</v>
      </c>
      <c r="K118" t="s">
        <v>223</v>
      </c>
      <c r="L118" t="s">
        <v>223</v>
      </c>
      <c r="S118" t="s">
        <v>223</v>
      </c>
      <c r="V118" t="s">
        <v>223</v>
      </c>
    </row>
  </sheetData>
  <dataValidations count="6">
    <dataValidation type="list" allowBlank="1" sqref="J3:J118" xr:uid="{00000000-0002-0000-0000-000000000000}">
      <formula1>"YES,NO"</formula1>
    </dataValidation>
    <dataValidation type="list" allowBlank="1" showInputMessage="1" showErrorMessage="1" sqref="B3:B118" xr:uid="{00000000-0002-0000-0000-000001000000}">
      <formula1>"Email,Print,File Save,Group"</formula1>
    </dataValidation>
    <dataValidation type="list" allowBlank="1" showInputMessage="1" showErrorMessage="1" sqref="E3:E118" xr:uid="{00000000-0002-0000-0000-000002000000}">
      <formula1>"Excel,Excel (xlsx),Excel (xlsm),Excel (xls),CSV,HTML,PDF,None,Word"</formula1>
    </dataValidation>
    <dataValidation type="list" allowBlank="1" showInputMessage="1" showErrorMessage="1" sqref="F3:F118" xr:uid="{00000000-0002-0000-0000-000003000000}">
      <formula1>"Global Only,All Formulas,None (No Conversion)"</formula1>
    </dataValidation>
    <dataValidation type="list" allowBlank="1" showInputMessage="1" showErrorMessage="1" sqref="V3:V118 K3:L118 I3:I118" xr:uid="{00000000-0002-0000-0000-000004000000}">
      <formula1>"YES,NO"</formula1>
    </dataValidation>
    <dataValidation type="list" allowBlank="1" showInputMessage="1" showErrorMessage="1" sqref="S3:S118" xr:uid="{00000000-0002-0000-0000-000005000000}">
      <formula1>"YES,NO,CLEAR FIRST"</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0"/>
  <sheetViews>
    <sheetView workbookViewId="0">
      <selection activeCell="B7" sqref="B7:B100"/>
    </sheetView>
  </sheetViews>
  <sheetFormatPr defaultRowHeight="15" x14ac:dyDescent="0.25"/>
  <cols>
    <col min="2" max="2" width="28.7109375" customWidth="1"/>
    <col min="4" max="4" width="11.42578125" style="140" customWidth="1"/>
    <col min="5" max="5" width="11.42578125" customWidth="1"/>
    <col min="6" max="6" width="9.140625" style="140"/>
    <col min="8" max="8" width="12" style="140" customWidth="1"/>
    <col min="9" max="9" width="12" customWidth="1"/>
    <col min="10" max="10" width="12.28515625" style="140" customWidth="1"/>
    <col min="11" max="11" width="12.28515625" customWidth="1"/>
  </cols>
  <sheetData>
    <row r="1" spans="1:11" x14ac:dyDescent="0.25">
      <c r="B1" t="s">
        <v>322</v>
      </c>
    </row>
    <row r="3" spans="1:11" x14ac:dyDescent="0.25">
      <c r="B3" t="s">
        <v>323</v>
      </c>
      <c r="C3" t="s">
        <v>324</v>
      </c>
      <c r="D3" s="140" t="s">
        <v>325</v>
      </c>
      <c r="H3" s="140" t="s">
        <v>326</v>
      </c>
    </row>
    <row r="4" spans="1:11" x14ac:dyDescent="0.25">
      <c r="D4" s="140" t="s">
        <v>327</v>
      </c>
      <c r="F4" s="140" t="s">
        <v>328</v>
      </c>
      <c r="H4" s="140" t="s">
        <v>327</v>
      </c>
      <c r="J4" s="140" t="s">
        <v>328</v>
      </c>
    </row>
    <row r="5" spans="1:11" x14ac:dyDescent="0.25">
      <c r="D5" s="140" t="s">
        <v>329</v>
      </c>
      <c r="E5" t="s">
        <v>330</v>
      </c>
      <c r="F5" s="140" t="s">
        <v>329</v>
      </c>
      <c r="G5" t="s">
        <v>330</v>
      </c>
      <c r="H5" s="140" t="s">
        <v>329</v>
      </c>
      <c r="I5" t="s">
        <v>330</v>
      </c>
      <c r="J5" s="140" t="s">
        <v>329</v>
      </c>
      <c r="K5" t="s">
        <v>330</v>
      </c>
    </row>
    <row r="6" spans="1:11" x14ac:dyDescent="0.25">
      <c r="B6" t="s">
        <v>331</v>
      </c>
      <c r="C6">
        <v>5067</v>
      </c>
      <c r="D6" s="140">
        <v>0.76850200000000002</v>
      </c>
      <c r="E6">
        <v>5067</v>
      </c>
      <c r="F6" s="140">
        <v>0.77442</v>
      </c>
      <c r="G6">
        <v>5692</v>
      </c>
      <c r="H6" s="140">
        <v>0.72077400000000003</v>
      </c>
      <c r="I6">
        <v>5064</v>
      </c>
      <c r="J6" s="140">
        <v>0.72693700000000006</v>
      </c>
      <c r="K6">
        <v>5691</v>
      </c>
    </row>
    <row r="7" spans="1:11" x14ac:dyDescent="0.25">
      <c r="A7" t="s">
        <v>23</v>
      </c>
      <c r="C7">
        <v>68</v>
      </c>
      <c r="D7" s="140">
        <v>0.70588200000000001</v>
      </c>
      <c r="E7">
        <v>68</v>
      </c>
      <c r="F7" s="140">
        <v>0.85507200000000005</v>
      </c>
      <c r="G7">
        <v>69</v>
      </c>
      <c r="H7" s="140">
        <v>0.735294</v>
      </c>
      <c r="I7">
        <v>68</v>
      </c>
      <c r="J7" s="140">
        <v>0.82608700000000002</v>
      </c>
      <c r="K7">
        <v>69</v>
      </c>
    </row>
    <row r="8" spans="1:11" x14ac:dyDescent="0.25">
      <c r="A8" t="s">
        <v>24</v>
      </c>
      <c r="C8">
        <v>48</v>
      </c>
      <c r="D8" s="140">
        <v>0.875</v>
      </c>
      <c r="E8">
        <v>48</v>
      </c>
      <c r="F8" s="140">
        <v>0.81081099999999995</v>
      </c>
      <c r="G8">
        <v>74</v>
      </c>
      <c r="H8" s="140">
        <v>0.79166700000000001</v>
      </c>
      <c r="I8">
        <v>48</v>
      </c>
      <c r="J8" s="140">
        <v>0.81081099999999995</v>
      </c>
      <c r="K8">
        <v>74</v>
      </c>
    </row>
    <row r="9" spans="1:11" x14ac:dyDescent="0.25">
      <c r="A9" t="s">
        <v>25</v>
      </c>
      <c r="C9">
        <v>28</v>
      </c>
      <c r="D9" s="140">
        <v>0.60714299999999999</v>
      </c>
      <c r="E9">
        <v>28</v>
      </c>
      <c r="F9" s="140">
        <v>0.66666700000000001</v>
      </c>
      <c r="G9">
        <v>33</v>
      </c>
      <c r="H9" s="140">
        <v>0.60714299999999999</v>
      </c>
      <c r="I9">
        <v>28</v>
      </c>
      <c r="J9" s="140">
        <v>0.54545500000000002</v>
      </c>
      <c r="K9">
        <v>33</v>
      </c>
    </row>
    <row r="10" spans="1:11" x14ac:dyDescent="0.25">
      <c r="A10" t="s">
        <v>26</v>
      </c>
      <c r="C10">
        <v>35</v>
      </c>
      <c r="D10" s="140">
        <v>0.77142900000000003</v>
      </c>
      <c r="E10">
        <v>35</v>
      </c>
      <c r="F10" s="140">
        <v>0.83783799999999997</v>
      </c>
      <c r="G10">
        <v>37</v>
      </c>
      <c r="H10" s="140">
        <v>0.77142900000000003</v>
      </c>
      <c r="I10">
        <v>35</v>
      </c>
      <c r="J10" s="140">
        <v>0.78378400000000004</v>
      </c>
      <c r="K10">
        <v>37</v>
      </c>
    </row>
    <row r="11" spans="1:11" x14ac:dyDescent="0.25">
      <c r="A11" t="s">
        <v>27</v>
      </c>
      <c r="C11">
        <v>35</v>
      </c>
      <c r="D11" s="140">
        <v>0.71428599999999998</v>
      </c>
      <c r="E11">
        <v>35</v>
      </c>
      <c r="F11" s="140">
        <v>0.75</v>
      </c>
      <c r="G11">
        <v>28</v>
      </c>
      <c r="H11" s="140">
        <v>0.68571400000000005</v>
      </c>
      <c r="I11">
        <v>35</v>
      </c>
      <c r="J11" s="140">
        <v>0.57142899999999996</v>
      </c>
      <c r="K11">
        <v>28</v>
      </c>
    </row>
    <row r="12" spans="1:11" x14ac:dyDescent="0.25">
      <c r="A12" t="s">
        <v>28</v>
      </c>
      <c r="C12">
        <v>48</v>
      </c>
      <c r="D12" s="140">
        <v>0.77083299999999999</v>
      </c>
      <c r="E12">
        <v>48</v>
      </c>
      <c r="F12" s="140">
        <v>0.79069800000000001</v>
      </c>
      <c r="G12">
        <v>129</v>
      </c>
      <c r="H12" s="140">
        <v>0.70833299999999999</v>
      </c>
      <c r="I12">
        <v>48</v>
      </c>
      <c r="J12" s="140">
        <v>0.78294600000000003</v>
      </c>
      <c r="K12">
        <v>129</v>
      </c>
    </row>
    <row r="13" spans="1:11" x14ac:dyDescent="0.25">
      <c r="A13" t="s">
        <v>29</v>
      </c>
      <c r="C13">
        <v>52</v>
      </c>
      <c r="D13" s="140">
        <v>0.769231</v>
      </c>
      <c r="E13">
        <v>52</v>
      </c>
      <c r="F13" s="140">
        <v>0.80373799999999995</v>
      </c>
      <c r="G13">
        <v>107</v>
      </c>
      <c r="H13" s="140">
        <v>0.80769199999999997</v>
      </c>
      <c r="I13">
        <v>52</v>
      </c>
      <c r="J13" s="140">
        <v>0.82242999999999999</v>
      </c>
      <c r="K13">
        <v>107</v>
      </c>
    </row>
    <row r="14" spans="1:11" x14ac:dyDescent="0.25">
      <c r="A14" t="s">
        <v>30</v>
      </c>
      <c r="C14">
        <v>47</v>
      </c>
      <c r="D14" s="140">
        <v>0.70212799999999997</v>
      </c>
      <c r="E14">
        <v>47</v>
      </c>
      <c r="F14" s="140">
        <v>0.68</v>
      </c>
      <c r="G14">
        <v>50</v>
      </c>
      <c r="H14" s="140">
        <v>0.65957399999999999</v>
      </c>
      <c r="I14">
        <v>47</v>
      </c>
      <c r="J14" s="140">
        <v>0.62</v>
      </c>
      <c r="K14">
        <v>50</v>
      </c>
    </row>
    <row r="15" spans="1:11" x14ac:dyDescent="0.25">
      <c r="A15" t="s">
        <v>31</v>
      </c>
      <c r="C15">
        <v>26</v>
      </c>
      <c r="D15" s="140">
        <v>0.769231</v>
      </c>
      <c r="E15">
        <v>26</v>
      </c>
      <c r="F15" s="140">
        <v>0.82857099999999995</v>
      </c>
      <c r="G15">
        <v>35</v>
      </c>
      <c r="H15" s="140">
        <v>0.769231</v>
      </c>
      <c r="I15">
        <v>26</v>
      </c>
      <c r="J15" s="140">
        <v>0.8</v>
      </c>
      <c r="K15">
        <v>35</v>
      </c>
    </row>
    <row r="16" spans="1:11" x14ac:dyDescent="0.25">
      <c r="A16" t="s">
        <v>32</v>
      </c>
      <c r="C16">
        <v>42</v>
      </c>
      <c r="D16" s="140">
        <v>0.80952400000000002</v>
      </c>
      <c r="E16">
        <v>42</v>
      </c>
      <c r="F16" s="140">
        <v>0.81395300000000004</v>
      </c>
      <c r="G16">
        <v>43</v>
      </c>
      <c r="H16" s="140">
        <v>0.69047599999999998</v>
      </c>
      <c r="I16">
        <v>42</v>
      </c>
      <c r="J16" s="140">
        <v>0.83720899999999998</v>
      </c>
      <c r="K16">
        <v>43</v>
      </c>
    </row>
    <row r="17" spans="1:11" x14ac:dyDescent="0.25">
      <c r="A17" t="s">
        <v>33</v>
      </c>
      <c r="C17">
        <v>46</v>
      </c>
      <c r="D17" s="140">
        <v>0.73912999999999995</v>
      </c>
      <c r="E17">
        <v>46</v>
      </c>
      <c r="F17" s="140">
        <v>0.67241399999999996</v>
      </c>
      <c r="G17">
        <v>58</v>
      </c>
      <c r="H17" s="140">
        <v>0.65217400000000003</v>
      </c>
      <c r="I17">
        <v>46</v>
      </c>
      <c r="J17" s="140">
        <v>0.60344799999999998</v>
      </c>
      <c r="K17">
        <v>58</v>
      </c>
    </row>
    <row r="18" spans="1:11" x14ac:dyDescent="0.25">
      <c r="A18" t="s">
        <v>34</v>
      </c>
      <c r="C18">
        <v>60</v>
      </c>
      <c r="D18" s="140">
        <v>0.75</v>
      </c>
      <c r="E18">
        <v>60</v>
      </c>
      <c r="F18" s="140">
        <v>0.724638</v>
      </c>
      <c r="G18">
        <v>69</v>
      </c>
      <c r="H18" s="140">
        <v>0.75</v>
      </c>
      <c r="I18">
        <v>60</v>
      </c>
      <c r="J18" s="140">
        <v>0.724638</v>
      </c>
      <c r="K18">
        <v>69</v>
      </c>
    </row>
    <row r="19" spans="1:11" x14ac:dyDescent="0.25">
      <c r="A19" t="s">
        <v>35</v>
      </c>
      <c r="C19">
        <v>46</v>
      </c>
      <c r="D19" s="140">
        <v>0.86956500000000003</v>
      </c>
      <c r="E19">
        <v>46</v>
      </c>
      <c r="F19" s="140">
        <v>0.85185200000000005</v>
      </c>
      <c r="G19">
        <v>54</v>
      </c>
      <c r="H19" s="140">
        <v>0.76087000000000005</v>
      </c>
      <c r="I19">
        <v>46</v>
      </c>
      <c r="J19" s="140">
        <v>0.81481499999999996</v>
      </c>
      <c r="K19">
        <v>54</v>
      </c>
    </row>
    <row r="20" spans="1:11" x14ac:dyDescent="0.25">
      <c r="A20" t="s">
        <v>36</v>
      </c>
      <c r="C20">
        <v>81</v>
      </c>
      <c r="D20" s="140">
        <v>0.71604900000000005</v>
      </c>
      <c r="E20">
        <v>81</v>
      </c>
      <c r="F20" s="140">
        <v>0.81333299999999997</v>
      </c>
      <c r="G20">
        <v>150</v>
      </c>
      <c r="H20" s="140">
        <v>0.54320999999999997</v>
      </c>
      <c r="I20">
        <v>81</v>
      </c>
      <c r="J20" s="140">
        <v>0.7</v>
      </c>
      <c r="K20">
        <v>150</v>
      </c>
    </row>
    <row r="21" spans="1:11" x14ac:dyDescent="0.25">
      <c r="A21" t="s">
        <v>37</v>
      </c>
      <c r="C21">
        <v>61</v>
      </c>
      <c r="D21" s="140">
        <v>0.73770500000000006</v>
      </c>
      <c r="E21">
        <v>61</v>
      </c>
      <c r="F21" s="140">
        <v>0.79166700000000001</v>
      </c>
      <c r="G21">
        <v>72</v>
      </c>
      <c r="H21" s="140">
        <v>0.62295100000000003</v>
      </c>
      <c r="I21">
        <v>61</v>
      </c>
      <c r="J21" s="140">
        <v>0.63888900000000004</v>
      </c>
      <c r="K21">
        <v>72</v>
      </c>
    </row>
    <row r="22" spans="1:11" x14ac:dyDescent="0.25">
      <c r="A22" t="s">
        <v>38</v>
      </c>
      <c r="C22">
        <v>40</v>
      </c>
      <c r="D22" s="140">
        <v>0.75</v>
      </c>
      <c r="E22">
        <v>40</v>
      </c>
      <c r="F22" s="140">
        <v>0.80821900000000002</v>
      </c>
      <c r="G22">
        <v>73</v>
      </c>
      <c r="H22" s="140">
        <v>0.67500000000000004</v>
      </c>
      <c r="I22">
        <v>40</v>
      </c>
      <c r="J22" s="140">
        <v>0.64383599999999996</v>
      </c>
      <c r="K22">
        <v>73</v>
      </c>
    </row>
    <row r="23" spans="1:11" x14ac:dyDescent="0.25">
      <c r="A23" t="s">
        <v>39</v>
      </c>
      <c r="C23">
        <v>65</v>
      </c>
      <c r="D23" s="140">
        <v>0.70769199999999999</v>
      </c>
      <c r="E23">
        <v>65</v>
      </c>
      <c r="F23" s="140">
        <v>0.76363599999999998</v>
      </c>
      <c r="G23">
        <v>55</v>
      </c>
      <c r="H23" s="140">
        <v>0.63076900000000002</v>
      </c>
      <c r="I23">
        <v>65</v>
      </c>
      <c r="J23" s="140">
        <v>0.65454500000000004</v>
      </c>
      <c r="K23">
        <v>55</v>
      </c>
    </row>
    <row r="24" spans="1:11" x14ac:dyDescent="0.25">
      <c r="A24" t="s">
        <v>40</v>
      </c>
      <c r="C24">
        <v>46</v>
      </c>
      <c r="D24" s="140">
        <v>0.76087000000000005</v>
      </c>
      <c r="E24">
        <v>46</v>
      </c>
      <c r="F24" s="140">
        <v>0.74193500000000001</v>
      </c>
      <c r="G24">
        <v>62</v>
      </c>
      <c r="H24" s="140">
        <v>0.73912999999999995</v>
      </c>
      <c r="I24">
        <v>46</v>
      </c>
      <c r="J24" s="140">
        <v>0.66129000000000004</v>
      </c>
      <c r="K24">
        <v>62</v>
      </c>
    </row>
    <row r="25" spans="1:11" x14ac:dyDescent="0.25">
      <c r="A25" t="s">
        <v>41</v>
      </c>
      <c r="C25">
        <v>55</v>
      </c>
      <c r="D25" s="140">
        <v>0.854545</v>
      </c>
      <c r="E25">
        <v>55</v>
      </c>
      <c r="F25" s="140">
        <v>0.776119</v>
      </c>
      <c r="G25">
        <v>67</v>
      </c>
      <c r="H25" s="140">
        <v>0.74545499999999998</v>
      </c>
      <c r="I25">
        <v>55</v>
      </c>
      <c r="J25" s="140">
        <v>0.76119400000000004</v>
      </c>
      <c r="K25">
        <v>67</v>
      </c>
    </row>
    <row r="26" spans="1:11" x14ac:dyDescent="0.25">
      <c r="A26" t="s">
        <v>42</v>
      </c>
      <c r="C26">
        <v>41</v>
      </c>
      <c r="D26" s="140">
        <v>0.75609800000000005</v>
      </c>
      <c r="E26">
        <v>41</v>
      </c>
      <c r="F26" s="140">
        <v>0.70769199999999999</v>
      </c>
      <c r="G26">
        <v>65</v>
      </c>
      <c r="H26" s="140">
        <v>0.65853700000000004</v>
      </c>
      <c r="I26">
        <v>41</v>
      </c>
      <c r="J26" s="140">
        <v>0.66153799999999996</v>
      </c>
      <c r="K26">
        <v>65</v>
      </c>
    </row>
    <row r="27" spans="1:11" x14ac:dyDescent="0.25">
      <c r="A27" t="s">
        <v>43</v>
      </c>
      <c r="C27">
        <v>19</v>
      </c>
      <c r="D27" s="140">
        <v>0.78947400000000001</v>
      </c>
      <c r="E27">
        <v>19</v>
      </c>
      <c r="F27" s="140">
        <v>0.69230800000000003</v>
      </c>
      <c r="G27">
        <v>26</v>
      </c>
      <c r="H27" s="140">
        <v>0.78947400000000001</v>
      </c>
      <c r="I27">
        <v>19</v>
      </c>
      <c r="J27" s="140">
        <v>0.69230800000000003</v>
      </c>
      <c r="K27">
        <v>26</v>
      </c>
    </row>
    <row r="28" spans="1:11" x14ac:dyDescent="0.25">
      <c r="A28" t="s">
        <v>44</v>
      </c>
      <c r="C28">
        <v>45</v>
      </c>
      <c r="D28" s="140">
        <v>0.8</v>
      </c>
      <c r="E28">
        <v>45</v>
      </c>
      <c r="F28" s="140">
        <v>0.85</v>
      </c>
      <c r="G28">
        <v>60</v>
      </c>
      <c r="H28" s="140">
        <v>0.75555600000000001</v>
      </c>
      <c r="I28">
        <v>45</v>
      </c>
      <c r="J28" s="140">
        <v>0.9</v>
      </c>
      <c r="K28">
        <v>60</v>
      </c>
    </row>
    <row r="29" spans="1:11" x14ac:dyDescent="0.25">
      <c r="A29" t="s">
        <v>45</v>
      </c>
      <c r="C29">
        <v>36</v>
      </c>
      <c r="D29" s="140">
        <v>0.72222200000000003</v>
      </c>
      <c r="E29">
        <v>36</v>
      </c>
      <c r="F29" s="140">
        <v>0.782609</v>
      </c>
      <c r="G29">
        <v>46</v>
      </c>
      <c r="H29" s="140">
        <v>0.75</v>
      </c>
      <c r="I29">
        <v>36</v>
      </c>
      <c r="J29" s="140">
        <v>0.73912999999999995</v>
      </c>
      <c r="K29">
        <v>46</v>
      </c>
    </row>
    <row r="30" spans="1:11" x14ac:dyDescent="0.25">
      <c r="A30" t="s">
        <v>46</v>
      </c>
      <c r="C30">
        <v>44</v>
      </c>
      <c r="D30" s="140">
        <v>0.72727299999999995</v>
      </c>
      <c r="E30">
        <v>44</v>
      </c>
      <c r="F30" s="140">
        <v>0.68656700000000004</v>
      </c>
      <c r="G30">
        <v>67</v>
      </c>
      <c r="H30" s="140">
        <v>0.70454499999999998</v>
      </c>
      <c r="I30">
        <v>44</v>
      </c>
      <c r="J30" s="140">
        <v>0.567164</v>
      </c>
      <c r="K30">
        <v>67</v>
      </c>
    </row>
    <row r="31" spans="1:11" x14ac:dyDescent="0.25">
      <c r="A31" t="s">
        <v>47</v>
      </c>
      <c r="C31">
        <v>74</v>
      </c>
      <c r="D31" s="140">
        <v>0.72972999999999999</v>
      </c>
      <c r="E31">
        <v>74</v>
      </c>
      <c r="F31" s="140">
        <v>0.87692300000000001</v>
      </c>
      <c r="G31">
        <v>65</v>
      </c>
      <c r="H31" s="140">
        <v>0.72972999999999999</v>
      </c>
      <c r="I31">
        <v>74</v>
      </c>
      <c r="J31" s="140">
        <v>0.75384600000000002</v>
      </c>
      <c r="K31">
        <v>65</v>
      </c>
    </row>
    <row r="32" spans="1:11" x14ac:dyDescent="0.25">
      <c r="A32" t="s">
        <v>48</v>
      </c>
      <c r="C32">
        <v>57</v>
      </c>
      <c r="D32" s="140">
        <v>0.66666700000000001</v>
      </c>
      <c r="E32">
        <v>57</v>
      </c>
      <c r="F32" s="140">
        <v>0.72727299999999995</v>
      </c>
      <c r="G32">
        <v>55</v>
      </c>
      <c r="H32" s="140">
        <v>0.57894699999999999</v>
      </c>
      <c r="I32">
        <v>57</v>
      </c>
      <c r="J32" s="140">
        <v>0.63636400000000004</v>
      </c>
      <c r="K32">
        <v>55</v>
      </c>
    </row>
    <row r="33" spans="1:11" x14ac:dyDescent="0.25">
      <c r="A33" t="s">
        <v>49</v>
      </c>
      <c r="C33">
        <v>60</v>
      </c>
      <c r="D33" s="140">
        <v>0.73333300000000001</v>
      </c>
      <c r="E33">
        <v>60</v>
      </c>
      <c r="F33" s="140">
        <v>0.72857099999999997</v>
      </c>
      <c r="G33">
        <v>70</v>
      </c>
      <c r="H33" s="140">
        <v>0.68333299999999997</v>
      </c>
      <c r="I33">
        <v>60</v>
      </c>
      <c r="J33" s="140">
        <v>0.71428599999999998</v>
      </c>
      <c r="K33">
        <v>70</v>
      </c>
    </row>
    <row r="34" spans="1:11" x14ac:dyDescent="0.25">
      <c r="A34" t="s">
        <v>50</v>
      </c>
      <c r="C34">
        <v>56</v>
      </c>
      <c r="D34" s="140">
        <v>0.71428599999999998</v>
      </c>
      <c r="E34">
        <v>56</v>
      </c>
      <c r="F34" s="140">
        <v>0.763158</v>
      </c>
      <c r="G34">
        <v>76</v>
      </c>
      <c r="H34" s="140">
        <v>0.64285700000000001</v>
      </c>
      <c r="I34">
        <v>56</v>
      </c>
      <c r="J34" s="140">
        <v>0.69736799999999999</v>
      </c>
      <c r="K34">
        <v>76</v>
      </c>
    </row>
    <row r="35" spans="1:11" x14ac:dyDescent="0.25">
      <c r="A35" t="s">
        <v>51</v>
      </c>
      <c r="C35">
        <v>64</v>
      </c>
      <c r="D35" s="140">
        <v>0.734375</v>
      </c>
      <c r="E35">
        <v>64</v>
      </c>
      <c r="F35" s="140">
        <v>0.69879500000000005</v>
      </c>
      <c r="G35">
        <v>83</v>
      </c>
      <c r="H35" s="140">
        <v>0.703125</v>
      </c>
      <c r="I35">
        <v>64</v>
      </c>
      <c r="J35" s="140">
        <v>0.72289199999999998</v>
      </c>
      <c r="K35">
        <v>83</v>
      </c>
    </row>
    <row r="36" spans="1:11" x14ac:dyDescent="0.25">
      <c r="A36" t="s">
        <v>52</v>
      </c>
      <c r="C36">
        <v>45</v>
      </c>
      <c r="D36" s="140">
        <v>0.66666700000000001</v>
      </c>
      <c r="E36">
        <v>45</v>
      </c>
      <c r="F36" s="140">
        <v>0.72499999999999998</v>
      </c>
      <c r="G36">
        <v>40</v>
      </c>
      <c r="H36" s="140">
        <v>0.68888899999999997</v>
      </c>
      <c r="I36">
        <v>45</v>
      </c>
      <c r="J36" s="140">
        <v>0.625</v>
      </c>
      <c r="K36">
        <v>40</v>
      </c>
    </row>
    <row r="37" spans="1:11" x14ac:dyDescent="0.25">
      <c r="A37" t="s">
        <v>53</v>
      </c>
      <c r="C37">
        <v>71</v>
      </c>
      <c r="D37" s="140">
        <v>0.830986</v>
      </c>
      <c r="E37">
        <v>71</v>
      </c>
      <c r="F37" s="140">
        <v>0.74242399999999997</v>
      </c>
      <c r="G37">
        <v>66</v>
      </c>
      <c r="H37" s="140">
        <v>0.76056299999999999</v>
      </c>
      <c r="I37">
        <v>71</v>
      </c>
      <c r="J37" s="140">
        <v>0.74242399999999997</v>
      </c>
      <c r="K37">
        <v>66</v>
      </c>
    </row>
    <row r="38" spans="1:11" x14ac:dyDescent="0.25">
      <c r="A38" t="s">
        <v>54</v>
      </c>
      <c r="C38">
        <v>52</v>
      </c>
      <c r="D38" s="140">
        <v>0.90384600000000004</v>
      </c>
      <c r="E38">
        <v>52</v>
      </c>
      <c r="F38" s="140">
        <v>0.85416700000000001</v>
      </c>
      <c r="G38">
        <v>48</v>
      </c>
      <c r="H38" s="140">
        <v>0.769231</v>
      </c>
      <c r="I38">
        <v>52</v>
      </c>
      <c r="J38" s="140">
        <v>0.6875</v>
      </c>
      <c r="K38">
        <v>48</v>
      </c>
    </row>
    <row r="39" spans="1:11" x14ac:dyDescent="0.25">
      <c r="A39" t="s">
        <v>55</v>
      </c>
      <c r="C39">
        <v>66</v>
      </c>
      <c r="D39" s="140">
        <v>0.81818199999999996</v>
      </c>
      <c r="E39">
        <v>66</v>
      </c>
      <c r="F39" s="140">
        <v>0.73863599999999996</v>
      </c>
      <c r="G39">
        <v>88</v>
      </c>
      <c r="H39" s="140">
        <v>0.77272700000000005</v>
      </c>
      <c r="I39">
        <v>66</v>
      </c>
      <c r="J39" s="140">
        <v>0.77272700000000005</v>
      </c>
      <c r="K39">
        <v>88</v>
      </c>
    </row>
    <row r="40" spans="1:11" x14ac:dyDescent="0.25">
      <c r="A40" t="s">
        <v>56</v>
      </c>
      <c r="C40">
        <v>30</v>
      </c>
      <c r="D40" s="140">
        <v>0.73333300000000001</v>
      </c>
      <c r="E40">
        <v>30</v>
      </c>
      <c r="F40" s="140">
        <v>0.79545500000000002</v>
      </c>
      <c r="G40">
        <v>44</v>
      </c>
      <c r="H40" s="140">
        <v>0.76666699999999999</v>
      </c>
      <c r="I40">
        <v>30</v>
      </c>
      <c r="J40" s="140">
        <v>0.75</v>
      </c>
      <c r="K40">
        <v>44</v>
      </c>
    </row>
    <row r="41" spans="1:11" x14ac:dyDescent="0.25">
      <c r="A41" t="s">
        <v>57</v>
      </c>
      <c r="C41">
        <v>43</v>
      </c>
      <c r="D41" s="140">
        <v>0.83720899999999998</v>
      </c>
      <c r="E41">
        <v>43</v>
      </c>
      <c r="F41" s="140">
        <v>0.791045</v>
      </c>
      <c r="G41">
        <v>67</v>
      </c>
      <c r="H41" s="140">
        <v>0.76744199999999996</v>
      </c>
      <c r="I41">
        <v>43</v>
      </c>
      <c r="J41" s="140">
        <v>0.82089599999999996</v>
      </c>
      <c r="K41">
        <v>67</v>
      </c>
    </row>
    <row r="42" spans="1:11" x14ac:dyDescent="0.25">
      <c r="A42" t="s">
        <v>58</v>
      </c>
      <c r="C42">
        <v>26</v>
      </c>
      <c r="D42" s="140">
        <v>0.769231</v>
      </c>
      <c r="E42">
        <v>26</v>
      </c>
      <c r="F42" s="140">
        <v>0.885714</v>
      </c>
      <c r="G42">
        <v>35</v>
      </c>
      <c r="H42" s="140">
        <v>0.69230800000000003</v>
      </c>
      <c r="I42">
        <v>26</v>
      </c>
      <c r="J42" s="140">
        <v>0.8</v>
      </c>
      <c r="K42">
        <v>35</v>
      </c>
    </row>
    <row r="43" spans="1:11" x14ac:dyDescent="0.25">
      <c r="A43" t="s">
        <v>59</v>
      </c>
      <c r="C43">
        <v>43</v>
      </c>
      <c r="D43" s="140">
        <v>0.83720899999999998</v>
      </c>
      <c r="E43">
        <v>43</v>
      </c>
      <c r="F43" s="140">
        <v>0.73611099999999996</v>
      </c>
      <c r="G43">
        <v>72</v>
      </c>
      <c r="H43" s="140">
        <v>0.81395300000000004</v>
      </c>
      <c r="I43">
        <v>43</v>
      </c>
      <c r="J43" s="140">
        <v>0.76388900000000004</v>
      </c>
      <c r="K43">
        <v>72</v>
      </c>
    </row>
    <row r="44" spans="1:11" x14ac:dyDescent="0.25">
      <c r="A44" t="s">
        <v>60</v>
      </c>
      <c r="C44">
        <v>74</v>
      </c>
      <c r="D44" s="140">
        <v>0.77027000000000001</v>
      </c>
      <c r="E44">
        <v>74</v>
      </c>
      <c r="F44" s="140">
        <v>0.70886099999999996</v>
      </c>
      <c r="G44">
        <v>79</v>
      </c>
      <c r="H44" s="140">
        <v>0.68918900000000005</v>
      </c>
      <c r="I44">
        <v>74</v>
      </c>
      <c r="J44" s="140">
        <v>0.78481000000000001</v>
      </c>
      <c r="K44">
        <v>79</v>
      </c>
    </row>
    <row r="45" spans="1:11" x14ac:dyDescent="0.25">
      <c r="A45" t="s">
        <v>61</v>
      </c>
      <c r="C45">
        <v>48</v>
      </c>
      <c r="D45" s="140">
        <v>0.83333299999999999</v>
      </c>
      <c r="E45">
        <v>48</v>
      </c>
      <c r="F45" s="140">
        <v>0.90769200000000005</v>
      </c>
      <c r="G45">
        <v>65</v>
      </c>
      <c r="H45" s="140">
        <v>0.6875</v>
      </c>
      <c r="I45">
        <v>48</v>
      </c>
      <c r="J45" s="140">
        <v>0.78461499999999995</v>
      </c>
      <c r="K45">
        <v>65</v>
      </c>
    </row>
    <row r="46" spans="1:11" x14ac:dyDescent="0.25">
      <c r="A46" t="s">
        <v>62</v>
      </c>
      <c r="C46">
        <v>44</v>
      </c>
      <c r="D46" s="140">
        <v>0.72727299999999995</v>
      </c>
      <c r="E46">
        <v>44</v>
      </c>
      <c r="F46" s="140">
        <v>0.769231</v>
      </c>
      <c r="G46">
        <v>39</v>
      </c>
      <c r="H46" s="140">
        <v>0.75</v>
      </c>
      <c r="I46">
        <v>44</v>
      </c>
      <c r="J46" s="140">
        <v>0.71794899999999995</v>
      </c>
      <c r="K46">
        <v>39</v>
      </c>
    </row>
    <row r="47" spans="1:11" x14ac:dyDescent="0.25">
      <c r="A47" t="s">
        <v>63</v>
      </c>
      <c r="C47">
        <v>47</v>
      </c>
      <c r="D47" s="140">
        <v>0.72340400000000005</v>
      </c>
      <c r="E47">
        <v>47</v>
      </c>
      <c r="F47" s="140">
        <v>0.877193</v>
      </c>
      <c r="G47">
        <v>57</v>
      </c>
      <c r="H47" s="140">
        <v>0.61702100000000004</v>
      </c>
      <c r="I47">
        <v>47</v>
      </c>
      <c r="J47" s="140">
        <v>0.80701800000000001</v>
      </c>
      <c r="K47">
        <v>57</v>
      </c>
    </row>
    <row r="48" spans="1:11" x14ac:dyDescent="0.25">
      <c r="A48" t="s">
        <v>64</v>
      </c>
      <c r="C48">
        <v>32</v>
      </c>
      <c r="D48" s="140">
        <v>0.8125</v>
      </c>
      <c r="E48">
        <v>32</v>
      </c>
      <c r="F48" s="140">
        <v>0.88679200000000002</v>
      </c>
      <c r="G48">
        <v>53</v>
      </c>
      <c r="H48" s="140">
        <v>0.75</v>
      </c>
      <c r="I48">
        <v>32</v>
      </c>
      <c r="J48" s="140">
        <v>0.84905699999999995</v>
      </c>
      <c r="K48">
        <v>53</v>
      </c>
    </row>
    <row r="49" spans="1:11" x14ac:dyDescent="0.25">
      <c r="A49" t="s">
        <v>65</v>
      </c>
      <c r="C49">
        <v>53</v>
      </c>
      <c r="D49" s="140">
        <v>0.77358499999999997</v>
      </c>
      <c r="E49">
        <v>53</v>
      </c>
      <c r="F49" s="140">
        <v>0.65384600000000004</v>
      </c>
      <c r="G49">
        <v>52</v>
      </c>
      <c r="H49" s="140">
        <v>0.77358499999999997</v>
      </c>
      <c r="I49">
        <v>53</v>
      </c>
      <c r="J49" s="140">
        <v>0.67307700000000004</v>
      </c>
      <c r="K49">
        <v>52</v>
      </c>
    </row>
    <row r="50" spans="1:11" x14ac:dyDescent="0.25">
      <c r="A50" t="s">
        <v>66</v>
      </c>
      <c r="C50">
        <v>75</v>
      </c>
      <c r="D50" s="140">
        <v>0.72</v>
      </c>
      <c r="E50">
        <v>75</v>
      </c>
      <c r="F50" s="140">
        <v>0.746479</v>
      </c>
      <c r="G50">
        <v>71</v>
      </c>
      <c r="H50" s="140">
        <v>0.66666700000000001</v>
      </c>
      <c r="I50">
        <v>75</v>
      </c>
      <c r="J50" s="140">
        <v>0.68571400000000005</v>
      </c>
      <c r="K50">
        <v>70</v>
      </c>
    </row>
    <row r="51" spans="1:11" x14ac:dyDescent="0.25">
      <c r="A51" t="s">
        <v>67</v>
      </c>
      <c r="C51">
        <v>48</v>
      </c>
      <c r="D51" s="140">
        <v>0.8125</v>
      </c>
      <c r="E51">
        <v>48</v>
      </c>
      <c r="F51" s="140">
        <v>0.77922100000000005</v>
      </c>
      <c r="G51">
        <v>77</v>
      </c>
      <c r="H51" s="140">
        <v>0.72916700000000001</v>
      </c>
      <c r="I51">
        <v>48</v>
      </c>
      <c r="J51" s="140">
        <v>0.71428599999999998</v>
      </c>
      <c r="K51">
        <v>77</v>
      </c>
    </row>
    <row r="52" spans="1:11" x14ac:dyDescent="0.25">
      <c r="A52" t="s">
        <v>68</v>
      </c>
      <c r="C52">
        <v>37</v>
      </c>
      <c r="D52" s="140">
        <v>0.78378400000000004</v>
      </c>
      <c r="E52">
        <v>37</v>
      </c>
      <c r="F52" s="140">
        <v>0.72</v>
      </c>
      <c r="G52">
        <v>50</v>
      </c>
      <c r="H52" s="140">
        <v>0.78378400000000004</v>
      </c>
      <c r="I52">
        <v>37</v>
      </c>
      <c r="J52" s="140">
        <v>0.78</v>
      </c>
      <c r="K52">
        <v>50</v>
      </c>
    </row>
    <row r="53" spans="1:11" x14ac:dyDescent="0.25">
      <c r="A53" t="s">
        <v>69</v>
      </c>
      <c r="C53">
        <v>70</v>
      </c>
      <c r="D53" s="140">
        <v>0.84285699999999997</v>
      </c>
      <c r="E53">
        <v>70</v>
      </c>
      <c r="F53" s="140">
        <v>0.8</v>
      </c>
      <c r="G53">
        <v>35</v>
      </c>
      <c r="H53" s="140">
        <v>0.75714300000000001</v>
      </c>
      <c r="I53">
        <v>70</v>
      </c>
      <c r="J53" s="140">
        <v>0.71428599999999998</v>
      </c>
      <c r="K53">
        <v>35</v>
      </c>
    </row>
    <row r="54" spans="1:11" x14ac:dyDescent="0.25">
      <c r="A54" t="s">
        <v>70</v>
      </c>
      <c r="C54">
        <v>62</v>
      </c>
      <c r="D54" s="140">
        <v>0.77419400000000005</v>
      </c>
      <c r="E54">
        <v>62</v>
      </c>
      <c r="F54" s="140">
        <v>0.71666700000000005</v>
      </c>
      <c r="G54">
        <v>60</v>
      </c>
      <c r="H54" s="140">
        <v>0.69354800000000005</v>
      </c>
      <c r="I54">
        <v>62</v>
      </c>
      <c r="J54" s="140">
        <v>0.66666700000000001</v>
      </c>
      <c r="K54">
        <v>60</v>
      </c>
    </row>
    <row r="55" spans="1:11" x14ac:dyDescent="0.25">
      <c r="A55" t="s">
        <v>71</v>
      </c>
      <c r="C55">
        <v>90</v>
      </c>
      <c r="D55" s="140">
        <v>0.83333299999999999</v>
      </c>
      <c r="E55">
        <v>90</v>
      </c>
      <c r="F55" s="140">
        <v>0.81395300000000004</v>
      </c>
      <c r="G55">
        <v>86</v>
      </c>
      <c r="H55" s="140">
        <v>0.76666699999999999</v>
      </c>
      <c r="I55">
        <v>90</v>
      </c>
      <c r="J55" s="140">
        <v>0.75581399999999999</v>
      </c>
      <c r="K55">
        <v>86</v>
      </c>
    </row>
    <row r="56" spans="1:11" x14ac:dyDescent="0.25">
      <c r="A56" t="s">
        <v>72</v>
      </c>
      <c r="C56">
        <v>44</v>
      </c>
      <c r="D56" s="140">
        <v>0.84090900000000002</v>
      </c>
      <c r="E56">
        <v>44</v>
      </c>
      <c r="F56" s="140">
        <v>0.78125</v>
      </c>
      <c r="G56">
        <v>64</v>
      </c>
      <c r="H56" s="140">
        <v>0.70454499999999998</v>
      </c>
      <c r="I56">
        <v>44</v>
      </c>
      <c r="J56" s="140">
        <v>0.71875</v>
      </c>
      <c r="K56">
        <v>64</v>
      </c>
    </row>
    <row r="57" spans="1:11" x14ac:dyDescent="0.25">
      <c r="A57" t="s">
        <v>73</v>
      </c>
      <c r="C57">
        <v>98</v>
      </c>
      <c r="D57" s="140">
        <v>0.68367299999999998</v>
      </c>
      <c r="E57">
        <v>98</v>
      </c>
      <c r="F57" s="140">
        <v>0.793103</v>
      </c>
      <c r="G57">
        <v>87</v>
      </c>
      <c r="H57" s="140">
        <v>0.70103099999999996</v>
      </c>
      <c r="I57">
        <v>97</v>
      </c>
      <c r="J57" s="140">
        <v>0.70114900000000002</v>
      </c>
      <c r="K57">
        <v>87</v>
      </c>
    </row>
    <row r="58" spans="1:11" x14ac:dyDescent="0.25">
      <c r="A58" t="s">
        <v>74</v>
      </c>
      <c r="C58">
        <v>50</v>
      </c>
      <c r="D58" s="140">
        <v>0.82</v>
      </c>
      <c r="E58">
        <v>50</v>
      </c>
      <c r="F58" s="140">
        <v>0.81034499999999998</v>
      </c>
      <c r="G58">
        <v>58</v>
      </c>
      <c r="H58" s="140">
        <v>0.8</v>
      </c>
      <c r="I58">
        <v>50</v>
      </c>
      <c r="J58" s="140">
        <v>0.86206899999999997</v>
      </c>
      <c r="K58">
        <v>58</v>
      </c>
    </row>
    <row r="59" spans="1:11" x14ac:dyDescent="0.25">
      <c r="A59" t="s">
        <v>75</v>
      </c>
      <c r="C59">
        <v>53</v>
      </c>
      <c r="D59" s="140">
        <v>0.75471699999999997</v>
      </c>
      <c r="E59">
        <v>53</v>
      </c>
      <c r="F59" s="140">
        <v>0.66666700000000001</v>
      </c>
      <c r="G59">
        <v>48</v>
      </c>
      <c r="H59" s="140">
        <v>0.71698099999999998</v>
      </c>
      <c r="I59">
        <v>53</v>
      </c>
      <c r="J59" s="140">
        <v>0.60416700000000001</v>
      </c>
      <c r="K59">
        <v>48</v>
      </c>
    </row>
    <row r="60" spans="1:11" x14ac:dyDescent="0.25">
      <c r="A60" t="s">
        <v>76</v>
      </c>
      <c r="C60">
        <v>41</v>
      </c>
      <c r="D60" s="140">
        <v>0.731707</v>
      </c>
      <c r="E60">
        <v>41</v>
      </c>
      <c r="F60" s="140">
        <v>0.76087000000000005</v>
      </c>
      <c r="G60">
        <v>46</v>
      </c>
      <c r="H60" s="140">
        <v>0.68292699999999995</v>
      </c>
      <c r="I60">
        <v>41</v>
      </c>
      <c r="J60" s="140">
        <v>0.73912999999999995</v>
      </c>
      <c r="K60">
        <v>46</v>
      </c>
    </row>
    <row r="61" spans="1:11" x14ac:dyDescent="0.25">
      <c r="A61" t="s">
        <v>77</v>
      </c>
      <c r="C61">
        <v>30</v>
      </c>
      <c r="D61" s="140">
        <v>0.76666699999999999</v>
      </c>
      <c r="E61">
        <v>30</v>
      </c>
      <c r="F61" s="140">
        <v>0.787879</v>
      </c>
      <c r="G61">
        <v>33</v>
      </c>
      <c r="H61" s="140">
        <v>0.83333299999999999</v>
      </c>
      <c r="I61">
        <v>30</v>
      </c>
      <c r="J61" s="140">
        <v>0.75757600000000003</v>
      </c>
      <c r="K61">
        <v>33</v>
      </c>
    </row>
    <row r="62" spans="1:11" x14ac:dyDescent="0.25">
      <c r="A62" t="s">
        <v>78</v>
      </c>
      <c r="C62">
        <v>44</v>
      </c>
      <c r="D62" s="140">
        <v>0.75</v>
      </c>
      <c r="E62">
        <v>44</v>
      </c>
      <c r="F62" s="140">
        <v>0.769231</v>
      </c>
      <c r="G62">
        <v>39</v>
      </c>
      <c r="H62" s="140">
        <v>0.72727299999999995</v>
      </c>
      <c r="I62">
        <v>44</v>
      </c>
      <c r="J62" s="140">
        <v>0.79487200000000002</v>
      </c>
      <c r="K62">
        <v>39</v>
      </c>
    </row>
    <row r="63" spans="1:11" x14ac:dyDescent="0.25">
      <c r="A63" t="s">
        <v>79</v>
      </c>
      <c r="C63">
        <v>58</v>
      </c>
      <c r="D63" s="140">
        <v>0.81034499999999998</v>
      </c>
      <c r="E63">
        <v>58</v>
      </c>
      <c r="F63" s="140">
        <v>0.76744199999999996</v>
      </c>
      <c r="G63">
        <v>43</v>
      </c>
      <c r="H63" s="140">
        <v>0.706897</v>
      </c>
      <c r="I63">
        <v>58</v>
      </c>
      <c r="J63" s="140">
        <v>0.76744199999999996</v>
      </c>
      <c r="K63">
        <v>43</v>
      </c>
    </row>
    <row r="64" spans="1:11" x14ac:dyDescent="0.25">
      <c r="A64" t="s">
        <v>80</v>
      </c>
      <c r="C64">
        <v>36</v>
      </c>
      <c r="D64" s="140">
        <v>0.75</v>
      </c>
      <c r="E64">
        <v>36</v>
      </c>
      <c r="F64" s="140">
        <v>0.64285700000000001</v>
      </c>
      <c r="G64">
        <v>28</v>
      </c>
      <c r="H64" s="140">
        <v>0.75</v>
      </c>
      <c r="I64">
        <v>36</v>
      </c>
      <c r="J64" s="140">
        <v>0.71428599999999998</v>
      </c>
      <c r="K64">
        <v>28</v>
      </c>
    </row>
    <row r="65" spans="1:11" x14ac:dyDescent="0.25">
      <c r="A65" t="s">
        <v>81</v>
      </c>
      <c r="C65">
        <v>91</v>
      </c>
      <c r="D65" s="140">
        <v>0.69230800000000003</v>
      </c>
      <c r="E65">
        <v>91</v>
      </c>
      <c r="F65" s="140">
        <v>0.77272700000000005</v>
      </c>
      <c r="G65">
        <v>88</v>
      </c>
      <c r="H65" s="140">
        <v>0.64835200000000004</v>
      </c>
      <c r="I65">
        <v>91</v>
      </c>
      <c r="J65" s="140">
        <v>0.69318199999999996</v>
      </c>
      <c r="K65">
        <v>88</v>
      </c>
    </row>
    <row r="66" spans="1:11" x14ac:dyDescent="0.25">
      <c r="A66" t="s">
        <v>82</v>
      </c>
      <c r="C66">
        <v>27</v>
      </c>
      <c r="D66" s="140">
        <v>0.85185200000000005</v>
      </c>
      <c r="E66">
        <v>27</v>
      </c>
      <c r="F66" s="140">
        <v>0.72499999999999998</v>
      </c>
      <c r="G66">
        <v>40</v>
      </c>
      <c r="H66" s="140">
        <v>0.74074099999999998</v>
      </c>
      <c r="I66">
        <v>27</v>
      </c>
      <c r="J66" s="140">
        <v>0.625</v>
      </c>
      <c r="K66">
        <v>40</v>
      </c>
    </row>
    <row r="67" spans="1:11" x14ac:dyDescent="0.25">
      <c r="A67" t="s">
        <v>83</v>
      </c>
      <c r="C67">
        <v>44</v>
      </c>
      <c r="D67" s="140">
        <v>0.77272700000000005</v>
      </c>
      <c r="E67">
        <v>44</v>
      </c>
      <c r="F67" s="140">
        <v>0.71428599999999998</v>
      </c>
      <c r="G67">
        <v>49</v>
      </c>
      <c r="H67" s="140">
        <v>0.81818199999999996</v>
      </c>
      <c r="I67">
        <v>44</v>
      </c>
      <c r="J67" s="140">
        <v>0.75510200000000005</v>
      </c>
      <c r="K67">
        <v>49</v>
      </c>
    </row>
    <row r="68" spans="1:11" x14ac:dyDescent="0.25">
      <c r="A68" t="s">
        <v>84</v>
      </c>
      <c r="C68">
        <v>46</v>
      </c>
      <c r="D68" s="140">
        <v>0.82608700000000002</v>
      </c>
      <c r="E68">
        <v>46</v>
      </c>
      <c r="F68" s="140">
        <v>0.74</v>
      </c>
      <c r="G68">
        <v>50</v>
      </c>
      <c r="H68" s="140">
        <v>0.71111100000000005</v>
      </c>
      <c r="I68">
        <v>45</v>
      </c>
      <c r="J68" s="140">
        <v>0.7</v>
      </c>
      <c r="K68">
        <v>50</v>
      </c>
    </row>
    <row r="69" spans="1:11" x14ac:dyDescent="0.25">
      <c r="A69" t="s">
        <v>85</v>
      </c>
      <c r="C69">
        <v>38</v>
      </c>
      <c r="D69" s="140">
        <v>0.631579</v>
      </c>
      <c r="E69">
        <v>38</v>
      </c>
      <c r="F69" s="140">
        <v>0.66666700000000001</v>
      </c>
      <c r="G69">
        <v>27</v>
      </c>
      <c r="H69" s="140">
        <v>0.631579</v>
      </c>
      <c r="I69">
        <v>38</v>
      </c>
      <c r="J69" s="140">
        <v>0.703704</v>
      </c>
      <c r="K69">
        <v>27</v>
      </c>
    </row>
    <row r="70" spans="1:11" x14ac:dyDescent="0.25">
      <c r="A70" t="s">
        <v>86</v>
      </c>
      <c r="C70">
        <v>52</v>
      </c>
      <c r="D70" s="140">
        <v>0.769231</v>
      </c>
      <c r="E70">
        <v>52</v>
      </c>
      <c r="F70" s="140">
        <v>0.73770500000000006</v>
      </c>
      <c r="G70">
        <v>61</v>
      </c>
      <c r="H70" s="140">
        <v>0.788462</v>
      </c>
      <c r="I70">
        <v>52</v>
      </c>
      <c r="J70" s="140">
        <v>0.78688499999999995</v>
      </c>
      <c r="K70">
        <v>61</v>
      </c>
    </row>
    <row r="71" spans="1:11" x14ac:dyDescent="0.25">
      <c r="A71" t="s">
        <v>87</v>
      </c>
      <c r="C71">
        <v>95</v>
      </c>
      <c r="D71" s="140">
        <v>0.76842100000000002</v>
      </c>
      <c r="E71">
        <v>95</v>
      </c>
      <c r="F71" s="140">
        <v>0.69791700000000001</v>
      </c>
      <c r="G71">
        <v>96</v>
      </c>
      <c r="H71" s="140">
        <v>0.75531899999999996</v>
      </c>
      <c r="I71">
        <v>94</v>
      </c>
      <c r="J71" s="140">
        <v>0.66666700000000001</v>
      </c>
      <c r="K71">
        <v>96</v>
      </c>
    </row>
    <row r="72" spans="1:11" x14ac:dyDescent="0.25">
      <c r="A72" t="s">
        <v>88</v>
      </c>
      <c r="C72">
        <v>28</v>
      </c>
      <c r="D72" s="140">
        <v>0.67857100000000004</v>
      </c>
      <c r="E72">
        <v>28</v>
      </c>
      <c r="F72" s="140">
        <v>0.73809499999999995</v>
      </c>
      <c r="G72">
        <v>42</v>
      </c>
      <c r="H72" s="140">
        <v>0.60714299999999999</v>
      </c>
      <c r="I72">
        <v>28</v>
      </c>
      <c r="J72" s="140">
        <v>0.71428599999999998</v>
      </c>
      <c r="K72">
        <v>42</v>
      </c>
    </row>
    <row r="73" spans="1:11" x14ac:dyDescent="0.25">
      <c r="A73" t="s">
        <v>89</v>
      </c>
      <c r="C73">
        <v>48</v>
      </c>
      <c r="D73" s="140">
        <v>0.83333299999999999</v>
      </c>
      <c r="E73">
        <v>48</v>
      </c>
      <c r="F73" s="140">
        <v>0.86486499999999999</v>
      </c>
      <c r="G73">
        <v>37</v>
      </c>
      <c r="H73" s="140">
        <v>0.72916700000000001</v>
      </c>
      <c r="I73">
        <v>48</v>
      </c>
      <c r="J73" s="140">
        <v>0.70270299999999997</v>
      </c>
      <c r="K73">
        <v>37</v>
      </c>
    </row>
    <row r="74" spans="1:11" x14ac:dyDescent="0.25">
      <c r="A74" t="s">
        <v>90</v>
      </c>
      <c r="C74">
        <v>61</v>
      </c>
      <c r="D74" s="140">
        <v>0.68852500000000005</v>
      </c>
      <c r="E74">
        <v>61</v>
      </c>
      <c r="F74" s="140">
        <v>0.796875</v>
      </c>
      <c r="G74">
        <v>64</v>
      </c>
      <c r="H74" s="140">
        <v>0.70491800000000004</v>
      </c>
      <c r="I74">
        <v>61</v>
      </c>
      <c r="J74" s="140">
        <v>0.78125</v>
      </c>
      <c r="K74">
        <v>64</v>
      </c>
    </row>
    <row r="75" spans="1:11" x14ac:dyDescent="0.25">
      <c r="A75" t="s">
        <v>91</v>
      </c>
      <c r="C75">
        <v>140</v>
      </c>
      <c r="D75" s="140">
        <v>0.78571400000000002</v>
      </c>
      <c r="E75">
        <v>140</v>
      </c>
      <c r="F75" s="140">
        <v>0.793651</v>
      </c>
      <c r="G75">
        <v>63</v>
      </c>
      <c r="H75" s="140">
        <v>0.74285699999999999</v>
      </c>
      <c r="I75">
        <v>140</v>
      </c>
      <c r="J75" s="140">
        <v>0.63492099999999996</v>
      </c>
      <c r="K75">
        <v>63</v>
      </c>
    </row>
    <row r="76" spans="1:11" x14ac:dyDescent="0.25">
      <c r="A76" t="s">
        <v>92</v>
      </c>
      <c r="C76">
        <v>37</v>
      </c>
      <c r="D76" s="140">
        <v>0.64864900000000003</v>
      </c>
      <c r="E76">
        <v>37</v>
      </c>
      <c r="F76" s="140">
        <v>0.782609</v>
      </c>
      <c r="G76">
        <v>46</v>
      </c>
      <c r="H76" s="140">
        <v>0.59459499999999998</v>
      </c>
      <c r="I76">
        <v>37</v>
      </c>
      <c r="J76" s="140">
        <v>0.76087000000000005</v>
      </c>
      <c r="K76">
        <v>46</v>
      </c>
    </row>
    <row r="77" spans="1:11" x14ac:dyDescent="0.25">
      <c r="A77" t="s">
        <v>93</v>
      </c>
      <c r="C77">
        <v>42</v>
      </c>
      <c r="D77" s="140">
        <v>0.83333299999999999</v>
      </c>
      <c r="E77">
        <v>42</v>
      </c>
      <c r="F77" s="140">
        <v>0.764706</v>
      </c>
      <c r="G77">
        <v>51</v>
      </c>
      <c r="H77" s="140">
        <v>0.88095199999999996</v>
      </c>
      <c r="I77">
        <v>42</v>
      </c>
      <c r="J77" s="140">
        <v>0.78431399999999996</v>
      </c>
      <c r="K77">
        <v>51</v>
      </c>
    </row>
    <row r="78" spans="1:11" x14ac:dyDescent="0.25">
      <c r="A78" t="s">
        <v>94</v>
      </c>
      <c r="C78">
        <v>41</v>
      </c>
      <c r="D78" s="140">
        <v>0.75609800000000005</v>
      </c>
      <c r="E78">
        <v>41</v>
      </c>
      <c r="F78" s="140">
        <v>0.77777799999999997</v>
      </c>
      <c r="G78">
        <v>54</v>
      </c>
      <c r="H78" s="140">
        <v>0.78048799999999996</v>
      </c>
      <c r="I78">
        <v>41</v>
      </c>
      <c r="J78" s="140">
        <v>0.703704</v>
      </c>
      <c r="K78">
        <v>54</v>
      </c>
    </row>
    <row r="79" spans="1:11" x14ac:dyDescent="0.25">
      <c r="A79" t="s">
        <v>95</v>
      </c>
      <c r="C79">
        <v>51</v>
      </c>
      <c r="D79" s="140">
        <v>0.74509800000000004</v>
      </c>
      <c r="E79">
        <v>51</v>
      </c>
      <c r="F79" s="140">
        <v>0.77142900000000003</v>
      </c>
      <c r="G79">
        <v>70</v>
      </c>
      <c r="H79" s="140">
        <v>0.70588200000000001</v>
      </c>
      <c r="I79">
        <v>51</v>
      </c>
      <c r="J79" s="140">
        <v>0.74285699999999999</v>
      </c>
      <c r="K79">
        <v>70</v>
      </c>
    </row>
    <row r="80" spans="1:11" x14ac:dyDescent="0.25">
      <c r="A80" t="s">
        <v>96</v>
      </c>
      <c r="C80">
        <v>57</v>
      </c>
      <c r="D80" s="140">
        <v>0.80701800000000001</v>
      </c>
      <c r="E80">
        <v>57</v>
      </c>
      <c r="F80" s="140">
        <v>0.77027000000000001</v>
      </c>
      <c r="G80">
        <v>74</v>
      </c>
      <c r="H80" s="140">
        <v>0.736842</v>
      </c>
      <c r="I80">
        <v>57</v>
      </c>
      <c r="J80" s="140">
        <v>0.72972999999999999</v>
      </c>
      <c r="K80">
        <v>74</v>
      </c>
    </row>
    <row r="81" spans="1:11" x14ac:dyDescent="0.25">
      <c r="A81" t="s">
        <v>97</v>
      </c>
      <c r="C81">
        <v>78</v>
      </c>
      <c r="D81" s="140">
        <v>0.88461500000000004</v>
      </c>
      <c r="E81">
        <v>78</v>
      </c>
      <c r="F81" s="140">
        <v>0.75409800000000005</v>
      </c>
      <c r="G81">
        <v>61</v>
      </c>
      <c r="H81" s="140">
        <v>0.78205100000000005</v>
      </c>
      <c r="I81">
        <v>78</v>
      </c>
      <c r="J81" s="140">
        <v>0.78688499999999995</v>
      </c>
      <c r="K81">
        <v>61</v>
      </c>
    </row>
    <row r="82" spans="1:11" x14ac:dyDescent="0.25">
      <c r="A82" t="s">
        <v>98</v>
      </c>
      <c r="C82">
        <v>40</v>
      </c>
      <c r="D82" s="140">
        <v>0.85</v>
      </c>
      <c r="E82">
        <v>40</v>
      </c>
      <c r="F82" s="140">
        <v>0.86046500000000004</v>
      </c>
      <c r="G82">
        <v>43</v>
      </c>
      <c r="H82" s="140">
        <v>0.77500000000000002</v>
      </c>
      <c r="I82">
        <v>40</v>
      </c>
      <c r="J82" s="140">
        <v>0.81395300000000004</v>
      </c>
      <c r="K82">
        <v>43</v>
      </c>
    </row>
    <row r="83" spans="1:11" x14ac:dyDescent="0.25">
      <c r="A83" t="s">
        <v>99</v>
      </c>
      <c r="C83">
        <v>57</v>
      </c>
      <c r="D83" s="140">
        <v>0.80701800000000001</v>
      </c>
      <c r="E83">
        <v>57</v>
      </c>
      <c r="F83" s="140">
        <v>0.5</v>
      </c>
      <c r="G83">
        <v>34</v>
      </c>
      <c r="H83" s="140">
        <v>0.68421100000000001</v>
      </c>
      <c r="I83">
        <v>57</v>
      </c>
      <c r="J83" s="140">
        <v>0.47058800000000001</v>
      </c>
      <c r="K83">
        <v>34</v>
      </c>
    </row>
    <row r="84" spans="1:11" x14ac:dyDescent="0.25">
      <c r="A84" t="s">
        <v>100</v>
      </c>
      <c r="C84">
        <v>73</v>
      </c>
      <c r="D84" s="140">
        <v>0.72602699999999998</v>
      </c>
      <c r="E84">
        <v>73</v>
      </c>
      <c r="F84" s="140">
        <v>0.77777799999999997</v>
      </c>
      <c r="G84">
        <v>54</v>
      </c>
      <c r="H84" s="140">
        <v>0.67123299999999997</v>
      </c>
      <c r="I84">
        <v>73</v>
      </c>
      <c r="J84" s="140">
        <v>0.703704</v>
      </c>
      <c r="K84">
        <v>54</v>
      </c>
    </row>
    <row r="85" spans="1:11" x14ac:dyDescent="0.25">
      <c r="A85" t="s">
        <v>101</v>
      </c>
      <c r="C85">
        <v>35</v>
      </c>
      <c r="D85" s="140">
        <v>0.68571400000000005</v>
      </c>
      <c r="E85">
        <v>35</v>
      </c>
      <c r="F85" s="140">
        <v>0.71428599999999998</v>
      </c>
      <c r="G85">
        <v>35</v>
      </c>
      <c r="H85" s="140">
        <v>0.71428599999999998</v>
      </c>
      <c r="I85">
        <v>35</v>
      </c>
      <c r="J85" s="140">
        <v>0.65714300000000003</v>
      </c>
      <c r="K85">
        <v>35</v>
      </c>
    </row>
    <row r="86" spans="1:11" x14ac:dyDescent="0.25">
      <c r="A86" t="s">
        <v>102</v>
      </c>
      <c r="C86">
        <v>79</v>
      </c>
      <c r="D86" s="140">
        <v>0.81012700000000004</v>
      </c>
      <c r="E86">
        <v>79</v>
      </c>
      <c r="F86" s="140">
        <v>0.86315799999999998</v>
      </c>
      <c r="G86">
        <v>95</v>
      </c>
      <c r="H86" s="140">
        <v>0.70886099999999996</v>
      </c>
      <c r="I86">
        <v>79</v>
      </c>
      <c r="J86" s="140">
        <v>0.631579</v>
      </c>
      <c r="K86">
        <v>95</v>
      </c>
    </row>
    <row r="87" spans="1:11" x14ac:dyDescent="0.25">
      <c r="A87" t="s">
        <v>103</v>
      </c>
      <c r="C87">
        <v>56</v>
      </c>
      <c r="D87" s="140">
        <v>0.76785700000000001</v>
      </c>
      <c r="E87">
        <v>56</v>
      </c>
      <c r="F87" s="140">
        <v>0.79761899999999997</v>
      </c>
      <c r="G87">
        <v>84</v>
      </c>
      <c r="H87" s="140">
        <v>0.73214299999999999</v>
      </c>
      <c r="I87">
        <v>56</v>
      </c>
      <c r="J87" s="140">
        <v>0.75</v>
      </c>
      <c r="K87">
        <v>84</v>
      </c>
    </row>
    <row r="88" spans="1:11" x14ac:dyDescent="0.25">
      <c r="A88" t="s">
        <v>104</v>
      </c>
      <c r="C88">
        <v>214</v>
      </c>
      <c r="D88" s="140">
        <v>0.79439300000000002</v>
      </c>
      <c r="E88">
        <v>214</v>
      </c>
      <c r="F88" s="140">
        <v>0.87217999999999996</v>
      </c>
      <c r="G88">
        <v>133</v>
      </c>
      <c r="H88" s="140">
        <v>0.73831800000000003</v>
      </c>
      <c r="I88">
        <v>214</v>
      </c>
      <c r="J88" s="140">
        <v>0.78947400000000001</v>
      </c>
      <c r="K88">
        <v>133</v>
      </c>
    </row>
    <row r="89" spans="1:11" x14ac:dyDescent="0.25">
      <c r="A89" t="s">
        <v>105</v>
      </c>
      <c r="C89">
        <v>27</v>
      </c>
      <c r="D89" s="140">
        <v>0.77777799999999997</v>
      </c>
      <c r="E89">
        <v>27</v>
      </c>
      <c r="F89" s="140">
        <v>0.70588200000000001</v>
      </c>
      <c r="G89">
        <v>17</v>
      </c>
      <c r="H89" s="140">
        <v>0.81481499999999996</v>
      </c>
      <c r="I89">
        <v>27</v>
      </c>
      <c r="J89" s="140">
        <v>0.70588200000000001</v>
      </c>
      <c r="K89">
        <v>17</v>
      </c>
    </row>
    <row r="90" spans="1:11" x14ac:dyDescent="0.25">
      <c r="A90" t="s">
        <v>106</v>
      </c>
      <c r="C90">
        <v>63</v>
      </c>
      <c r="D90" s="140">
        <v>0.84126999999999996</v>
      </c>
      <c r="E90">
        <v>63</v>
      </c>
      <c r="F90" s="140">
        <v>0.793651</v>
      </c>
      <c r="G90">
        <v>63</v>
      </c>
      <c r="H90" s="140">
        <v>0.74603200000000003</v>
      </c>
      <c r="I90">
        <v>63</v>
      </c>
      <c r="J90" s="140">
        <v>0.76190500000000005</v>
      </c>
      <c r="K90">
        <v>63</v>
      </c>
    </row>
    <row r="91" spans="1:11" x14ac:dyDescent="0.25">
      <c r="A91" t="s">
        <v>107</v>
      </c>
      <c r="C91">
        <v>46</v>
      </c>
      <c r="D91" s="140">
        <v>0.80434799999999995</v>
      </c>
      <c r="E91">
        <v>46</v>
      </c>
      <c r="F91" s="140">
        <v>0.775281</v>
      </c>
      <c r="G91">
        <v>89</v>
      </c>
      <c r="H91" s="140">
        <v>0.73912999999999995</v>
      </c>
      <c r="I91">
        <v>46</v>
      </c>
      <c r="J91" s="140">
        <v>0.74157300000000004</v>
      </c>
      <c r="K91">
        <v>89</v>
      </c>
    </row>
    <row r="92" spans="1:11" x14ac:dyDescent="0.25">
      <c r="A92" t="s">
        <v>108</v>
      </c>
      <c r="C92">
        <v>26</v>
      </c>
      <c r="D92" s="140">
        <v>0.769231</v>
      </c>
      <c r="E92">
        <v>26</v>
      </c>
      <c r="F92" s="140">
        <v>0.8125</v>
      </c>
      <c r="G92">
        <v>32</v>
      </c>
      <c r="H92" s="140">
        <v>0.730769</v>
      </c>
      <c r="I92">
        <v>26</v>
      </c>
      <c r="J92" s="140">
        <v>0.6875</v>
      </c>
      <c r="K92">
        <v>32</v>
      </c>
    </row>
    <row r="93" spans="1:11" x14ac:dyDescent="0.25">
      <c r="A93" t="s">
        <v>109</v>
      </c>
      <c r="C93">
        <v>36</v>
      </c>
      <c r="D93" s="140">
        <v>0.77777799999999997</v>
      </c>
      <c r="E93">
        <v>36</v>
      </c>
      <c r="F93" s="140">
        <v>0.77500000000000002</v>
      </c>
      <c r="G93">
        <v>40</v>
      </c>
      <c r="H93" s="140">
        <v>0.77777799999999997</v>
      </c>
      <c r="I93">
        <v>36</v>
      </c>
      <c r="J93" s="140">
        <v>0.72499999999999998</v>
      </c>
      <c r="K93">
        <v>40</v>
      </c>
    </row>
    <row r="94" spans="1:11" x14ac:dyDescent="0.25">
      <c r="A94" t="s">
        <v>110</v>
      </c>
      <c r="C94">
        <v>90</v>
      </c>
      <c r="D94" s="140">
        <v>0.76666699999999999</v>
      </c>
      <c r="E94">
        <v>90</v>
      </c>
      <c r="F94" s="140">
        <v>0.78082200000000002</v>
      </c>
      <c r="G94">
        <v>73</v>
      </c>
      <c r="H94" s="140">
        <v>0.8</v>
      </c>
      <c r="I94">
        <v>90</v>
      </c>
      <c r="J94" s="140">
        <v>0.79452100000000003</v>
      </c>
      <c r="K94">
        <v>73</v>
      </c>
    </row>
    <row r="95" spans="1:11" x14ac:dyDescent="0.25">
      <c r="A95" t="s">
        <v>111</v>
      </c>
      <c r="C95">
        <v>45</v>
      </c>
      <c r="D95" s="140">
        <v>0.82222200000000001</v>
      </c>
      <c r="E95">
        <v>45</v>
      </c>
      <c r="F95" s="140">
        <v>0.96551699999999996</v>
      </c>
      <c r="G95">
        <v>29</v>
      </c>
      <c r="H95" s="140">
        <v>0.88888900000000004</v>
      </c>
      <c r="I95">
        <v>45</v>
      </c>
      <c r="J95" s="140">
        <v>0.96551699999999996</v>
      </c>
      <c r="K95">
        <v>29</v>
      </c>
    </row>
    <row r="96" spans="1:11" x14ac:dyDescent="0.25">
      <c r="A96" t="s">
        <v>112</v>
      </c>
      <c r="C96">
        <v>21</v>
      </c>
      <c r="D96" s="140">
        <v>0.80952400000000002</v>
      </c>
      <c r="E96">
        <v>21</v>
      </c>
      <c r="F96" s="140">
        <v>0.68965500000000002</v>
      </c>
      <c r="G96">
        <v>29</v>
      </c>
      <c r="H96" s="140">
        <v>0.76190500000000005</v>
      </c>
      <c r="I96">
        <v>21</v>
      </c>
      <c r="J96" s="140">
        <v>0.793103</v>
      </c>
      <c r="K96">
        <v>29</v>
      </c>
    </row>
    <row r="97" spans="1:11" x14ac:dyDescent="0.25">
      <c r="A97" t="s">
        <v>113</v>
      </c>
      <c r="C97">
        <v>24</v>
      </c>
      <c r="D97" s="140">
        <v>0.75</v>
      </c>
      <c r="E97">
        <v>24</v>
      </c>
      <c r="F97" s="140">
        <v>0.74603200000000003</v>
      </c>
      <c r="G97">
        <v>63</v>
      </c>
      <c r="H97" s="140">
        <v>0.70833299999999999</v>
      </c>
      <c r="I97">
        <v>24</v>
      </c>
      <c r="J97" s="140">
        <v>0.69841299999999995</v>
      </c>
      <c r="K97">
        <v>63</v>
      </c>
    </row>
    <row r="98" spans="1:11" x14ac:dyDescent="0.25">
      <c r="A98" t="s">
        <v>115</v>
      </c>
      <c r="C98">
        <v>76</v>
      </c>
      <c r="D98" s="140">
        <v>0.65789500000000001</v>
      </c>
      <c r="E98">
        <v>76</v>
      </c>
      <c r="F98" s="140">
        <v>0.716418</v>
      </c>
      <c r="G98">
        <v>134</v>
      </c>
      <c r="H98" s="140">
        <v>0.56578899999999999</v>
      </c>
      <c r="I98">
        <v>76</v>
      </c>
      <c r="J98" s="140">
        <v>0.61940300000000004</v>
      </c>
      <c r="K98">
        <v>134</v>
      </c>
    </row>
    <row r="99" spans="1:11" x14ac:dyDescent="0.25">
      <c r="A99" t="s">
        <v>116</v>
      </c>
      <c r="C99">
        <v>89</v>
      </c>
      <c r="D99" s="140">
        <v>0.70786499999999997</v>
      </c>
      <c r="E99">
        <v>89</v>
      </c>
      <c r="F99" s="140">
        <v>0.82222200000000001</v>
      </c>
      <c r="G99">
        <v>90</v>
      </c>
      <c r="H99" s="140">
        <v>0.62921300000000002</v>
      </c>
      <c r="I99">
        <v>89</v>
      </c>
      <c r="J99" s="140">
        <v>0.66666700000000001</v>
      </c>
      <c r="K99">
        <v>90</v>
      </c>
    </row>
    <row r="100" spans="1:11" x14ac:dyDescent="0.25">
      <c r="A100" t="s">
        <v>117</v>
      </c>
      <c r="C100">
        <v>59</v>
      </c>
      <c r="D100" s="140">
        <v>0.83050800000000002</v>
      </c>
      <c r="E100">
        <v>59</v>
      </c>
      <c r="F100" s="140">
        <v>0.81081099999999995</v>
      </c>
      <c r="G100">
        <v>74</v>
      </c>
      <c r="H100" s="140">
        <v>0.84745800000000004</v>
      </c>
      <c r="I100">
        <v>59</v>
      </c>
      <c r="J100" s="140">
        <v>0.74324299999999999</v>
      </c>
      <c r="K100">
        <v>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K39"/>
  <sheetViews>
    <sheetView topLeftCell="A4" workbookViewId="0">
      <selection activeCell="C22" sqref="C22:C33"/>
    </sheetView>
  </sheetViews>
  <sheetFormatPr defaultRowHeight="15" x14ac:dyDescent="0.25"/>
  <cols>
    <col min="3" max="3" width="15.140625" bestFit="1" customWidth="1"/>
    <col min="4" max="6" width="12.42578125" customWidth="1"/>
    <col min="7" max="7" width="3.5703125" customWidth="1"/>
    <col min="8" max="12" width="12.42578125" customWidth="1"/>
  </cols>
  <sheetData>
    <row r="4" spans="2:10" x14ac:dyDescent="0.25">
      <c r="D4" s="200" t="s">
        <v>271</v>
      </c>
      <c r="E4" s="200"/>
      <c r="F4" s="200"/>
      <c r="H4" s="200" t="s">
        <v>270</v>
      </c>
      <c r="I4" s="200"/>
      <c r="J4" s="200"/>
    </row>
    <row r="5" spans="2:10" x14ac:dyDescent="0.25">
      <c r="C5" s="71" t="s">
        <v>272</v>
      </c>
      <c r="D5" t="s">
        <v>396</v>
      </c>
      <c r="E5" t="s">
        <v>363</v>
      </c>
      <c r="F5" t="s">
        <v>397</v>
      </c>
      <c r="H5" t="s">
        <v>396</v>
      </c>
      <c r="I5" t="s">
        <v>363</v>
      </c>
      <c r="J5" t="s">
        <v>397</v>
      </c>
    </row>
    <row r="6" spans="2:10" x14ac:dyDescent="0.25">
      <c r="B6" t="s">
        <v>105</v>
      </c>
      <c r="D6" s="183">
        <f>INDEX('Waste Pre'!X:X,MATCH('Waste Summary'!$B6,'Waste Pre'!$A:$A,0))</f>
        <v>4500.7300000000014</v>
      </c>
      <c r="E6" s="183">
        <f>INDEX('Waste Pre'!Y:Y,MATCH('Waste Summary'!$B6,'Waste Pre'!$A:$A,0))</f>
        <v>103948.96</v>
      </c>
      <c r="F6" s="140">
        <f>D6/E6</f>
        <v>4.3297499080317887E-2</v>
      </c>
      <c r="H6" s="183">
        <f>INDEX('Waste Post'!X:X,MATCH('Waste Summary'!$B6,'Waste Post'!$A:$A,0))</f>
        <v>2587.0100000000002</v>
      </c>
      <c r="I6" s="183">
        <f>INDEX('Waste Post'!Y:Y,MATCH('Waste Summary'!$B6,'Waste Post'!$A:$A,0))</f>
        <v>105492.68</v>
      </c>
      <c r="J6" s="140">
        <f>H6/I6</f>
        <v>2.4523123310546291E-2</v>
      </c>
    </row>
    <row r="7" spans="2:10" x14ac:dyDescent="0.25">
      <c r="B7" t="s">
        <v>32</v>
      </c>
      <c r="D7" s="183">
        <f>INDEX('Waste Pre'!X:X,MATCH('Waste Summary'!$B7,'Waste Pre'!$A:$A,0))</f>
        <v>6028.7700000000013</v>
      </c>
      <c r="E7" s="183">
        <f>INDEX('Waste Pre'!Y:Y,MATCH('Waste Summary'!$B7,'Waste Pre'!$A:$A,0))</f>
        <v>162663.13</v>
      </c>
      <c r="F7" s="140">
        <f t="shared" ref="F7:F18" si="0">D7/E7</f>
        <v>3.7062916470376545E-2</v>
      </c>
      <c r="H7" s="183">
        <f>INDEX('Waste Post'!X:X,MATCH('Waste Summary'!$B7,'Waste Post'!$A:$A,0))</f>
        <v>5328.6100000000006</v>
      </c>
      <c r="I7" s="183">
        <f>INDEX('Waste Post'!Y:Y,MATCH('Waste Summary'!$B7,'Waste Post'!$A:$A,0))</f>
        <v>152739.85</v>
      </c>
      <c r="J7" s="140">
        <f t="shared" ref="J7:J18" si="1">H7/I7</f>
        <v>3.4886835360909418E-2</v>
      </c>
    </row>
    <row r="8" spans="2:10" x14ac:dyDescent="0.25">
      <c r="B8" t="s">
        <v>72</v>
      </c>
      <c r="D8" s="183">
        <f>INDEX('Waste Pre'!X:X,MATCH('Waste Summary'!$B8,'Waste Pre'!$A:$A,0))</f>
        <v>6054.22</v>
      </c>
      <c r="E8" s="183">
        <f>INDEX('Waste Pre'!Y:Y,MATCH('Waste Summary'!$B8,'Waste Pre'!$A:$A,0))</f>
        <v>187871.02</v>
      </c>
      <c r="F8" s="140">
        <f t="shared" si="0"/>
        <v>3.2225406558180188E-2</v>
      </c>
      <c r="H8" s="183">
        <f>INDEX('Waste Post'!X:X,MATCH('Waste Summary'!$B8,'Waste Post'!$A:$A,0))</f>
        <v>3596.33</v>
      </c>
      <c r="I8" s="183">
        <f>INDEX('Waste Post'!Y:Y,MATCH('Waste Summary'!$B8,'Waste Post'!$A:$A,0))</f>
        <v>190507.21</v>
      </c>
      <c r="J8" s="140">
        <f t="shared" si="1"/>
        <v>1.8877658226163725E-2</v>
      </c>
    </row>
    <row r="9" spans="2:10" x14ac:dyDescent="0.25">
      <c r="B9" t="s">
        <v>28</v>
      </c>
      <c r="D9" s="183">
        <f>INDEX('Waste Pre'!X:X,MATCH('Waste Summary'!$B9,'Waste Pre'!$A:$A,0))</f>
        <v>6881.62</v>
      </c>
      <c r="E9" s="183">
        <f>INDEX('Waste Pre'!Y:Y,MATCH('Waste Summary'!$B9,'Waste Pre'!$A:$A,0))</f>
        <v>170481.27</v>
      </c>
      <c r="F9" s="140">
        <f t="shared" si="0"/>
        <v>4.0365841948502616E-2</v>
      </c>
      <c r="H9" s="183">
        <f>INDEX('Waste Post'!X:X,MATCH('Waste Summary'!$B9,'Waste Post'!$A:$A,0))</f>
        <v>2960.6600000000021</v>
      </c>
      <c r="I9" s="183">
        <f>INDEX('Waste Post'!Y:Y,MATCH('Waste Summary'!$B9,'Waste Post'!$A:$A,0))</f>
        <v>185060.62</v>
      </c>
      <c r="J9" s="140">
        <f t="shared" si="1"/>
        <v>1.5998325305513417E-2</v>
      </c>
    </row>
    <row r="10" spans="2:10" x14ac:dyDescent="0.25">
      <c r="B10" t="s">
        <v>95</v>
      </c>
      <c r="D10" s="183">
        <f>INDEX('Waste Pre'!X:X,MATCH('Waste Summary'!$B10,'Waste Pre'!$A:$A,0))</f>
        <v>5626.95</v>
      </c>
      <c r="E10" s="183">
        <f>INDEX('Waste Pre'!Y:Y,MATCH('Waste Summary'!$B10,'Waste Pre'!$A:$A,0))</f>
        <v>174899.89</v>
      </c>
      <c r="F10" s="140">
        <f t="shared" si="0"/>
        <v>3.2172404453770662E-2</v>
      </c>
      <c r="H10" s="183">
        <f>INDEX('Waste Post'!X:X,MATCH('Waste Summary'!$B10,'Waste Post'!$A:$A,0))</f>
        <v>3521.9799999999982</v>
      </c>
      <c r="I10" s="183">
        <f>INDEX('Waste Post'!Y:Y,MATCH('Waste Summary'!$B10,'Waste Post'!$A:$A,0))</f>
        <v>184452.78</v>
      </c>
      <c r="J10" s="140">
        <f t="shared" si="1"/>
        <v>1.909420936892357E-2</v>
      </c>
    </row>
    <row r="11" spans="2:10" x14ac:dyDescent="0.25">
      <c r="B11" t="s">
        <v>99</v>
      </c>
      <c r="D11" s="183">
        <f>INDEX('Waste Pre'!X:X,MATCH('Waste Summary'!$B11,'Waste Pre'!$A:$A,0))</f>
        <v>5747.13</v>
      </c>
      <c r="E11" s="183">
        <f>INDEX('Waste Pre'!Y:Y,MATCH('Waste Summary'!$B11,'Waste Pre'!$A:$A,0))</f>
        <v>144700.09</v>
      </c>
      <c r="F11" s="140">
        <f t="shared" si="0"/>
        <v>3.9717528855718061E-2</v>
      </c>
      <c r="H11" s="183">
        <f>INDEX('Waste Post'!X:X,MATCH('Waste Summary'!$B11,'Waste Post'!$A:$A,0))</f>
        <v>869.46999999999935</v>
      </c>
      <c r="I11" s="183">
        <f>INDEX('Waste Post'!Y:Y,MATCH('Waste Summary'!$B11,'Waste Post'!$A:$A,0))</f>
        <v>147755.26</v>
      </c>
      <c r="J11" s="140">
        <f t="shared" si="1"/>
        <v>5.8845282394684242E-3</v>
      </c>
    </row>
    <row r="12" spans="2:10" x14ac:dyDescent="0.25">
      <c r="B12" t="s">
        <v>92</v>
      </c>
      <c r="D12" s="183">
        <f>INDEX('Waste Pre'!X:X,MATCH('Waste Summary'!$B12,'Waste Pre'!$A:$A,0))</f>
        <v>3870.98</v>
      </c>
      <c r="E12" s="183">
        <f>INDEX('Waste Pre'!Y:Y,MATCH('Waste Summary'!$B12,'Waste Pre'!$A:$A,0))</f>
        <v>139507.62</v>
      </c>
      <c r="F12" s="140">
        <f t="shared" si="0"/>
        <v>2.7747444906593633E-2</v>
      </c>
      <c r="H12" s="183">
        <f>INDEX('Waste Post'!X:X,MATCH('Waste Summary'!$B12,'Waste Post'!$A:$A,0))</f>
        <v>3691.0000000000018</v>
      </c>
      <c r="I12" s="183">
        <f>INDEX('Waste Post'!Y:Y,MATCH('Waste Summary'!$B12,'Waste Post'!$A:$A,0))</f>
        <v>134203.98000000001</v>
      </c>
      <c r="J12" s="140">
        <f t="shared" si="1"/>
        <v>2.7502910122337666E-2</v>
      </c>
    </row>
    <row r="13" spans="2:10" x14ac:dyDescent="0.25">
      <c r="B13" t="s">
        <v>31</v>
      </c>
      <c r="D13" s="183">
        <f>INDEX('Waste Pre'!X:X,MATCH('Waste Summary'!$B13,'Waste Pre'!$A:$A,0))</f>
        <v>2413.69</v>
      </c>
      <c r="E13" s="183">
        <f>INDEX('Waste Pre'!Y:Y,MATCH('Waste Summary'!$B13,'Waste Pre'!$A:$A,0))</f>
        <v>113289.15</v>
      </c>
      <c r="F13" s="140">
        <f t="shared" si="0"/>
        <v>2.1305570745300855E-2</v>
      </c>
      <c r="H13" s="183">
        <f>INDEX('Waste Post'!X:X,MATCH('Waste Summary'!$B13,'Waste Post'!$A:$A,0))</f>
        <v>1613.7099999999989</v>
      </c>
      <c r="I13" s="183">
        <f>INDEX('Waste Post'!Y:Y,MATCH('Waste Summary'!$B13,'Waste Post'!$A:$A,0))</f>
        <v>111262.04</v>
      </c>
      <c r="J13" s="140">
        <f t="shared" si="1"/>
        <v>1.4503688769323293E-2</v>
      </c>
    </row>
    <row r="14" spans="2:10" x14ac:dyDescent="0.25">
      <c r="B14" t="s">
        <v>33</v>
      </c>
      <c r="D14" s="183">
        <f>INDEX('Waste Pre'!X:X,MATCH('Waste Summary'!$B14,'Waste Pre'!$A:$A,0))</f>
        <v>3334.8599999999992</v>
      </c>
      <c r="E14" s="183">
        <f>INDEX('Waste Pre'!Y:Y,MATCH('Waste Summary'!$B14,'Waste Pre'!$A:$A,0))</f>
        <v>129539.16</v>
      </c>
      <c r="F14" s="140">
        <f t="shared" si="0"/>
        <v>2.5744029836228668E-2</v>
      </c>
      <c r="H14" s="183">
        <f>INDEX('Waste Post'!X:X,MATCH('Waste Summary'!$B14,'Waste Post'!$A:$A,0))</f>
        <v>2697.4700000000021</v>
      </c>
      <c r="I14" s="183">
        <f>INDEX('Waste Post'!Y:Y,MATCH('Waste Summary'!$B14,'Waste Post'!$A:$A,0))</f>
        <v>121009.63</v>
      </c>
      <c r="J14" s="140">
        <f t="shared" si="1"/>
        <v>2.2291366397864384E-2</v>
      </c>
    </row>
    <row r="15" spans="2:10" x14ac:dyDescent="0.25">
      <c r="B15" t="s">
        <v>59</v>
      </c>
      <c r="D15" s="183">
        <f>INDEX('Waste Pre'!X:X,MATCH('Waste Summary'!$B15,'Waste Pre'!$A:$A,0))</f>
        <v>2887.4800000000009</v>
      </c>
      <c r="E15" s="183">
        <f>INDEX('Waste Pre'!Y:Y,MATCH('Waste Summary'!$B15,'Waste Pre'!$A:$A,0))</f>
        <v>134354.48000000001</v>
      </c>
      <c r="F15" s="140">
        <f t="shared" si="0"/>
        <v>2.1491505158592411E-2</v>
      </c>
      <c r="H15" s="183">
        <f>INDEX('Waste Post'!X:X,MATCH('Waste Summary'!$B15,'Waste Post'!$A:$A,0))</f>
        <v>3932.5200000000009</v>
      </c>
      <c r="I15" s="183">
        <f>INDEX('Waste Post'!Y:Y,MATCH('Waste Summary'!$B15,'Waste Post'!$A:$A,0))</f>
        <v>137385.60999999999</v>
      </c>
      <c r="J15" s="140">
        <f t="shared" si="1"/>
        <v>2.8623958506280252E-2</v>
      </c>
    </row>
    <row r="16" spans="2:10" x14ac:dyDescent="0.25">
      <c r="B16" t="s">
        <v>50</v>
      </c>
      <c r="D16" s="183">
        <f>INDEX('Waste Pre'!X:X,MATCH('Waste Summary'!$B16,'Waste Pre'!$A:$A,0))</f>
        <v>3618.3600000000019</v>
      </c>
      <c r="E16" s="183">
        <f>INDEX('Waste Pre'!Y:Y,MATCH('Waste Summary'!$B16,'Waste Pre'!$A:$A,0))</f>
        <v>160752.57999999999</v>
      </c>
      <c r="F16" s="140">
        <f t="shared" si="0"/>
        <v>2.2508876684902986E-2</v>
      </c>
      <c r="H16" s="183">
        <f>INDEX('Waste Post'!X:X,MATCH('Waste Summary'!$B16,'Waste Post'!$A:$A,0))</f>
        <v>2445.200000000003</v>
      </c>
      <c r="I16" s="183">
        <f>INDEX('Waste Post'!Y:Y,MATCH('Waste Summary'!$B16,'Waste Post'!$A:$A,0))</f>
        <v>148295.43</v>
      </c>
      <c r="J16" s="140">
        <f t="shared" si="1"/>
        <v>1.6488707710008346E-2</v>
      </c>
    </row>
    <row r="17" spans="2:10" x14ac:dyDescent="0.25">
      <c r="B17" t="s">
        <v>88</v>
      </c>
      <c r="D17" s="183">
        <f>INDEX('Waste Pre'!X:X,MATCH('Waste Summary'!$B17,'Waste Pre'!$A:$A,0))</f>
        <v>5829.12</v>
      </c>
      <c r="E17" s="183">
        <f>INDEX('Waste Pre'!Y:Y,MATCH('Waste Summary'!$B17,'Waste Pre'!$A:$A,0))</f>
        <v>122558.42</v>
      </c>
      <c r="F17" s="140">
        <f t="shared" si="0"/>
        <v>4.7561970854389277E-2</v>
      </c>
      <c r="H17" s="183">
        <f>INDEX('Waste Post'!X:X,MATCH('Waste Summary'!$B17,'Waste Post'!$A:$A,0))</f>
        <v>2899.0600000000009</v>
      </c>
      <c r="I17" s="183">
        <f>INDEX('Waste Post'!Y:Y,MATCH('Waste Summary'!$B17,'Waste Post'!$A:$A,0))</f>
        <v>127613.36</v>
      </c>
      <c r="J17" s="140">
        <f t="shared" si="1"/>
        <v>2.2717527381145679E-2</v>
      </c>
    </row>
    <row r="18" spans="2:10" x14ac:dyDescent="0.25">
      <c r="C18" s="184" t="s">
        <v>254</v>
      </c>
      <c r="D18" s="185">
        <f>SUM(D6:D17)</f>
        <v>56793.910000000018</v>
      </c>
      <c r="E18" s="185">
        <f>SUM(E6:E17)</f>
        <v>1744565.7699999998</v>
      </c>
      <c r="F18" s="93">
        <f t="shared" si="0"/>
        <v>3.2554754298543889E-2</v>
      </c>
      <c r="G18" s="184"/>
      <c r="H18" s="185">
        <f>SUM(H6:H17)</f>
        <v>36143.019999999997</v>
      </c>
      <c r="I18" s="185">
        <f>SUM(I6:I17)</f>
        <v>1745778.4500000002</v>
      </c>
      <c r="J18" s="93">
        <f t="shared" si="1"/>
        <v>2.0703096661549462E-2</v>
      </c>
    </row>
    <row r="19" spans="2:10" x14ac:dyDescent="0.25">
      <c r="D19" s="87"/>
      <c r="E19" s="87"/>
      <c r="F19" s="97"/>
      <c r="H19" s="87"/>
      <c r="I19" s="87"/>
      <c r="J19" s="97"/>
    </row>
    <row r="20" spans="2:10" x14ac:dyDescent="0.25">
      <c r="D20" s="87"/>
      <c r="E20" s="87"/>
      <c r="F20" s="97"/>
      <c r="H20" s="87"/>
      <c r="I20" s="87"/>
      <c r="J20" s="97"/>
    </row>
    <row r="21" spans="2:10" x14ac:dyDescent="0.25">
      <c r="C21" s="71" t="s">
        <v>278</v>
      </c>
      <c r="H21" s="183"/>
      <c r="I21" s="183"/>
    </row>
    <row r="22" spans="2:10" x14ac:dyDescent="0.25">
      <c r="B22" t="s">
        <v>113</v>
      </c>
      <c r="D22" s="183">
        <f>INDEX('Waste Pre'!X:X,MATCH('Waste Summary'!$B22,'Waste Pre'!$A:$A,0))</f>
        <v>2929.89</v>
      </c>
      <c r="E22" s="183">
        <f>INDEX('Waste Pre'!Y:Y,MATCH('Waste Summary'!$B22,'Waste Pre'!$A:$A,0))</f>
        <v>89291.31</v>
      </c>
      <c r="F22" s="140">
        <f>D22/E22</f>
        <v>3.2812711561741002E-2</v>
      </c>
      <c r="H22" s="183">
        <f>INDEX('Waste Post'!X:X,MATCH('Waste Summary'!$B22,'Waste Post'!$A:$A,0))</f>
        <v>2418.7399999999998</v>
      </c>
      <c r="I22" s="183">
        <f>INDEX('Waste Post'!Y:Y,MATCH('Waste Summary'!$B22,'Waste Post'!$A:$A,0))</f>
        <v>88900.11</v>
      </c>
      <c r="J22" s="140">
        <f t="shared" ref="J22:J34" si="2">H22/I22</f>
        <v>2.7207390407053486E-2</v>
      </c>
    </row>
    <row r="23" spans="2:10" x14ac:dyDescent="0.25">
      <c r="B23" t="s">
        <v>82</v>
      </c>
      <c r="D23" s="183">
        <f>INDEX('Waste Pre'!X:X,MATCH('Waste Summary'!$B23,'Waste Pre'!$A:$A,0))</f>
        <v>2825.9599999999991</v>
      </c>
      <c r="E23" s="183">
        <f>INDEX('Waste Pre'!Y:Y,MATCH('Waste Summary'!$B23,'Waste Pre'!$A:$A,0))</f>
        <v>157452.29</v>
      </c>
      <c r="F23" s="140">
        <f t="shared" ref="F23:F34" si="3">D23/E23</f>
        <v>1.7948040006277449E-2</v>
      </c>
      <c r="H23" s="183">
        <f>INDEX('Waste Post'!X:X,MATCH('Waste Summary'!$B23,'Waste Post'!$A:$A,0))</f>
        <v>4357.6899999999978</v>
      </c>
      <c r="I23" s="183">
        <f>INDEX('Waste Post'!Y:Y,MATCH('Waste Summary'!$B23,'Waste Post'!$A:$A,0))</f>
        <v>136288.22</v>
      </c>
      <c r="J23" s="140">
        <f t="shared" si="2"/>
        <v>3.1974076703034184E-2</v>
      </c>
    </row>
    <row r="24" spans="2:10" x14ac:dyDescent="0.25">
      <c r="B24" t="s">
        <v>101</v>
      </c>
      <c r="D24" s="183">
        <f>INDEX('Waste Pre'!X:X,MATCH('Waste Summary'!$B24,'Waste Pre'!$A:$A,0))</f>
        <v>6008.9999999999991</v>
      </c>
      <c r="E24" s="183">
        <f>INDEX('Waste Pre'!Y:Y,MATCH('Waste Summary'!$B24,'Waste Pre'!$A:$A,0))</f>
        <v>142530.62</v>
      </c>
      <c r="F24" s="140">
        <f t="shared" si="3"/>
        <v>4.2159361967274114E-2</v>
      </c>
      <c r="H24" s="183">
        <f>INDEX('Waste Post'!X:X,MATCH('Waste Summary'!$B24,'Waste Post'!$A:$A,0))</f>
        <v>3803.5</v>
      </c>
      <c r="I24" s="183">
        <f>INDEX('Waste Post'!Y:Y,MATCH('Waste Summary'!$B24,'Waste Post'!$A:$A,0))</f>
        <v>142204.82999999999</v>
      </c>
      <c r="J24" s="140">
        <f t="shared" si="2"/>
        <v>2.6746630195331623E-2</v>
      </c>
    </row>
    <row r="25" spans="2:10" x14ac:dyDescent="0.25">
      <c r="B25" t="s">
        <v>35</v>
      </c>
      <c r="D25" s="183">
        <f>INDEX('Waste Pre'!X:X,MATCH('Waste Summary'!$B25,'Waste Pre'!$A:$A,0))</f>
        <v>2526.6199999999981</v>
      </c>
      <c r="E25" s="183">
        <f>INDEX('Waste Pre'!Y:Y,MATCH('Waste Summary'!$B25,'Waste Pre'!$A:$A,0))</f>
        <v>140930.47</v>
      </c>
      <c r="F25" s="140">
        <f t="shared" si="3"/>
        <v>1.7928131510524289E-2</v>
      </c>
      <c r="H25" s="183">
        <f>INDEX('Waste Post'!X:X,MATCH('Waste Summary'!$B25,'Waste Post'!$A:$A,0))</f>
        <v>1607.2</v>
      </c>
      <c r="I25" s="183">
        <f>INDEX('Waste Post'!Y:Y,MATCH('Waste Summary'!$B25,'Waste Post'!$A:$A,0))</f>
        <v>159814.35</v>
      </c>
      <c r="J25" s="140">
        <f t="shared" si="2"/>
        <v>1.005666887860821E-2</v>
      </c>
    </row>
    <row r="26" spans="2:10" x14ac:dyDescent="0.25">
      <c r="B26" t="s">
        <v>40</v>
      </c>
      <c r="D26" s="183">
        <f>INDEX('Waste Pre'!X:X,MATCH('Waste Summary'!$B26,'Waste Pre'!$A:$A,0))</f>
        <v>5989.9300000000021</v>
      </c>
      <c r="E26" s="183">
        <f>INDEX('Waste Pre'!Y:Y,MATCH('Waste Summary'!$B26,'Waste Pre'!$A:$A,0))</f>
        <v>201194.71</v>
      </c>
      <c r="F26" s="140">
        <f t="shared" si="3"/>
        <v>2.9771806624538003E-2</v>
      </c>
      <c r="H26" s="183">
        <f>INDEX('Waste Post'!X:X,MATCH('Waste Summary'!$B26,'Waste Post'!$A:$A,0))</f>
        <v>5158.6799999999976</v>
      </c>
      <c r="I26" s="183">
        <f>INDEX('Waste Post'!Y:Y,MATCH('Waste Summary'!$B26,'Waste Post'!$A:$A,0))</f>
        <v>224545.51</v>
      </c>
      <c r="J26" s="140">
        <f t="shared" si="2"/>
        <v>2.2973872868800614E-2</v>
      </c>
    </row>
    <row r="27" spans="2:10" x14ac:dyDescent="0.25">
      <c r="B27" t="s">
        <v>90</v>
      </c>
      <c r="D27" s="183">
        <f>INDEX('Waste Pre'!X:X,MATCH('Waste Summary'!$B27,'Waste Pre'!$A:$A,0))</f>
        <v>2872.34</v>
      </c>
      <c r="E27" s="183">
        <f>INDEX('Waste Pre'!Y:Y,MATCH('Waste Summary'!$B27,'Waste Pre'!$A:$A,0))</f>
        <v>175832</v>
      </c>
      <c r="F27" s="140">
        <f t="shared" si="3"/>
        <v>1.6335706811046909E-2</v>
      </c>
      <c r="H27" s="183">
        <f>INDEX('Waste Post'!X:X,MATCH('Waste Summary'!$B27,'Waste Post'!$A:$A,0))</f>
        <v>1825.13</v>
      </c>
      <c r="I27" s="183">
        <f>INDEX('Waste Post'!Y:Y,MATCH('Waste Summary'!$B27,'Waste Post'!$A:$A,0))</f>
        <v>197096.49</v>
      </c>
      <c r="J27" s="140">
        <f t="shared" si="2"/>
        <v>9.2600837285331684E-3</v>
      </c>
    </row>
    <row r="28" spans="2:10" x14ac:dyDescent="0.25">
      <c r="B28" t="s">
        <v>109</v>
      </c>
      <c r="D28" s="183">
        <f>INDEX('Waste Pre'!X:X,MATCH('Waste Summary'!$B28,'Waste Pre'!$A:$A,0))</f>
        <v>2814.0000000000009</v>
      </c>
      <c r="E28" s="183">
        <f>INDEX('Waste Pre'!Y:Y,MATCH('Waste Summary'!$B28,'Waste Pre'!$A:$A,0))</f>
        <v>131576.03</v>
      </c>
      <c r="F28" s="140">
        <f t="shared" si="3"/>
        <v>2.1386874189774543E-2</v>
      </c>
      <c r="H28" s="183">
        <f>INDEX('Waste Post'!X:X,MATCH('Waste Summary'!$B28,'Waste Post'!$A:$A,0))</f>
        <v>1437.8900000000003</v>
      </c>
      <c r="I28" s="183">
        <f>INDEX('Waste Post'!Y:Y,MATCH('Waste Summary'!$B28,'Waste Post'!$A:$A,0))</f>
        <v>120850.13</v>
      </c>
      <c r="J28" s="140">
        <f t="shared" si="2"/>
        <v>1.1898125388859742E-2</v>
      </c>
    </row>
    <row r="29" spans="2:10" x14ac:dyDescent="0.25">
      <c r="B29" t="s">
        <v>96</v>
      </c>
      <c r="D29" s="183">
        <f>INDEX('Waste Pre'!X:X,MATCH('Waste Summary'!$B29,'Waste Pre'!$A:$A,0))</f>
        <v>4282.67</v>
      </c>
      <c r="E29" s="183">
        <f>INDEX('Waste Pre'!Y:Y,MATCH('Waste Summary'!$B29,'Waste Pre'!$A:$A,0))</f>
        <v>140100.88</v>
      </c>
      <c r="F29" s="140">
        <f t="shared" si="3"/>
        <v>3.0568473231574276E-2</v>
      </c>
      <c r="H29" s="183">
        <f>INDEX('Waste Post'!X:X,MATCH('Waste Summary'!$B29,'Waste Post'!$A:$A,0))</f>
        <v>3885.13</v>
      </c>
      <c r="I29" s="183">
        <f>INDEX('Waste Post'!Y:Y,MATCH('Waste Summary'!$B29,'Waste Post'!$A:$A,0))</f>
        <v>140171.53</v>
      </c>
      <c r="J29" s="140">
        <f t="shared" si="2"/>
        <v>2.7716969344630825E-2</v>
      </c>
    </row>
    <row r="30" spans="2:10" x14ac:dyDescent="0.25">
      <c r="B30" t="s">
        <v>42</v>
      </c>
      <c r="D30" s="183">
        <f>INDEX('Waste Pre'!X:X,MATCH('Waste Summary'!$B30,'Waste Pre'!$A:$A,0))</f>
        <v>4540.1800000000021</v>
      </c>
      <c r="E30" s="183">
        <f>INDEX('Waste Pre'!Y:Y,MATCH('Waste Summary'!$B30,'Waste Pre'!$A:$A,0))</f>
        <v>139703.95000000001</v>
      </c>
      <c r="F30" s="140">
        <f t="shared" si="3"/>
        <v>3.2498580032991206E-2</v>
      </c>
      <c r="H30" s="183">
        <f>INDEX('Waste Post'!X:X,MATCH('Waste Summary'!$B30,'Waste Post'!$A:$A,0))</f>
        <v>3414.37</v>
      </c>
      <c r="I30" s="183">
        <f>INDEX('Waste Post'!Y:Y,MATCH('Waste Summary'!$B30,'Waste Post'!$A:$A,0))</f>
        <v>138292.26999999999</v>
      </c>
      <c r="J30" s="140">
        <f t="shared" si="2"/>
        <v>2.4689521691993344E-2</v>
      </c>
    </row>
    <row r="31" spans="2:10" x14ac:dyDescent="0.25">
      <c r="B31" t="s">
        <v>55</v>
      </c>
      <c r="D31" s="183">
        <f>INDEX('Waste Pre'!X:X,MATCH('Waste Summary'!$B31,'Waste Pre'!$A:$A,0))</f>
        <v>4824.4600000000009</v>
      </c>
      <c r="E31" s="183">
        <f>INDEX('Waste Pre'!Y:Y,MATCH('Waste Summary'!$B31,'Waste Pre'!$A:$A,0))</f>
        <v>175482.89</v>
      </c>
      <c r="F31" s="140">
        <f t="shared" si="3"/>
        <v>2.7492480890872042E-2</v>
      </c>
      <c r="H31" s="183">
        <f>INDEX('Waste Post'!X:X,MATCH('Waste Summary'!$B31,'Waste Post'!$A:$A,0))</f>
        <v>1983.8100000000013</v>
      </c>
      <c r="I31" s="183">
        <f>INDEX('Waste Post'!Y:Y,MATCH('Waste Summary'!$B31,'Waste Post'!$A:$A,0))</f>
        <v>171389.48</v>
      </c>
      <c r="J31" s="140">
        <f t="shared" si="2"/>
        <v>1.1574864454924545E-2</v>
      </c>
    </row>
    <row r="32" spans="2:10" x14ac:dyDescent="0.25">
      <c r="B32" t="s">
        <v>23</v>
      </c>
      <c r="D32" s="183">
        <f>INDEX('Waste Pre'!X:X,MATCH('Waste Summary'!$B32,'Waste Pre'!$A:$A,0))</f>
        <v>7255.19</v>
      </c>
      <c r="E32" s="183">
        <f>INDEX('Waste Pre'!Y:Y,MATCH('Waste Summary'!$B32,'Waste Pre'!$A:$A,0))</f>
        <v>194237.27</v>
      </c>
      <c r="F32" s="140">
        <f t="shared" si="3"/>
        <v>3.7352203312989316E-2</v>
      </c>
      <c r="H32" s="183">
        <f>INDEX('Waste Post'!X:X,MATCH('Waste Summary'!$B32,'Waste Post'!$A:$A,0))</f>
        <v>2164.66</v>
      </c>
      <c r="I32" s="183">
        <f>INDEX('Waste Post'!Y:Y,MATCH('Waste Summary'!$B32,'Waste Post'!$A:$A,0))</f>
        <v>211350.64</v>
      </c>
      <c r="J32" s="140">
        <f t="shared" si="2"/>
        <v>1.0242031914358053E-2</v>
      </c>
    </row>
    <row r="33" spans="2:11" x14ac:dyDescent="0.25">
      <c r="B33" t="s">
        <v>112</v>
      </c>
      <c r="D33" s="183">
        <f>INDEX('Waste Pre'!X:X,MATCH('Waste Summary'!$B33,'Waste Pre'!$A:$A,0))</f>
        <v>2652.78</v>
      </c>
      <c r="E33" s="183">
        <f>INDEX('Waste Pre'!Y:Y,MATCH('Waste Summary'!$B33,'Waste Pre'!$A:$A,0))</f>
        <v>100454.47</v>
      </c>
      <c r="F33" s="140">
        <f t="shared" si="3"/>
        <v>2.6407784541593822E-2</v>
      </c>
      <c r="H33" s="183">
        <f>INDEX('Waste Post'!X:X,MATCH('Waste Summary'!$B33,'Waste Post'!$A:$A,0))</f>
        <v>2912.14</v>
      </c>
      <c r="I33" s="183">
        <f>INDEX('Waste Post'!Y:Y,MATCH('Waste Summary'!$B33,'Waste Post'!$A:$A,0))</f>
        <v>107266.01</v>
      </c>
      <c r="J33" s="140">
        <f t="shared" si="2"/>
        <v>2.7148767815638897E-2</v>
      </c>
    </row>
    <row r="34" spans="2:11" x14ac:dyDescent="0.25">
      <c r="C34" s="184" t="s">
        <v>254</v>
      </c>
      <c r="D34" s="185">
        <f>SUM(D22:D33)</f>
        <v>49523.020000000004</v>
      </c>
      <c r="E34" s="185">
        <f>SUM(E22:E33)</f>
        <v>1788786.89</v>
      </c>
      <c r="F34" s="93">
        <f t="shared" si="3"/>
        <v>2.7685254334573084E-2</v>
      </c>
      <c r="G34" s="184"/>
      <c r="H34" s="185">
        <f t="shared" ref="H34:I34" si="4">SUM(H22:H33)</f>
        <v>34968.939999999995</v>
      </c>
      <c r="I34" s="185">
        <f t="shared" si="4"/>
        <v>1838169.57</v>
      </c>
      <c r="J34" s="93">
        <f t="shared" si="2"/>
        <v>1.9023783534834599E-2</v>
      </c>
    </row>
    <row r="35" spans="2:11" x14ac:dyDescent="0.25">
      <c r="D35" s="87"/>
      <c r="E35" s="87"/>
      <c r="F35" s="97"/>
      <c r="H35" s="87"/>
      <c r="I35" s="87"/>
      <c r="J35" s="97"/>
    </row>
    <row r="36" spans="2:11" x14ac:dyDescent="0.25">
      <c r="D36" s="87"/>
      <c r="E36" s="87"/>
      <c r="F36" s="97"/>
      <c r="H36" s="87"/>
      <c r="I36" s="87"/>
      <c r="J36" s="97"/>
    </row>
    <row r="37" spans="2:11" x14ac:dyDescent="0.25">
      <c r="D37" s="200" t="s">
        <v>272</v>
      </c>
      <c r="E37" s="200"/>
      <c r="F37" s="200"/>
      <c r="H37" s="200" t="s">
        <v>278</v>
      </c>
      <c r="I37" s="200"/>
      <c r="J37" s="200"/>
    </row>
    <row r="38" spans="2:11" x14ac:dyDescent="0.25">
      <c r="D38" t="s">
        <v>276</v>
      </c>
      <c r="E38" t="s">
        <v>277</v>
      </c>
      <c r="F38" t="s">
        <v>319</v>
      </c>
      <c r="H38" t="s">
        <v>276</v>
      </c>
      <c r="I38" t="s">
        <v>277</v>
      </c>
      <c r="J38" t="s">
        <v>319</v>
      </c>
    </row>
    <row r="39" spans="2:11" x14ac:dyDescent="0.25">
      <c r="C39" t="s">
        <v>397</v>
      </c>
      <c r="D39" s="141">
        <f>F18</f>
        <v>3.2554754298543889E-2</v>
      </c>
      <c r="E39" s="141">
        <f>J18</f>
        <v>2.0703096661549462E-2</v>
      </c>
      <c r="F39" s="141">
        <f>E39-D39</f>
        <v>-1.1851657636994428E-2</v>
      </c>
      <c r="H39" s="141">
        <f>F34</f>
        <v>2.7685254334573084E-2</v>
      </c>
      <c r="I39" s="141">
        <f>J34</f>
        <v>1.9023783534834599E-2</v>
      </c>
      <c r="J39" s="141">
        <f>I39-H39</f>
        <v>-8.6614707997384847E-3</v>
      </c>
      <c r="K39" s="141">
        <f>F39-J39</f>
        <v>-3.1901868372559428E-3</v>
      </c>
    </row>
  </sheetData>
  <mergeCells count="4">
    <mergeCell ref="D4:F4"/>
    <mergeCell ref="H4:J4"/>
    <mergeCell ref="D37:F37"/>
    <mergeCell ref="H37:J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10"/>
  <sheetViews>
    <sheetView workbookViewId="0">
      <selection activeCell="D1" sqref="D1:D1048576"/>
    </sheetView>
  </sheetViews>
  <sheetFormatPr defaultRowHeight="15" x14ac:dyDescent="0.25"/>
  <cols>
    <col min="2" max="2" width="12.42578125" customWidth="1"/>
    <col min="3" max="3" width="13" customWidth="1"/>
    <col min="4" max="4" width="18.140625" customWidth="1"/>
    <col min="5" max="5" width="2.85546875" customWidth="1"/>
    <col min="7" max="7" width="10.28515625" customWidth="1"/>
    <col min="8" max="8" width="8.5703125" customWidth="1"/>
    <col min="9" max="9" width="9.7109375" customWidth="1"/>
    <col min="10" max="10" width="8.28515625" customWidth="1"/>
    <col min="11" max="11" width="2.85546875" customWidth="1"/>
    <col min="12" max="12" width="7.42578125" customWidth="1"/>
    <col min="14" max="14" width="2.85546875" customWidth="1"/>
    <col min="15" max="15" width="8.7109375" customWidth="1"/>
    <col min="16" max="16" width="8.42578125" customWidth="1"/>
    <col min="17" max="17" width="3" customWidth="1"/>
    <col min="18" max="18" width="8.85546875" customWidth="1"/>
    <col min="19" max="19" width="8.42578125" customWidth="1"/>
    <col min="20" max="20" width="12.28515625" customWidth="1"/>
    <col min="21" max="21" width="2.85546875" customWidth="1"/>
    <col min="22" max="22" width="10" customWidth="1"/>
    <col min="23" max="23" width="9.42578125" customWidth="1"/>
    <col min="25" max="25" width="10.28515625" customWidth="1"/>
    <col min="26" max="26" width="9.7109375" customWidth="1"/>
    <col min="27" max="27" width="9.5703125" customWidth="1"/>
    <col min="28" max="28" width="9.7109375" customWidth="1"/>
    <col min="29" max="29" width="14.28515625" customWidth="1"/>
    <col min="30" max="30" width="9" customWidth="1"/>
    <col min="31" max="31" width="14.28515625" customWidth="1"/>
  </cols>
  <sheetData>
    <row r="1" spans="1:31" ht="15.75" customHeight="1" x14ac:dyDescent="0.25">
      <c r="E1" s="208" t="s">
        <v>343</v>
      </c>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row>
    <row r="2" spans="1:31" ht="10.5" customHeight="1" x14ac:dyDescent="0.25">
      <c r="E2" s="205" t="s">
        <v>344</v>
      </c>
      <c r="F2" s="203" t="s">
        <v>279</v>
      </c>
      <c r="G2" s="203" t="s">
        <v>345</v>
      </c>
      <c r="H2" s="209" t="s">
        <v>346</v>
      </c>
      <c r="I2" s="209" t="s">
        <v>347</v>
      </c>
      <c r="J2" s="204" t="s">
        <v>348</v>
      </c>
      <c r="K2" s="205" t="s">
        <v>349</v>
      </c>
      <c r="L2" s="204" t="s">
        <v>350</v>
      </c>
      <c r="M2" s="206" t="s">
        <v>351</v>
      </c>
      <c r="N2" s="205" t="s">
        <v>352</v>
      </c>
      <c r="O2" s="204" t="s">
        <v>353</v>
      </c>
      <c r="P2" s="206" t="s">
        <v>354</v>
      </c>
      <c r="Q2" s="205" t="s">
        <v>355</v>
      </c>
      <c r="R2" s="206" t="s">
        <v>356</v>
      </c>
      <c r="S2" s="206" t="s">
        <v>357</v>
      </c>
      <c r="T2" s="204" t="s">
        <v>358</v>
      </c>
      <c r="U2" s="205" t="s">
        <v>359</v>
      </c>
      <c r="V2" s="203" t="s">
        <v>360</v>
      </c>
      <c r="W2" s="206" t="s">
        <v>361</v>
      </c>
      <c r="X2" s="207" t="s">
        <v>362</v>
      </c>
      <c r="Y2" s="203" t="s">
        <v>363</v>
      </c>
      <c r="Z2" s="203" t="s">
        <v>364</v>
      </c>
      <c r="AA2" s="203" t="s">
        <v>365</v>
      </c>
      <c r="AB2" s="203" t="s">
        <v>366</v>
      </c>
      <c r="AC2" s="208" t="s">
        <v>367</v>
      </c>
      <c r="AD2" s="203" t="s">
        <v>368</v>
      </c>
      <c r="AE2" s="208" t="s">
        <v>369</v>
      </c>
    </row>
    <row r="3" spans="1:31" ht="15.75" customHeight="1" x14ac:dyDescent="0.25">
      <c r="B3" s="174" t="s">
        <v>370</v>
      </c>
      <c r="C3" s="174" t="s">
        <v>371</v>
      </c>
      <c r="D3" s="174"/>
      <c r="E3" s="205"/>
      <c r="F3" s="203"/>
      <c r="G3" s="203"/>
      <c r="H3" s="209"/>
      <c r="I3" s="209"/>
      <c r="J3" s="204"/>
      <c r="K3" s="205"/>
      <c r="L3" s="204"/>
      <c r="M3" s="206"/>
      <c r="N3" s="205"/>
      <c r="O3" s="204"/>
      <c r="P3" s="206"/>
      <c r="Q3" s="205"/>
      <c r="R3" s="206"/>
      <c r="S3" s="206"/>
      <c r="T3" s="204"/>
      <c r="U3" s="205"/>
      <c r="V3" s="203"/>
      <c r="W3" s="206"/>
      <c r="X3" s="207"/>
      <c r="Y3" s="203"/>
      <c r="Z3" s="203"/>
      <c r="AA3" s="203"/>
      <c r="AB3" s="203"/>
      <c r="AC3" s="208"/>
      <c r="AD3" s="203"/>
      <c r="AE3" s="208"/>
    </row>
    <row r="4" spans="1:31" ht="15.75" customHeight="1" x14ac:dyDescent="0.25">
      <c r="A4" t="s">
        <v>43</v>
      </c>
      <c r="B4" s="187" t="s">
        <v>372</v>
      </c>
      <c r="C4" s="187" t="s">
        <v>373</v>
      </c>
      <c r="D4" s="175"/>
      <c r="E4" s="176">
        <v>0</v>
      </c>
      <c r="F4" s="177">
        <v>214616.42</v>
      </c>
      <c r="G4" s="177">
        <v>437.00999999999271</v>
      </c>
      <c r="H4" s="178">
        <v>16958</v>
      </c>
      <c r="I4" s="178">
        <v>-1754</v>
      </c>
      <c r="J4" s="179">
        <v>59.659927232035649</v>
      </c>
      <c r="K4" s="176">
        <v>0</v>
      </c>
      <c r="L4" s="179">
        <v>10.463396391520094</v>
      </c>
      <c r="M4" s="180">
        <v>2.1010083586367457E-2</v>
      </c>
      <c r="N4" s="176">
        <v>0</v>
      </c>
      <c r="O4" s="179">
        <v>7.784838251802098</v>
      </c>
      <c r="P4" s="180">
        <v>2.3775692615341848E-2</v>
      </c>
      <c r="Q4" s="176">
        <v>0</v>
      </c>
      <c r="R4" s="180">
        <v>0.36228444216896361</v>
      </c>
      <c r="S4" s="180">
        <v>0.4033564160654623</v>
      </c>
      <c r="T4" s="179">
        <v>846.24</v>
      </c>
      <c r="U4" s="176">
        <v>0</v>
      </c>
      <c r="V4" s="177">
        <v>67734.83</v>
      </c>
      <c r="W4" s="180">
        <v>0.31560879638193573</v>
      </c>
      <c r="X4" s="181">
        <v>4048.6699999999992</v>
      </c>
      <c r="Y4" s="177">
        <v>192701.28</v>
      </c>
      <c r="Z4" s="177">
        <v>49642.51</v>
      </c>
      <c r="AA4" s="177">
        <v>74204.179999999993</v>
      </c>
      <c r="AB4" s="177">
        <v>19142.66</v>
      </c>
      <c r="AC4" s="182">
        <v>8168.15</v>
      </c>
      <c r="AD4" s="177">
        <v>8623.2800000000007</v>
      </c>
      <c r="AE4" s="182">
        <v>455.12999999999982</v>
      </c>
    </row>
    <row r="5" spans="1:31" ht="15.75" customHeight="1" x14ac:dyDescent="0.25">
      <c r="A5" t="s">
        <v>49</v>
      </c>
      <c r="B5" s="187"/>
      <c r="C5" s="187"/>
      <c r="D5" s="175"/>
      <c r="E5" s="176">
        <v>0</v>
      </c>
      <c r="F5" s="177">
        <v>273223.07</v>
      </c>
      <c r="G5" s="177">
        <v>37592.150000000009</v>
      </c>
      <c r="H5" s="178">
        <v>22179</v>
      </c>
      <c r="I5" s="178">
        <v>2571</v>
      </c>
      <c r="J5" s="179">
        <v>39.981982487789196</v>
      </c>
      <c r="K5" s="176">
        <v>0</v>
      </c>
      <c r="L5" s="179">
        <v>9.6362620267822212</v>
      </c>
      <c r="M5" s="180">
        <v>1.4790054149266216E-2</v>
      </c>
      <c r="N5" s="176">
        <v>0</v>
      </c>
      <c r="O5" s="179">
        <v>9.0306220953653664</v>
      </c>
      <c r="P5" s="180">
        <v>6.800546861398038E-2</v>
      </c>
      <c r="Q5" s="176">
        <v>0</v>
      </c>
      <c r="R5" s="180">
        <v>0.31804741085736282</v>
      </c>
      <c r="S5" s="180">
        <v>0.34452606802200125</v>
      </c>
      <c r="T5" s="179">
        <v>3114.8</v>
      </c>
      <c r="U5" s="176">
        <v>0</v>
      </c>
      <c r="V5" s="177">
        <v>106314.86</v>
      </c>
      <c r="W5" s="180">
        <v>0.38911377432366889</v>
      </c>
      <c r="X5" s="181">
        <v>3740.2</v>
      </c>
      <c r="Y5" s="177">
        <v>252886.16</v>
      </c>
      <c r="Z5" s="177">
        <v>61357.85</v>
      </c>
      <c r="AA5" s="177">
        <v>84465.76</v>
      </c>
      <c r="AB5" s="177">
        <v>17518.150000000001</v>
      </c>
      <c r="AC5" s="182">
        <v>6950.83</v>
      </c>
      <c r="AD5" s="177">
        <v>8142.16</v>
      </c>
      <c r="AE5" s="182">
        <v>1191.3300000000002</v>
      </c>
    </row>
    <row r="6" spans="1:31" ht="15.75" customHeight="1" x14ac:dyDescent="0.25">
      <c r="A6" t="s">
        <v>62</v>
      </c>
      <c r="B6" s="187"/>
      <c r="C6" s="187"/>
      <c r="D6" s="175"/>
      <c r="E6" s="176">
        <v>0</v>
      </c>
      <c r="F6" s="177">
        <v>208790.66</v>
      </c>
      <c r="G6" s="177">
        <v>10484.260000000024</v>
      </c>
      <c r="H6" s="178">
        <v>17200</v>
      </c>
      <c r="I6" s="178">
        <v>691</v>
      </c>
      <c r="J6" s="179">
        <v>57.639870800095494</v>
      </c>
      <c r="K6" s="176">
        <v>0</v>
      </c>
      <c r="L6" s="179">
        <v>10.61086399845586</v>
      </c>
      <c r="M6" s="180">
        <v>1.9176749031797464E-2</v>
      </c>
      <c r="N6" s="176">
        <v>0</v>
      </c>
      <c r="O6" s="179">
        <v>5.7133255476665381</v>
      </c>
      <c r="P6" s="180">
        <v>5.4053119099882224E-2</v>
      </c>
      <c r="Q6" s="176">
        <v>0</v>
      </c>
      <c r="R6" s="180">
        <v>0.31889654451018068</v>
      </c>
      <c r="S6" s="180">
        <v>0.35459129254153421</v>
      </c>
      <c r="T6" s="179">
        <v>245.68</v>
      </c>
      <c r="U6" s="176">
        <v>0</v>
      </c>
      <c r="V6" s="177">
        <v>76902.080000000002</v>
      </c>
      <c r="W6" s="180">
        <v>0.36832145652492315</v>
      </c>
      <c r="X6" s="181">
        <v>3621.3300000000008</v>
      </c>
      <c r="Y6" s="177">
        <v>188839.62</v>
      </c>
      <c r="Z6" s="177">
        <v>46213.74</v>
      </c>
      <c r="AA6" s="177">
        <v>70052.53</v>
      </c>
      <c r="AB6" s="177">
        <v>18500.689999999999</v>
      </c>
      <c r="AC6" s="182">
        <v>7708.29</v>
      </c>
      <c r="AD6" s="177">
        <v>8708.31</v>
      </c>
      <c r="AE6" s="182">
        <v>1000.02</v>
      </c>
    </row>
    <row r="7" spans="1:31" ht="15.75" customHeight="1" x14ac:dyDescent="0.25">
      <c r="A7" t="s">
        <v>64</v>
      </c>
      <c r="B7" s="187"/>
      <c r="C7" s="187"/>
      <c r="D7" s="175"/>
      <c r="E7" s="176">
        <v>0</v>
      </c>
      <c r="F7" s="177">
        <v>241898.25</v>
      </c>
      <c r="G7" s="177">
        <v>15191.94000000001</v>
      </c>
      <c r="H7" s="178">
        <v>19815</v>
      </c>
      <c r="I7" s="178">
        <v>1048</v>
      </c>
      <c r="J7" s="179">
        <v>58.6637839118996</v>
      </c>
      <c r="K7" s="176">
        <v>0</v>
      </c>
      <c r="L7" s="179">
        <v>8.8326014511600981</v>
      </c>
      <c r="M7" s="180">
        <v>2.3807253381263861E-2</v>
      </c>
      <c r="N7" s="176">
        <v>0</v>
      </c>
      <c r="O7" s="179">
        <v>4.6974887087119779</v>
      </c>
      <c r="P7" s="180">
        <v>5.1998435644165952E-2</v>
      </c>
      <c r="Q7" s="176">
        <v>0</v>
      </c>
      <c r="R7" s="180">
        <v>0.33048684725912653</v>
      </c>
      <c r="S7" s="180">
        <v>0.36014303534647318</v>
      </c>
      <c r="T7" s="179">
        <v>500.16</v>
      </c>
      <c r="U7" s="176">
        <v>0</v>
      </c>
      <c r="V7" s="177">
        <v>83893.72</v>
      </c>
      <c r="W7" s="180">
        <v>0.34681408402086417</v>
      </c>
      <c r="X7" s="181">
        <v>5205.449999999998</v>
      </c>
      <c r="Y7" s="177">
        <v>218649.75</v>
      </c>
      <c r="Z7" s="177">
        <v>57440.94</v>
      </c>
      <c r="AA7" s="177">
        <v>72478.990000000005</v>
      </c>
      <c r="AB7" s="177">
        <v>20736.97</v>
      </c>
      <c r="AC7" s="182">
        <v>9212.83</v>
      </c>
      <c r="AD7" s="177">
        <v>10291.120000000001</v>
      </c>
      <c r="AE7" s="182">
        <v>1078.29</v>
      </c>
    </row>
    <row r="8" spans="1:31" ht="15.75" customHeight="1" x14ac:dyDescent="0.25">
      <c r="A8" t="s">
        <v>67</v>
      </c>
      <c r="B8" s="187"/>
      <c r="C8" s="187"/>
      <c r="D8" s="175"/>
      <c r="E8" s="176">
        <v>0</v>
      </c>
      <c r="F8" s="177">
        <v>247511.86</v>
      </c>
      <c r="G8" s="177">
        <v>11165.669999999996</v>
      </c>
      <c r="H8" s="178">
        <v>20871</v>
      </c>
      <c r="I8" s="178">
        <v>984</v>
      </c>
      <c r="J8" s="179">
        <v>53.686316283995438</v>
      </c>
      <c r="K8" s="176">
        <v>0</v>
      </c>
      <c r="L8" s="179">
        <v>9.85170884085559</v>
      </c>
      <c r="M8" s="180">
        <v>1.1768503490427729E-2</v>
      </c>
      <c r="N8" s="176">
        <v>0</v>
      </c>
      <c r="O8" s="179">
        <v>6.9137584834505299</v>
      </c>
      <c r="P8" s="180">
        <v>5.878057885175323E-2</v>
      </c>
      <c r="Q8" s="176">
        <v>0</v>
      </c>
      <c r="R8" s="180">
        <v>0.27271351764719476</v>
      </c>
      <c r="S8" s="180">
        <v>0.31047453645251588</v>
      </c>
      <c r="T8" s="179">
        <v>44.72</v>
      </c>
      <c r="U8" s="176">
        <v>0</v>
      </c>
      <c r="V8" s="177">
        <v>103151.44</v>
      </c>
      <c r="W8" s="180">
        <v>0.41675352445737346</v>
      </c>
      <c r="X8" s="181">
        <v>2652.6800000000021</v>
      </c>
      <c r="Y8" s="177">
        <v>225405.04</v>
      </c>
      <c r="Z8" s="177">
        <v>55074.76</v>
      </c>
      <c r="AA8" s="177">
        <v>77511.5</v>
      </c>
      <c r="AB8" s="177">
        <v>20091.5</v>
      </c>
      <c r="AC8" s="182">
        <v>8545.2999999999993</v>
      </c>
      <c r="AD8" s="177">
        <v>9726.2900000000009</v>
      </c>
      <c r="AE8" s="182">
        <v>1180.99</v>
      </c>
    </row>
    <row r="9" spans="1:31" ht="15.75" customHeight="1" x14ac:dyDescent="0.25">
      <c r="A9" t="s">
        <v>68</v>
      </c>
      <c r="B9" s="187"/>
      <c r="C9" s="187"/>
      <c r="D9" s="175"/>
      <c r="E9" s="176">
        <v>0</v>
      </c>
      <c r="F9" s="177">
        <v>206862.51</v>
      </c>
      <c r="G9" s="177">
        <v>13570.91000000002</v>
      </c>
      <c r="H9" s="178">
        <v>17260</v>
      </c>
      <c r="I9" s="178">
        <v>1192</v>
      </c>
      <c r="J9" s="179">
        <v>59.414664680742135</v>
      </c>
      <c r="K9" s="176">
        <v>0</v>
      </c>
      <c r="L9" s="179">
        <v>9.0155935731668038</v>
      </c>
      <c r="M9" s="180">
        <v>1.3579126081296964E-2</v>
      </c>
      <c r="N9" s="176">
        <v>0</v>
      </c>
      <c r="O9" s="179">
        <v>7.8335321240361147</v>
      </c>
      <c r="P9" s="180">
        <v>4.1346941693382974E-2</v>
      </c>
      <c r="Q9" s="176">
        <v>0</v>
      </c>
      <c r="R9" s="180">
        <v>0.3303493707003749</v>
      </c>
      <c r="S9" s="180">
        <v>0.36397170275077878</v>
      </c>
      <c r="T9" s="179">
        <v>419.84</v>
      </c>
      <c r="U9" s="176">
        <v>0</v>
      </c>
      <c r="V9" s="177">
        <v>71935.87000000001</v>
      </c>
      <c r="W9" s="180">
        <v>0.34774725492792297</v>
      </c>
      <c r="X9" s="181">
        <v>2535.6700000000005</v>
      </c>
      <c r="Y9" s="177">
        <v>186732.93</v>
      </c>
      <c r="Z9" s="177">
        <v>47749.8</v>
      </c>
      <c r="AA9" s="177">
        <v>61498.97</v>
      </c>
      <c r="AB9" s="177">
        <v>18184.900000000001</v>
      </c>
      <c r="AC9" s="182">
        <v>7866.89</v>
      </c>
      <c r="AD9" s="177">
        <v>8618.7800000000007</v>
      </c>
      <c r="AE9" s="182">
        <v>751.89</v>
      </c>
    </row>
    <row r="10" spans="1:31" ht="15.75" customHeight="1" x14ac:dyDescent="0.25">
      <c r="A10" t="s">
        <v>70</v>
      </c>
      <c r="B10" s="187"/>
      <c r="C10" s="187"/>
      <c r="D10" s="175"/>
      <c r="E10" s="176">
        <v>0</v>
      </c>
      <c r="F10" s="177">
        <v>279044.94</v>
      </c>
      <c r="G10" s="177">
        <v>25006.420000000024</v>
      </c>
      <c r="H10" s="178">
        <v>21780</v>
      </c>
      <c r="I10" s="178">
        <v>911</v>
      </c>
      <c r="J10" s="179">
        <v>55.216912372609229</v>
      </c>
      <c r="K10" s="176">
        <v>0</v>
      </c>
      <c r="L10" s="179">
        <v>8.6019938778474945</v>
      </c>
      <c r="M10" s="180">
        <v>9.4683191387729317E-3</v>
      </c>
      <c r="N10" s="176">
        <v>0</v>
      </c>
      <c r="O10" s="179">
        <v>7.0324778637355214</v>
      </c>
      <c r="P10" s="180">
        <v>4.1687063775239848E-2</v>
      </c>
      <c r="Q10" s="176">
        <v>0</v>
      </c>
      <c r="R10" s="180">
        <v>0.30023744562435001</v>
      </c>
      <c r="S10" s="180">
        <v>0.32753799441767334</v>
      </c>
      <c r="T10" s="179">
        <v>2347.52</v>
      </c>
      <c r="U10" s="176">
        <v>0</v>
      </c>
      <c r="V10" s="177">
        <v>111558.26</v>
      </c>
      <c r="W10" s="180">
        <v>0.39978599862803466</v>
      </c>
      <c r="X10" s="181">
        <v>2391.4999999999991</v>
      </c>
      <c r="Y10" s="177">
        <v>252579.15</v>
      </c>
      <c r="Z10" s="177">
        <v>62226.48</v>
      </c>
      <c r="AA10" s="177">
        <v>76467.399999999994</v>
      </c>
      <c r="AB10" s="177">
        <v>23777.88</v>
      </c>
      <c r="AC10" s="182">
        <v>9882.33</v>
      </c>
      <c r="AD10" s="177">
        <v>10873.56</v>
      </c>
      <c r="AE10" s="182">
        <v>991.23</v>
      </c>
    </row>
    <row r="11" spans="1:31" ht="15.75" customHeight="1" x14ac:dyDescent="0.25">
      <c r="A11" t="s">
        <v>75</v>
      </c>
      <c r="B11" s="187"/>
      <c r="C11" s="187"/>
      <c r="D11" s="175"/>
      <c r="E11" s="176">
        <v>0</v>
      </c>
      <c r="F11" s="177">
        <v>256283.43</v>
      </c>
      <c r="G11" s="177">
        <v>16432.89999999998</v>
      </c>
      <c r="H11" s="178">
        <v>20355</v>
      </c>
      <c r="I11" s="178">
        <v>1187</v>
      </c>
      <c r="J11" s="179">
        <v>46.204053587597656</v>
      </c>
      <c r="K11" s="176">
        <v>0</v>
      </c>
      <c r="L11" s="179">
        <v>7.5932247567040818</v>
      </c>
      <c r="M11" s="180">
        <v>2.3691265095644218E-2</v>
      </c>
      <c r="N11" s="176">
        <v>0</v>
      </c>
      <c r="O11" s="179">
        <v>8.3403434297823189</v>
      </c>
      <c r="P11" s="180">
        <v>6.5641310790317223E-2</v>
      </c>
      <c r="Q11" s="176">
        <v>0</v>
      </c>
      <c r="R11" s="180">
        <v>0.3202423972552576</v>
      </c>
      <c r="S11" s="180">
        <v>0.34761147062843667</v>
      </c>
      <c r="T11" s="179">
        <v>2089.44</v>
      </c>
      <c r="U11" s="176">
        <v>0</v>
      </c>
      <c r="V11" s="177">
        <v>92869.96</v>
      </c>
      <c r="W11" s="180">
        <v>0.36237208156610046</v>
      </c>
      <c r="X11" s="181">
        <v>5563.09</v>
      </c>
      <c r="Y11" s="177">
        <v>234816.08</v>
      </c>
      <c r="Z11" s="177">
        <v>62306.84</v>
      </c>
      <c r="AA11" s="177">
        <v>67587.12</v>
      </c>
      <c r="AB11" s="177">
        <v>18272.03</v>
      </c>
      <c r="AC11" s="182">
        <v>7526.11</v>
      </c>
      <c r="AD11" s="177">
        <v>8725.51</v>
      </c>
      <c r="AE11" s="182">
        <v>1199.4000000000001</v>
      </c>
    </row>
    <row r="12" spans="1:31" ht="15.75" customHeight="1" x14ac:dyDescent="0.25">
      <c r="A12" t="s">
        <v>102</v>
      </c>
      <c r="B12" s="187"/>
      <c r="C12" s="187"/>
      <c r="D12" s="175"/>
      <c r="E12" s="176">
        <v>0</v>
      </c>
      <c r="F12" s="177">
        <v>267111.67999999999</v>
      </c>
      <c r="G12" s="177">
        <v>3833.2300000000032</v>
      </c>
      <c r="H12" s="178">
        <v>22331</v>
      </c>
      <c r="I12" s="178">
        <v>448</v>
      </c>
      <c r="J12" s="179">
        <v>64.931642075704062</v>
      </c>
      <c r="K12" s="176">
        <v>0</v>
      </c>
      <c r="L12" s="179">
        <v>8.2252091075242539</v>
      </c>
      <c r="M12" s="180">
        <v>1.1291219192515382E-2</v>
      </c>
      <c r="N12" s="176">
        <v>0</v>
      </c>
      <c r="O12" s="179">
        <v>7.3423931520867152</v>
      </c>
      <c r="P12" s="180">
        <v>2.5538639305262182E-2</v>
      </c>
      <c r="Q12" s="176">
        <v>0</v>
      </c>
      <c r="R12" s="180">
        <v>0.2850955450544132</v>
      </c>
      <c r="S12" s="180">
        <v>0.31996156064759135</v>
      </c>
      <c r="T12" s="179">
        <v>54.8</v>
      </c>
      <c r="U12" s="176">
        <v>0</v>
      </c>
      <c r="V12" s="177">
        <v>105420.98</v>
      </c>
      <c r="W12" s="180">
        <v>0.39467004962119218</v>
      </c>
      <c r="X12" s="181">
        <v>2697.7900000000018</v>
      </c>
      <c r="Y12" s="177">
        <v>238928.14</v>
      </c>
      <c r="Z12" s="177">
        <v>60875.38</v>
      </c>
      <c r="AA12" s="177">
        <v>71530.39</v>
      </c>
      <c r="AB12" s="177">
        <v>25426.57</v>
      </c>
      <c r="AC12" s="182">
        <v>11292.38</v>
      </c>
      <c r="AD12" s="177">
        <v>11941.74</v>
      </c>
      <c r="AE12" s="182">
        <v>649.36000000000024</v>
      </c>
    </row>
    <row r="13" spans="1:31" ht="15.75" customHeight="1" x14ac:dyDescent="0.25">
      <c r="A13" t="s">
        <v>405</v>
      </c>
      <c r="B13" s="187"/>
      <c r="C13" s="187" t="s">
        <v>374</v>
      </c>
      <c r="D13" s="187"/>
      <c r="E13" s="176">
        <v>0</v>
      </c>
      <c r="F13" s="177">
        <v>2195342.8199999998</v>
      </c>
      <c r="G13" s="177">
        <v>133714.49000000005</v>
      </c>
      <c r="H13" s="178">
        <v>178749</v>
      </c>
      <c r="I13" s="178">
        <v>7278</v>
      </c>
      <c r="J13" s="179">
        <v>54.718257321347807</v>
      </c>
      <c r="K13" s="176">
        <v>0</v>
      </c>
      <c r="L13" s="179">
        <v>9.1284245030158768</v>
      </c>
      <c r="M13" s="180">
        <v>1.6297141985454813E-2</v>
      </c>
      <c r="N13" s="176">
        <v>0</v>
      </c>
      <c r="O13" s="179">
        <v>7.1270703408901852</v>
      </c>
      <c r="P13" s="180">
        <v>4.6779944107214179E-2</v>
      </c>
      <c r="Q13" s="176">
        <v>0</v>
      </c>
      <c r="R13" s="180">
        <v>0.31385463979607525</v>
      </c>
      <c r="S13" s="180">
        <v>0.34616064200852242</v>
      </c>
      <c r="T13" s="179">
        <v>9663.2000000000007</v>
      </c>
      <c r="U13" s="176">
        <v>0</v>
      </c>
      <c r="V13" s="177">
        <v>819782</v>
      </c>
      <c r="W13" s="180">
        <v>0.37341867180452482</v>
      </c>
      <c r="X13" s="181">
        <v>32456.38</v>
      </c>
      <c r="Y13" s="177">
        <v>1991538.15</v>
      </c>
      <c r="Z13" s="177">
        <v>502888.3</v>
      </c>
      <c r="AA13" s="177">
        <v>655796.84</v>
      </c>
      <c r="AB13" s="177">
        <v>181651.35</v>
      </c>
      <c r="AC13" s="182">
        <v>77153.11</v>
      </c>
      <c r="AD13" s="177">
        <v>85650.75</v>
      </c>
      <c r="AE13" s="182">
        <v>8497.64</v>
      </c>
    </row>
    <row r="14" spans="1:31" ht="15.75" customHeight="1" x14ac:dyDescent="0.25">
      <c r="A14" t="s">
        <v>45</v>
      </c>
      <c r="B14" s="187"/>
      <c r="C14" s="187" t="s">
        <v>375</v>
      </c>
      <c r="D14" s="175"/>
      <c r="E14" s="176">
        <v>0</v>
      </c>
      <c r="F14" s="177">
        <v>261400.81</v>
      </c>
      <c r="G14" s="177">
        <v>50240.19</v>
      </c>
      <c r="H14" s="178">
        <v>21697</v>
      </c>
      <c r="I14" s="178">
        <v>4444</v>
      </c>
      <c r="J14" s="179">
        <v>55.567285094997729</v>
      </c>
      <c r="K14" s="176">
        <v>0</v>
      </c>
      <c r="L14" s="179">
        <v>8.2676311563319693</v>
      </c>
      <c r="M14" s="180">
        <v>1.0043607279540153E-2</v>
      </c>
      <c r="N14" s="176">
        <v>0</v>
      </c>
      <c r="O14" s="179">
        <v>5.5812658882505559</v>
      </c>
      <c r="P14" s="180">
        <v>1.8690889149850023E-2</v>
      </c>
      <c r="Q14" s="176">
        <v>0</v>
      </c>
      <c r="R14" s="180">
        <v>0.30099746056639998</v>
      </c>
      <c r="S14" s="180">
        <v>0.32944174886068639</v>
      </c>
      <c r="T14" s="179">
        <v>312.56</v>
      </c>
      <c r="U14" s="176">
        <v>0</v>
      </c>
      <c r="V14" s="177">
        <v>100578.24000000001</v>
      </c>
      <c r="W14" s="180">
        <v>0.3847663670208214</v>
      </c>
      <c r="X14" s="181">
        <v>2371.6</v>
      </c>
      <c r="Y14" s="177">
        <v>236130.3</v>
      </c>
      <c r="Z14" s="177">
        <v>60438.18</v>
      </c>
      <c r="AA14" s="177">
        <v>71382.94</v>
      </c>
      <c r="AB14" s="177">
        <v>22174.44</v>
      </c>
      <c r="AC14" s="182">
        <v>9408.0499999999993</v>
      </c>
      <c r="AD14" s="177">
        <v>9822.51</v>
      </c>
      <c r="AE14" s="182">
        <v>414.46000000000032</v>
      </c>
    </row>
    <row r="15" spans="1:31" ht="15.75" customHeight="1" x14ac:dyDescent="0.25">
      <c r="A15" t="s">
        <v>47</v>
      </c>
      <c r="B15" s="187"/>
      <c r="C15" s="187"/>
      <c r="D15" s="175"/>
      <c r="E15" s="176">
        <v>0</v>
      </c>
      <c r="F15" s="177">
        <v>277564.55</v>
      </c>
      <c r="G15" s="177">
        <v>26834.930000000008</v>
      </c>
      <c r="H15" s="178">
        <v>22807</v>
      </c>
      <c r="I15" s="178">
        <v>2157</v>
      </c>
      <c r="J15" s="179">
        <v>56.198338968959348</v>
      </c>
      <c r="K15" s="176">
        <v>0</v>
      </c>
      <c r="L15" s="179">
        <v>7.6917813300628124</v>
      </c>
      <c r="M15" s="180">
        <v>9.1283669090157452E-3</v>
      </c>
      <c r="N15" s="176">
        <v>0</v>
      </c>
      <c r="O15" s="179">
        <v>5.7870498760836933</v>
      </c>
      <c r="P15" s="180">
        <v>3.3590574515809317E-2</v>
      </c>
      <c r="Q15" s="176">
        <v>0</v>
      </c>
      <c r="R15" s="180">
        <v>0.28842191843302761</v>
      </c>
      <c r="S15" s="180">
        <v>0.32144522778575291</v>
      </c>
      <c r="T15" s="179">
        <v>384.48</v>
      </c>
      <c r="U15" s="176">
        <v>0</v>
      </c>
      <c r="V15" s="177">
        <v>111524.85</v>
      </c>
      <c r="W15" s="180">
        <v>0.40179788809485939</v>
      </c>
      <c r="X15" s="181">
        <v>2295.3399999999979</v>
      </c>
      <c r="Y15" s="177">
        <v>251451.33</v>
      </c>
      <c r="Z15" s="177">
        <v>62408.03</v>
      </c>
      <c r="AA15" s="177">
        <v>68575.56</v>
      </c>
      <c r="AB15" s="177">
        <v>23276.47</v>
      </c>
      <c r="AC15" s="182">
        <v>10136.790000000001</v>
      </c>
      <c r="AD15" s="177">
        <v>10918.66</v>
      </c>
      <c r="AE15" s="182">
        <v>781.87000000000012</v>
      </c>
    </row>
    <row r="16" spans="1:31" ht="15.75" customHeight="1" x14ac:dyDescent="0.25">
      <c r="A16" t="s">
        <v>52</v>
      </c>
      <c r="B16" s="187"/>
      <c r="C16" s="187"/>
      <c r="D16" s="175"/>
      <c r="E16" s="176">
        <v>0</v>
      </c>
      <c r="F16" s="177">
        <v>251290.85</v>
      </c>
      <c r="G16" s="177">
        <v>-6278.5200000000186</v>
      </c>
      <c r="H16" s="178">
        <v>20865</v>
      </c>
      <c r="I16" s="178">
        <v>-963</v>
      </c>
      <c r="J16" s="179">
        <v>60.434618557208374</v>
      </c>
      <c r="K16" s="176">
        <v>0</v>
      </c>
      <c r="L16" s="179">
        <v>9.7953243426767802</v>
      </c>
      <c r="M16" s="180">
        <v>2.0664351360489806E-2</v>
      </c>
      <c r="N16" s="176">
        <v>0</v>
      </c>
      <c r="O16" s="179">
        <v>8.0121096924554589</v>
      </c>
      <c r="P16" s="180">
        <v>2.585388760353971E-2</v>
      </c>
      <c r="Q16" s="176">
        <v>0</v>
      </c>
      <c r="R16" s="180">
        <v>0.31871980217345763</v>
      </c>
      <c r="S16" s="180">
        <v>0.34694518324085416</v>
      </c>
      <c r="T16" s="179">
        <v>563.04</v>
      </c>
      <c r="U16" s="176">
        <v>0</v>
      </c>
      <c r="V16" s="177">
        <v>92019.6</v>
      </c>
      <c r="W16" s="180">
        <v>0.36618762680774092</v>
      </c>
      <c r="X16" s="181">
        <v>4663.07</v>
      </c>
      <c r="Y16" s="177">
        <v>225657.7</v>
      </c>
      <c r="Z16" s="177">
        <v>57890.47</v>
      </c>
      <c r="AA16" s="177">
        <v>81007.990000000005</v>
      </c>
      <c r="AB16" s="177">
        <v>23318.35</v>
      </c>
      <c r="AC16" s="182">
        <v>9819.36</v>
      </c>
      <c r="AD16" s="177">
        <v>10422.23</v>
      </c>
      <c r="AE16" s="182">
        <v>602.87000000000023</v>
      </c>
    </row>
    <row r="17" spans="1:31" ht="15.75" customHeight="1" x14ac:dyDescent="0.25">
      <c r="A17" t="s">
        <v>56</v>
      </c>
      <c r="B17" s="187"/>
      <c r="C17" s="187"/>
      <c r="D17" s="175"/>
      <c r="E17" s="176">
        <v>0</v>
      </c>
      <c r="F17" s="177">
        <v>164170.75</v>
      </c>
      <c r="G17" s="177">
        <v>-6718.8499999999876</v>
      </c>
      <c r="H17" s="178">
        <v>14036</v>
      </c>
      <c r="I17" s="178">
        <v>-113</v>
      </c>
      <c r="J17" s="179">
        <v>47.211008457150051</v>
      </c>
      <c r="K17" s="176">
        <v>0</v>
      </c>
      <c r="L17" s="179">
        <v>12.32446376584614</v>
      </c>
      <c r="M17" s="180">
        <v>3.0216036404837512E-2</v>
      </c>
      <c r="N17" s="176">
        <v>0</v>
      </c>
      <c r="O17" s="179">
        <v>10.199079396354431</v>
      </c>
      <c r="P17" s="180">
        <v>0.1337689381545189</v>
      </c>
      <c r="Q17" s="176">
        <v>0</v>
      </c>
      <c r="R17" s="180">
        <v>0.4192805356618034</v>
      </c>
      <c r="S17" s="180">
        <v>0.46252191696754752</v>
      </c>
      <c r="T17" s="179">
        <v>402.16</v>
      </c>
      <c r="U17" s="176">
        <v>0</v>
      </c>
      <c r="V17" s="177">
        <v>38440.14</v>
      </c>
      <c r="W17" s="180">
        <v>0.23414731308713641</v>
      </c>
      <c r="X17" s="181">
        <v>4545.88</v>
      </c>
      <c r="Y17" s="177">
        <v>150445.94</v>
      </c>
      <c r="Z17" s="177">
        <v>41119.629999999997</v>
      </c>
      <c r="AA17" s="177">
        <v>72396.77</v>
      </c>
      <c r="AB17" s="177">
        <v>11919.06</v>
      </c>
      <c r="AC17" s="182">
        <v>4973.03</v>
      </c>
      <c r="AD17" s="177">
        <v>6567.43</v>
      </c>
      <c r="AE17" s="182">
        <v>1594.4</v>
      </c>
    </row>
    <row r="18" spans="1:31" ht="15.75" customHeight="1" x14ac:dyDescent="0.25">
      <c r="A18" t="s">
        <v>57</v>
      </c>
      <c r="B18" s="187"/>
      <c r="C18" s="187"/>
      <c r="D18" s="175"/>
      <c r="E18" s="176">
        <v>0</v>
      </c>
      <c r="F18" s="177">
        <v>210352.49</v>
      </c>
      <c r="G18" s="177">
        <v>20199.939999999999</v>
      </c>
      <c r="H18" s="178">
        <v>16655</v>
      </c>
      <c r="I18" s="178">
        <v>1356</v>
      </c>
      <c r="J18" s="179">
        <v>54.834942370621171</v>
      </c>
      <c r="K18" s="176">
        <v>0</v>
      </c>
      <c r="L18" s="179">
        <v>8.8177454356772014</v>
      </c>
      <c r="M18" s="180">
        <v>2.1669856241266466E-2</v>
      </c>
      <c r="N18" s="176">
        <v>0</v>
      </c>
      <c r="O18" s="179">
        <v>8.6945446876045054</v>
      </c>
      <c r="P18" s="180">
        <v>6.4392816102605915E-2</v>
      </c>
      <c r="Q18" s="176">
        <v>0</v>
      </c>
      <c r="R18" s="180">
        <v>0.32706748562852761</v>
      </c>
      <c r="S18" s="180">
        <v>0.36164344905068629</v>
      </c>
      <c r="T18" s="179">
        <v>1451.68</v>
      </c>
      <c r="U18" s="176">
        <v>0</v>
      </c>
      <c r="V18" s="177">
        <v>73707.559999999983</v>
      </c>
      <c r="W18" s="180">
        <v>0.35040022583046199</v>
      </c>
      <c r="X18" s="181">
        <v>4146.1299999999983</v>
      </c>
      <c r="Y18" s="177">
        <v>191331.68</v>
      </c>
      <c r="Z18" s="177">
        <v>50416.57</v>
      </c>
      <c r="AA18" s="177">
        <v>63508.639999999999</v>
      </c>
      <c r="AB18" s="177">
        <v>17265.28</v>
      </c>
      <c r="AC18" s="182">
        <v>7470.15</v>
      </c>
      <c r="AD18" s="177">
        <v>8581.91</v>
      </c>
      <c r="AE18" s="182">
        <v>1111.76</v>
      </c>
    </row>
    <row r="19" spans="1:31" ht="15.75" customHeight="1" x14ac:dyDescent="0.25">
      <c r="A19" t="s">
        <v>60</v>
      </c>
      <c r="B19" s="187"/>
      <c r="C19" s="187"/>
      <c r="D19" s="175"/>
      <c r="E19" s="176">
        <v>0</v>
      </c>
      <c r="F19" s="177">
        <v>253428.64</v>
      </c>
      <c r="G19" s="177">
        <v>31080.349999999991</v>
      </c>
      <c r="H19" s="178">
        <v>21364</v>
      </c>
      <c r="I19" s="178">
        <v>2678</v>
      </c>
      <c r="J19" s="179">
        <v>55.384426953480862</v>
      </c>
      <c r="K19" s="176">
        <v>0</v>
      </c>
      <c r="L19" s="179">
        <v>10.026492516234466</v>
      </c>
      <c r="M19" s="180">
        <v>2.0253805600805586E-2</v>
      </c>
      <c r="N19" s="176">
        <v>0</v>
      </c>
      <c r="O19" s="179">
        <v>8.316661950454046</v>
      </c>
      <c r="P19" s="180">
        <v>3.3696810879351842E-2</v>
      </c>
      <c r="Q19" s="176">
        <v>0</v>
      </c>
      <c r="R19" s="180">
        <v>0.29998503720810715</v>
      </c>
      <c r="S19" s="180">
        <v>0.33180401394254416</v>
      </c>
      <c r="T19" s="179">
        <v>194.48</v>
      </c>
      <c r="U19" s="176">
        <v>0</v>
      </c>
      <c r="V19" s="177">
        <v>98935.71</v>
      </c>
      <c r="W19" s="180">
        <v>0.3903888289816021</v>
      </c>
      <c r="X19" s="181">
        <v>4649.6700000000019</v>
      </c>
      <c r="Y19" s="177">
        <v>229570.19</v>
      </c>
      <c r="Z19" s="177">
        <v>58061.68</v>
      </c>
      <c r="AA19" s="177">
        <v>83165</v>
      </c>
      <c r="AB19" s="177">
        <v>21782.18</v>
      </c>
      <c r="AC19" s="182">
        <v>8984.26</v>
      </c>
      <c r="AD19" s="177">
        <v>9718.25</v>
      </c>
      <c r="AE19" s="182">
        <v>733.99000000000012</v>
      </c>
    </row>
    <row r="20" spans="1:31" ht="15.75" customHeight="1" x14ac:dyDescent="0.25">
      <c r="A20" t="s">
        <v>65</v>
      </c>
      <c r="B20" s="187"/>
      <c r="C20" s="187"/>
      <c r="D20" s="175"/>
      <c r="E20" s="176">
        <v>0</v>
      </c>
      <c r="F20" s="177">
        <v>243464.01</v>
      </c>
      <c r="G20" s="177">
        <v>43493.989999999991</v>
      </c>
      <c r="H20" s="178">
        <v>20000</v>
      </c>
      <c r="I20" s="178">
        <v>3405</v>
      </c>
      <c r="J20" s="179">
        <v>54.721298095216071</v>
      </c>
      <c r="K20" s="176">
        <v>0</v>
      </c>
      <c r="L20" s="179">
        <v>9.804516156116712</v>
      </c>
      <c r="M20" s="180">
        <v>1.7019763545342403E-2</v>
      </c>
      <c r="N20" s="176">
        <v>0</v>
      </c>
      <c r="O20" s="179">
        <v>9.3213448724821859</v>
      </c>
      <c r="P20" s="180">
        <v>2.9470354449692635E-2</v>
      </c>
      <c r="Q20" s="176">
        <v>0</v>
      </c>
      <c r="R20" s="180">
        <v>0.28217295854118235</v>
      </c>
      <c r="S20" s="180">
        <v>0.31285038803065807</v>
      </c>
      <c r="T20" s="179">
        <v>1005.04</v>
      </c>
      <c r="U20" s="176">
        <v>0</v>
      </c>
      <c r="V20" s="177">
        <v>98011.91</v>
      </c>
      <c r="W20" s="180">
        <v>0.40257247878238761</v>
      </c>
      <c r="X20" s="181">
        <v>3773.800000000002</v>
      </c>
      <c r="Y20" s="177">
        <v>221730.46</v>
      </c>
      <c r="Z20" s="177">
        <v>56692.46</v>
      </c>
      <c r="AA20" s="177">
        <v>79406.02</v>
      </c>
      <c r="AB20" s="177">
        <v>19492.47</v>
      </c>
      <c r="AC20" s="182">
        <v>8565.4500000000007</v>
      </c>
      <c r="AD20" s="177">
        <v>9139.9</v>
      </c>
      <c r="AE20" s="182">
        <v>574.45000000000016</v>
      </c>
    </row>
    <row r="21" spans="1:31" ht="15.75" customHeight="1" x14ac:dyDescent="0.25">
      <c r="A21" t="s">
        <v>71</v>
      </c>
      <c r="B21" s="187"/>
      <c r="C21" s="187"/>
      <c r="D21" s="175"/>
      <c r="E21" s="176">
        <v>0</v>
      </c>
      <c r="F21" s="177">
        <v>228575</v>
      </c>
      <c r="G21" s="177">
        <v>29178.68</v>
      </c>
      <c r="H21" s="178">
        <v>18842</v>
      </c>
      <c r="I21" s="178">
        <v>2031</v>
      </c>
      <c r="J21" s="179">
        <v>50.615042473294686</v>
      </c>
      <c r="K21" s="176">
        <v>0</v>
      </c>
      <c r="L21" s="179">
        <v>8.9358908776407873</v>
      </c>
      <c r="M21" s="180">
        <v>1.7050904322431931E-2</v>
      </c>
      <c r="N21" s="176">
        <v>0</v>
      </c>
      <c r="O21" s="179">
        <v>7.0875170442917304</v>
      </c>
      <c r="P21" s="180">
        <v>3.4980686820722424E-2</v>
      </c>
      <c r="Q21" s="176">
        <v>0</v>
      </c>
      <c r="R21" s="180">
        <v>0.31571654817893474</v>
      </c>
      <c r="S21" s="180">
        <v>0.34549180794050094</v>
      </c>
      <c r="T21" s="179">
        <v>437.44</v>
      </c>
      <c r="U21" s="176">
        <v>0</v>
      </c>
      <c r="V21" s="177">
        <v>85105.42</v>
      </c>
      <c r="W21" s="180">
        <v>0.37233039483758068</v>
      </c>
      <c r="X21" s="181">
        <v>3553.78</v>
      </c>
      <c r="Y21" s="177">
        <v>208421.79</v>
      </c>
      <c r="Z21" s="177">
        <v>53094.16</v>
      </c>
      <c r="AA21" s="177">
        <v>67777.66</v>
      </c>
      <c r="AB21" s="177">
        <v>17790.96</v>
      </c>
      <c r="AC21" s="182">
        <v>7488.88</v>
      </c>
      <c r="AD21" s="177">
        <v>8111.22</v>
      </c>
      <c r="AE21" s="182">
        <v>622.3399999999998</v>
      </c>
    </row>
    <row r="22" spans="1:31" ht="15.75" customHeight="1" x14ac:dyDescent="0.25">
      <c r="A22" t="s">
        <v>80</v>
      </c>
      <c r="B22" s="187"/>
      <c r="C22" s="187"/>
      <c r="D22" s="175"/>
      <c r="E22" s="176">
        <v>0</v>
      </c>
      <c r="F22" s="177">
        <v>171159.46</v>
      </c>
      <c r="G22" s="177">
        <v>1263.1099999999881</v>
      </c>
      <c r="H22" s="178">
        <v>14251</v>
      </c>
      <c r="I22" s="178">
        <v>-87</v>
      </c>
      <c r="J22" s="179">
        <v>53.930216107638259</v>
      </c>
      <c r="K22" s="176">
        <v>0</v>
      </c>
      <c r="L22" s="179">
        <v>11.452668659234464</v>
      </c>
      <c r="M22" s="180">
        <v>2.4501758973434432E-2</v>
      </c>
      <c r="N22" s="176">
        <v>0</v>
      </c>
      <c r="O22" s="179">
        <v>8.2917108471687513</v>
      </c>
      <c r="P22" s="180">
        <v>8.8685634008709782E-2</v>
      </c>
      <c r="Q22" s="176">
        <v>0</v>
      </c>
      <c r="R22" s="180">
        <v>0.38998370291656681</v>
      </c>
      <c r="S22" s="180">
        <v>0.43361891887249471</v>
      </c>
      <c r="T22" s="179">
        <v>0</v>
      </c>
      <c r="U22" s="176">
        <v>0</v>
      </c>
      <c r="V22" s="177">
        <v>46976.55</v>
      </c>
      <c r="W22" s="180">
        <v>0.27446072802519944</v>
      </c>
      <c r="X22" s="181">
        <v>3817.6099999999992</v>
      </c>
      <c r="Y22" s="177">
        <v>155809.63</v>
      </c>
      <c r="Z22" s="177">
        <v>41159.620000000003</v>
      </c>
      <c r="AA22" s="177">
        <v>67341.070000000007</v>
      </c>
      <c r="AB22" s="177">
        <v>14037.11</v>
      </c>
      <c r="AC22" s="182">
        <v>5866.09</v>
      </c>
      <c r="AD22" s="177">
        <v>7110.98</v>
      </c>
      <c r="AE22" s="182">
        <v>1244.8900000000001</v>
      </c>
    </row>
    <row r="23" spans="1:31" ht="15.75" customHeight="1" x14ac:dyDescent="0.25">
      <c r="A23" t="s">
        <v>405</v>
      </c>
      <c r="B23" s="187"/>
      <c r="C23" s="187" t="s">
        <v>376</v>
      </c>
      <c r="D23" s="187"/>
      <c r="E23" s="176">
        <v>0</v>
      </c>
      <c r="F23" s="177">
        <v>2061406.56</v>
      </c>
      <c r="G23" s="177">
        <v>189293.81999999998</v>
      </c>
      <c r="H23" s="178">
        <v>170517</v>
      </c>
      <c r="I23" s="178">
        <v>14908</v>
      </c>
      <c r="J23" s="179">
        <v>54.697927548395242</v>
      </c>
      <c r="K23" s="176">
        <v>0</v>
      </c>
      <c r="L23" s="179">
        <v>9.5202874288772801</v>
      </c>
      <c r="M23" s="180">
        <v>1.8078585291499073E-2</v>
      </c>
      <c r="N23" s="176">
        <v>0</v>
      </c>
      <c r="O23" s="179">
        <v>7.7815222676476292</v>
      </c>
      <c r="P23" s="180">
        <v>4.4903514818978925E-2</v>
      </c>
      <c r="Q23" s="176">
        <v>0</v>
      </c>
      <c r="R23" s="180">
        <v>0.3202178516400957</v>
      </c>
      <c r="S23" s="180">
        <v>0.35314367098938509</v>
      </c>
      <c r="T23" s="179">
        <v>4750.88</v>
      </c>
      <c r="U23" s="176">
        <v>0</v>
      </c>
      <c r="V23" s="177">
        <v>745299.98</v>
      </c>
      <c r="W23" s="180">
        <v>0.36154924237749586</v>
      </c>
      <c r="X23" s="181">
        <v>33816.879999999997</v>
      </c>
      <c r="Y23" s="177">
        <v>1870549.02</v>
      </c>
      <c r="Z23" s="177">
        <v>481280.8</v>
      </c>
      <c r="AA23" s="177">
        <v>654561.65</v>
      </c>
      <c r="AB23" s="177">
        <v>171056.32</v>
      </c>
      <c r="AC23" s="182">
        <v>72712.06</v>
      </c>
      <c r="AD23" s="177">
        <v>80393.09</v>
      </c>
      <c r="AE23" s="182">
        <v>7681.0300000000007</v>
      </c>
    </row>
    <row r="24" spans="1:31" ht="15.75" customHeight="1" x14ac:dyDescent="0.25">
      <c r="A24" t="s">
        <v>30</v>
      </c>
      <c r="B24" s="187"/>
      <c r="C24" s="187" t="s">
        <v>377</v>
      </c>
      <c r="D24" s="175"/>
      <c r="E24" s="176">
        <v>0</v>
      </c>
      <c r="F24" s="177">
        <v>233259.36</v>
      </c>
      <c r="G24" s="177">
        <v>3771.2500000000068</v>
      </c>
      <c r="H24" s="178">
        <v>20288</v>
      </c>
      <c r="I24" s="178">
        <v>-3325</v>
      </c>
      <c r="J24" s="179">
        <v>46.580481629261669</v>
      </c>
      <c r="K24" s="176">
        <v>0</v>
      </c>
      <c r="L24" s="179">
        <v>9.3896955505188995</v>
      </c>
      <c r="M24" s="180">
        <v>2.2408299639929453E-2</v>
      </c>
      <c r="N24" s="176">
        <v>0</v>
      </c>
      <c r="O24" s="179">
        <v>9.6164075629457457</v>
      </c>
      <c r="P24" s="180">
        <v>4.7453600885122169E-2</v>
      </c>
      <c r="Q24" s="176">
        <v>0</v>
      </c>
      <c r="R24" s="180">
        <v>0.31459106292669242</v>
      </c>
      <c r="S24" s="180">
        <v>0.34832745832793161</v>
      </c>
      <c r="T24" s="179">
        <v>234.56</v>
      </c>
      <c r="U24" s="176">
        <v>0</v>
      </c>
      <c r="V24" s="177">
        <v>84100.74</v>
      </c>
      <c r="W24" s="180">
        <v>0.36054604625512132</v>
      </c>
      <c r="X24" s="181">
        <v>4800.659999999998</v>
      </c>
      <c r="Y24" s="177">
        <v>214235.8</v>
      </c>
      <c r="Z24" s="177">
        <v>55888.09</v>
      </c>
      <c r="AA24" s="177">
        <v>74967.45</v>
      </c>
      <c r="AB24" s="177">
        <v>17335.46</v>
      </c>
      <c r="AC24" s="182">
        <v>7109.2</v>
      </c>
      <c r="AD24" s="177">
        <v>7931.83</v>
      </c>
      <c r="AE24" s="182">
        <v>822.62999999999988</v>
      </c>
    </row>
    <row r="25" spans="1:31" ht="15.75" customHeight="1" x14ac:dyDescent="0.25">
      <c r="A25" t="s">
        <v>72</v>
      </c>
      <c r="B25" s="187"/>
      <c r="C25" s="187"/>
      <c r="D25" s="175"/>
      <c r="E25" s="176">
        <v>0</v>
      </c>
      <c r="F25" s="177">
        <v>208292.22</v>
      </c>
      <c r="G25" s="177">
        <v>-1325.5299999999979</v>
      </c>
      <c r="H25" s="178">
        <v>16789</v>
      </c>
      <c r="I25" s="178">
        <v>-481</v>
      </c>
      <c r="J25" s="179">
        <v>51.043673162636601</v>
      </c>
      <c r="K25" s="176">
        <v>0</v>
      </c>
      <c r="L25" s="179">
        <v>8.863027444303869</v>
      </c>
      <c r="M25" s="180">
        <v>1.8877658226163725E-2</v>
      </c>
      <c r="N25" s="176">
        <v>0</v>
      </c>
      <c r="O25" s="179">
        <v>7.4219706213785122</v>
      </c>
      <c r="P25" s="180">
        <v>4.9320927416367961E-2</v>
      </c>
      <c r="Q25" s="176">
        <v>0</v>
      </c>
      <c r="R25" s="180">
        <v>0.33186069071614871</v>
      </c>
      <c r="S25" s="180">
        <v>0.37001127550515334</v>
      </c>
      <c r="T25" s="179">
        <v>144.24</v>
      </c>
      <c r="U25" s="176">
        <v>0</v>
      </c>
      <c r="V25" s="177">
        <v>69226.53</v>
      </c>
      <c r="W25" s="180">
        <v>0.33235293185698439</v>
      </c>
      <c r="X25" s="181">
        <v>3596.33</v>
      </c>
      <c r="Y25" s="177">
        <v>190507.21</v>
      </c>
      <c r="Z25" s="177">
        <v>51453.3</v>
      </c>
      <c r="AA25" s="177">
        <v>65147.43</v>
      </c>
      <c r="AB25" s="177">
        <v>15524.85</v>
      </c>
      <c r="AC25" s="182">
        <v>6732.95</v>
      </c>
      <c r="AD25" s="177">
        <v>7498.65</v>
      </c>
      <c r="AE25" s="182">
        <v>765.7</v>
      </c>
    </row>
    <row r="26" spans="1:31" ht="15.75" customHeight="1" x14ac:dyDescent="0.25">
      <c r="A26" t="s">
        <v>85</v>
      </c>
      <c r="B26" s="187"/>
      <c r="C26" s="187"/>
      <c r="D26" s="175"/>
      <c r="E26" s="176">
        <v>0</v>
      </c>
      <c r="F26" s="177">
        <v>132589.16</v>
      </c>
      <c r="G26" s="177">
        <v>-9310.2199999999975</v>
      </c>
      <c r="H26" s="178">
        <v>11631</v>
      </c>
      <c r="I26" s="178">
        <v>-628</v>
      </c>
      <c r="J26" s="179">
        <v>43.150837770850444</v>
      </c>
      <c r="K26" s="176">
        <v>0</v>
      </c>
      <c r="L26" s="179">
        <v>12.204161460073676</v>
      </c>
      <c r="M26" s="180">
        <v>3.198077321116128E-2</v>
      </c>
      <c r="N26" s="176">
        <v>0</v>
      </c>
      <c r="O26" s="179">
        <v>11.073124818997975</v>
      </c>
      <c r="P26" s="180">
        <v>7.0263161468778715E-2</v>
      </c>
      <c r="Q26" s="176">
        <v>0</v>
      </c>
      <c r="R26" s="180">
        <v>0.2941809873446668</v>
      </c>
      <c r="S26" s="180">
        <v>0.35102138063171984</v>
      </c>
      <c r="T26" s="179">
        <v>1086.32</v>
      </c>
      <c r="U26" s="176">
        <v>0</v>
      </c>
      <c r="V26" s="177">
        <v>46215.72</v>
      </c>
      <c r="W26" s="180">
        <v>0.34856333655028815</v>
      </c>
      <c r="X26" s="181">
        <v>3957.0299999999979</v>
      </c>
      <c r="Y26" s="177">
        <v>123731.53</v>
      </c>
      <c r="Z26" s="177">
        <v>33907.33</v>
      </c>
      <c r="AA26" s="177">
        <v>59115.79</v>
      </c>
      <c r="AB26" s="177">
        <v>8835.64</v>
      </c>
      <c r="AC26" s="182">
        <v>3729.96</v>
      </c>
      <c r="AD26" s="177">
        <v>4350.78</v>
      </c>
      <c r="AE26" s="182">
        <v>620.82000000000005</v>
      </c>
    </row>
    <row r="27" spans="1:31" ht="15.75" customHeight="1" x14ac:dyDescent="0.25">
      <c r="A27" t="s">
        <v>88</v>
      </c>
      <c r="B27" s="187"/>
      <c r="C27" s="187"/>
      <c r="D27" s="175"/>
      <c r="E27" s="176">
        <v>0</v>
      </c>
      <c r="F27" s="177">
        <v>142651.68</v>
      </c>
      <c r="G27" s="177">
        <v>4906.1899999999978</v>
      </c>
      <c r="H27" s="178">
        <v>12574</v>
      </c>
      <c r="I27" s="178">
        <v>341</v>
      </c>
      <c r="J27" s="179">
        <v>61.025102076143327</v>
      </c>
      <c r="K27" s="176">
        <v>0</v>
      </c>
      <c r="L27" s="179">
        <v>15.526212054811202</v>
      </c>
      <c r="M27" s="180">
        <v>2.2717527381145682E-2</v>
      </c>
      <c r="N27" s="176">
        <v>0</v>
      </c>
      <c r="O27" s="179">
        <v>7.0629048271561379</v>
      </c>
      <c r="P27" s="180">
        <v>3.6757792364378893E-2</v>
      </c>
      <c r="Q27" s="176">
        <v>0</v>
      </c>
      <c r="R27" s="180">
        <v>0.3068180479893402</v>
      </c>
      <c r="S27" s="180">
        <v>0.36058579891943793</v>
      </c>
      <c r="T27" s="179">
        <v>437.52</v>
      </c>
      <c r="U27" s="176">
        <v>0</v>
      </c>
      <c r="V27" s="177">
        <v>48258.03</v>
      </c>
      <c r="W27" s="180">
        <v>0.33829275617363919</v>
      </c>
      <c r="X27" s="181">
        <v>2899.0600000000009</v>
      </c>
      <c r="Y27" s="177">
        <v>127613.36</v>
      </c>
      <c r="Z27" s="177">
        <v>34820.620000000003</v>
      </c>
      <c r="AA27" s="177">
        <v>77233.19</v>
      </c>
      <c r="AB27" s="177">
        <v>13560.39</v>
      </c>
      <c r="AC27" s="182">
        <v>5595.2</v>
      </c>
      <c r="AD27" s="177">
        <v>6093.65</v>
      </c>
      <c r="AE27" s="182">
        <v>498.44999999999987</v>
      </c>
    </row>
    <row r="28" spans="1:31" ht="15.75" customHeight="1" x14ac:dyDescent="0.25">
      <c r="A28" t="s">
        <v>90</v>
      </c>
      <c r="B28" s="187"/>
      <c r="C28" s="187"/>
      <c r="D28" s="175"/>
      <c r="E28" s="176">
        <v>0</v>
      </c>
      <c r="F28" s="177">
        <v>216751.26</v>
      </c>
      <c r="G28" s="177">
        <v>22522.45</v>
      </c>
      <c r="H28" s="178">
        <v>18417</v>
      </c>
      <c r="I28" s="178">
        <v>1927</v>
      </c>
      <c r="J28" s="179">
        <v>55.486028854764982</v>
      </c>
      <c r="K28" s="176">
        <v>0</v>
      </c>
      <c r="L28" s="179">
        <v>7.8357511681381062</v>
      </c>
      <c r="M28" s="180">
        <v>9.2600837285331666E-3</v>
      </c>
      <c r="N28" s="176">
        <v>0</v>
      </c>
      <c r="O28" s="179">
        <v>6.0907811365789462</v>
      </c>
      <c r="P28" s="180">
        <v>1.6925484490950847E-2</v>
      </c>
      <c r="Q28" s="176">
        <v>0</v>
      </c>
      <c r="R28" s="180">
        <v>0.31576176304580655</v>
      </c>
      <c r="S28" s="180">
        <v>0.35114388723737983</v>
      </c>
      <c r="T28" s="179">
        <v>306.16000000000003</v>
      </c>
      <c r="U28" s="176">
        <v>0</v>
      </c>
      <c r="V28" s="177">
        <v>81385.5</v>
      </c>
      <c r="W28" s="180">
        <v>0.37547878614408059</v>
      </c>
      <c r="X28" s="181">
        <v>1825.13</v>
      </c>
      <c r="Y28" s="177">
        <v>197096.49</v>
      </c>
      <c r="Z28" s="177">
        <v>48921.87</v>
      </c>
      <c r="AA28" s="177">
        <v>54762.8</v>
      </c>
      <c r="AB28" s="177">
        <v>17981.759999999998</v>
      </c>
      <c r="AC28" s="182">
        <v>7823.55</v>
      </c>
      <c r="AD28" s="177">
        <v>8127.9</v>
      </c>
      <c r="AE28" s="182">
        <v>304.35000000000031</v>
      </c>
    </row>
    <row r="29" spans="1:31" ht="15.75" customHeight="1" x14ac:dyDescent="0.25">
      <c r="A29" t="s">
        <v>99</v>
      </c>
      <c r="B29" s="187"/>
      <c r="C29" s="187"/>
      <c r="D29" s="175"/>
      <c r="E29" s="176">
        <v>0</v>
      </c>
      <c r="F29" s="177">
        <v>162726.03</v>
      </c>
      <c r="G29" s="177">
        <v>48.410000000015003</v>
      </c>
      <c r="H29" s="178">
        <v>13814</v>
      </c>
      <c r="I29" s="178">
        <v>-446</v>
      </c>
      <c r="J29" s="179">
        <v>55.971377166885958</v>
      </c>
      <c r="K29" s="176">
        <v>0</v>
      </c>
      <c r="L29" s="179">
        <v>9.6091391938616688</v>
      </c>
      <c r="M29" s="180">
        <v>5.8845282394684251E-3</v>
      </c>
      <c r="N29" s="176">
        <v>0</v>
      </c>
      <c r="O29" s="179">
        <v>6.0187888738041817</v>
      </c>
      <c r="P29" s="180">
        <v>4.2456269563616277E-2</v>
      </c>
      <c r="Q29" s="176">
        <v>0</v>
      </c>
      <c r="R29" s="180">
        <v>0.35389027803357581</v>
      </c>
      <c r="S29" s="180">
        <v>0.4009279277568561</v>
      </c>
      <c r="T29" s="179">
        <v>241.36</v>
      </c>
      <c r="U29" s="176">
        <v>0</v>
      </c>
      <c r="V29" s="177">
        <v>53436.53</v>
      </c>
      <c r="W29" s="180">
        <v>0.32838341843649727</v>
      </c>
      <c r="X29" s="181">
        <v>869.46999999999935</v>
      </c>
      <c r="Y29" s="177">
        <v>147755.26</v>
      </c>
      <c r="Z29" s="177">
        <v>35637.06</v>
      </c>
      <c r="AA29" s="177">
        <v>48920.21</v>
      </c>
      <c r="AB29" s="177">
        <v>13577.5</v>
      </c>
      <c r="AC29" s="182">
        <v>5758.15</v>
      </c>
      <c r="AD29" s="177">
        <v>6334.6</v>
      </c>
      <c r="AE29" s="182">
        <v>576.44999999999993</v>
      </c>
    </row>
    <row r="30" spans="1:31" ht="15.75" customHeight="1" x14ac:dyDescent="0.25">
      <c r="A30" t="s">
        <v>101</v>
      </c>
      <c r="B30" s="187"/>
      <c r="C30" s="187"/>
      <c r="D30" s="175"/>
      <c r="E30" s="176">
        <v>0</v>
      </c>
      <c r="F30" s="177">
        <v>153820.69</v>
      </c>
      <c r="G30" s="177">
        <v>-2715.8600000000069</v>
      </c>
      <c r="H30" s="178">
        <v>12809</v>
      </c>
      <c r="I30" s="178">
        <v>-605</v>
      </c>
      <c r="J30" s="179">
        <v>52.51135808409996</v>
      </c>
      <c r="K30" s="176">
        <v>0</v>
      </c>
      <c r="L30" s="179">
        <v>11.075940781004514</v>
      </c>
      <c r="M30" s="180">
        <v>2.6746630195331623E-2</v>
      </c>
      <c r="N30" s="176">
        <v>0</v>
      </c>
      <c r="O30" s="179">
        <v>7.8724791203285314</v>
      </c>
      <c r="P30" s="180">
        <v>6.7674659770320972E-2</v>
      </c>
      <c r="Q30" s="176">
        <v>0</v>
      </c>
      <c r="R30" s="180">
        <v>0.41311113608968986</v>
      </c>
      <c r="S30" s="180">
        <v>0.42500400953863882</v>
      </c>
      <c r="T30" s="179">
        <v>242.88</v>
      </c>
      <c r="U30" s="176">
        <v>0</v>
      </c>
      <c r="V30" s="177">
        <v>41454.160000000003</v>
      </c>
      <c r="W30" s="180">
        <v>0.26949664573731924</v>
      </c>
      <c r="X30" s="181">
        <v>3803.5</v>
      </c>
      <c r="Y30" s="177">
        <v>142204.82999999999</v>
      </c>
      <c r="Z30" s="177">
        <v>39112.449999999997</v>
      </c>
      <c r="AA30" s="177">
        <v>61886.74</v>
      </c>
      <c r="AB30" s="177">
        <v>10935.26</v>
      </c>
      <c r="AC30" s="182">
        <v>5167.62</v>
      </c>
      <c r="AD30" s="177">
        <v>5907.66</v>
      </c>
      <c r="AE30" s="182">
        <v>740.04</v>
      </c>
    </row>
    <row r="31" spans="1:31" ht="15.75" customHeight="1" x14ac:dyDescent="0.25">
      <c r="A31" t="s">
        <v>107</v>
      </c>
      <c r="B31" s="187"/>
      <c r="C31" s="187"/>
      <c r="D31" s="175"/>
      <c r="E31" s="176">
        <v>0</v>
      </c>
      <c r="F31" s="177">
        <v>212419.68</v>
      </c>
      <c r="G31" s="177">
        <v>-9627.7000000000044</v>
      </c>
      <c r="H31" s="178">
        <v>18182</v>
      </c>
      <c r="I31" s="178">
        <v>-999</v>
      </c>
      <c r="J31" s="179">
        <v>50.918069361558217</v>
      </c>
      <c r="K31" s="176">
        <v>0</v>
      </c>
      <c r="L31" s="179">
        <v>11.064191828653309</v>
      </c>
      <c r="M31" s="180">
        <v>2.0275341449690655E-2</v>
      </c>
      <c r="N31" s="176">
        <v>0</v>
      </c>
      <c r="O31" s="179">
        <v>10.180557451373843</v>
      </c>
      <c r="P31" s="180">
        <v>5.587692537509481E-2</v>
      </c>
      <c r="Q31" s="176">
        <v>0</v>
      </c>
      <c r="R31" s="180">
        <v>0.35257288778516188</v>
      </c>
      <c r="S31" s="180">
        <v>0.39245181990670547</v>
      </c>
      <c r="T31" s="179">
        <v>502.56</v>
      </c>
      <c r="U31" s="176">
        <v>0</v>
      </c>
      <c r="V31" s="177">
        <v>66267.72</v>
      </c>
      <c r="W31" s="180">
        <v>0.31196600992902351</v>
      </c>
      <c r="X31" s="181">
        <v>3958.98</v>
      </c>
      <c r="Y31" s="177">
        <v>195260.83</v>
      </c>
      <c r="Z31" s="177">
        <v>52541.89</v>
      </c>
      <c r="AA31" s="177">
        <v>83047.649999999994</v>
      </c>
      <c r="AB31" s="177">
        <v>15530.74</v>
      </c>
      <c r="AC31" s="182">
        <v>6971.08</v>
      </c>
      <c r="AD31" s="177">
        <v>7838.89</v>
      </c>
      <c r="AE31" s="182">
        <v>867.81</v>
      </c>
    </row>
    <row r="32" spans="1:31" ht="15.75" customHeight="1" x14ac:dyDescent="0.25">
      <c r="A32" t="s">
        <v>108</v>
      </c>
      <c r="B32" s="187"/>
      <c r="C32" s="187"/>
      <c r="D32" s="175"/>
      <c r="E32" s="176">
        <v>0</v>
      </c>
      <c r="F32" s="177">
        <v>120371.01</v>
      </c>
      <c r="G32" s="177">
        <v>-601.42000000000905</v>
      </c>
      <c r="H32" s="178">
        <v>10775</v>
      </c>
      <c r="I32" s="178">
        <v>249</v>
      </c>
      <c r="J32" s="179">
        <v>56.935082071117733</v>
      </c>
      <c r="K32" s="176">
        <v>0</v>
      </c>
      <c r="L32" s="179">
        <v>14.53026019661862</v>
      </c>
      <c r="M32" s="180">
        <v>2.5810865333290758E-2</v>
      </c>
      <c r="N32" s="176">
        <v>0</v>
      </c>
      <c r="O32" s="179">
        <v>7.4825714929535501</v>
      </c>
      <c r="P32" s="180">
        <v>3.9652352141266438E-2</v>
      </c>
      <c r="Q32" s="176">
        <v>0</v>
      </c>
      <c r="R32" s="180">
        <v>0.43078337549880158</v>
      </c>
      <c r="S32" s="180">
        <v>0.49157799706092026</v>
      </c>
      <c r="T32" s="179">
        <v>54.8</v>
      </c>
      <c r="U32" s="176">
        <v>0</v>
      </c>
      <c r="V32" s="177">
        <v>26406.66</v>
      </c>
      <c r="W32" s="180">
        <v>0.21937724041694096</v>
      </c>
      <c r="X32" s="181">
        <v>2820.5600000000009</v>
      </c>
      <c r="Y32" s="177">
        <v>109278.01</v>
      </c>
      <c r="Z32" s="177">
        <v>29143.73</v>
      </c>
      <c r="AA32" s="177">
        <v>60495.14</v>
      </c>
      <c r="AB32" s="177">
        <v>10148.200000000001</v>
      </c>
      <c r="AC32" s="182">
        <v>4434.79</v>
      </c>
      <c r="AD32" s="177">
        <v>4837.1899999999996</v>
      </c>
      <c r="AE32" s="182">
        <v>402.4</v>
      </c>
    </row>
    <row r="33" spans="1:31" ht="15.75" customHeight="1" x14ac:dyDescent="0.25">
      <c r="A33" t="s">
        <v>112</v>
      </c>
      <c r="B33" s="187"/>
      <c r="C33" s="187"/>
      <c r="D33" s="175"/>
      <c r="E33" s="176">
        <v>0</v>
      </c>
      <c r="F33" s="177">
        <v>115472.24</v>
      </c>
      <c r="G33" s="177">
        <v>781.00999999998999</v>
      </c>
      <c r="H33" s="178">
        <v>10194</v>
      </c>
      <c r="I33" s="178">
        <v>141</v>
      </c>
      <c r="J33" s="179">
        <v>47.780603661393712</v>
      </c>
      <c r="K33" s="176">
        <v>0</v>
      </c>
      <c r="L33" s="179">
        <v>12.501516569624691</v>
      </c>
      <c r="M33" s="180">
        <v>2.7148767815638897E-2</v>
      </c>
      <c r="N33" s="176">
        <v>0</v>
      </c>
      <c r="O33" s="179">
        <v>9.3890911037362201</v>
      </c>
      <c r="P33" s="180">
        <v>4.8119070944516854E-2</v>
      </c>
      <c r="Q33" s="176">
        <v>0</v>
      </c>
      <c r="R33" s="180">
        <v>0.32138365030417698</v>
      </c>
      <c r="S33" s="180">
        <v>0.38535686152793092</v>
      </c>
      <c r="T33" s="179">
        <v>157.84</v>
      </c>
      <c r="U33" s="176">
        <v>0</v>
      </c>
      <c r="V33" s="177">
        <v>38027.5</v>
      </c>
      <c r="W33" s="180">
        <v>0.32932157547129942</v>
      </c>
      <c r="X33" s="181">
        <v>2912.14</v>
      </c>
      <c r="Y33" s="177">
        <v>107266.01</v>
      </c>
      <c r="Z33" s="177">
        <v>28142.46</v>
      </c>
      <c r="AA33" s="177">
        <v>50260.49</v>
      </c>
      <c r="AB33" s="177">
        <v>8155.81</v>
      </c>
      <c r="AC33" s="182">
        <v>3530.77</v>
      </c>
      <c r="AD33" s="177">
        <v>3923.22</v>
      </c>
      <c r="AE33" s="182">
        <v>392.45</v>
      </c>
    </row>
    <row r="34" spans="1:31" ht="15.75" customHeight="1" x14ac:dyDescent="0.25">
      <c r="A34" t="s">
        <v>405</v>
      </c>
      <c r="B34" s="187"/>
      <c r="C34" s="187" t="s">
        <v>378</v>
      </c>
      <c r="D34" s="187"/>
      <c r="E34" s="176">
        <v>0</v>
      </c>
      <c r="F34" s="177">
        <v>1698353.33</v>
      </c>
      <c r="G34" s="177">
        <v>8448.5799999999945</v>
      </c>
      <c r="H34" s="178">
        <v>145473</v>
      </c>
      <c r="I34" s="178">
        <v>-3826</v>
      </c>
      <c r="J34" s="179">
        <v>52.004883263405894</v>
      </c>
      <c r="K34" s="176">
        <v>0</v>
      </c>
      <c r="L34" s="179">
        <v>10.86718087412909</v>
      </c>
      <c r="M34" s="180">
        <v>2.0221147656303371E-2</v>
      </c>
      <c r="N34" s="176">
        <v>0</v>
      </c>
      <c r="O34" s="179">
        <v>8.1171987244044281</v>
      </c>
      <c r="P34" s="180">
        <v>4.5530054540158307E-2</v>
      </c>
      <c r="Q34" s="176">
        <v>0</v>
      </c>
      <c r="R34" s="180">
        <v>0.34074813513628521</v>
      </c>
      <c r="S34" s="180">
        <v>0.38276008208492168</v>
      </c>
      <c r="T34" s="179">
        <v>3408.24</v>
      </c>
      <c r="U34" s="176">
        <v>0</v>
      </c>
      <c r="V34" s="177">
        <v>554779.09</v>
      </c>
      <c r="W34" s="180">
        <v>0.32665705080343915</v>
      </c>
      <c r="X34" s="181">
        <v>31442.86</v>
      </c>
      <c r="Y34" s="177">
        <v>1554949.33</v>
      </c>
      <c r="Z34" s="177">
        <v>409568.8</v>
      </c>
      <c r="AA34" s="177">
        <v>635836.89</v>
      </c>
      <c r="AB34" s="177">
        <v>131585.60999999999</v>
      </c>
      <c r="AC34" s="182">
        <v>56853.27</v>
      </c>
      <c r="AD34" s="177">
        <v>62844.37</v>
      </c>
      <c r="AE34" s="182">
        <v>5991.1</v>
      </c>
    </row>
    <row r="35" spans="1:31" ht="15.75" customHeight="1" x14ac:dyDescent="0.25">
      <c r="A35" t="s">
        <v>25</v>
      </c>
      <c r="B35" s="187"/>
      <c r="C35" s="187" t="s">
        <v>379</v>
      </c>
      <c r="D35" s="175"/>
      <c r="E35" s="176">
        <v>0</v>
      </c>
      <c r="F35" s="177">
        <v>110026.54</v>
      </c>
      <c r="G35" s="177">
        <v>-7589.010000000002</v>
      </c>
      <c r="H35" s="178">
        <v>11068</v>
      </c>
      <c r="I35" s="178">
        <v>-570</v>
      </c>
      <c r="J35" s="179">
        <v>40.608384122594423</v>
      </c>
      <c r="K35" s="176">
        <v>0</v>
      </c>
      <c r="L35" s="179">
        <v>12.710735771115466</v>
      </c>
      <c r="M35" s="180">
        <v>4.5671837746687864E-2</v>
      </c>
      <c r="N35" s="176">
        <v>0</v>
      </c>
      <c r="O35" s="179">
        <v>12.564177666731888</v>
      </c>
      <c r="P35" s="180">
        <v>8.3282083232305085E-2</v>
      </c>
      <c r="Q35" s="176">
        <v>0</v>
      </c>
      <c r="R35" s="180">
        <v>0.55320034602560442</v>
      </c>
      <c r="S35" s="180">
        <v>0.56257372084953317</v>
      </c>
      <c r="T35" s="179">
        <v>323.36</v>
      </c>
      <c r="U35" s="176">
        <v>0</v>
      </c>
      <c r="V35" s="177">
        <v>12015.21</v>
      </c>
      <c r="W35" s="180">
        <v>0.10920283415255992</v>
      </c>
      <c r="X35" s="181">
        <v>4678.8400000000011</v>
      </c>
      <c r="Y35" s="177">
        <v>102444.75</v>
      </c>
      <c r="Z35" s="177">
        <v>31872.14</v>
      </c>
      <c r="AA35" s="177">
        <v>57874.05</v>
      </c>
      <c r="AB35" s="177">
        <v>6227.63</v>
      </c>
      <c r="AC35" s="182">
        <v>2803.3</v>
      </c>
      <c r="AD35" s="177">
        <v>3321.95</v>
      </c>
      <c r="AE35" s="182">
        <v>518.6500000000002</v>
      </c>
    </row>
    <row r="36" spans="1:31" ht="15.75" customHeight="1" x14ac:dyDescent="0.25">
      <c r="A36" t="s">
        <v>28</v>
      </c>
      <c r="B36" s="187"/>
      <c r="C36" s="187"/>
      <c r="D36" s="175"/>
      <c r="E36" s="176">
        <v>0</v>
      </c>
      <c r="F36" s="177">
        <v>204026.81</v>
      </c>
      <c r="G36" s="177">
        <v>11331.32</v>
      </c>
      <c r="H36" s="178">
        <v>17110</v>
      </c>
      <c r="I36" s="178">
        <v>290</v>
      </c>
      <c r="J36" s="179">
        <v>56.495843201521737</v>
      </c>
      <c r="K36" s="176">
        <v>0</v>
      </c>
      <c r="L36" s="179">
        <v>9.9705295919121948</v>
      </c>
      <c r="M36" s="180">
        <v>1.5998325305513417E-2</v>
      </c>
      <c r="N36" s="176">
        <v>0</v>
      </c>
      <c r="O36" s="179">
        <v>6.4078697113460201</v>
      </c>
      <c r="P36" s="180">
        <v>6.0144612367393949E-2</v>
      </c>
      <c r="Q36" s="176">
        <v>0</v>
      </c>
      <c r="R36" s="180">
        <v>0.32052341552563612</v>
      </c>
      <c r="S36" s="180">
        <v>0.35799456943918301</v>
      </c>
      <c r="T36" s="179">
        <v>560.72</v>
      </c>
      <c r="U36" s="176">
        <v>0</v>
      </c>
      <c r="V36" s="177">
        <v>73622.289999999994</v>
      </c>
      <c r="W36" s="180">
        <v>0.36084615546358839</v>
      </c>
      <c r="X36" s="181">
        <v>2960.6600000000021</v>
      </c>
      <c r="Y36" s="177">
        <v>185060.62</v>
      </c>
      <c r="Z36" s="177">
        <v>46377.03</v>
      </c>
      <c r="AA36" s="177">
        <v>66057.649999999994</v>
      </c>
      <c r="AB36" s="177">
        <v>17519.939999999999</v>
      </c>
      <c r="AC36" s="182">
        <v>7390.29</v>
      </c>
      <c r="AD36" s="177">
        <v>8444.02</v>
      </c>
      <c r="AE36" s="182">
        <v>1053.73</v>
      </c>
    </row>
    <row r="37" spans="1:31" ht="15.75" customHeight="1" x14ac:dyDescent="0.25">
      <c r="A37" t="s">
        <v>35</v>
      </c>
      <c r="B37" s="187"/>
      <c r="C37" s="187"/>
      <c r="D37" s="175"/>
      <c r="E37" s="176">
        <v>0</v>
      </c>
      <c r="F37" s="177">
        <v>177390.07</v>
      </c>
      <c r="G37" s="177">
        <v>20304.850000000009</v>
      </c>
      <c r="H37" s="178">
        <v>15456</v>
      </c>
      <c r="I37" s="178">
        <v>1988</v>
      </c>
      <c r="J37" s="179">
        <v>61.213497839347298</v>
      </c>
      <c r="K37" s="176">
        <v>0</v>
      </c>
      <c r="L37" s="179">
        <v>9.8919205553413025</v>
      </c>
      <c r="M37" s="180">
        <v>1.005666887860821E-2</v>
      </c>
      <c r="N37" s="176">
        <v>0</v>
      </c>
      <c r="O37" s="179">
        <v>8.9918985741435637</v>
      </c>
      <c r="P37" s="180">
        <v>1.5495388521202984E-2</v>
      </c>
      <c r="Q37" s="176">
        <v>0</v>
      </c>
      <c r="R37" s="180">
        <v>0.34695194607003654</v>
      </c>
      <c r="S37" s="180">
        <v>0.38902239567299346</v>
      </c>
      <c r="T37" s="179">
        <v>444.32</v>
      </c>
      <c r="U37" s="176">
        <v>0</v>
      </c>
      <c r="V37" s="177">
        <v>57371.839999999997</v>
      </c>
      <c r="W37" s="180">
        <v>0.32342193675215308</v>
      </c>
      <c r="X37" s="181">
        <v>1607.2</v>
      </c>
      <c r="Y37" s="177">
        <v>159814.35</v>
      </c>
      <c r="Z37" s="177">
        <v>41695.440000000002</v>
      </c>
      <c r="AA37" s="177">
        <v>58921.14</v>
      </c>
      <c r="AB37" s="177">
        <v>16102.21</v>
      </c>
      <c r="AC37" s="182">
        <v>7059.08</v>
      </c>
      <c r="AD37" s="177">
        <v>7308.59</v>
      </c>
      <c r="AE37" s="182">
        <v>249.50999999999991</v>
      </c>
    </row>
    <row r="38" spans="1:31" ht="15.75" customHeight="1" x14ac:dyDescent="0.25">
      <c r="A38" t="s">
        <v>37</v>
      </c>
      <c r="B38" s="187"/>
      <c r="C38" s="187"/>
      <c r="D38" s="175"/>
      <c r="E38" s="176">
        <v>0</v>
      </c>
      <c r="F38" s="177">
        <v>252264.5</v>
      </c>
      <c r="G38" s="177">
        <v>-12676.8</v>
      </c>
      <c r="H38" s="178">
        <v>21267</v>
      </c>
      <c r="I38" s="178">
        <v>-1676</v>
      </c>
      <c r="J38" s="179">
        <v>74.049261786735741</v>
      </c>
      <c r="K38" s="176">
        <v>0</v>
      </c>
      <c r="L38" s="179">
        <v>10.722014377988529</v>
      </c>
      <c r="M38" s="180">
        <v>2.5720055413722562E-2</v>
      </c>
      <c r="N38" s="176">
        <v>0</v>
      </c>
      <c r="O38" s="179">
        <v>8.8078192293509616</v>
      </c>
      <c r="P38" s="180">
        <v>2.8452918851209558E-2</v>
      </c>
      <c r="Q38" s="176">
        <v>0</v>
      </c>
      <c r="R38" s="180">
        <v>0.31505106743120814</v>
      </c>
      <c r="S38" s="180">
        <v>0.35355319515825651</v>
      </c>
      <c r="T38" s="179">
        <v>435.28</v>
      </c>
      <c r="U38" s="176">
        <v>0</v>
      </c>
      <c r="V38" s="177">
        <v>86044.7</v>
      </c>
      <c r="W38" s="180">
        <v>0.34108921390048935</v>
      </c>
      <c r="X38" s="181">
        <v>5745.5699999999988</v>
      </c>
      <c r="Y38" s="177">
        <v>223388.71</v>
      </c>
      <c r="Z38" s="177">
        <v>60838.83</v>
      </c>
      <c r="AA38" s="177">
        <v>93187.83</v>
      </c>
      <c r="AB38" s="177">
        <v>26719.93</v>
      </c>
      <c r="AC38" s="182">
        <v>12012.61</v>
      </c>
      <c r="AD38" s="177">
        <v>12772.87</v>
      </c>
      <c r="AE38" s="182">
        <v>760.25999999999976</v>
      </c>
    </row>
    <row r="39" spans="1:31" ht="15.75" customHeight="1" x14ac:dyDescent="0.25">
      <c r="A39" t="s">
        <v>40</v>
      </c>
      <c r="B39" s="187"/>
      <c r="C39" s="187"/>
      <c r="D39" s="175"/>
      <c r="E39" s="176">
        <v>0</v>
      </c>
      <c r="F39" s="177">
        <v>248205.76</v>
      </c>
      <c r="G39" s="177">
        <v>21852.279999999981</v>
      </c>
      <c r="H39" s="178">
        <v>22293</v>
      </c>
      <c r="I39" s="178">
        <v>1619</v>
      </c>
      <c r="J39" s="179">
        <v>58.44613221976261</v>
      </c>
      <c r="K39" s="176">
        <v>0</v>
      </c>
      <c r="L39" s="179">
        <v>9.5884254115243461</v>
      </c>
      <c r="M39" s="180">
        <v>2.2973872868800621E-2</v>
      </c>
      <c r="N39" s="176">
        <v>0</v>
      </c>
      <c r="O39" s="179">
        <v>6.9071180424856227</v>
      </c>
      <c r="P39" s="180">
        <v>2.3308855403487979E-2</v>
      </c>
      <c r="Q39" s="176">
        <v>0</v>
      </c>
      <c r="R39" s="180">
        <v>0.31805740527536513</v>
      </c>
      <c r="S39" s="180">
        <v>0.35564335815574954</v>
      </c>
      <c r="T39" s="179">
        <v>455.04</v>
      </c>
      <c r="U39" s="176">
        <v>0</v>
      </c>
      <c r="V39" s="177">
        <v>87208.47</v>
      </c>
      <c r="W39" s="180">
        <v>0.35135554469001845</v>
      </c>
      <c r="X39" s="181">
        <v>5158.6799999999976</v>
      </c>
      <c r="Y39" s="177">
        <v>224545.51</v>
      </c>
      <c r="Z39" s="177">
        <v>60300.2</v>
      </c>
      <c r="AA39" s="177">
        <v>82597.710000000006</v>
      </c>
      <c r="AB39" s="177">
        <v>21615.39</v>
      </c>
      <c r="AC39" s="182">
        <v>9458.6</v>
      </c>
      <c r="AD39" s="177">
        <v>9962.43</v>
      </c>
      <c r="AE39" s="182">
        <v>503.83</v>
      </c>
    </row>
    <row r="40" spans="1:31" ht="15.75" customHeight="1" x14ac:dyDescent="0.25">
      <c r="A40" t="s">
        <v>74</v>
      </c>
      <c r="B40" s="187"/>
      <c r="C40" s="187"/>
      <c r="D40" s="175"/>
      <c r="E40" s="176">
        <v>0</v>
      </c>
      <c r="F40" s="177">
        <v>274840.48</v>
      </c>
      <c r="G40" s="177">
        <v>27450.659999999996</v>
      </c>
      <c r="H40" s="178">
        <v>23874</v>
      </c>
      <c r="I40" s="178">
        <v>2113</v>
      </c>
      <c r="J40" s="179">
        <v>54.55770804455976</v>
      </c>
      <c r="K40" s="176">
        <v>0</v>
      </c>
      <c r="L40" s="179">
        <v>8.2648524864059087</v>
      </c>
      <c r="M40" s="180">
        <v>1.5284397745387637E-2</v>
      </c>
      <c r="N40" s="176">
        <v>0</v>
      </c>
      <c r="O40" s="179">
        <v>8.9315250093831615</v>
      </c>
      <c r="P40" s="180">
        <v>1.3267022941184134E-2</v>
      </c>
      <c r="Q40" s="176">
        <v>0</v>
      </c>
      <c r="R40" s="180">
        <v>0.31259965780877697</v>
      </c>
      <c r="S40" s="180">
        <v>0.34473182407482333</v>
      </c>
      <c r="T40" s="179">
        <v>742.56</v>
      </c>
      <c r="U40" s="176">
        <v>0</v>
      </c>
      <c r="V40" s="177">
        <v>101509.47</v>
      </c>
      <c r="W40" s="180">
        <v>0.36933958927738741</v>
      </c>
      <c r="X40" s="181">
        <v>3830.6099999999992</v>
      </c>
      <c r="Y40" s="177">
        <v>250622.24</v>
      </c>
      <c r="Z40" s="177">
        <v>65239.75</v>
      </c>
      <c r="AA40" s="177">
        <v>77028.13</v>
      </c>
      <c r="AB40" s="177">
        <v>22246.89</v>
      </c>
      <c r="AC40" s="182">
        <v>9669.51</v>
      </c>
      <c r="AD40" s="177">
        <v>9964.66</v>
      </c>
      <c r="AE40" s="182">
        <v>295.14999999999992</v>
      </c>
    </row>
    <row r="41" spans="1:31" ht="15.75" customHeight="1" x14ac:dyDescent="0.25">
      <c r="A41" t="s">
        <v>79</v>
      </c>
      <c r="B41" s="187"/>
      <c r="C41" s="187"/>
      <c r="D41" s="175"/>
      <c r="E41" s="176">
        <v>0</v>
      </c>
      <c r="F41" s="177">
        <v>350310.76</v>
      </c>
      <c r="G41" s="177">
        <v>28241.520000000011</v>
      </c>
      <c r="H41" s="178">
        <v>29284</v>
      </c>
      <c r="I41" s="178">
        <v>1550</v>
      </c>
      <c r="J41" s="179">
        <v>62.074408828702076</v>
      </c>
      <c r="K41" s="176">
        <v>0</v>
      </c>
      <c r="L41" s="179">
        <v>7.4312045831984097</v>
      </c>
      <c r="M41" s="180">
        <v>1.1271386666318949E-2</v>
      </c>
      <c r="N41" s="176">
        <v>0</v>
      </c>
      <c r="O41" s="179">
        <v>8.5615297584502255</v>
      </c>
      <c r="P41" s="180">
        <v>1.7804655943450674E-2</v>
      </c>
      <c r="Q41" s="176">
        <v>0</v>
      </c>
      <c r="R41" s="180">
        <v>0.28265434952668883</v>
      </c>
      <c r="S41" s="180">
        <v>0.30800067345918808</v>
      </c>
      <c r="T41" s="179">
        <v>1902.8</v>
      </c>
      <c r="U41" s="176">
        <v>0</v>
      </c>
      <c r="V41" s="177">
        <v>140733.92000000001</v>
      </c>
      <c r="W41" s="180">
        <v>0.40174021488806111</v>
      </c>
      <c r="X41" s="181">
        <v>3561.37</v>
      </c>
      <c r="Y41" s="177">
        <v>315965.56</v>
      </c>
      <c r="Z41" s="177">
        <v>81680.95</v>
      </c>
      <c r="AA41" s="177">
        <v>86712.55</v>
      </c>
      <c r="AB41" s="177">
        <v>31055.360000000001</v>
      </c>
      <c r="AC41" s="182">
        <v>14110.3</v>
      </c>
      <c r="AD41" s="177">
        <v>14663.23</v>
      </c>
      <c r="AE41" s="182">
        <v>552.93000000000029</v>
      </c>
    </row>
    <row r="42" spans="1:31" ht="15.75" customHeight="1" x14ac:dyDescent="0.25">
      <c r="A42" t="s">
        <v>95</v>
      </c>
      <c r="B42" s="187"/>
      <c r="C42" s="187"/>
      <c r="D42" s="175"/>
      <c r="E42" s="176">
        <v>0</v>
      </c>
      <c r="F42" s="177">
        <v>206017.55</v>
      </c>
      <c r="G42" s="177">
        <v>8837.0600000000049</v>
      </c>
      <c r="H42" s="178">
        <v>18659</v>
      </c>
      <c r="I42" s="178">
        <v>750</v>
      </c>
      <c r="J42" s="179">
        <v>65.301880025916887</v>
      </c>
      <c r="K42" s="176">
        <v>0</v>
      </c>
      <c r="L42" s="179">
        <v>12.903631904142935</v>
      </c>
      <c r="M42" s="180">
        <v>1.909420936892357E-2</v>
      </c>
      <c r="N42" s="176">
        <v>0</v>
      </c>
      <c r="O42" s="179">
        <v>8.3570574692790327</v>
      </c>
      <c r="P42" s="180">
        <v>9.9929910627076755E-3</v>
      </c>
      <c r="Q42" s="176">
        <v>0</v>
      </c>
      <c r="R42" s="180">
        <v>0.39753326840358988</v>
      </c>
      <c r="S42" s="180">
        <v>0.40165937319417688</v>
      </c>
      <c r="T42" s="179">
        <v>986.56</v>
      </c>
      <c r="U42" s="176">
        <v>0</v>
      </c>
      <c r="V42" s="177">
        <v>64065.980000000018</v>
      </c>
      <c r="W42" s="180">
        <v>0.31097340978960297</v>
      </c>
      <c r="X42" s="181">
        <v>3521.9799999999982</v>
      </c>
      <c r="Y42" s="177">
        <v>184452.78</v>
      </c>
      <c r="Z42" s="177">
        <v>48921.17</v>
      </c>
      <c r="AA42" s="177">
        <v>90180.11</v>
      </c>
      <c r="AB42" s="177">
        <v>19503.669999999998</v>
      </c>
      <c r="AC42" s="182">
        <v>8605.2800000000007</v>
      </c>
      <c r="AD42" s="177">
        <v>8800.18</v>
      </c>
      <c r="AE42" s="182">
        <v>194.89999999999981</v>
      </c>
    </row>
    <row r="43" spans="1:31" ht="15.75" customHeight="1" x14ac:dyDescent="0.25">
      <c r="A43" t="s">
        <v>104</v>
      </c>
      <c r="B43" s="187"/>
      <c r="C43" s="187"/>
      <c r="D43" s="175"/>
      <c r="E43" s="176">
        <v>0</v>
      </c>
      <c r="F43" s="177">
        <v>170417.77</v>
      </c>
      <c r="G43" s="177">
        <v>14542.91</v>
      </c>
      <c r="H43" s="178">
        <v>14146</v>
      </c>
      <c r="I43" s="178">
        <v>1053</v>
      </c>
      <c r="J43" s="179">
        <v>46.474026740286533</v>
      </c>
      <c r="K43" s="176">
        <v>0</v>
      </c>
      <c r="L43" s="179">
        <v>9.5274852112620234</v>
      </c>
      <c r="M43" s="180">
        <v>1.5493036993744602E-2</v>
      </c>
      <c r="N43" s="176">
        <v>0</v>
      </c>
      <c r="O43" s="179">
        <v>6.5589433147027068</v>
      </c>
      <c r="P43" s="180">
        <v>5.4800894264005889E-2</v>
      </c>
      <c r="Q43" s="176">
        <v>0</v>
      </c>
      <c r="R43" s="180">
        <v>0.35582774026441022</v>
      </c>
      <c r="S43" s="180">
        <v>0.40445922980919186</v>
      </c>
      <c r="T43" s="179">
        <v>230.48</v>
      </c>
      <c r="U43" s="176">
        <v>0</v>
      </c>
      <c r="V43" s="177">
        <v>52746.89</v>
      </c>
      <c r="W43" s="180">
        <v>0.30951519903118085</v>
      </c>
      <c r="X43" s="181">
        <v>2431.3900000000031</v>
      </c>
      <c r="Y43" s="177">
        <v>156934.37</v>
      </c>
      <c r="Z43" s="177">
        <v>40382.080000000002</v>
      </c>
      <c r="AA43" s="177">
        <v>54962.81</v>
      </c>
      <c r="AB43" s="177">
        <v>12121.7</v>
      </c>
      <c r="AC43" s="182">
        <v>5019.91</v>
      </c>
      <c r="AD43" s="177">
        <v>5684.19</v>
      </c>
      <c r="AE43" s="182">
        <v>664.28000000000009</v>
      </c>
    </row>
    <row r="44" spans="1:31" ht="15.75" customHeight="1" x14ac:dyDescent="0.25">
      <c r="A44" t="s">
        <v>113</v>
      </c>
      <c r="B44" s="187"/>
      <c r="C44" s="187"/>
      <c r="D44" s="175"/>
      <c r="E44" s="176">
        <v>0</v>
      </c>
      <c r="F44" s="177">
        <v>100014.32</v>
      </c>
      <c r="G44" s="177">
        <v>-5618.8499999999967</v>
      </c>
      <c r="H44" s="178">
        <v>10059</v>
      </c>
      <c r="I44" s="178">
        <v>-283</v>
      </c>
      <c r="J44" s="179">
        <v>66.470481427059639</v>
      </c>
      <c r="K44" s="176">
        <v>0</v>
      </c>
      <c r="L44" s="179">
        <v>14.676033423763009</v>
      </c>
      <c r="M44" s="180">
        <v>2.720739040705349E-2</v>
      </c>
      <c r="N44" s="176">
        <v>0</v>
      </c>
      <c r="O44" s="179">
        <v>11.378171304241576</v>
      </c>
      <c r="P44" s="180">
        <v>8.8264341888678904E-2</v>
      </c>
      <c r="Q44" s="176">
        <v>0</v>
      </c>
      <c r="R44" s="180">
        <v>0.52500231966782351</v>
      </c>
      <c r="S44" s="180">
        <v>0.60897019546800901</v>
      </c>
      <c r="T44" s="179">
        <v>270.32</v>
      </c>
      <c r="U44" s="176">
        <v>0</v>
      </c>
      <c r="V44" s="177">
        <v>6557.6500000000005</v>
      </c>
      <c r="W44" s="180">
        <v>6.5567110789734928E-2</v>
      </c>
      <c r="X44" s="181">
        <v>2418.7399999999998</v>
      </c>
      <c r="Y44" s="177">
        <v>88900.11</v>
      </c>
      <c r="Z44" s="177">
        <v>26786.93</v>
      </c>
      <c r="AA44" s="177">
        <v>56160.84</v>
      </c>
      <c r="AB44" s="177">
        <v>9841.7999999999993</v>
      </c>
      <c r="AC44" s="182">
        <v>4288.1099999999997</v>
      </c>
      <c r="AD44" s="177">
        <v>5156.79</v>
      </c>
      <c r="AE44" s="182">
        <v>868.68000000000006</v>
      </c>
    </row>
    <row r="45" spans="1:31" ht="15.75" customHeight="1" x14ac:dyDescent="0.25">
      <c r="A45" t="s">
        <v>405</v>
      </c>
      <c r="B45" s="187"/>
      <c r="C45" s="187" t="s">
        <v>380</v>
      </c>
      <c r="D45" s="187"/>
      <c r="E45" s="176">
        <v>0</v>
      </c>
      <c r="F45" s="177">
        <v>2093514.56</v>
      </c>
      <c r="G45" s="177">
        <v>106675.94</v>
      </c>
      <c r="H45" s="178">
        <v>183216</v>
      </c>
      <c r="I45" s="178">
        <v>6834</v>
      </c>
      <c r="J45" s="179">
        <v>59.613310419648251</v>
      </c>
      <c r="K45" s="176">
        <v>0</v>
      </c>
      <c r="L45" s="179">
        <v>10.049265641689578</v>
      </c>
      <c r="M45" s="180">
        <v>1.8981285102654205E-2</v>
      </c>
      <c r="N45" s="176">
        <v>0</v>
      </c>
      <c r="O45" s="179">
        <v>8.4447709665468587</v>
      </c>
      <c r="P45" s="180">
        <v>3.0947144678360503E-2</v>
      </c>
      <c r="Q45" s="176">
        <v>0</v>
      </c>
      <c r="R45" s="180">
        <v>0.3468834962389753</v>
      </c>
      <c r="S45" s="180">
        <v>0.38052410774730888</v>
      </c>
      <c r="T45" s="179">
        <v>6351.44</v>
      </c>
      <c r="U45" s="176">
        <v>0</v>
      </c>
      <c r="V45" s="177">
        <v>681876.42</v>
      </c>
      <c r="W45" s="180">
        <v>0.32570894563064329</v>
      </c>
      <c r="X45" s="181">
        <v>35915.040000000001</v>
      </c>
      <c r="Y45" s="177">
        <v>1892129</v>
      </c>
      <c r="Z45" s="177">
        <v>504094.52</v>
      </c>
      <c r="AA45" s="177">
        <v>723682.82</v>
      </c>
      <c r="AB45" s="177">
        <v>182954.52</v>
      </c>
      <c r="AC45" s="182">
        <v>80416.990000000005</v>
      </c>
      <c r="AD45" s="177">
        <v>86078.91</v>
      </c>
      <c r="AE45" s="182">
        <v>5661.92</v>
      </c>
    </row>
    <row r="46" spans="1:31" ht="15.75" customHeight="1" x14ac:dyDescent="0.25">
      <c r="A46" t="s">
        <v>27</v>
      </c>
      <c r="B46" s="187"/>
      <c r="C46" s="187" t="s">
        <v>381</v>
      </c>
      <c r="D46" s="175"/>
      <c r="E46" s="176">
        <v>0</v>
      </c>
      <c r="F46" s="177">
        <v>160218.10999999999</v>
      </c>
      <c r="G46" s="177">
        <v>12690.690000000008</v>
      </c>
      <c r="H46" s="178">
        <v>14587</v>
      </c>
      <c r="I46" s="178">
        <v>704</v>
      </c>
      <c r="J46" s="179">
        <v>47.668352431153586</v>
      </c>
      <c r="K46" s="176">
        <v>0</v>
      </c>
      <c r="L46" s="179">
        <v>12.77545152587493</v>
      </c>
      <c r="M46" s="180">
        <v>1.5348751933463535E-2</v>
      </c>
      <c r="N46" s="176">
        <v>0</v>
      </c>
      <c r="O46" s="179">
        <v>7.6316125842588276</v>
      </c>
      <c r="P46" s="180">
        <v>7.8925182816612482E-2</v>
      </c>
      <c r="Q46" s="176">
        <v>0</v>
      </c>
      <c r="R46" s="180">
        <v>0.34305173116821813</v>
      </c>
      <c r="S46" s="180">
        <v>0.39733985128148125</v>
      </c>
      <c r="T46" s="179">
        <v>268.32</v>
      </c>
      <c r="U46" s="176">
        <v>0</v>
      </c>
      <c r="V46" s="177">
        <v>49499.81</v>
      </c>
      <c r="W46" s="180">
        <v>0.30895265210655648</v>
      </c>
      <c r="X46" s="181">
        <v>2267.0300000000002</v>
      </c>
      <c r="Y46" s="177">
        <v>147701.26</v>
      </c>
      <c r="Z46" s="177">
        <v>39412.47</v>
      </c>
      <c r="AA46" s="177">
        <v>71930.3</v>
      </c>
      <c r="AB46" s="177">
        <v>11280.43</v>
      </c>
      <c r="AC46" s="182">
        <v>4914.72</v>
      </c>
      <c r="AD46" s="177">
        <v>5805.03</v>
      </c>
      <c r="AE46" s="182">
        <v>890.31</v>
      </c>
    </row>
    <row r="47" spans="1:31" ht="15.75" customHeight="1" x14ac:dyDescent="0.25">
      <c r="A47" t="s">
        <v>38</v>
      </c>
      <c r="B47" s="187"/>
      <c r="C47" s="187"/>
      <c r="D47" s="175"/>
      <c r="E47" s="176">
        <v>0</v>
      </c>
      <c r="F47" s="177">
        <v>191472.08</v>
      </c>
      <c r="G47" s="177">
        <v>-1066.2099999999971</v>
      </c>
      <c r="H47" s="178">
        <v>17930</v>
      </c>
      <c r="I47" s="178">
        <v>-171</v>
      </c>
      <c r="J47" s="179">
        <v>55.360551783842325</v>
      </c>
      <c r="K47" s="176">
        <v>0</v>
      </c>
      <c r="L47" s="179">
        <v>11.626044347085591</v>
      </c>
      <c r="M47" s="180">
        <v>1.9330890383788397E-2</v>
      </c>
      <c r="N47" s="176">
        <v>0</v>
      </c>
      <c r="O47" s="179">
        <v>7.2468086508428167</v>
      </c>
      <c r="P47" s="180">
        <v>3.242012972225785E-2</v>
      </c>
      <c r="Q47" s="176">
        <v>0</v>
      </c>
      <c r="R47" s="180">
        <v>0.23017032039344851</v>
      </c>
      <c r="S47" s="180">
        <v>0.28156037162180514</v>
      </c>
      <c r="T47" s="179">
        <v>989.44</v>
      </c>
      <c r="U47" s="176">
        <v>0</v>
      </c>
      <c r="V47" s="177">
        <v>77182.5</v>
      </c>
      <c r="W47" s="180">
        <v>0.40310054604305756</v>
      </c>
      <c r="X47" s="181">
        <v>3385.3100000000009</v>
      </c>
      <c r="Y47" s="177">
        <v>175124.37</v>
      </c>
      <c r="Z47" s="177">
        <v>49813.42</v>
      </c>
      <c r="AA47" s="177">
        <v>82733.289999999994</v>
      </c>
      <c r="AB47" s="177">
        <v>16291.73</v>
      </c>
      <c r="AC47" s="182">
        <v>7059.52</v>
      </c>
      <c r="AD47" s="177">
        <v>7587.7</v>
      </c>
      <c r="AE47" s="182">
        <v>528.17999999999995</v>
      </c>
    </row>
    <row r="48" spans="1:31" ht="15.75" customHeight="1" x14ac:dyDescent="0.25">
      <c r="A48" t="s">
        <v>76</v>
      </c>
      <c r="B48" s="187"/>
      <c r="C48" s="187"/>
      <c r="D48" s="175"/>
      <c r="E48" s="176">
        <v>0</v>
      </c>
      <c r="F48" s="177">
        <v>159382.17000000001</v>
      </c>
      <c r="G48" s="177">
        <v>14083.11000000001</v>
      </c>
      <c r="H48" s="178">
        <v>15222</v>
      </c>
      <c r="I48" s="178">
        <v>1686</v>
      </c>
      <c r="J48" s="179">
        <v>61.6129144182188</v>
      </c>
      <c r="K48" s="176">
        <v>0</v>
      </c>
      <c r="L48" s="179">
        <v>9.4799433303256713</v>
      </c>
      <c r="M48" s="180">
        <v>1.0242891809937081E-2</v>
      </c>
      <c r="N48" s="176">
        <v>0</v>
      </c>
      <c r="O48" s="179">
        <v>6.0423604799619186</v>
      </c>
      <c r="P48" s="180">
        <v>5.6548754157518873E-2</v>
      </c>
      <c r="Q48" s="176">
        <v>0</v>
      </c>
      <c r="R48" s="180">
        <v>0.26337776678533115</v>
      </c>
      <c r="S48" s="180">
        <v>0.31068889324320281</v>
      </c>
      <c r="T48" s="179">
        <v>401.2</v>
      </c>
      <c r="U48" s="176">
        <v>0</v>
      </c>
      <c r="V48" s="177">
        <v>60759.72</v>
      </c>
      <c r="W48" s="180">
        <v>0.38122030839459647</v>
      </c>
      <c r="X48" s="181">
        <v>1474.7899999999991</v>
      </c>
      <c r="Y48" s="177">
        <v>143981.79999999999</v>
      </c>
      <c r="Z48" s="177">
        <v>39499.08</v>
      </c>
      <c r="AA48" s="177">
        <v>53492.72</v>
      </c>
      <c r="AB48" s="177">
        <v>15390.79</v>
      </c>
      <c r="AC48" s="182">
        <v>6523.59</v>
      </c>
      <c r="AD48" s="177">
        <v>7393.92</v>
      </c>
      <c r="AE48" s="182">
        <v>870.33</v>
      </c>
    </row>
    <row r="49" spans="1:31" ht="15.75" customHeight="1" x14ac:dyDescent="0.25">
      <c r="A49" t="s">
        <v>77</v>
      </c>
      <c r="B49" s="187"/>
      <c r="C49" s="187"/>
      <c r="D49" s="175"/>
      <c r="E49" s="176">
        <v>0</v>
      </c>
      <c r="F49" s="177">
        <v>149821.72</v>
      </c>
      <c r="G49" s="177">
        <v>-5259.8400000000029</v>
      </c>
      <c r="H49" s="178">
        <v>14755</v>
      </c>
      <c r="I49" s="178">
        <v>-314</v>
      </c>
      <c r="J49" s="179">
        <v>40.385777620672535</v>
      </c>
      <c r="K49" s="176">
        <v>0</v>
      </c>
      <c r="L49" s="179">
        <v>11.287183000417841</v>
      </c>
      <c r="M49" s="180">
        <v>3.0072991808706498E-2</v>
      </c>
      <c r="N49" s="176">
        <v>0</v>
      </c>
      <c r="O49" s="179">
        <v>14.752331888383035</v>
      </c>
      <c r="P49" s="180">
        <v>6.4799470779264165E-2</v>
      </c>
      <c r="Q49" s="176">
        <v>0</v>
      </c>
      <c r="R49" s="180">
        <v>0.28181661510760925</v>
      </c>
      <c r="S49" s="180">
        <v>0.33403554571393251</v>
      </c>
      <c r="T49" s="179">
        <v>1094.48</v>
      </c>
      <c r="U49" s="176">
        <v>0</v>
      </c>
      <c r="V49" s="177">
        <v>51351.06</v>
      </c>
      <c r="W49" s="180">
        <v>0.34274776714617883</v>
      </c>
      <c r="X49" s="181">
        <v>4232.6099999999997</v>
      </c>
      <c r="Y49" s="177">
        <v>140744.56</v>
      </c>
      <c r="Z49" s="177">
        <v>41834.44</v>
      </c>
      <c r="AA49" s="177">
        <v>67456.14</v>
      </c>
      <c r="AB49" s="177">
        <v>8979.24</v>
      </c>
      <c r="AC49" s="182">
        <v>4008.85</v>
      </c>
      <c r="AD49" s="177">
        <v>4590.7</v>
      </c>
      <c r="AE49" s="182">
        <v>581.85</v>
      </c>
    </row>
    <row r="50" spans="1:31" ht="15.75" customHeight="1" x14ac:dyDescent="0.25">
      <c r="A50" t="s">
        <v>78</v>
      </c>
      <c r="B50" s="187"/>
      <c r="C50" s="187"/>
      <c r="D50" s="175"/>
      <c r="E50" s="176">
        <v>0</v>
      </c>
      <c r="F50" s="177">
        <v>175933.42</v>
      </c>
      <c r="G50" s="177">
        <v>-479.44000000000631</v>
      </c>
      <c r="H50" s="178">
        <v>16955</v>
      </c>
      <c r="I50" s="178">
        <v>263</v>
      </c>
      <c r="J50" s="179">
        <v>53.452038845149488</v>
      </c>
      <c r="K50" s="176">
        <v>0</v>
      </c>
      <c r="L50" s="179">
        <v>11.247826533521565</v>
      </c>
      <c r="M50" s="180">
        <v>1.493183000007843E-2</v>
      </c>
      <c r="N50" s="176">
        <v>0</v>
      </c>
      <c r="O50" s="179">
        <v>7.4585493694962421</v>
      </c>
      <c r="P50" s="180">
        <v>4.8656077252217926E-2</v>
      </c>
      <c r="Q50" s="176">
        <v>0</v>
      </c>
      <c r="R50" s="180">
        <v>0.2522366699857253</v>
      </c>
      <c r="S50" s="180">
        <v>0.3044240258616015</v>
      </c>
      <c r="T50" s="179">
        <v>1025.1199999999999</v>
      </c>
      <c r="U50" s="176">
        <v>0</v>
      </c>
      <c r="V50" s="177">
        <v>67724.069999999978</v>
      </c>
      <c r="W50" s="180">
        <v>0.384941473882563</v>
      </c>
      <c r="X50" s="181">
        <v>2398.84</v>
      </c>
      <c r="Y50" s="177">
        <v>160652.78</v>
      </c>
      <c r="Z50" s="177">
        <v>46052.01</v>
      </c>
      <c r="AA50" s="177">
        <v>73997.86</v>
      </c>
      <c r="AB50" s="177">
        <v>13978.11</v>
      </c>
      <c r="AC50" s="182">
        <v>6207.23</v>
      </c>
      <c r="AD50" s="177">
        <v>6887.35</v>
      </c>
      <c r="AE50" s="182">
        <v>680.11999999999989</v>
      </c>
    </row>
    <row r="51" spans="1:31" ht="15.75" customHeight="1" x14ac:dyDescent="0.25">
      <c r="A51" t="s">
        <v>83</v>
      </c>
      <c r="B51" s="187"/>
      <c r="C51" s="187"/>
      <c r="D51" s="175"/>
      <c r="E51" s="176">
        <v>0</v>
      </c>
      <c r="F51" s="177">
        <v>150252.68</v>
      </c>
      <c r="G51" s="177">
        <v>2974.7900000000027</v>
      </c>
      <c r="H51" s="178">
        <v>14411</v>
      </c>
      <c r="I51" s="178">
        <v>163</v>
      </c>
      <c r="J51" s="179">
        <v>66.572301184023246</v>
      </c>
      <c r="K51" s="176">
        <v>0</v>
      </c>
      <c r="L51" s="179">
        <v>13.78195772346549</v>
      </c>
      <c r="M51" s="180">
        <v>2.328916447638418E-2</v>
      </c>
      <c r="N51" s="176">
        <v>0</v>
      </c>
      <c r="O51" s="179">
        <v>11.209915109683052</v>
      </c>
      <c r="P51" s="180">
        <v>3.6197677707788596E-2</v>
      </c>
      <c r="Q51" s="176">
        <v>0</v>
      </c>
      <c r="R51" s="180">
        <v>0.27154044773111535</v>
      </c>
      <c r="S51" s="180">
        <v>0.32989654494016346</v>
      </c>
      <c r="T51" s="179">
        <v>684.08</v>
      </c>
      <c r="U51" s="176">
        <v>0</v>
      </c>
      <c r="V51" s="177">
        <v>52417.06</v>
      </c>
      <c r="W51" s="180">
        <v>0.34885940137640142</v>
      </c>
      <c r="X51" s="181">
        <v>3129.1000000000008</v>
      </c>
      <c r="Y51" s="177">
        <v>134358.62</v>
      </c>
      <c r="Z51" s="177">
        <v>39578.93</v>
      </c>
      <c r="AA51" s="177">
        <v>77925.02</v>
      </c>
      <c r="AB51" s="177">
        <v>14494.3</v>
      </c>
      <c r="AC51" s="182">
        <v>6533.86</v>
      </c>
      <c r="AD51" s="177">
        <v>7058.52</v>
      </c>
      <c r="AE51" s="182">
        <v>524.6600000000002</v>
      </c>
    </row>
    <row r="52" spans="1:31" ht="15.75" customHeight="1" x14ac:dyDescent="0.25">
      <c r="A52" t="s">
        <v>84</v>
      </c>
      <c r="B52" s="187"/>
      <c r="C52" s="187"/>
      <c r="D52" s="175"/>
      <c r="E52" s="176">
        <v>0</v>
      </c>
      <c r="F52" s="177">
        <v>199977.37</v>
      </c>
      <c r="G52" s="177">
        <v>18005.049999999992</v>
      </c>
      <c r="H52" s="178">
        <v>19069</v>
      </c>
      <c r="I52" s="178">
        <v>1662</v>
      </c>
      <c r="J52" s="179">
        <v>59.393387028408931</v>
      </c>
      <c r="K52" s="176">
        <v>0</v>
      </c>
      <c r="L52" s="179">
        <v>9.1994015101052327</v>
      </c>
      <c r="M52" s="180">
        <v>1.7608290177439596E-2</v>
      </c>
      <c r="N52" s="176">
        <v>0</v>
      </c>
      <c r="O52" s="179">
        <v>8.0098646651404071</v>
      </c>
      <c r="P52" s="180">
        <v>4.7055895348817517E-2</v>
      </c>
      <c r="Q52" s="176">
        <v>0</v>
      </c>
      <c r="R52" s="180">
        <v>0.23858304567161776</v>
      </c>
      <c r="S52" s="180">
        <v>0.28892469182888042</v>
      </c>
      <c r="T52" s="179">
        <v>739.28</v>
      </c>
      <c r="U52" s="176">
        <v>0</v>
      </c>
      <c r="V52" s="177">
        <v>79520.33</v>
      </c>
      <c r="W52" s="180">
        <v>0.39764664371773667</v>
      </c>
      <c r="X52" s="181">
        <v>3185.0400000000031</v>
      </c>
      <c r="Y52" s="177">
        <v>180882.98</v>
      </c>
      <c r="Z52" s="177">
        <v>51583.16</v>
      </c>
      <c r="AA52" s="177">
        <v>67790.600000000006</v>
      </c>
      <c r="AB52" s="177">
        <v>17718.29</v>
      </c>
      <c r="AC52" s="182">
        <v>7793</v>
      </c>
      <c r="AD52" s="177">
        <v>8626.75</v>
      </c>
      <c r="AE52" s="182">
        <v>833.74999999999989</v>
      </c>
    </row>
    <row r="53" spans="1:31" ht="15.75" customHeight="1" x14ac:dyDescent="0.25">
      <c r="A53" t="s">
        <v>103</v>
      </c>
      <c r="B53" s="187"/>
      <c r="C53" s="187"/>
      <c r="D53" s="175"/>
      <c r="E53" s="176">
        <v>0</v>
      </c>
      <c r="F53" s="177">
        <v>214503.69</v>
      </c>
      <c r="G53" s="177">
        <v>9228.0800000000199</v>
      </c>
      <c r="H53" s="178">
        <v>20897</v>
      </c>
      <c r="I53" s="178">
        <v>1297</v>
      </c>
      <c r="J53" s="179">
        <v>78.836250633574949</v>
      </c>
      <c r="K53" s="176">
        <v>0</v>
      </c>
      <c r="L53" s="179">
        <v>10.8919972359565</v>
      </c>
      <c r="M53" s="180">
        <v>1.2733803095237894E-2</v>
      </c>
      <c r="N53" s="176">
        <v>0</v>
      </c>
      <c r="O53" s="179">
        <v>9.0968969513512832</v>
      </c>
      <c r="P53" s="180">
        <v>3.4635414097365418E-2</v>
      </c>
      <c r="Q53" s="176">
        <v>0</v>
      </c>
      <c r="R53" s="180">
        <v>0.2232222671787138</v>
      </c>
      <c r="S53" s="180">
        <v>0.26349122478965281</v>
      </c>
      <c r="T53" s="179">
        <v>69.599999999999994</v>
      </c>
      <c r="U53" s="176">
        <v>0</v>
      </c>
      <c r="V53" s="177">
        <v>88028.11</v>
      </c>
      <c r="W53" s="180">
        <v>0.41038039951667032</v>
      </c>
      <c r="X53" s="181">
        <v>2402.1799999999998</v>
      </c>
      <c r="Y53" s="177">
        <v>188645.92</v>
      </c>
      <c r="Z53" s="177">
        <v>55006.37</v>
      </c>
      <c r="AA53" s="177">
        <v>85589.89</v>
      </c>
      <c r="AB53" s="177">
        <v>24325.68</v>
      </c>
      <c r="AC53" s="182">
        <v>11142.78</v>
      </c>
      <c r="AD53" s="177">
        <v>11985.31</v>
      </c>
      <c r="AE53" s="182">
        <v>842.53000000000009</v>
      </c>
    </row>
    <row r="54" spans="1:31" ht="15.75" customHeight="1" x14ac:dyDescent="0.25">
      <c r="A54" t="s">
        <v>105</v>
      </c>
      <c r="B54" s="187"/>
      <c r="C54" s="187"/>
      <c r="D54" s="175"/>
      <c r="E54" s="176">
        <v>0</v>
      </c>
      <c r="F54" s="177">
        <v>118085.67</v>
      </c>
      <c r="G54" s="177">
        <v>1274.2199999999987</v>
      </c>
      <c r="H54" s="178">
        <v>11685</v>
      </c>
      <c r="I54" s="178">
        <v>-491</v>
      </c>
      <c r="J54" s="179">
        <v>64.50683925774679</v>
      </c>
      <c r="K54" s="176">
        <v>0</v>
      </c>
      <c r="L54" s="179">
        <v>11.746062097150052</v>
      </c>
      <c r="M54" s="180">
        <v>2.4523123310546287E-2</v>
      </c>
      <c r="N54" s="176">
        <v>0</v>
      </c>
      <c r="O54" s="179">
        <v>12.460543455946844</v>
      </c>
      <c r="P54" s="180">
        <v>4.2303635771949705E-2</v>
      </c>
      <c r="Q54" s="176">
        <v>0</v>
      </c>
      <c r="R54" s="180">
        <v>0.43947915102653867</v>
      </c>
      <c r="S54" s="180">
        <v>0.51971538968276165</v>
      </c>
      <c r="T54" s="179">
        <v>0</v>
      </c>
      <c r="U54" s="176">
        <v>0</v>
      </c>
      <c r="V54" s="177">
        <v>18605.91</v>
      </c>
      <c r="W54" s="180">
        <v>0.15756281011912793</v>
      </c>
      <c r="X54" s="181">
        <v>2587.0100000000002</v>
      </c>
      <c r="Y54" s="177">
        <v>105492.68</v>
      </c>
      <c r="Z54" s="177">
        <v>31540.9</v>
      </c>
      <c r="AA54" s="177">
        <v>52925.91</v>
      </c>
      <c r="AB54" s="177">
        <v>10201.959999999999</v>
      </c>
      <c r="AC54" s="182">
        <v>4926.72</v>
      </c>
      <c r="AD54" s="177">
        <v>5358.3</v>
      </c>
      <c r="AE54" s="182">
        <v>431.58</v>
      </c>
    </row>
    <row r="55" spans="1:31" ht="15.75" customHeight="1" x14ac:dyDescent="0.25">
      <c r="A55" t="s">
        <v>111</v>
      </c>
      <c r="B55" s="187"/>
      <c r="C55" s="187"/>
      <c r="D55" s="175"/>
      <c r="E55" s="176">
        <v>0</v>
      </c>
      <c r="F55" s="177">
        <v>124253.35</v>
      </c>
      <c r="G55" s="177">
        <v>12993.03</v>
      </c>
      <c r="H55" s="178">
        <v>11776</v>
      </c>
      <c r="I55" s="178">
        <v>1360</v>
      </c>
      <c r="J55" s="179">
        <v>68.05450315826495</v>
      </c>
      <c r="K55" s="176">
        <v>0</v>
      </c>
      <c r="L55" s="179">
        <v>11.2842129877685</v>
      </c>
      <c r="M55" s="180">
        <v>9.8498109387088768E-3</v>
      </c>
      <c r="N55" s="176">
        <v>0</v>
      </c>
      <c r="O55" s="179">
        <v>9.061890297687567</v>
      </c>
      <c r="P55" s="180">
        <v>1.1587537140061353E-2</v>
      </c>
      <c r="Q55" s="176">
        <v>0</v>
      </c>
      <c r="R55" s="180">
        <v>0.28407942321072233</v>
      </c>
      <c r="S55" s="180">
        <v>0.36185986132365849</v>
      </c>
      <c r="T55" s="179">
        <v>615.04</v>
      </c>
      <c r="U55" s="176">
        <v>0</v>
      </c>
      <c r="V55" s="177">
        <v>40543.699999999997</v>
      </c>
      <c r="W55" s="180">
        <v>0.32629864707873069</v>
      </c>
      <c r="X55" s="181">
        <v>1093.7300000000002</v>
      </c>
      <c r="Y55" s="177">
        <v>111040.71</v>
      </c>
      <c r="Z55" s="177">
        <v>31560.31</v>
      </c>
      <c r="AA55" s="177">
        <v>50876.18</v>
      </c>
      <c r="AB55" s="177">
        <v>12345.16</v>
      </c>
      <c r="AC55" s="182">
        <v>5582.08</v>
      </c>
      <c r="AD55" s="177">
        <v>5725.13</v>
      </c>
      <c r="AE55" s="182">
        <v>143.04999999999981</v>
      </c>
    </row>
    <row r="56" spans="1:31" ht="15.75" customHeight="1" x14ac:dyDescent="0.25">
      <c r="A56" t="s">
        <v>405</v>
      </c>
      <c r="B56" s="187"/>
      <c r="C56" s="187" t="s">
        <v>382</v>
      </c>
      <c r="D56" s="187"/>
      <c r="E56" s="176">
        <v>0</v>
      </c>
      <c r="F56" s="177">
        <v>1643900.26</v>
      </c>
      <c r="G56" s="177">
        <v>64443.480000000025</v>
      </c>
      <c r="H56" s="178">
        <v>157287</v>
      </c>
      <c r="I56" s="178">
        <v>6159</v>
      </c>
      <c r="J56" s="179">
        <v>59.843046682163063</v>
      </c>
      <c r="K56" s="176">
        <v>0</v>
      </c>
      <c r="L56" s="179">
        <v>11.254374712904021</v>
      </c>
      <c r="M56" s="180">
        <v>1.7570327014646159E-2</v>
      </c>
      <c r="N56" s="176">
        <v>0</v>
      </c>
      <c r="O56" s="179">
        <v>8.9970617602037564</v>
      </c>
      <c r="P56" s="180">
        <v>4.3628356928614317E-2</v>
      </c>
      <c r="Q56" s="176">
        <v>0</v>
      </c>
      <c r="R56" s="180">
        <v>0.27446800209156241</v>
      </c>
      <c r="S56" s="180">
        <v>0.32903074058763154</v>
      </c>
      <c r="T56" s="179">
        <v>5886.56</v>
      </c>
      <c r="U56" s="176">
        <v>0</v>
      </c>
      <c r="V56" s="177">
        <v>585632.27</v>
      </c>
      <c r="W56" s="180">
        <v>0.35624562161697088</v>
      </c>
      <c r="X56" s="181">
        <v>26155.640000000003</v>
      </c>
      <c r="Y56" s="177">
        <v>1488625.68</v>
      </c>
      <c r="Z56" s="177">
        <v>425881.09</v>
      </c>
      <c r="AA56" s="177">
        <v>684717.91</v>
      </c>
      <c r="AB56" s="177">
        <v>145005.69</v>
      </c>
      <c r="AC56" s="182">
        <v>64692.35</v>
      </c>
      <c r="AD56" s="177">
        <v>71018.710000000006</v>
      </c>
      <c r="AE56" s="182">
        <v>6326.36</v>
      </c>
    </row>
    <row r="57" spans="1:31" ht="15.75" customHeight="1" x14ac:dyDescent="0.25">
      <c r="A57" t="s">
        <v>405</v>
      </c>
      <c r="B57" s="187" t="s">
        <v>383</v>
      </c>
      <c r="C57" s="187"/>
      <c r="D57" s="187"/>
      <c r="E57" s="176">
        <v>0</v>
      </c>
      <c r="F57" s="177">
        <v>9692517.5299999993</v>
      </c>
      <c r="G57" s="177">
        <v>502576.31</v>
      </c>
      <c r="H57" s="178">
        <v>835242</v>
      </c>
      <c r="I57" s="178">
        <v>31353</v>
      </c>
      <c r="J57" s="179">
        <v>56.164974508949896</v>
      </c>
      <c r="K57" s="176">
        <v>0</v>
      </c>
      <c r="L57" s="179">
        <v>10.105450895278397</v>
      </c>
      <c r="M57" s="180">
        <v>1.8162149649930657E-2</v>
      </c>
      <c r="N57" s="176">
        <v>0</v>
      </c>
      <c r="O57" s="179">
        <v>8.0625140565393298</v>
      </c>
      <c r="P57" s="180">
        <v>4.2053435806105315E-2</v>
      </c>
      <c r="Q57" s="176">
        <v>0</v>
      </c>
      <c r="R57" s="180">
        <v>0.32037415463926427</v>
      </c>
      <c r="S57" s="180">
        <v>0.35857580749714674</v>
      </c>
      <c r="T57" s="179">
        <v>30060.32</v>
      </c>
      <c r="U57" s="176">
        <v>0</v>
      </c>
      <c r="V57" s="177">
        <v>3387369.76</v>
      </c>
      <c r="W57" s="180">
        <v>0.34948296451520583</v>
      </c>
      <c r="X57" s="181">
        <v>159786.79999999999</v>
      </c>
      <c r="Y57" s="177">
        <v>8797791.1799999997</v>
      </c>
      <c r="Z57" s="177">
        <v>2323713.5099999998</v>
      </c>
      <c r="AA57" s="177">
        <v>3354596.11</v>
      </c>
      <c r="AB57" s="177">
        <v>812253.49</v>
      </c>
      <c r="AC57" s="182">
        <v>351827.78</v>
      </c>
      <c r="AD57" s="177">
        <v>385985.83</v>
      </c>
      <c r="AE57" s="182">
        <v>34158.050000000003</v>
      </c>
    </row>
    <row r="58" spans="1:31" ht="15.75" customHeight="1" x14ac:dyDescent="0.25">
      <c r="A58" t="s">
        <v>26</v>
      </c>
      <c r="B58" s="187" t="s">
        <v>384</v>
      </c>
      <c r="C58" s="187" t="s">
        <v>385</v>
      </c>
      <c r="D58" s="175"/>
      <c r="E58" s="176">
        <v>0</v>
      </c>
      <c r="F58" s="177">
        <v>233347.82</v>
      </c>
      <c r="G58" s="177">
        <v>28764.109999999993</v>
      </c>
      <c r="H58" s="178">
        <v>21253</v>
      </c>
      <c r="I58" s="178">
        <v>1549</v>
      </c>
      <c r="J58" s="179">
        <v>61.07049410903717</v>
      </c>
      <c r="K58" s="176">
        <v>0</v>
      </c>
      <c r="L58" s="179">
        <v>10.160388862560668</v>
      </c>
      <c r="M58" s="180">
        <v>2.0313912341950971E-2</v>
      </c>
      <c r="N58" s="176">
        <v>0</v>
      </c>
      <c r="O58" s="179">
        <v>6.2348469096917896</v>
      </c>
      <c r="P58" s="180">
        <v>4.0945074800557354E-2</v>
      </c>
      <c r="Q58" s="176">
        <v>0</v>
      </c>
      <c r="R58" s="180">
        <v>0.31814027660511252</v>
      </c>
      <c r="S58" s="180">
        <v>0.35358299040462432</v>
      </c>
      <c r="T58" s="179">
        <v>49.6</v>
      </c>
      <c r="U58" s="176">
        <v>0</v>
      </c>
      <c r="V58" s="177">
        <v>78567.8</v>
      </c>
      <c r="W58" s="180">
        <v>0.33669823870649407</v>
      </c>
      <c r="X58" s="181">
        <v>4286.8499999999995</v>
      </c>
      <c r="Y58" s="177">
        <v>211030.25</v>
      </c>
      <c r="Z58" s="177">
        <v>58133.65</v>
      </c>
      <c r="AA58" s="177">
        <v>84380.07</v>
      </c>
      <c r="AB58" s="177">
        <v>20245.169999999998</v>
      </c>
      <c r="AC58" s="182">
        <v>9222.9699999999993</v>
      </c>
      <c r="AD58" s="177">
        <v>10051.91</v>
      </c>
      <c r="AE58" s="182">
        <v>828.93999999999971</v>
      </c>
    </row>
    <row r="59" spans="1:31" ht="15.75" customHeight="1" x14ac:dyDescent="0.25">
      <c r="A59" t="s">
        <v>29</v>
      </c>
      <c r="B59" s="187"/>
      <c r="C59" s="187"/>
      <c r="D59" s="175"/>
      <c r="E59" s="176">
        <v>0</v>
      </c>
      <c r="F59" s="177">
        <v>204179.56</v>
      </c>
      <c r="G59" s="177">
        <v>-8109.46</v>
      </c>
      <c r="H59" s="178">
        <v>19675</v>
      </c>
      <c r="I59" s="178">
        <v>-2205</v>
      </c>
      <c r="J59" s="179">
        <v>56.962933344878721</v>
      </c>
      <c r="K59" s="176">
        <v>0</v>
      </c>
      <c r="L59" s="179">
        <v>8.5527238540649915</v>
      </c>
      <c r="M59" s="180">
        <v>2.3655008212013186E-2</v>
      </c>
      <c r="N59" s="176">
        <v>0</v>
      </c>
      <c r="O59" s="179">
        <v>6.5423576090180937</v>
      </c>
      <c r="P59" s="180">
        <v>4.4018629211939185E-2</v>
      </c>
      <c r="Q59" s="176">
        <v>0</v>
      </c>
      <c r="R59" s="180">
        <v>0.37030494139570097</v>
      </c>
      <c r="S59" s="180">
        <v>0.41112984081266513</v>
      </c>
      <c r="T59" s="179">
        <v>116.16</v>
      </c>
      <c r="U59" s="176">
        <v>0</v>
      </c>
      <c r="V59" s="177">
        <v>58280.36</v>
      </c>
      <c r="W59" s="180">
        <v>0.28543679886468559</v>
      </c>
      <c r="X59" s="181">
        <v>4387.4899999999989</v>
      </c>
      <c r="Y59" s="177">
        <v>185478.27</v>
      </c>
      <c r="Z59" s="177">
        <v>51599.13</v>
      </c>
      <c r="AA59" s="177">
        <v>63044.73</v>
      </c>
      <c r="AB59" s="177">
        <v>16301.28</v>
      </c>
      <c r="AC59" s="182">
        <v>7372.84</v>
      </c>
      <c r="AD59" s="177">
        <v>8090.4</v>
      </c>
      <c r="AE59" s="182">
        <v>717.56</v>
      </c>
    </row>
    <row r="60" spans="1:31" ht="15.75" customHeight="1" x14ac:dyDescent="0.25">
      <c r="A60" t="s">
        <v>31</v>
      </c>
      <c r="B60" s="187"/>
      <c r="C60" s="187"/>
      <c r="D60" s="175"/>
      <c r="E60" s="176">
        <v>0</v>
      </c>
      <c r="F60" s="177">
        <v>120821.56</v>
      </c>
      <c r="G60" s="177">
        <v>-3880.110000000001</v>
      </c>
      <c r="H60" s="178">
        <v>12856</v>
      </c>
      <c r="I60" s="178">
        <v>-1024</v>
      </c>
      <c r="J60" s="179">
        <v>48.181246238943885</v>
      </c>
      <c r="K60" s="176">
        <v>0</v>
      </c>
      <c r="L60" s="179">
        <v>13.157210573713607</v>
      </c>
      <c r="M60" s="180">
        <v>1.4503688769323292E-2</v>
      </c>
      <c r="N60" s="176">
        <v>0</v>
      </c>
      <c r="O60" s="179">
        <v>9.5833763681648811</v>
      </c>
      <c r="P60" s="180">
        <v>7.2560921118850874E-2</v>
      </c>
      <c r="Q60" s="176">
        <v>0</v>
      </c>
      <c r="R60" s="180">
        <v>0.4542113179137896</v>
      </c>
      <c r="S60" s="180">
        <v>0.51620687566027124</v>
      </c>
      <c r="T60" s="179">
        <v>0.48</v>
      </c>
      <c r="U60" s="176">
        <v>0</v>
      </c>
      <c r="V60" s="177">
        <v>24106.83</v>
      </c>
      <c r="W60" s="180">
        <v>0.19952424054117496</v>
      </c>
      <c r="X60" s="181">
        <v>1613.7099999999989</v>
      </c>
      <c r="Y60" s="177">
        <v>111262.04</v>
      </c>
      <c r="Z60" s="177">
        <v>29237.41</v>
      </c>
      <c r="AA60" s="177">
        <v>54954.68</v>
      </c>
      <c r="AB60" s="177">
        <v>8504.44</v>
      </c>
      <c r="AC60" s="182">
        <v>3759.21</v>
      </c>
      <c r="AD60" s="177">
        <v>4376.3</v>
      </c>
      <c r="AE60" s="182">
        <v>617.09</v>
      </c>
    </row>
    <row r="61" spans="1:31" ht="15.75" customHeight="1" x14ac:dyDescent="0.25">
      <c r="A61" t="s">
        <v>32</v>
      </c>
      <c r="B61" s="187"/>
      <c r="C61" s="187"/>
      <c r="D61" s="175"/>
      <c r="E61" s="176">
        <v>0</v>
      </c>
      <c r="F61" s="177">
        <v>168138.53</v>
      </c>
      <c r="G61" s="177">
        <v>-12463.059999999996</v>
      </c>
      <c r="H61" s="178">
        <v>16847</v>
      </c>
      <c r="I61" s="178">
        <v>-1110</v>
      </c>
      <c r="J61" s="179">
        <v>56.889597722386014</v>
      </c>
      <c r="K61" s="176">
        <v>0</v>
      </c>
      <c r="L61" s="179">
        <v>11.78133065479423</v>
      </c>
      <c r="M61" s="180">
        <v>3.4886835360909425E-2</v>
      </c>
      <c r="N61" s="176">
        <v>0</v>
      </c>
      <c r="O61" s="179">
        <v>10.948203211847183</v>
      </c>
      <c r="P61" s="180">
        <v>7.8316514819304905E-2</v>
      </c>
      <c r="Q61" s="176">
        <v>0</v>
      </c>
      <c r="R61" s="180">
        <v>0.41491851986573214</v>
      </c>
      <c r="S61" s="180">
        <v>0.45690538629069738</v>
      </c>
      <c r="T61" s="179">
        <v>135.52000000000001</v>
      </c>
      <c r="U61" s="176">
        <v>0</v>
      </c>
      <c r="V61" s="177">
        <v>36227.61</v>
      </c>
      <c r="W61" s="180">
        <v>0.21546286862386629</v>
      </c>
      <c r="X61" s="181">
        <v>5328.6100000000006</v>
      </c>
      <c r="Y61" s="177">
        <v>152739.85</v>
      </c>
      <c r="Z61" s="177">
        <v>46045</v>
      </c>
      <c r="AA61" s="177">
        <v>77495.91</v>
      </c>
      <c r="AB61" s="177">
        <v>13832.97</v>
      </c>
      <c r="AC61" s="182">
        <v>6131.19</v>
      </c>
      <c r="AD61" s="177">
        <v>7214.54</v>
      </c>
      <c r="AE61" s="182">
        <v>1083.3499999999999</v>
      </c>
    </row>
    <row r="62" spans="1:31" ht="15.75" customHeight="1" x14ac:dyDescent="0.25">
      <c r="A62" t="s">
        <v>34</v>
      </c>
      <c r="B62" s="187"/>
      <c r="C62" s="187"/>
      <c r="D62" s="175"/>
      <c r="E62" s="176">
        <v>0</v>
      </c>
      <c r="F62" s="177">
        <v>257135.56</v>
      </c>
      <c r="G62" s="177">
        <v>-29006.499999999989</v>
      </c>
      <c r="H62" s="178">
        <v>23421</v>
      </c>
      <c r="I62" s="178">
        <v>-3308</v>
      </c>
      <c r="J62" s="179">
        <v>59.553541849028321</v>
      </c>
      <c r="K62" s="176">
        <v>0</v>
      </c>
      <c r="L62" s="179">
        <v>7.4953495464738253</v>
      </c>
      <c r="M62" s="180">
        <v>2.1920052271779528E-2</v>
      </c>
      <c r="N62" s="176">
        <v>0</v>
      </c>
      <c r="O62" s="179">
        <v>6.0024044740189506</v>
      </c>
      <c r="P62" s="180">
        <v>3.9651866512923163E-2</v>
      </c>
      <c r="Q62" s="176">
        <v>0</v>
      </c>
      <c r="R62" s="180">
        <v>0.3327621819401409</v>
      </c>
      <c r="S62" s="180">
        <v>0.36382175223061336</v>
      </c>
      <c r="T62" s="179">
        <v>487.2</v>
      </c>
      <c r="U62" s="176">
        <v>0</v>
      </c>
      <c r="V62" s="177">
        <v>85856.7</v>
      </c>
      <c r="W62" s="180">
        <v>0.33389664191137158</v>
      </c>
      <c r="X62" s="181">
        <v>5121.41</v>
      </c>
      <c r="Y62" s="177">
        <v>233640.41</v>
      </c>
      <c r="Z62" s="177">
        <v>63806.68</v>
      </c>
      <c r="AA62" s="177">
        <v>68321.91</v>
      </c>
      <c r="AB62" s="177">
        <v>21351.58</v>
      </c>
      <c r="AC62" s="182">
        <v>9758.6</v>
      </c>
      <c r="AD62" s="177">
        <v>10605.23</v>
      </c>
      <c r="AE62" s="182">
        <v>846.63</v>
      </c>
    </row>
    <row r="63" spans="1:31" ht="15.75" customHeight="1" x14ac:dyDescent="0.25">
      <c r="A63" t="s">
        <v>63</v>
      </c>
      <c r="B63" s="187"/>
      <c r="C63" s="187"/>
      <c r="D63" s="175"/>
      <c r="E63" s="176">
        <v>0</v>
      </c>
      <c r="F63" s="177">
        <v>193706.82</v>
      </c>
      <c r="G63" s="177">
        <v>15623.990000000016</v>
      </c>
      <c r="H63" s="178">
        <v>18756</v>
      </c>
      <c r="I63" s="178">
        <v>1461</v>
      </c>
      <c r="J63" s="179">
        <v>55.024736179483341</v>
      </c>
      <c r="K63" s="176">
        <v>0</v>
      </c>
      <c r="L63" s="179">
        <v>9.6632324388974808</v>
      </c>
      <c r="M63" s="180">
        <v>2.1008178817462086E-2</v>
      </c>
      <c r="N63" s="176">
        <v>0</v>
      </c>
      <c r="O63" s="179">
        <v>7.5721587401855412</v>
      </c>
      <c r="P63" s="180">
        <v>5.4816132178303043E-2</v>
      </c>
      <c r="Q63" s="176">
        <v>0</v>
      </c>
      <c r="R63" s="180">
        <v>0.36632246608560298</v>
      </c>
      <c r="S63" s="180">
        <v>0.41239652790748416</v>
      </c>
      <c r="T63" s="179">
        <v>442.88</v>
      </c>
      <c r="U63" s="176">
        <v>0</v>
      </c>
      <c r="V63" s="177">
        <v>55358.320000000007</v>
      </c>
      <c r="W63" s="180">
        <v>0.28578405241488147</v>
      </c>
      <c r="X63" s="181">
        <v>3691.2700000000032</v>
      </c>
      <c r="Y63" s="177">
        <v>175706.33</v>
      </c>
      <c r="Z63" s="177">
        <v>48677.61</v>
      </c>
      <c r="AA63" s="177">
        <v>67197.58</v>
      </c>
      <c r="AB63" s="177">
        <v>15339.28</v>
      </c>
      <c r="AC63" s="182">
        <v>6789.49</v>
      </c>
      <c r="AD63" s="177">
        <v>7630.33</v>
      </c>
      <c r="AE63" s="182">
        <v>840.84000000000015</v>
      </c>
    </row>
    <row r="64" spans="1:31" ht="15.75" customHeight="1" x14ac:dyDescent="0.25">
      <c r="A64" t="s">
        <v>73</v>
      </c>
      <c r="B64" s="187"/>
      <c r="C64" s="187"/>
      <c r="D64" s="175"/>
      <c r="E64" s="176">
        <v>0</v>
      </c>
      <c r="F64" s="177">
        <v>289712.21999999997</v>
      </c>
      <c r="G64" s="177">
        <v>13516.730000000001</v>
      </c>
      <c r="H64" s="178">
        <v>26330</v>
      </c>
      <c r="I64" s="178">
        <v>634</v>
      </c>
      <c r="J64" s="179">
        <v>61.500109775601921</v>
      </c>
      <c r="K64" s="176">
        <v>0</v>
      </c>
      <c r="L64" s="179">
        <v>8.3313626417586342</v>
      </c>
      <c r="M64" s="180">
        <v>1.3313221636407257E-2</v>
      </c>
      <c r="N64" s="176">
        <v>0</v>
      </c>
      <c r="O64" s="179">
        <v>6.2469131239965341</v>
      </c>
      <c r="P64" s="180">
        <v>2.7452513171670117E-2</v>
      </c>
      <c r="Q64" s="176">
        <v>0</v>
      </c>
      <c r="R64" s="180">
        <v>0.30660874436017926</v>
      </c>
      <c r="S64" s="180">
        <v>0.34322104190151176</v>
      </c>
      <c r="T64" s="179">
        <v>509.12</v>
      </c>
      <c r="U64" s="176">
        <v>0</v>
      </c>
      <c r="V64" s="177">
        <v>104880.4</v>
      </c>
      <c r="W64" s="180">
        <v>0.36201579622702834</v>
      </c>
      <c r="X64" s="181">
        <v>3487.5800000000008</v>
      </c>
      <c r="Y64" s="177">
        <v>261963.64</v>
      </c>
      <c r="Z64" s="177">
        <v>69643.91</v>
      </c>
      <c r="AA64" s="177">
        <v>82889.81</v>
      </c>
      <c r="AB64" s="177">
        <v>25866.12</v>
      </c>
      <c r="AC64" s="182">
        <v>11466.46</v>
      </c>
      <c r="AD64" s="177">
        <v>12176.55</v>
      </c>
      <c r="AE64" s="182">
        <v>710.0899999999998</v>
      </c>
    </row>
    <row r="65" spans="1:31" ht="15.75" customHeight="1" x14ac:dyDescent="0.25">
      <c r="A65" t="s">
        <v>81</v>
      </c>
      <c r="B65" s="187"/>
      <c r="C65" s="187"/>
      <c r="D65" s="175"/>
      <c r="E65" s="176">
        <v>0</v>
      </c>
      <c r="F65" s="177">
        <v>264764.40000000002</v>
      </c>
      <c r="G65" s="177">
        <v>19179.800000000003</v>
      </c>
      <c r="H65" s="178">
        <v>24343</v>
      </c>
      <c r="I65" s="178">
        <v>398</v>
      </c>
      <c r="J65" s="179">
        <v>67.07850451193589</v>
      </c>
      <c r="K65" s="176">
        <v>0</v>
      </c>
      <c r="L65" s="179">
        <v>8.4163316805383364</v>
      </c>
      <c r="M65" s="180">
        <v>3.6752646016800498E-2</v>
      </c>
      <c r="N65" s="176">
        <v>0</v>
      </c>
      <c r="O65" s="179">
        <v>5.448221685727443</v>
      </c>
      <c r="P65" s="180">
        <v>5.588619482296199E-2</v>
      </c>
      <c r="Q65" s="176">
        <v>0</v>
      </c>
      <c r="R65" s="180">
        <v>0.31136946658991921</v>
      </c>
      <c r="S65" s="180">
        <v>0.35945251703023517</v>
      </c>
      <c r="T65" s="179">
        <v>363.52</v>
      </c>
      <c r="U65" s="176">
        <v>0</v>
      </c>
      <c r="V65" s="177">
        <v>85310.62</v>
      </c>
      <c r="W65" s="180">
        <v>0.32221333381678202</v>
      </c>
      <c r="X65" s="181">
        <v>8708.2800000000007</v>
      </c>
      <c r="Y65" s="177">
        <v>236942.94</v>
      </c>
      <c r="Z65" s="177">
        <v>67764</v>
      </c>
      <c r="AA65" s="177">
        <v>81474.899999999994</v>
      </c>
      <c r="AB65" s="177">
        <v>25875.8</v>
      </c>
      <c r="AC65" s="182">
        <v>11411.02</v>
      </c>
      <c r="AD65" s="177">
        <v>12857.12</v>
      </c>
      <c r="AE65" s="182">
        <v>1446.1</v>
      </c>
    </row>
    <row r="66" spans="1:31" ht="15.75" customHeight="1" x14ac:dyDescent="0.25">
      <c r="A66" t="s">
        <v>93</v>
      </c>
      <c r="B66" s="187"/>
      <c r="C66" s="187"/>
      <c r="D66" s="175"/>
      <c r="E66" s="176">
        <v>0</v>
      </c>
      <c r="F66" s="177">
        <v>243910.65</v>
      </c>
      <c r="G66" s="177">
        <v>11042.839999999987</v>
      </c>
      <c r="H66" s="178">
        <v>23190</v>
      </c>
      <c r="I66" s="178">
        <v>704</v>
      </c>
      <c r="J66" s="179">
        <v>69.495393770902027</v>
      </c>
      <c r="K66" s="176">
        <v>0</v>
      </c>
      <c r="L66" s="179">
        <v>9.3122204981555363</v>
      </c>
      <c r="M66" s="180">
        <v>1.438670541087271E-2</v>
      </c>
      <c r="N66" s="176">
        <v>0</v>
      </c>
      <c r="O66" s="179">
        <v>4.8497679777863132</v>
      </c>
      <c r="P66" s="180">
        <v>8.7305381926626111E-3</v>
      </c>
      <c r="Q66" s="176">
        <v>0</v>
      </c>
      <c r="R66" s="180">
        <v>0.31116956147671293</v>
      </c>
      <c r="S66" s="180">
        <v>0.34639848649495214</v>
      </c>
      <c r="T66" s="179">
        <v>334.48</v>
      </c>
      <c r="U66" s="176">
        <v>0</v>
      </c>
      <c r="V66" s="177">
        <v>86087.85</v>
      </c>
      <c r="W66" s="180">
        <v>0.35294830299537971</v>
      </c>
      <c r="X66" s="181">
        <v>3139.6300000000019</v>
      </c>
      <c r="Y66" s="177">
        <v>218231.34</v>
      </c>
      <c r="Z66" s="177">
        <v>58485.75</v>
      </c>
      <c r="AA66" s="177">
        <v>77804.600000000006</v>
      </c>
      <c r="AB66" s="177">
        <v>23968.74</v>
      </c>
      <c r="AC66" s="182">
        <v>10908.21</v>
      </c>
      <c r="AD66" s="177">
        <v>11117.47</v>
      </c>
      <c r="AE66" s="182">
        <v>209.26</v>
      </c>
    </row>
    <row r="67" spans="1:31" ht="15.75" customHeight="1" x14ac:dyDescent="0.25">
      <c r="A67" t="s">
        <v>109</v>
      </c>
      <c r="B67" s="187"/>
      <c r="C67" s="187"/>
      <c r="D67" s="175"/>
      <c r="E67" s="176">
        <v>0</v>
      </c>
      <c r="F67" s="177">
        <v>132976.57</v>
      </c>
      <c r="G67" s="177">
        <v>-9843.89</v>
      </c>
      <c r="H67" s="178">
        <v>13331</v>
      </c>
      <c r="I67" s="178">
        <v>-1879</v>
      </c>
      <c r="J67" s="179">
        <v>55.027237755743982</v>
      </c>
      <c r="K67" s="176">
        <v>0</v>
      </c>
      <c r="L67" s="179">
        <v>11.986445383026366</v>
      </c>
      <c r="M67" s="180">
        <v>1.1898125388859742E-2</v>
      </c>
      <c r="N67" s="176">
        <v>0</v>
      </c>
      <c r="O67" s="179">
        <v>7.9861623487812015</v>
      </c>
      <c r="P67" s="180">
        <v>3.5968490840629232E-2</v>
      </c>
      <c r="Q67" s="176">
        <v>0</v>
      </c>
      <c r="R67" s="180">
        <v>0.45359720137164011</v>
      </c>
      <c r="S67" s="180">
        <v>0.51738317509618426</v>
      </c>
      <c r="T67" s="179">
        <v>1.2</v>
      </c>
      <c r="U67" s="176">
        <v>0</v>
      </c>
      <c r="V67" s="177">
        <v>26146.400000000001</v>
      </c>
      <c r="W67" s="180">
        <v>0.19662411205222094</v>
      </c>
      <c r="X67" s="181">
        <v>1437.8900000000003</v>
      </c>
      <c r="Y67" s="177">
        <v>120850.13</v>
      </c>
      <c r="Z67" s="177">
        <v>31354.63</v>
      </c>
      <c r="AA67" s="177">
        <v>53690.080000000002</v>
      </c>
      <c r="AB67" s="177">
        <v>10822.25</v>
      </c>
      <c r="AC67" s="182">
        <v>4639.05</v>
      </c>
      <c r="AD67" s="177">
        <v>5028.3100000000004</v>
      </c>
      <c r="AE67" s="182">
        <v>389.25999999999971</v>
      </c>
    </row>
    <row r="68" spans="1:31" ht="15.75" customHeight="1" x14ac:dyDescent="0.25">
      <c r="A68" t="s">
        <v>405</v>
      </c>
      <c r="B68" s="187"/>
      <c r="C68" s="187" t="s">
        <v>386</v>
      </c>
      <c r="D68" s="187"/>
      <c r="E68" s="176">
        <v>0</v>
      </c>
      <c r="F68" s="177">
        <v>2108693.69</v>
      </c>
      <c r="G68" s="177">
        <v>24824.450000000015</v>
      </c>
      <c r="H68" s="178">
        <v>200002</v>
      </c>
      <c r="I68" s="178">
        <v>-4780</v>
      </c>
      <c r="J68" s="179">
        <v>60.267327557343485</v>
      </c>
      <c r="K68" s="176">
        <v>0</v>
      </c>
      <c r="L68" s="179">
        <v>9.4879486386383363</v>
      </c>
      <c r="M68" s="180">
        <v>2.1596469147496876E-2</v>
      </c>
      <c r="N68" s="176">
        <v>0</v>
      </c>
      <c r="O68" s="179">
        <v>6.7096357344896393</v>
      </c>
      <c r="P68" s="180">
        <v>4.2222942553258203E-2</v>
      </c>
      <c r="Q68" s="176">
        <v>0</v>
      </c>
      <c r="R68" s="180">
        <v>0.35021479103491793</v>
      </c>
      <c r="S68" s="180">
        <v>0.3921743892542307</v>
      </c>
      <c r="T68" s="179">
        <v>2440.16</v>
      </c>
      <c r="U68" s="176">
        <v>0</v>
      </c>
      <c r="V68" s="177">
        <v>640822.89</v>
      </c>
      <c r="W68" s="180">
        <v>0.30389567391364464</v>
      </c>
      <c r="X68" s="181">
        <v>41202.720000000008</v>
      </c>
      <c r="Y68" s="177">
        <v>1907845.2</v>
      </c>
      <c r="Z68" s="177">
        <v>524747.77</v>
      </c>
      <c r="AA68" s="177">
        <v>711254.27</v>
      </c>
      <c r="AB68" s="177">
        <v>182107.63</v>
      </c>
      <c r="AC68" s="182">
        <v>81459.039999999994</v>
      </c>
      <c r="AD68" s="177">
        <v>89148.160000000003</v>
      </c>
      <c r="AE68" s="182">
        <v>7689.12</v>
      </c>
    </row>
    <row r="69" spans="1:31" ht="15.75" customHeight="1" x14ac:dyDescent="0.25">
      <c r="A69" t="s">
        <v>24</v>
      </c>
      <c r="B69" s="187"/>
      <c r="C69" s="187" t="s">
        <v>387</v>
      </c>
      <c r="D69" s="175"/>
      <c r="E69" s="176">
        <v>0</v>
      </c>
      <c r="F69" s="177">
        <v>238940.9</v>
      </c>
      <c r="G69" s="177">
        <v>9094.5699999999943</v>
      </c>
      <c r="H69" s="178">
        <v>21428</v>
      </c>
      <c r="I69" s="178">
        <v>-1418</v>
      </c>
      <c r="J69" s="179">
        <v>70.81806979605976</v>
      </c>
      <c r="K69" s="176">
        <v>0</v>
      </c>
      <c r="L69" s="179">
        <v>8.3589956182597085</v>
      </c>
      <c r="M69" s="180">
        <v>2.4730398137871496E-2</v>
      </c>
      <c r="N69" s="176">
        <v>0</v>
      </c>
      <c r="O69" s="179">
        <v>5.7563472559950268</v>
      </c>
      <c r="P69" s="180">
        <v>2.7079399966894395E-2</v>
      </c>
      <c r="Q69" s="176">
        <v>0</v>
      </c>
      <c r="R69" s="180">
        <v>0.33211919767607806</v>
      </c>
      <c r="S69" s="180">
        <v>0.36697798493267586</v>
      </c>
      <c r="T69" s="179">
        <v>168.48</v>
      </c>
      <c r="U69" s="176">
        <v>0</v>
      </c>
      <c r="V69" s="177">
        <v>77996.850000000006</v>
      </c>
      <c r="W69" s="180">
        <v>0.32642737178942577</v>
      </c>
      <c r="X69" s="181">
        <v>5275.95</v>
      </c>
      <c r="Y69" s="177">
        <v>213338.66</v>
      </c>
      <c r="Z69" s="177">
        <v>58387.76</v>
      </c>
      <c r="AA69" s="177">
        <v>69723.289999999994</v>
      </c>
      <c r="AB69" s="177">
        <v>24104.67</v>
      </c>
      <c r="AC69" s="182">
        <v>10973.15</v>
      </c>
      <c r="AD69" s="177">
        <v>11625.89</v>
      </c>
      <c r="AE69" s="182">
        <v>652.74000000000035</v>
      </c>
    </row>
    <row r="70" spans="1:31" ht="15.75" customHeight="1" x14ac:dyDescent="0.25">
      <c r="A70" t="s">
        <v>48</v>
      </c>
      <c r="B70" s="187"/>
      <c r="C70" s="187"/>
      <c r="D70" s="175"/>
      <c r="E70" s="176">
        <v>0</v>
      </c>
      <c r="F70" s="177">
        <v>252578.78</v>
      </c>
      <c r="G70" s="177">
        <v>16605.640000000021</v>
      </c>
      <c r="H70" s="178">
        <v>22633</v>
      </c>
      <c r="I70" s="178">
        <v>-1139</v>
      </c>
      <c r="J70" s="179">
        <v>48.12227957814455</v>
      </c>
      <c r="K70" s="176">
        <v>0</v>
      </c>
      <c r="L70" s="179">
        <v>9.5816483074433343</v>
      </c>
      <c r="M70" s="180">
        <v>8.3152587032017337E-3</v>
      </c>
      <c r="N70" s="176">
        <v>0</v>
      </c>
      <c r="O70" s="179">
        <v>10.591048305967201</v>
      </c>
      <c r="P70" s="180">
        <v>2.7540237827877127E-2</v>
      </c>
      <c r="Q70" s="176">
        <v>0</v>
      </c>
      <c r="R70" s="180">
        <v>0.32930565267596906</v>
      </c>
      <c r="S70" s="180">
        <v>0.37253529374082811</v>
      </c>
      <c r="T70" s="179">
        <v>516.24</v>
      </c>
      <c r="U70" s="176">
        <v>0</v>
      </c>
      <c r="V70" s="177">
        <v>84890.49</v>
      </c>
      <c r="W70" s="180">
        <v>0.33609509872523735</v>
      </c>
      <c r="X70" s="181">
        <v>1924.740000000003</v>
      </c>
      <c r="Y70" s="177">
        <v>231470.85</v>
      </c>
      <c r="Z70" s="177">
        <v>62321.99</v>
      </c>
      <c r="AA70" s="177">
        <v>85306.77</v>
      </c>
      <c r="AB70" s="177">
        <v>18060.12</v>
      </c>
      <c r="AC70" s="182">
        <v>8001.57</v>
      </c>
      <c r="AD70" s="177">
        <v>8498.9500000000007</v>
      </c>
      <c r="AE70" s="182">
        <v>497.38000000000022</v>
      </c>
    </row>
    <row r="71" spans="1:31" ht="15.75" customHeight="1" x14ac:dyDescent="0.25">
      <c r="A71" t="s">
        <v>55</v>
      </c>
      <c r="B71" s="187"/>
      <c r="C71" s="187"/>
      <c r="D71" s="175"/>
      <c r="E71" s="176">
        <v>0</v>
      </c>
      <c r="F71" s="177">
        <v>190889.63</v>
      </c>
      <c r="G71" s="177">
        <v>-6805.5599999999904</v>
      </c>
      <c r="H71" s="178">
        <v>18460</v>
      </c>
      <c r="I71" s="178">
        <v>-1310</v>
      </c>
      <c r="J71" s="179">
        <v>62.381597156430125</v>
      </c>
      <c r="K71" s="176">
        <v>0</v>
      </c>
      <c r="L71" s="179">
        <v>9.9536661464733189</v>
      </c>
      <c r="M71" s="180">
        <v>1.1574864454924547E-2</v>
      </c>
      <c r="N71" s="176">
        <v>0</v>
      </c>
      <c r="O71" s="179">
        <v>8.2535346572675614</v>
      </c>
      <c r="P71" s="180">
        <v>4.243305637778718E-2</v>
      </c>
      <c r="Q71" s="176">
        <v>0</v>
      </c>
      <c r="R71" s="180">
        <v>0.38049007690988768</v>
      </c>
      <c r="S71" s="180">
        <v>0.41870074346102509</v>
      </c>
      <c r="T71" s="179">
        <v>632.79999999999995</v>
      </c>
      <c r="U71" s="176">
        <v>0</v>
      </c>
      <c r="V71" s="177">
        <v>55157.969999999987</v>
      </c>
      <c r="W71" s="180">
        <v>0.28895215523231932</v>
      </c>
      <c r="X71" s="181">
        <v>1983.8100000000013</v>
      </c>
      <c r="Y71" s="177">
        <v>171389.48</v>
      </c>
      <c r="Z71" s="177">
        <v>45207.55</v>
      </c>
      <c r="AA71" s="177">
        <v>64282.98</v>
      </c>
      <c r="AB71" s="177">
        <v>17499.8</v>
      </c>
      <c r="AC71" s="182">
        <v>7512.12</v>
      </c>
      <c r="AD71" s="177">
        <v>8254.69</v>
      </c>
      <c r="AE71" s="182">
        <v>742.57</v>
      </c>
    </row>
    <row r="72" spans="1:31" ht="15.75" customHeight="1" x14ac:dyDescent="0.25">
      <c r="A72" t="s">
        <v>58</v>
      </c>
      <c r="B72" s="187"/>
      <c r="C72" s="187"/>
      <c r="D72" s="175"/>
      <c r="E72" s="176">
        <v>0</v>
      </c>
      <c r="F72" s="177">
        <v>213356.34</v>
      </c>
      <c r="G72" s="177">
        <v>32655.48</v>
      </c>
      <c r="H72" s="178">
        <v>18966</v>
      </c>
      <c r="I72" s="178">
        <v>2140</v>
      </c>
      <c r="J72" s="179">
        <v>53.944182457073147</v>
      </c>
      <c r="K72" s="176">
        <v>0</v>
      </c>
      <c r="L72" s="179">
        <v>10.201042668078967</v>
      </c>
      <c r="M72" s="180">
        <v>1.7056342167538333E-2</v>
      </c>
      <c r="N72" s="176">
        <v>0</v>
      </c>
      <c r="O72" s="179">
        <v>9.9384084066967606</v>
      </c>
      <c r="P72" s="180">
        <v>1.0484279252816718E-2</v>
      </c>
      <c r="Q72" s="176">
        <v>0</v>
      </c>
      <c r="R72" s="180">
        <v>0.33477050646819306</v>
      </c>
      <c r="S72" s="180">
        <v>0.38396773210489082</v>
      </c>
      <c r="T72" s="179">
        <v>307.68</v>
      </c>
      <c r="U72" s="176">
        <v>0</v>
      </c>
      <c r="V72" s="177">
        <v>67704.320000000007</v>
      </c>
      <c r="W72" s="180">
        <v>0.31732977796675743</v>
      </c>
      <c r="X72" s="181">
        <v>3323.1099999999979</v>
      </c>
      <c r="Y72" s="177">
        <v>194831.34</v>
      </c>
      <c r="Z72" s="177">
        <v>53226.91</v>
      </c>
      <c r="AA72" s="177">
        <v>77567.14</v>
      </c>
      <c r="AB72" s="177">
        <v>16749.84</v>
      </c>
      <c r="AC72" s="182">
        <v>7543.95</v>
      </c>
      <c r="AD72" s="177">
        <v>7719.56</v>
      </c>
      <c r="AE72" s="182">
        <v>175.60999999999956</v>
      </c>
    </row>
    <row r="73" spans="1:31" ht="15.75" customHeight="1" x14ac:dyDescent="0.25">
      <c r="A73" t="s">
        <v>59</v>
      </c>
      <c r="B73" s="187"/>
      <c r="C73" s="187"/>
      <c r="D73" s="175"/>
      <c r="E73" s="176">
        <v>0</v>
      </c>
      <c r="F73" s="177">
        <v>154615.76</v>
      </c>
      <c r="G73" s="177">
        <v>1814.780000000007</v>
      </c>
      <c r="H73" s="178">
        <v>14960</v>
      </c>
      <c r="I73" s="178">
        <v>-819</v>
      </c>
      <c r="J73" s="179">
        <v>70.023047240893604</v>
      </c>
      <c r="K73" s="176">
        <v>0</v>
      </c>
      <c r="L73" s="179">
        <v>12.348884923207466</v>
      </c>
      <c r="M73" s="180">
        <v>2.8623958506280252E-2</v>
      </c>
      <c r="N73" s="176">
        <v>0</v>
      </c>
      <c r="O73" s="179">
        <v>10.172491645423326</v>
      </c>
      <c r="P73" s="180">
        <v>5.403540190920865E-2</v>
      </c>
      <c r="Q73" s="176">
        <v>0</v>
      </c>
      <c r="R73" s="180">
        <v>0.4274904446998159</v>
      </c>
      <c r="S73" s="180">
        <v>0.47754342765575775</v>
      </c>
      <c r="T73" s="179">
        <v>475.92</v>
      </c>
      <c r="U73" s="176">
        <v>0</v>
      </c>
      <c r="V73" s="177">
        <v>34088.79</v>
      </c>
      <c r="W73" s="180">
        <v>0.22047422591332216</v>
      </c>
      <c r="X73" s="181">
        <v>3932.5200000000009</v>
      </c>
      <c r="Y73" s="177">
        <v>137385.60999999999</v>
      </c>
      <c r="Z73" s="177">
        <v>37807.71</v>
      </c>
      <c r="AA73" s="177">
        <v>66697.58</v>
      </c>
      <c r="AB73" s="177">
        <v>15634.75</v>
      </c>
      <c r="AC73" s="182">
        <v>6977.23</v>
      </c>
      <c r="AD73" s="177">
        <v>7822.06</v>
      </c>
      <c r="AE73" s="182">
        <v>844.83</v>
      </c>
    </row>
    <row r="74" spans="1:31" ht="15.75" customHeight="1" x14ac:dyDescent="0.25">
      <c r="A74" t="s">
        <v>61</v>
      </c>
      <c r="B74" s="187"/>
      <c r="C74" s="187"/>
      <c r="D74" s="175"/>
      <c r="E74" s="176">
        <v>0</v>
      </c>
      <c r="F74" s="177">
        <v>181032.46</v>
      </c>
      <c r="G74" s="177">
        <v>20961.530000000002</v>
      </c>
      <c r="H74" s="178">
        <v>15813</v>
      </c>
      <c r="I74" s="178">
        <v>929</v>
      </c>
      <c r="J74" s="179">
        <v>48.035584336643275</v>
      </c>
      <c r="K74" s="176">
        <v>0</v>
      </c>
      <c r="L74" s="179">
        <v>9.7727308416735177</v>
      </c>
      <c r="M74" s="180">
        <v>1.4110261987387511E-2</v>
      </c>
      <c r="N74" s="176">
        <v>0</v>
      </c>
      <c r="O74" s="179">
        <v>11.682814207878252</v>
      </c>
      <c r="P74" s="180">
        <v>2.9449893258253135E-2</v>
      </c>
      <c r="Q74" s="176">
        <v>0</v>
      </c>
      <c r="R74" s="180">
        <v>0.36793208245637271</v>
      </c>
      <c r="S74" s="180">
        <v>0.40847127636668029</v>
      </c>
      <c r="T74" s="179">
        <v>329.6</v>
      </c>
      <c r="U74" s="176">
        <v>0</v>
      </c>
      <c r="V74" s="177">
        <v>53897.26</v>
      </c>
      <c r="W74" s="180">
        <v>0.29772152463707335</v>
      </c>
      <c r="X74" s="181">
        <v>2345.3300000000013</v>
      </c>
      <c r="Y74" s="177">
        <v>166214.49</v>
      </c>
      <c r="Z74" s="177">
        <v>44831.16</v>
      </c>
      <c r="AA74" s="177">
        <v>62588.98</v>
      </c>
      <c r="AB74" s="177">
        <v>12928.4</v>
      </c>
      <c r="AC74" s="182">
        <v>5611.71</v>
      </c>
      <c r="AD74" s="177">
        <v>5992.45</v>
      </c>
      <c r="AE74" s="182">
        <v>380.73999999999978</v>
      </c>
    </row>
    <row r="75" spans="1:31" ht="15.75" customHeight="1" x14ac:dyDescent="0.25">
      <c r="A75" t="s">
        <v>69</v>
      </c>
      <c r="B75" s="187"/>
      <c r="C75" s="187"/>
      <c r="D75" s="175"/>
      <c r="E75" s="176">
        <v>0</v>
      </c>
      <c r="F75" s="177">
        <v>171841.34</v>
      </c>
      <c r="G75" s="177">
        <v>8059.4299999999839</v>
      </c>
      <c r="H75" s="178">
        <v>16431</v>
      </c>
      <c r="I75" s="178">
        <v>148</v>
      </c>
      <c r="J75" s="179">
        <v>69.374071066562522</v>
      </c>
      <c r="K75" s="176">
        <v>0</v>
      </c>
      <c r="L75" s="179">
        <v>10.91593575481831</v>
      </c>
      <c r="M75" s="180">
        <v>2.2843774758875626E-2</v>
      </c>
      <c r="N75" s="176">
        <v>0</v>
      </c>
      <c r="O75" s="179">
        <v>7.8722268612925985</v>
      </c>
      <c r="P75" s="180">
        <v>3.6208022540495988E-2</v>
      </c>
      <c r="Q75" s="176">
        <v>0</v>
      </c>
      <c r="R75" s="180">
        <v>0.42050166741018197</v>
      </c>
      <c r="S75" s="180">
        <v>0.46439005887640311</v>
      </c>
      <c r="T75" s="179">
        <v>493.12</v>
      </c>
      <c r="U75" s="176">
        <v>0</v>
      </c>
      <c r="V75" s="177">
        <v>38924.78</v>
      </c>
      <c r="W75" s="180">
        <v>0.22651580812859121</v>
      </c>
      <c r="X75" s="181">
        <v>3490.4999999999991</v>
      </c>
      <c r="Y75" s="177">
        <v>152798.74</v>
      </c>
      <c r="Z75" s="177">
        <v>43786.63</v>
      </c>
      <c r="AA75" s="177">
        <v>68281.72</v>
      </c>
      <c r="AB75" s="177">
        <v>17440.61</v>
      </c>
      <c r="AC75" s="182">
        <v>7739.44</v>
      </c>
      <c r="AD75" s="177">
        <v>8370.93</v>
      </c>
      <c r="AE75" s="182">
        <v>631.48999999999978</v>
      </c>
    </row>
    <row r="76" spans="1:31" ht="15.75" customHeight="1" x14ac:dyDescent="0.25">
      <c r="A76" t="s">
        <v>91</v>
      </c>
      <c r="B76" s="187"/>
      <c r="C76" s="187"/>
      <c r="D76" s="175"/>
      <c r="E76" s="176">
        <v>0</v>
      </c>
      <c r="F76" s="177">
        <v>253013.94</v>
      </c>
      <c r="G76" s="177">
        <v>-11353.04999999999</v>
      </c>
      <c r="H76" s="178">
        <v>25110</v>
      </c>
      <c r="I76" s="178">
        <v>-243</v>
      </c>
      <c r="J76" s="179">
        <v>48.687699447179341</v>
      </c>
      <c r="K76" s="176">
        <v>0</v>
      </c>
      <c r="L76" s="179">
        <v>9.4568752877400986</v>
      </c>
      <c r="M76" s="180">
        <v>1.3157984388368673E-2</v>
      </c>
      <c r="N76" s="176">
        <v>0</v>
      </c>
      <c r="O76" s="179">
        <v>8.3485278670328515</v>
      </c>
      <c r="P76" s="180">
        <v>2.3420438441865917E-2</v>
      </c>
      <c r="Q76" s="176">
        <v>0</v>
      </c>
      <c r="R76" s="180">
        <v>0.35292059401944414</v>
      </c>
      <c r="S76" s="180">
        <v>0.39734095283445653</v>
      </c>
      <c r="T76" s="179">
        <v>173.36</v>
      </c>
      <c r="U76" s="176">
        <v>0</v>
      </c>
      <c r="V76" s="177">
        <v>82399.61</v>
      </c>
      <c r="W76" s="180">
        <v>0.32567221394995077</v>
      </c>
      <c r="X76" s="181">
        <v>3031.9199999999992</v>
      </c>
      <c r="Y76" s="177">
        <v>230424.35</v>
      </c>
      <c r="Z76" s="177">
        <v>59015.93</v>
      </c>
      <c r="AA76" s="177">
        <v>79729.47</v>
      </c>
      <c r="AB76" s="177">
        <v>19327.990000000002</v>
      </c>
      <c r="AC76" s="182">
        <v>7943.99</v>
      </c>
      <c r="AD76" s="177">
        <v>8396.66</v>
      </c>
      <c r="AE76" s="182">
        <v>452.67</v>
      </c>
    </row>
    <row r="77" spans="1:31" ht="15.75" customHeight="1" x14ac:dyDescent="0.25">
      <c r="A77" t="s">
        <v>96</v>
      </c>
      <c r="B77" s="187"/>
      <c r="C77" s="187"/>
      <c r="D77" s="175"/>
      <c r="E77" s="176">
        <v>0</v>
      </c>
      <c r="F77" s="177">
        <v>158666.09</v>
      </c>
      <c r="G77" s="177">
        <v>1302.2699999999991</v>
      </c>
      <c r="H77" s="178">
        <v>15730</v>
      </c>
      <c r="I77" s="178">
        <v>-563</v>
      </c>
      <c r="J77" s="179">
        <v>76.7733882730288</v>
      </c>
      <c r="K77" s="176">
        <v>0</v>
      </c>
      <c r="L77" s="179">
        <v>11.909053495177687</v>
      </c>
      <c r="M77" s="180">
        <v>2.7716969344630825E-2</v>
      </c>
      <c r="N77" s="176">
        <v>0</v>
      </c>
      <c r="O77" s="179">
        <v>6.4365721461436509</v>
      </c>
      <c r="P77" s="180">
        <v>1.5478988197530191E-2</v>
      </c>
      <c r="Q77" s="176">
        <v>0</v>
      </c>
      <c r="R77" s="180">
        <v>0.4176052992797642</v>
      </c>
      <c r="S77" s="180">
        <v>0.46402775791601097</v>
      </c>
      <c r="T77" s="179">
        <v>162.47999999999999</v>
      </c>
      <c r="U77" s="176">
        <v>0</v>
      </c>
      <c r="V77" s="177">
        <v>35442.85</v>
      </c>
      <c r="W77" s="180">
        <v>0.22338011858740581</v>
      </c>
      <c r="X77" s="181">
        <v>3885.13</v>
      </c>
      <c r="Y77" s="177">
        <v>140171.53</v>
      </c>
      <c r="Z77" s="177">
        <v>40189.230000000003</v>
      </c>
      <c r="AA77" s="177">
        <v>68373.67</v>
      </c>
      <c r="AB77" s="177">
        <v>16910.02</v>
      </c>
      <c r="AC77" s="182">
        <v>7797.17</v>
      </c>
      <c r="AD77" s="177">
        <v>8058.92</v>
      </c>
      <c r="AE77" s="182">
        <v>261.74999999999949</v>
      </c>
    </row>
    <row r="78" spans="1:31" ht="15.75" customHeight="1" x14ac:dyDescent="0.25">
      <c r="A78" t="s">
        <v>98</v>
      </c>
      <c r="B78" s="187"/>
      <c r="C78" s="187"/>
      <c r="D78" s="175"/>
      <c r="E78" s="176">
        <v>0</v>
      </c>
      <c r="F78" s="177">
        <v>95162.01</v>
      </c>
      <c r="G78" s="177">
        <v>341.13000000000392</v>
      </c>
      <c r="H78" s="178">
        <v>9659</v>
      </c>
      <c r="I78" s="178">
        <v>22</v>
      </c>
      <c r="J78" s="179">
        <v>61.887441567631164</v>
      </c>
      <c r="K78" s="176">
        <v>0</v>
      </c>
      <c r="L78" s="179">
        <v>15.904517751725791</v>
      </c>
      <c r="M78" s="180">
        <v>2.9800961164346672E-2</v>
      </c>
      <c r="N78" s="176">
        <v>0</v>
      </c>
      <c r="O78" s="179">
        <v>14.15844479244217</v>
      </c>
      <c r="P78" s="180">
        <v>1.1136486879815062E-2</v>
      </c>
      <c r="Q78" s="176">
        <v>0</v>
      </c>
      <c r="R78" s="180">
        <v>0.50915559686055401</v>
      </c>
      <c r="S78" s="180">
        <v>0.58335295776119067</v>
      </c>
      <c r="T78" s="179">
        <v>25.92</v>
      </c>
      <c r="U78" s="176">
        <v>0</v>
      </c>
      <c r="V78" s="177">
        <v>10858.42</v>
      </c>
      <c r="W78" s="180">
        <v>0.11410456756850765</v>
      </c>
      <c r="X78" s="181">
        <v>2547.5000000000014</v>
      </c>
      <c r="Y78" s="177">
        <v>85483.82</v>
      </c>
      <c r="Z78" s="177">
        <v>24364.11</v>
      </c>
      <c r="AA78" s="177">
        <v>55357.06</v>
      </c>
      <c r="AB78" s="177">
        <v>8279.99</v>
      </c>
      <c r="AC78" s="182">
        <v>3803.09</v>
      </c>
      <c r="AD78" s="177">
        <v>3895.3</v>
      </c>
      <c r="AE78" s="182">
        <v>92.209999999999923</v>
      </c>
    </row>
    <row r="79" spans="1:31" ht="15.75" customHeight="1" x14ac:dyDescent="0.25">
      <c r="A79" t="s">
        <v>405</v>
      </c>
      <c r="B79" s="187"/>
      <c r="C79" s="187" t="s">
        <v>388</v>
      </c>
      <c r="D79" s="187"/>
      <c r="E79" s="176">
        <v>0</v>
      </c>
      <c r="F79" s="177">
        <v>1910097.25</v>
      </c>
      <c r="G79" s="177">
        <v>72676.22000000003</v>
      </c>
      <c r="H79" s="178">
        <v>179190</v>
      </c>
      <c r="I79" s="178">
        <v>-2253</v>
      </c>
      <c r="J79" s="179">
        <v>59.853846010545617</v>
      </c>
      <c r="K79" s="176">
        <v>0</v>
      </c>
      <c r="L79" s="179">
        <v>10.41346131587701</v>
      </c>
      <c r="M79" s="180">
        <v>1.8416215055510568E-2</v>
      </c>
      <c r="N79" s="176">
        <v>0</v>
      </c>
      <c r="O79" s="179">
        <v>8.8304403830284617</v>
      </c>
      <c r="P79" s="180">
        <v>2.8346100387219807E-2</v>
      </c>
      <c r="Q79" s="176">
        <v>0</v>
      </c>
      <c r="R79" s="180">
        <v>0.37461934464331598</v>
      </c>
      <c r="S79" s="180">
        <v>0.41928920634800143</v>
      </c>
      <c r="T79" s="179">
        <v>3285.6</v>
      </c>
      <c r="U79" s="176">
        <v>0</v>
      </c>
      <c r="V79" s="177">
        <v>541361.34</v>
      </c>
      <c r="W79" s="180">
        <v>0.28342082582444428</v>
      </c>
      <c r="X79" s="181">
        <v>31740.510000000006</v>
      </c>
      <c r="Y79" s="177">
        <v>1723508.87</v>
      </c>
      <c r="Z79" s="177">
        <v>469138.98</v>
      </c>
      <c r="AA79" s="177">
        <v>697908.66</v>
      </c>
      <c r="AB79" s="177">
        <v>166936.19</v>
      </c>
      <c r="AC79" s="182">
        <v>73903.42</v>
      </c>
      <c r="AD79" s="177">
        <v>78635.41</v>
      </c>
      <c r="AE79" s="182">
        <v>4731.99</v>
      </c>
    </row>
    <row r="80" spans="1:31" ht="15.75" customHeight="1" x14ac:dyDescent="0.25">
      <c r="A80" t="s">
        <v>33</v>
      </c>
      <c r="B80" s="187"/>
      <c r="C80" s="187" t="s">
        <v>389</v>
      </c>
      <c r="D80" s="175"/>
      <c r="E80" s="176">
        <v>0</v>
      </c>
      <c r="F80" s="177">
        <v>132928.1</v>
      </c>
      <c r="G80" s="177">
        <v>-11952.53</v>
      </c>
      <c r="H80" s="178">
        <v>13363</v>
      </c>
      <c r="I80" s="178">
        <v>-1623</v>
      </c>
      <c r="J80" s="179">
        <v>53.021144513462538</v>
      </c>
      <c r="K80" s="176">
        <v>0</v>
      </c>
      <c r="L80" s="179">
        <v>14.239704850736574</v>
      </c>
      <c r="M80" s="180">
        <v>2.2291366397864387E-2</v>
      </c>
      <c r="N80" s="176">
        <v>0</v>
      </c>
      <c r="O80" s="179">
        <v>10.077683340819323</v>
      </c>
      <c r="P80" s="180">
        <v>6.4589207131134987E-2</v>
      </c>
      <c r="Q80" s="176">
        <v>0</v>
      </c>
      <c r="R80" s="180">
        <v>0.46838569121201612</v>
      </c>
      <c r="S80" s="180">
        <v>0.52986915482881347</v>
      </c>
      <c r="T80" s="179">
        <v>278.95999999999998</v>
      </c>
      <c r="U80" s="176">
        <v>0</v>
      </c>
      <c r="V80" s="177">
        <v>24098.48</v>
      </c>
      <c r="W80" s="180">
        <v>0.18128958436929438</v>
      </c>
      <c r="X80" s="181">
        <v>2697.4700000000021</v>
      </c>
      <c r="Y80" s="177">
        <v>121009.63</v>
      </c>
      <c r="Z80" s="177">
        <v>31945.87</v>
      </c>
      <c r="AA80" s="177">
        <v>64985.68</v>
      </c>
      <c r="AB80" s="177">
        <v>10523.43</v>
      </c>
      <c r="AC80" s="182">
        <v>4507.7700000000004</v>
      </c>
      <c r="AD80" s="177">
        <v>5187.47</v>
      </c>
      <c r="AE80" s="182">
        <v>679.69999999999993</v>
      </c>
    </row>
    <row r="81" spans="1:31" ht="15.75" customHeight="1" x14ac:dyDescent="0.25">
      <c r="A81" t="s">
        <v>39</v>
      </c>
      <c r="B81" s="187"/>
      <c r="C81" s="187"/>
      <c r="D81" s="175"/>
      <c r="E81" s="176">
        <v>0</v>
      </c>
      <c r="F81" s="177">
        <v>230118.94</v>
      </c>
      <c r="G81" s="177">
        <v>-11096.020000000002</v>
      </c>
      <c r="H81" s="178">
        <v>22053</v>
      </c>
      <c r="I81" s="178">
        <v>-2370</v>
      </c>
      <c r="J81" s="179">
        <v>56.869141960529923</v>
      </c>
      <c r="K81" s="176">
        <v>0</v>
      </c>
      <c r="L81" s="179">
        <v>9.3310866965957597</v>
      </c>
      <c r="M81" s="180">
        <v>1.8238054352827167E-2</v>
      </c>
      <c r="N81" s="176">
        <v>0</v>
      </c>
      <c r="O81" s="179">
        <v>7.9348035043592784</v>
      </c>
      <c r="P81" s="180">
        <v>6.1390909115243475E-2</v>
      </c>
      <c r="Q81" s="176">
        <v>0</v>
      </c>
      <c r="R81" s="180">
        <v>0.36051600098627262</v>
      </c>
      <c r="S81" s="180">
        <v>0.39754506951926688</v>
      </c>
      <c r="T81" s="179">
        <v>187.84</v>
      </c>
      <c r="U81" s="176">
        <v>0</v>
      </c>
      <c r="V81" s="177">
        <v>70609.88</v>
      </c>
      <c r="W81" s="180">
        <v>0.3068408015437582</v>
      </c>
      <c r="X81" s="181">
        <v>3818.8600000000006</v>
      </c>
      <c r="Y81" s="177">
        <v>209389.66</v>
      </c>
      <c r="Z81" s="177">
        <v>55408.75</v>
      </c>
      <c r="AA81" s="177">
        <v>73860.55</v>
      </c>
      <c r="AB81" s="177">
        <v>18679.150000000001</v>
      </c>
      <c r="AC81" s="182">
        <v>8299.7900000000009</v>
      </c>
      <c r="AD81" s="177">
        <v>9446.52</v>
      </c>
      <c r="AE81" s="182">
        <v>1146.73</v>
      </c>
    </row>
    <row r="82" spans="1:31" ht="15.75" customHeight="1" x14ac:dyDescent="0.25">
      <c r="A82" t="s">
        <v>42</v>
      </c>
      <c r="B82" s="187"/>
      <c r="C82" s="187"/>
      <c r="D82" s="175"/>
      <c r="E82" s="176">
        <v>0</v>
      </c>
      <c r="F82" s="177">
        <v>151243.44</v>
      </c>
      <c r="G82" s="177">
        <v>-1054.7599999999879</v>
      </c>
      <c r="H82" s="178">
        <v>14859</v>
      </c>
      <c r="I82" s="178">
        <v>-241</v>
      </c>
      <c r="J82" s="179">
        <v>54.040911350160599</v>
      </c>
      <c r="K82" s="176">
        <v>0</v>
      </c>
      <c r="L82" s="179">
        <v>12.124993821193229</v>
      </c>
      <c r="M82" s="180">
        <v>2.4689521691993344E-2</v>
      </c>
      <c r="N82" s="176">
        <v>0</v>
      </c>
      <c r="O82" s="179">
        <v>10.44480231771081</v>
      </c>
      <c r="P82" s="180">
        <v>8.2627652056445233E-2</v>
      </c>
      <c r="Q82" s="176">
        <v>0</v>
      </c>
      <c r="R82" s="180">
        <v>0.44604605660913293</v>
      </c>
      <c r="S82" s="180">
        <v>0.49822960916519754</v>
      </c>
      <c r="T82" s="179">
        <v>353.68</v>
      </c>
      <c r="U82" s="176">
        <v>0</v>
      </c>
      <c r="V82" s="177">
        <v>28992.17</v>
      </c>
      <c r="W82" s="180">
        <v>0.19169208264503904</v>
      </c>
      <c r="X82" s="181">
        <v>3414.37</v>
      </c>
      <c r="Y82" s="177">
        <v>138292.26999999999</v>
      </c>
      <c r="Z82" s="177">
        <v>39247.06</v>
      </c>
      <c r="AA82" s="177">
        <v>67981.48</v>
      </c>
      <c r="AB82" s="177">
        <v>11518.42</v>
      </c>
      <c r="AC82" s="182">
        <v>5164.6400000000003</v>
      </c>
      <c r="AD82" s="177">
        <v>6116.38</v>
      </c>
      <c r="AE82" s="182">
        <v>951.73999999999978</v>
      </c>
    </row>
    <row r="83" spans="1:31" ht="15.75" customHeight="1" x14ac:dyDescent="0.25">
      <c r="A83" t="s">
        <v>44</v>
      </c>
      <c r="B83" s="187"/>
      <c r="C83" s="187"/>
      <c r="D83" s="175"/>
      <c r="E83" s="176">
        <v>0</v>
      </c>
      <c r="F83" s="177">
        <v>274870.63</v>
      </c>
      <c r="G83" s="177">
        <v>37637.500000000022</v>
      </c>
      <c r="H83" s="178">
        <v>24557</v>
      </c>
      <c r="I83" s="178">
        <v>1587</v>
      </c>
      <c r="J83" s="179">
        <v>54.566276021074586</v>
      </c>
      <c r="K83" s="176">
        <v>0</v>
      </c>
      <c r="L83" s="179">
        <v>8.7154676639627162</v>
      </c>
      <c r="M83" s="180">
        <v>1.3892493512575333E-2</v>
      </c>
      <c r="N83" s="176">
        <v>0</v>
      </c>
      <c r="O83" s="179">
        <v>7.6610374858008337</v>
      </c>
      <c r="P83" s="180">
        <v>1.7787576027359617E-2</v>
      </c>
      <c r="Q83" s="176">
        <v>0</v>
      </c>
      <c r="R83" s="180">
        <v>0.32721196877236397</v>
      </c>
      <c r="S83" s="180">
        <v>0.36684788767719562</v>
      </c>
      <c r="T83" s="179">
        <v>981.68</v>
      </c>
      <c r="U83" s="176">
        <v>0</v>
      </c>
      <c r="V83" s="177">
        <v>95341.3</v>
      </c>
      <c r="W83" s="180">
        <v>0.3468588113615485</v>
      </c>
      <c r="X83" s="181">
        <v>3480.98</v>
      </c>
      <c r="Y83" s="177">
        <v>250565.53</v>
      </c>
      <c r="Z83" s="177">
        <v>65585.34</v>
      </c>
      <c r="AA83" s="177">
        <v>81658.13</v>
      </c>
      <c r="AB83" s="177">
        <v>22026.61</v>
      </c>
      <c r="AC83" s="182">
        <v>9776.0499999999993</v>
      </c>
      <c r="AD83" s="177">
        <v>10167.85</v>
      </c>
      <c r="AE83" s="182">
        <v>391.79999999999961</v>
      </c>
    </row>
    <row r="84" spans="1:31" ht="15.75" customHeight="1" x14ac:dyDescent="0.25">
      <c r="A84" t="s">
        <v>46</v>
      </c>
      <c r="B84" s="187"/>
      <c r="C84" s="187"/>
      <c r="D84" s="175"/>
      <c r="E84" s="176">
        <v>0</v>
      </c>
      <c r="F84" s="177">
        <v>265613.77</v>
      </c>
      <c r="G84" s="177">
        <v>16898.609999999993</v>
      </c>
      <c r="H84" s="178">
        <v>24603</v>
      </c>
      <c r="I84" s="178">
        <v>1561</v>
      </c>
      <c r="J84" s="179">
        <v>54.364651350718745</v>
      </c>
      <c r="K84" s="176">
        <v>0</v>
      </c>
      <c r="L84" s="179">
        <v>8.5604415561188887</v>
      </c>
      <c r="M84" s="180">
        <v>1.5179837522280033E-2</v>
      </c>
      <c r="N84" s="176">
        <v>0</v>
      </c>
      <c r="O84" s="179">
        <v>7.5686746290870737</v>
      </c>
      <c r="P84" s="180">
        <v>3.8033882614600174E-2</v>
      </c>
      <c r="Q84" s="176">
        <v>0</v>
      </c>
      <c r="R84" s="180">
        <v>0.3285035636518393</v>
      </c>
      <c r="S84" s="180">
        <v>0.36789854682609263</v>
      </c>
      <c r="T84" s="179">
        <v>403.52</v>
      </c>
      <c r="U84" s="176">
        <v>0</v>
      </c>
      <c r="V84" s="177">
        <v>89768.79</v>
      </c>
      <c r="W84" s="180">
        <v>0.33796738023032463</v>
      </c>
      <c r="X84" s="181">
        <v>3686.880000000001</v>
      </c>
      <c r="Y84" s="177">
        <v>242880.07</v>
      </c>
      <c r="Z84" s="177">
        <v>65195.79</v>
      </c>
      <c r="AA84" s="177">
        <v>79729.25</v>
      </c>
      <c r="AB84" s="177">
        <v>20610.57</v>
      </c>
      <c r="AC84" s="182">
        <v>9240.69</v>
      </c>
      <c r="AD84" s="177">
        <v>10024.59</v>
      </c>
      <c r="AE84" s="182">
        <v>783.89999999999986</v>
      </c>
    </row>
    <row r="85" spans="1:31" ht="15.75" customHeight="1" x14ac:dyDescent="0.25">
      <c r="A85" t="s">
        <v>51</v>
      </c>
      <c r="B85" s="187"/>
      <c r="C85" s="187"/>
      <c r="D85" s="175"/>
      <c r="E85" s="176">
        <v>0</v>
      </c>
      <c r="F85" s="177">
        <v>220682.2</v>
      </c>
      <c r="G85" s="177">
        <v>-10029.520000000004</v>
      </c>
      <c r="H85" s="178">
        <v>21268</v>
      </c>
      <c r="I85" s="178">
        <v>-1659</v>
      </c>
      <c r="J85" s="179">
        <v>75.505258995363775</v>
      </c>
      <c r="K85" s="176">
        <v>0</v>
      </c>
      <c r="L85" s="179">
        <v>10.629986957893404</v>
      </c>
      <c r="M85" s="180">
        <v>1.1000676557381479E-2</v>
      </c>
      <c r="N85" s="176">
        <v>0</v>
      </c>
      <c r="O85" s="179">
        <v>5.8414548228835121</v>
      </c>
      <c r="P85" s="180">
        <v>1.1896350714616564E-2</v>
      </c>
      <c r="Q85" s="176">
        <v>0</v>
      </c>
      <c r="R85" s="180">
        <v>0.3540156387782975</v>
      </c>
      <c r="S85" s="180">
        <v>0.39453943272271169</v>
      </c>
      <c r="T85" s="179">
        <v>319.76</v>
      </c>
      <c r="U85" s="176">
        <v>0</v>
      </c>
      <c r="V85" s="177">
        <v>69458.649999999994</v>
      </c>
      <c r="W85" s="180">
        <v>0.3147451402967707</v>
      </c>
      <c r="X85" s="181">
        <v>2148.0800000000013</v>
      </c>
      <c r="Y85" s="177">
        <v>195267.99</v>
      </c>
      <c r="Z85" s="177">
        <v>50367.63</v>
      </c>
      <c r="AA85" s="177">
        <v>76486.75</v>
      </c>
      <c r="AB85" s="177">
        <v>23339.09</v>
      </c>
      <c r="AC85" s="182">
        <v>10680.11</v>
      </c>
      <c r="AD85" s="177">
        <v>10957.76</v>
      </c>
      <c r="AE85" s="182">
        <v>277.65000000000032</v>
      </c>
    </row>
    <row r="86" spans="1:31" ht="15.75" customHeight="1" x14ac:dyDescent="0.25">
      <c r="A86" t="s">
        <v>53</v>
      </c>
      <c r="B86" s="187"/>
      <c r="C86" s="187"/>
      <c r="D86" s="175"/>
      <c r="E86" s="176">
        <v>0</v>
      </c>
      <c r="F86" s="177">
        <v>248943.32</v>
      </c>
      <c r="G86" s="177">
        <v>17498.169999999991</v>
      </c>
      <c r="H86" s="178">
        <v>23358</v>
      </c>
      <c r="I86" s="178">
        <v>1629</v>
      </c>
      <c r="J86" s="179">
        <v>52.734895638091437</v>
      </c>
      <c r="K86" s="176">
        <v>0</v>
      </c>
      <c r="L86" s="179">
        <v>9.1209237703242465</v>
      </c>
      <c r="M86" s="180">
        <v>1.7516076153968187E-2</v>
      </c>
      <c r="N86" s="176">
        <v>0</v>
      </c>
      <c r="O86" s="179">
        <v>6.801510391777458</v>
      </c>
      <c r="P86" s="180">
        <v>2.5888401291285893E-2</v>
      </c>
      <c r="Q86" s="176">
        <v>0</v>
      </c>
      <c r="R86" s="180">
        <v>0.35645857056939712</v>
      </c>
      <c r="S86" s="180">
        <v>0.39428730202521606</v>
      </c>
      <c r="T86" s="179">
        <v>544.16</v>
      </c>
      <c r="U86" s="176">
        <v>0</v>
      </c>
      <c r="V86" s="177">
        <v>78714.31</v>
      </c>
      <c r="W86" s="180">
        <v>0.3161937022451537</v>
      </c>
      <c r="X86" s="181">
        <v>3981.2299999999991</v>
      </c>
      <c r="Y86" s="177">
        <v>227290.06</v>
      </c>
      <c r="Z86" s="177">
        <v>59976.38</v>
      </c>
      <c r="AA86" s="177">
        <v>78148.570000000007</v>
      </c>
      <c r="AB86" s="177">
        <v>19462.77</v>
      </c>
      <c r="AC86" s="182">
        <v>8431.57</v>
      </c>
      <c r="AD86" s="177">
        <v>8935.43</v>
      </c>
      <c r="AE86" s="182">
        <v>503.8600000000003</v>
      </c>
    </row>
    <row r="87" spans="1:31" ht="15.75" customHeight="1" x14ac:dyDescent="0.25">
      <c r="A87" t="s">
        <v>82</v>
      </c>
      <c r="B87" s="187"/>
      <c r="C87" s="187"/>
      <c r="D87" s="175"/>
      <c r="E87" s="176">
        <v>0</v>
      </c>
      <c r="F87" s="177">
        <v>149461.54999999999</v>
      </c>
      <c r="G87" s="177">
        <v>-25757.31</v>
      </c>
      <c r="H87" s="178">
        <v>14125</v>
      </c>
      <c r="I87" s="178">
        <v>-4255</v>
      </c>
      <c r="J87" s="179">
        <v>50.171209027784514</v>
      </c>
      <c r="K87" s="176">
        <v>0</v>
      </c>
      <c r="L87" s="179">
        <v>12.530362812977124</v>
      </c>
      <c r="M87" s="180">
        <v>3.197407670303419E-2</v>
      </c>
      <c r="N87" s="176">
        <v>0</v>
      </c>
      <c r="O87" s="179">
        <v>9.8129819625404231</v>
      </c>
      <c r="P87" s="180">
        <v>5.9004711041639533E-2</v>
      </c>
      <c r="Q87" s="176">
        <v>0</v>
      </c>
      <c r="R87" s="180">
        <v>0.44743541064574804</v>
      </c>
      <c r="S87" s="180">
        <v>0.50023099586482278</v>
      </c>
      <c r="T87" s="179">
        <v>227.84</v>
      </c>
      <c r="U87" s="176">
        <v>0</v>
      </c>
      <c r="V87" s="177">
        <v>29510.880000000001</v>
      </c>
      <c r="W87" s="180">
        <v>0.19744797240494297</v>
      </c>
      <c r="X87" s="181">
        <v>4357.6899999999978</v>
      </c>
      <c r="Y87" s="177">
        <v>136288.22</v>
      </c>
      <c r="Z87" s="177">
        <v>38629.82</v>
      </c>
      <c r="AA87" s="177">
        <v>69149.38</v>
      </c>
      <c r="AB87" s="177">
        <v>11054.88</v>
      </c>
      <c r="AC87" s="182">
        <v>4778.63</v>
      </c>
      <c r="AD87" s="177">
        <v>5430.92</v>
      </c>
      <c r="AE87" s="182">
        <v>652.29</v>
      </c>
    </row>
    <row r="88" spans="1:31" ht="15.75" customHeight="1" x14ac:dyDescent="0.25">
      <c r="A88" t="s">
        <v>92</v>
      </c>
      <c r="B88" s="187"/>
      <c r="C88" s="187"/>
      <c r="D88" s="175"/>
      <c r="E88" s="176">
        <v>0</v>
      </c>
      <c r="F88" s="177">
        <v>146590.96</v>
      </c>
      <c r="G88" s="177">
        <v>-5224.8899999999958</v>
      </c>
      <c r="H88" s="178">
        <v>13427</v>
      </c>
      <c r="I88" s="178">
        <v>-1880</v>
      </c>
      <c r="J88" s="179">
        <v>49.962153191438269</v>
      </c>
      <c r="K88" s="176">
        <v>0</v>
      </c>
      <c r="L88" s="179">
        <v>14.694387103609404</v>
      </c>
      <c r="M88" s="180">
        <v>2.7502910122337666E-2</v>
      </c>
      <c r="N88" s="176">
        <v>0</v>
      </c>
      <c r="O88" s="179">
        <v>14.654006280109632</v>
      </c>
      <c r="P88" s="180">
        <v>5.8313998738827394E-2</v>
      </c>
      <c r="Q88" s="176">
        <v>0</v>
      </c>
      <c r="R88" s="180">
        <v>0.44272648190584196</v>
      </c>
      <c r="S88" s="180">
        <v>0.4922944770946312</v>
      </c>
      <c r="T88" s="179">
        <v>384.56</v>
      </c>
      <c r="U88" s="176">
        <v>0</v>
      </c>
      <c r="V88" s="177">
        <v>32428.22</v>
      </c>
      <c r="W88" s="180">
        <v>0.22121568751579226</v>
      </c>
      <c r="X88" s="181">
        <v>3691.0000000000018</v>
      </c>
      <c r="Y88" s="177">
        <v>134203.98000000001</v>
      </c>
      <c r="Z88" s="177">
        <v>35867.4</v>
      </c>
      <c r="AA88" s="177">
        <v>75292.78</v>
      </c>
      <c r="AB88" s="177">
        <v>10831.19</v>
      </c>
      <c r="AC88" s="182">
        <v>4626.26</v>
      </c>
      <c r="AD88" s="177">
        <v>5257.87</v>
      </c>
      <c r="AE88" s="182">
        <v>631.6099999999999</v>
      </c>
    </row>
    <row r="89" spans="1:31" ht="15.75" customHeight="1" x14ac:dyDescent="0.25">
      <c r="A89" t="s">
        <v>405</v>
      </c>
      <c r="B89" s="187"/>
      <c r="C89" s="187" t="s">
        <v>390</v>
      </c>
      <c r="D89" s="187"/>
      <c r="E89" s="176">
        <v>0</v>
      </c>
      <c r="F89" s="177">
        <v>1820452.91</v>
      </c>
      <c r="G89" s="177">
        <v>6919.2500000000164</v>
      </c>
      <c r="H89" s="178">
        <v>171613</v>
      </c>
      <c r="I89" s="178">
        <v>-7251</v>
      </c>
      <c r="J89" s="179">
        <v>56.227765869538473</v>
      </c>
      <c r="K89" s="176">
        <v>0</v>
      </c>
      <c r="L89" s="179">
        <v>10.562627915931484</v>
      </c>
      <c r="M89" s="180">
        <v>1.8896083797544112E-2</v>
      </c>
      <c r="N89" s="176">
        <v>0</v>
      </c>
      <c r="O89" s="179">
        <v>8.3888892228834262</v>
      </c>
      <c r="P89" s="180">
        <v>4.0658143601341498E-2</v>
      </c>
      <c r="Q89" s="176">
        <v>0</v>
      </c>
      <c r="R89" s="180">
        <v>0.37821234826667394</v>
      </c>
      <c r="S89" s="180">
        <v>0.42186204091376361</v>
      </c>
      <c r="T89" s="179">
        <v>3682</v>
      </c>
      <c r="U89" s="176">
        <v>0</v>
      </c>
      <c r="V89" s="177">
        <v>518922.68</v>
      </c>
      <c r="W89" s="180">
        <v>0.28505141613358187</v>
      </c>
      <c r="X89" s="181">
        <v>31276.560000000001</v>
      </c>
      <c r="Y89" s="177">
        <v>1655187.41</v>
      </c>
      <c r="Z89" s="177">
        <v>442224.04</v>
      </c>
      <c r="AA89" s="177">
        <v>667292.56999999995</v>
      </c>
      <c r="AB89" s="177">
        <v>148046.10999999999</v>
      </c>
      <c r="AC89" s="182">
        <v>65505.51</v>
      </c>
      <c r="AD89" s="177">
        <v>71524.789999999994</v>
      </c>
      <c r="AE89" s="182">
        <v>6019.28</v>
      </c>
    </row>
    <row r="90" spans="1:31" ht="15.75" customHeight="1" x14ac:dyDescent="0.25">
      <c r="A90" t="s">
        <v>23</v>
      </c>
      <c r="B90" s="187"/>
      <c r="C90" s="187" t="s">
        <v>391</v>
      </c>
      <c r="D90" s="175"/>
      <c r="E90" s="176">
        <v>0</v>
      </c>
      <c r="F90" s="177">
        <v>235406.44</v>
      </c>
      <c r="G90" s="177">
        <v>17369.410000000011</v>
      </c>
      <c r="H90" s="178">
        <v>21891</v>
      </c>
      <c r="I90" s="178">
        <v>1216</v>
      </c>
      <c r="J90" s="179">
        <v>58.554048054080425</v>
      </c>
      <c r="K90" s="176">
        <v>0</v>
      </c>
      <c r="L90" s="179">
        <v>11.529294713613972</v>
      </c>
      <c r="M90" s="180">
        <v>1.0242031914358055E-2</v>
      </c>
      <c r="N90" s="176">
        <v>0</v>
      </c>
      <c r="O90" s="179">
        <v>7.4230359098359306</v>
      </c>
      <c r="P90" s="180">
        <v>4.868663282555373E-2</v>
      </c>
      <c r="Q90" s="176">
        <v>0</v>
      </c>
      <c r="R90" s="180">
        <v>0.37470737843875468</v>
      </c>
      <c r="S90" s="180">
        <v>0.42207175810483349</v>
      </c>
      <c r="T90" s="179">
        <v>83.28</v>
      </c>
      <c r="U90" s="176">
        <v>0</v>
      </c>
      <c r="V90" s="177">
        <v>67131.460000000006</v>
      </c>
      <c r="W90" s="180">
        <v>0.28517257216922359</v>
      </c>
      <c r="X90" s="181">
        <v>2164.66</v>
      </c>
      <c r="Y90" s="177">
        <v>211350.64</v>
      </c>
      <c r="Z90" s="177">
        <v>56179.59</v>
      </c>
      <c r="AA90" s="177">
        <v>92530.15</v>
      </c>
      <c r="AB90" s="177">
        <v>20462.29</v>
      </c>
      <c r="AC90" s="182">
        <v>8747.33</v>
      </c>
      <c r="AD90" s="177">
        <v>9743.57</v>
      </c>
      <c r="AE90" s="182">
        <v>996.23999999999978</v>
      </c>
    </row>
    <row r="91" spans="1:31" ht="15.75" customHeight="1" x14ac:dyDescent="0.25">
      <c r="A91" t="s">
        <v>50</v>
      </c>
      <c r="B91" s="187"/>
      <c r="C91" s="187"/>
      <c r="D91" s="175"/>
      <c r="E91" s="176">
        <v>0</v>
      </c>
      <c r="F91" s="177">
        <v>165904.82</v>
      </c>
      <c r="G91" s="177">
        <v>-13092.83</v>
      </c>
      <c r="H91" s="178">
        <v>15018</v>
      </c>
      <c r="I91" s="178">
        <v>-1479</v>
      </c>
      <c r="J91" s="179">
        <v>63.216969826434216</v>
      </c>
      <c r="K91" s="176">
        <v>0</v>
      </c>
      <c r="L91" s="179">
        <v>11.624595618830227</v>
      </c>
      <c r="M91" s="180">
        <v>1.6488707710008346E-2</v>
      </c>
      <c r="N91" s="176">
        <v>0</v>
      </c>
      <c r="O91" s="179">
        <v>8.5534603029347256</v>
      </c>
      <c r="P91" s="180">
        <v>4.7884361845342095E-2</v>
      </c>
      <c r="Q91" s="176">
        <v>0</v>
      </c>
      <c r="R91" s="180">
        <v>0.41681356816516846</v>
      </c>
      <c r="S91" s="180">
        <v>0.47487860810795013</v>
      </c>
      <c r="T91" s="179">
        <v>0</v>
      </c>
      <c r="U91" s="176">
        <v>0</v>
      </c>
      <c r="V91" s="177">
        <v>37815.599999999999</v>
      </c>
      <c r="W91" s="180">
        <v>0.22793551145771412</v>
      </c>
      <c r="X91" s="181">
        <v>2445.200000000003</v>
      </c>
      <c r="Y91" s="177">
        <v>148295.43</v>
      </c>
      <c r="Z91" s="177">
        <v>40243.589999999997</v>
      </c>
      <c r="AA91" s="177">
        <v>66830.78</v>
      </c>
      <c r="AB91" s="177">
        <v>15101.59</v>
      </c>
      <c r="AC91" s="182">
        <v>6663.94</v>
      </c>
      <c r="AD91" s="177">
        <v>7387.07</v>
      </c>
      <c r="AE91" s="182">
        <v>723.12999999999977</v>
      </c>
    </row>
    <row r="92" spans="1:31" ht="15.75" customHeight="1" x14ac:dyDescent="0.25">
      <c r="A92" t="s">
        <v>54</v>
      </c>
      <c r="B92" s="187"/>
      <c r="C92" s="187"/>
      <c r="D92" s="175"/>
      <c r="E92" s="176">
        <v>0</v>
      </c>
      <c r="F92" s="177">
        <v>189683.54</v>
      </c>
      <c r="G92" s="177">
        <v>-16333.11</v>
      </c>
      <c r="H92" s="178">
        <v>17178</v>
      </c>
      <c r="I92" s="178">
        <v>-1764</v>
      </c>
      <c r="J92" s="179">
        <v>74.959939416286019</v>
      </c>
      <c r="K92" s="176">
        <v>0</v>
      </c>
      <c r="L92" s="179">
        <v>10.559034446005954</v>
      </c>
      <c r="M92" s="180">
        <v>1.7220191541920792E-2</v>
      </c>
      <c r="N92" s="176">
        <v>0</v>
      </c>
      <c r="O92" s="179">
        <v>8.6437814760468665</v>
      </c>
      <c r="P92" s="180">
        <v>1.3437672605919666E-2</v>
      </c>
      <c r="Q92" s="176">
        <v>0</v>
      </c>
      <c r="R92" s="180">
        <v>0.363172049614848</v>
      </c>
      <c r="S92" s="180">
        <v>0.41358238042162226</v>
      </c>
      <c r="T92" s="179">
        <v>96.16</v>
      </c>
      <c r="U92" s="176">
        <v>0</v>
      </c>
      <c r="V92" s="177">
        <v>54077.32</v>
      </c>
      <c r="W92" s="180">
        <v>0.28509231744620539</v>
      </c>
      <c r="X92" s="181">
        <v>2880.3300000000031</v>
      </c>
      <c r="Y92" s="177">
        <v>167264.69</v>
      </c>
      <c r="Z92" s="177">
        <v>44885.32</v>
      </c>
      <c r="AA92" s="177">
        <v>67706.52</v>
      </c>
      <c r="AB92" s="177">
        <v>20711.919999999998</v>
      </c>
      <c r="AC92" s="182">
        <v>9215.01</v>
      </c>
      <c r="AD92" s="177">
        <v>9493.33</v>
      </c>
      <c r="AE92" s="182">
        <v>278.31999999999965</v>
      </c>
    </row>
    <row r="93" spans="1:31" ht="15.75" customHeight="1" x14ac:dyDescent="0.25">
      <c r="A93" t="s">
        <v>66</v>
      </c>
      <c r="B93" s="187"/>
      <c r="C93" s="187"/>
      <c r="D93" s="175"/>
      <c r="E93" s="176">
        <v>0</v>
      </c>
      <c r="F93" s="177">
        <v>255984.64000000001</v>
      </c>
      <c r="G93" s="177">
        <v>-4346.7700000000023</v>
      </c>
      <c r="H93" s="178">
        <v>23662</v>
      </c>
      <c r="I93" s="178">
        <v>-789</v>
      </c>
      <c r="J93" s="179">
        <v>66.097715862951773</v>
      </c>
      <c r="K93" s="176">
        <v>0</v>
      </c>
      <c r="L93" s="179">
        <v>8.1501813770014255</v>
      </c>
      <c r="M93" s="180">
        <v>1.8553012619470899E-2</v>
      </c>
      <c r="N93" s="176">
        <v>0</v>
      </c>
      <c r="O93" s="179">
        <v>7.0406713759451174</v>
      </c>
      <c r="P93" s="180">
        <v>-1.9128466749516329E-3</v>
      </c>
      <c r="Q93" s="176">
        <v>0</v>
      </c>
      <c r="R93" s="180">
        <v>0.31145208556263376</v>
      </c>
      <c r="S93" s="180">
        <v>0.34612014220853254</v>
      </c>
      <c r="T93" s="179">
        <v>140.47999999999999</v>
      </c>
      <c r="U93" s="176">
        <v>0</v>
      </c>
      <c r="V93" s="177">
        <v>90323.88</v>
      </c>
      <c r="W93" s="180">
        <v>0.35284882717963079</v>
      </c>
      <c r="X93" s="181">
        <v>4261.05</v>
      </c>
      <c r="Y93" s="177">
        <v>229668.9</v>
      </c>
      <c r="Z93" s="177">
        <v>62303.93</v>
      </c>
      <c r="AA93" s="177">
        <v>72541.19</v>
      </c>
      <c r="AB93" s="177">
        <v>24115.89</v>
      </c>
      <c r="AC93" s="182">
        <v>10909.79</v>
      </c>
      <c r="AD93" s="177">
        <v>10863.66</v>
      </c>
      <c r="AE93" s="182">
        <v>-46.129999999999342</v>
      </c>
    </row>
    <row r="94" spans="1:31" ht="15.75" customHeight="1" x14ac:dyDescent="0.25">
      <c r="A94" t="s">
        <v>86</v>
      </c>
      <c r="B94" s="187"/>
      <c r="C94" s="187"/>
      <c r="D94" s="175"/>
      <c r="E94" s="176">
        <v>0</v>
      </c>
      <c r="F94" s="177">
        <v>228056.58</v>
      </c>
      <c r="G94" s="177">
        <v>-47920.450000000019</v>
      </c>
      <c r="H94" s="178">
        <v>20279</v>
      </c>
      <c r="I94" s="178">
        <v>-4794</v>
      </c>
      <c r="J94" s="179">
        <v>63.580713172143511</v>
      </c>
      <c r="K94" s="176">
        <v>0</v>
      </c>
      <c r="L94" s="179">
        <v>10.807290578279233</v>
      </c>
      <c r="M94" s="180">
        <v>1.7686193135657672E-2</v>
      </c>
      <c r="N94" s="176">
        <v>0</v>
      </c>
      <c r="O94" s="179">
        <v>8.3947216569364489</v>
      </c>
      <c r="P94" s="180">
        <v>2.5509846009415343E-2</v>
      </c>
      <c r="Q94" s="176">
        <v>0</v>
      </c>
      <c r="R94" s="180">
        <v>0.33751229629068363</v>
      </c>
      <c r="S94" s="180">
        <v>0.38581171391766023</v>
      </c>
      <c r="T94" s="179">
        <v>636.24</v>
      </c>
      <c r="U94" s="176">
        <v>0</v>
      </c>
      <c r="V94" s="177">
        <v>73916.12</v>
      </c>
      <c r="W94" s="180">
        <v>0.3241130775529476</v>
      </c>
      <c r="X94" s="181">
        <v>3603.3099999999986</v>
      </c>
      <c r="Y94" s="177">
        <v>203735.76</v>
      </c>
      <c r="Z94" s="177">
        <v>53452.55</v>
      </c>
      <c r="AA94" s="177">
        <v>82525.320000000007</v>
      </c>
      <c r="AB94" s="177">
        <v>21942.9</v>
      </c>
      <c r="AC94" s="182">
        <v>9179.66</v>
      </c>
      <c r="AD94" s="177">
        <v>9739.42</v>
      </c>
      <c r="AE94" s="182">
        <v>559.75999999999988</v>
      </c>
    </row>
    <row r="95" spans="1:31" ht="15.75" customHeight="1" x14ac:dyDescent="0.25">
      <c r="A95" t="s">
        <v>89</v>
      </c>
      <c r="B95" s="187"/>
      <c r="C95" s="187"/>
      <c r="D95" s="175"/>
      <c r="E95" s="176">
        <v>0</v>
      </c>
      <c r="F95" s="177">
        <v>248043.62</v>
      </c>
      <c r="G95" s="177">
        <v>-15466.54</v>
      </c>
      <c r="H95" s="178">
        <v>21807</v>
      </c>
      <c r="I95" s="178">
        <v>-2228</v>
      </c>
      <c r="J95" s="179">
        <v>49.781566645415033</v>
      </c>
      <c r="K95" s="176">
        <v>0</v>
      </c>
      <c r="L95" s="179">
        <v>10.727895964056202</v>
      </c>
      <c r="M95" s="180">
        <v>1.2443830982691263E-2</v>
      </c>
      <c r="N95" s="176">
        <v>0</v>
      </c>
      <c r="O95" s="179">
        <v>6.6440963937555448</v>
      </c>
      <c r="P95" s="180">
        <v>1.5558659596685618E-2</v>
      </c>
      <c r="Q95" s="176">
        <v>0</v>
      </c>
      <c r="R95" s="180">
        <v>0.31563101683486156</v>
      </c>
      <c r="S95" s="180">
        <v>0.35266680110538623</v>
      </c>
      <c r="T95" s="179">
        <v>383.12</v>
      </c>
      <c r="U95" s="176">
        <v>0</v>
      </c>
      <c r="V95" s="177">
        <v>92777.99</v>
      </c>
      <c r="W95" s="180">
        <v>0.37403900975159127</v>
      </c>
      <c r="X95" s="181">
        <v>2831.0099999999989</v>
      </c>
      <c r="Y95" s="177">
        <v>227503.09</v>
      </c>
      <c r="Z95" s="177">
        <v>56911.1</v>
      </c>
      <c r="AA95" s="177">
        <v>87219.48</v>
      </c>
      <c r="AB95" s="177">
        <v>18434.75</v>
      </c>
      <c r="AC95" s="182">
        <v>7927.82</v>
      </c>
      <c r="AD95" s="177">
        <v>8214.64</v>
      </c>
      <c r="AE95" s="182">
        <v>286.82000000000022</v>
      </c>
    </row>
    <row r="96" spans="1:31" ht="15.75" customHeight="1" x14ac:dyDescent="0.25">
      <c r="A96" t="s">
        <v>94</v>
      </c>
      <c r="B96" s="187"/>
      <c r="C96" s="187"/>
      <c r="D96" s="175"/>
      <c r="E96" s="176">
        <v>0</v>
      </c>
      <c r="F96" s="177">
        <v>212907.17</v>
      </c>
      <c r="G96" s="177">
        <v>-10312.690000000021</v>
      </c>
      <c r="H96" s="178">
        <v>18950</v>
      </c>
      <c r="I96" s="178">
        <v>-1793</v>
      </c>
      <c r="J96" s="179">
        <v>54.446264068983673</v>
      </c>
      <c r="K96" s="176">
        <v>0</v>
      </c>
      <c r="L96" s="179">
        <v>9.6457839469784492</v>
      </c>
      <c r="M96" s="180">
        <v>2.1997125541868442E-2</v>
      </c>
      <c r="N96" s="176">
        <v>0</v>
      </c>
      <c r="O96" s="179">
        <v>10.487648364959837</v>
      </c>
      <c r="P96" s="180">
        <v>9.6411103694395706E-2</v>
      </c>
      <c r="Q96" s="176">
        <v>0</v>
      </c>
      <c r="R96" s="180">
        <v>0.37713295423540694</v>
      </c>
      <c r="S96" s="180">
        <v>0.40890933828109216</v>
      </c>
      <c r="T96" s="179">
        <v>53.12</v>
      </c>
      <c r="U96" s="176">
        <v>0</v>
      </c>
      <c r="V96" s="177">
        <v>61066.019999999982</v>
      </c>
      <c r="W96" s="180">
        <v>0.28681993189801913</v>
      </c>
      <c r="X96" s="181">
        <v>4255.62</v>
      </c>
      <c r="Y96" s="177">
        <v>193462.55</v>
      </c>
      <c r="Z96" s="177">
        <v>52485.82</v>
      </c>
      <c r="AA96" s="177">
        <v>72323.839999999997</v>
      </c>
      <c r="AB96" s="177">
        <v>17213.37</v>
      </c>
      <c r="AC96" s="182">
        <v>7388.23</v>
      </c>
      <c r="AD96" s="177">
        <v>9047.7900000000009</v>
      </c>
      <c r="AE96" s="182">
        <v>1659.56</v>
      </c>
    </row>
    <row r="97" spans="1:31" ht="15.75" customHeight="1" x14ac:dyDescent="0.25">
      <c r="A97" t="s">
        <v>100</v>
      </c>
      <c r="B97" s="187"/>
      <c r="C97" s="187"/>
      <c r="D97" s="175"/>
      <c r="E97" s="176">
        <v>0</v>
      </c>
      <c r="F97" s="177">
        <v>251681.56</v>
      </c>
      <c r="G97" s="177">
        <v>-932.92000000001804</v>
      </c>
      <c r="H97" s="178">
        <v>22909</v>
      </c>
      <c r="I97" s="178">
        <v>-807</v>
      </c>
      <c r="J97" s="179">
        <v>58.841550939740415</v>
      </c>
      <c r="K97" s="176">
        <v>0</v>
      </c>
      <c r="L97" s="179">
        <v>10.769129213442429</v>
      </c>
      <c r="M97" s="180">
        <v>2.0610648603942835E-2</v>
      </c>
      <c r="N97" s="176">
        <v>0</v>
      </c>
      <c r="O97" s="179">
        <v>8.6809916488842287</v>
      </c>
      <c r="P97" s="180">
        <v>4.0410890670024201E-2</v>
      </c>
      <c r="Q97" s="176">
        <v>0</v>
      </c>
      <c r="R97" s="180">
        <v>0.34597910152813738</v>
      </c>
      <c r="S97" s="180">
        <v>0.38573251055818314</v>
      </c>
      <c r="T97" s="179">
        <v>79.2</v>
      </c>
      <c r="U97" s="176">
        <v>0</v>
      </c>
      <c r="V97" s="177">
        <v>78652.72</v>
      </c>
      <c r="W97" s="180">
        <v>0.31250887033599123</v>
      </c>
      <c r="X97" s="181">
        <v>4680.8099999999968</v>
      </c>
      <c r="Y97" s="177">
        <v>227106.39</v>
      </c>
      <c r="Z97" s="177">
        <v>62087.89</v>
      </c>
      <c r="AA97" s="177">
        <v>95518.93</v>
      </c>
      <c r="AB97" s="177">
        <v>21380.87</v>
      </c>
      <c r="AC97" s="182">
        <v>9436.4</v>
      </c>
      <c r="AD97" s="177">
        <v>10300.42</v>
      </c>
      <c r="AE97" s="182">
        <v>864.02000000000032</v>
      </c>
    </row>
    <row r="98" spans="1:31" ht="15.75" customHeight="1" x14ac:dyDescent="0.25">
      <c r="A98" t="s">
        <v>110</v>
      </c>
      <c r="B98" s="187"/>
      <c r="C98" s="187"/>
      <c r="D98" s="175"/>
      <c r="E98" s="176">
        <v>0</v>
      </c>
      <c r="F98" s="177">
        <v>259557.18</v>
      </c>
      <c r="G98" s="177">
        <v>-11279.849999999991</v>
      </c>
      <c r="H98" s="178">
        <v>22378</v>
      </c>
      <c r="I98" s="178">
        <v>-1482</v>
      </c>
      <c r="J98" s="179">
        <v>65.234180768954261</v>
      </c>
      <c r="K98" s="176">
        <v>0</v>
      </c>
      <c r="L98" s="179">
        <v>11.181573252166693</v>
      </c>
      <c r="M98" s="180">
        <v>1.5466070862752829E-2</v>
      </c>
      <c r="N98" s="176">
        <v>0</v>
      </c>
      <c r="O98" s="179">
        <v>7.6123669380087717</v>
      </c>
      <c r="P98" s="180">
        <v>6.2942912118962233E-3</v>
      </c>
      <c r="Q98" s="176">
        <v>0</v>
      </c>
      <c r="R98" s="180">
        <v>0.29495901442603129</v>
      </c>
      <c r="S98" s="180">
        <v>0.32527603358920759</v>
      </c>
      <c r="T98" s="179">
        <v>129.19999999999999</v>
      </c>
      <c r="U98" s="176">
        <v>0</v>
      </c>
      <c r="V98" s="177">
        <v>98929.43</v>
      </c>
      <c r="W98" s="180">
        <v>0.38114695960250455</v>
      </c>
      <c r="X98" s="181">
        <v>3596.37</v>
      </c>
      <c r="Y98" s="177">
        <v>232532.88</v>
      </c>
      <c r="Z98" s="177">
        <v>60711.31</v>
      </c>
      <c r="AA98" s="177">
        <v>96978.28</v>
      </c>
      <c r="AB98" s="177">
        <v>24472.97</v>
      </c>
      <c r="AC98" s="182">
        <v>11024.96</v>
      </c>
      <c r="AD98" s="177">
        <v>11179</v>
      </c>
      <c r="AE98" s="182">
        <v>154.03999999999991</v>
      </c>
    </row>
    <row r="99" spans="1:31" ht="15.75" customHeight="1" x14ac:dyDescent="0.25">
      <c r="A99" t="s">
        <v>405</v>
      </c>
      <c r="B99" s="187"/>
      <c r="C99" s="187" t="s">
        <v>392</v>
      </c>
      <c r="D99" s="187"/>
      <c r="E99" s="176">
        <v>0</v>
      </c>
      <c r="F99" s="177">
        <v>2047225.55</v>
      </c>
      <c r="G99" s="177">
        <v>-102315.75000000004</v>
      </c>
      <c r="H99" s="178">
        <v>184072</v>
      </c>
      <c r="I99" s="178">
        <v>-13920</v>
      </c>
      <c r="J99" s="179">
        <v>61.347417239883505</v>
      </c>
      <c r="K99" s="176">
        <v>0</v>
      </c>
      <c r="L99" s="179">
        <v>10.504046673647263</v>
      </c>
      <c r="M99" s="180">
        <v>1.6686414669558242E-2</v>
      </c>
      <c r="N99" s="176">
        <v>0</v>
      </c>
      <c r="O99" s="179">
        <v>8.1401848808115513</v>
      </c>
      <c r="P99" s="180">
        <v>2.9786024596305794E-2</v>
      </c>
      <c r="Q99" s="176">
        <v>0</v>
      </c>
      <c r="R99" s="180">
        <v>0.34444977496495194</v>
      </c>
      <c r="S99" s="180">
        <v>0.38551059505876134</v>
      </c>
      <c r="T99" s="179">
        <v>1600.8</v>
      </c>
      <c r="U99" s="176">
        <v>0</v>
      </c>
      <c r="V99" s="177">
        <v>654690.54</v>
      </c>
      <c r="W99" s="180">
        <v>0.31979404516517485</v>
      </c>
      <c r="X99" s="181">
        <v>30718.36</v>
      </c>
      <c r="Y99" s="177">
        <v>1840920.33</v>
      </c>
      <c r="Z99" s="177">
        <v>489261.1</v>
      </c>
      <c r="AA99" s="177">
        <v>734174.49</v>
      </c>
      <c r="AB99" s="177">
        <v>183836.55</v>
      </c>
      <c r="AC99" s="182">
        <v>80493.14</v>
      </c>
      <c r="AD99" s="177">
        <v>85968.9</v>
      </c>
      <c r="AE99" s="182">
        <v>5475.76</v>
      </c>
    </row>
    <row r="100" spans="1:31" ht="15.75" customHeight="1" x14ac:dyDescent="0.25">
      <c r="A100" t="s">
        <v>36</v>
      </c>
      <c r="B100" s="187"/>
      <c r="C100" s="187" t="s">
        <v>393</v>
      </c>
      <c r="D100" s="175"/>
      <c r="E100" s="176">
        <v>0</v>
      </c>
      <c r="F100" s="177">
        <v>324837.15000000002</v>
      </c>
      <c r="G100" s="177">
        <v>-13909.90999999998</v>
      </c>
      <c r="H100" s="178">
        <v>26297</v>
      </c>
      <c r="I100" s="178">
        <v>-2015</v>
      </c>
      <c r="J100" s="179">
        <v>55.736646295946542</v>
      </c>
      <c r="K100" s="176">
        <v>0</v>
      </c>
      <c r="L100" s="179">
        <v>7.4935076687894586</v>
      </c>
      <c r="M100" s="180">
        <v>2.3263709994283142E-2</v>
      </c>
      <c r="N100" s="176">
        <v>0</v>
      </c>
      <c r="O100" s="179">
        <v>6.0285900439249884</v>
      </c>
      <c r="P100" s="180">
        <v>4.629724138994528E-2</v>
      </c>
      <c r="Q100" s="176">
        <v>0</v>
      </c>
      <c r="R100" s="180">
        <v>0.27864118990084724</v>
      </c>
      <c r="S100" s="180">
        <v>0.31113085433731946</v>
      </c>
      <c r="T100" s="179">
        <v>665.84</v>
      </c>
      <c r="U100" s="176">
        <v>0</v>
      </c>
      <c r="V100" s="177">
        <v>124071.3</v>
      </c>
      <c r="W100" s="180">
        <v>0.38194923209983833</v>
      </c>
      <c r="X100" s="181">
        <v>6855.17</v>
      </c>
      <c r="Y100" s="177">
        <v>294672.26</v>
      </c>
      <c r="Z100" s="177">
        <v>82986.37</v>
      </c>
      <c r="AA100" s="177">
        <v>88837</v>
      </c>
      <c r="AB100" s="177">
        <v>27236.18</v>
      </c>
      <c r="AC100" s="182">
        <v>11754.41</v>
      </c>
      <c r="AD100" s="177">
        <v>13015.37</v>
      </c>
      <c r="AE100" s="182">
        <v>1260.9599999999998</v>
      </c>
    </row>
    <row r="101" spans="1:31" ht="15.75" customHeight="1" x14ac:dyDescent="0.25">
      <c r="A101" t="s">
        <v>41</v>
      </c>
      <c r="B101" s="187"/>
      <c r="C101" s="187"/>
      <c r="D101" s="175"/>
      <c r="E101" s="176">
        <v>0</v>
      </c>
      <c r="F101" s="177">
        <v>253874.41</v>
      </c>
      <c r="G101" s="177">
        <v>-306.920000000009</v>
      </c>
      <c r="H101" s="178">
        <v>20687</v>
      </c>
      <c r="I101" s="178">
        <v>-862</v>
      </c>
      <c r="J101" s="179">
        <v>70.822419636543913</v>
      </c>
      <c r="K101" s="176">
        <v>0</v>
      </c>
      <c r="L101" s="179">
        <v>10.518666904166391</v>
      </c>
      <c r="M101" s="180">
        <v>1.2064955715223518E-2</v>
      </c>
      <c r="N101" s="176">
        <v>0</v>
      </c>
      <c r="O101" s="179">
        <v>8.6810991963799644</v>
      </c>
      <c r="P101" s="180">
        <v>1.9044737330610736E-2</v>
      </c>
      <c r="Q101" s="176">
        <v>0</v>
      </c>
      <c r="R101" s="180">
        <v>0.29496860278276965</v>
      </c>
      <c r="S101" s="180">
        <v>0.33191056948197339</v>
      </c>
      <c r="T101" s="179">
        <v>474.96</v>
      </c>
      <c r="U101" s="176">
        <v>0</v>
      </c>
      <c r="V101" s="177">
        <v>93773.759999999995</v>
      </c>
      <c r="W101" s="180">
        <v>0.36937066638579286</v>
      </c>
      <c r="X101" s="181">
        <v>2698.3299999999972</v>
      </c>
      <c r="Y101" s="177">
        <v>223650.22</v>
      </c>
      <c r="Z101" s="177">
        <v>60912.35</v>
      </c>
      <c r="AA101" s="177">
        <v>91530.96</v>
      </c>
      <c r="AB101" s="177">
        <v>26935</v>
      </c>
      <c r="AC101" s="182">
        <v>11500.17</v>
      </c>
      <c r="AD101" s="177">
        <v>12013.14</v>
      </c>
      <c r="AE101" s="182">
        <v>512.97000000000014</v>
      </c>
    </row>
    <row r="102" spans="1:31" ht="15.75" customHeight="1" x14ac:dyDescent="0.25">
      <c r="A102" t="s">
        <v>87</v>
      </c>
      <c r="B102" s="187"/>
      <c r="C102" s="187"/>
      <c r="D102" s="175"/>
      <c r="E102" s="176">
        <v>0</v>
      </c>
      <c r="F102" s="177">
        <v>227044.61</v>
      </c>
      <c r="G102" s="177">
        <v>-9977.4500000000025</v>
      </c>
      <c r="H102" s="178">
        <v>21234</v>
      </c>
      <c r="I102" s="178">
        <v>-1670</v>
      </c>
      <c r="J102" s="179">
        <v>59.870759906316799</v>
      </c>
      <c r="K102" s="176">
        <v>0</v>
      </c>
      <c r="L102" s="179">
        <v>11.338296442490998</v>
      </c>
      <c r="M102" s="180">
        <v>1.8861862859849376E-2</v>
      </c>
      <c r="N102" s="176">
        <v>0</v>
      </c>
      <c r="O102" s="179">
        <v>8.4588509602778856</v>
      </c>
      <c r="P102" s="180">
        <v>1.8889048928061015E-2</v>
      </c>
      <c r="Q102" s="176">
        <v>0</v>
      </c>
      <c r="R102" s="180">
        <v>0.34161520064272832</v>
      </c>
      <c r="S102" s="180">
        <v>0.38159751953591853</v>
      </c>
      <c r="T102" s="179">
        <v>705.12</v>
      </c>
      <c r="U102" s="176">
        <v>0</v>
      </c>
      <c r="V102" s="177">
        <v>73760.560000000012</v>
      </c>
      <c r="W102" s="180">
        <v>0.32487254377014285</v>
      </c>
      <c r="X102" s="181">
        <v>3870.7899999999968</v>
      </c>
      <c r="Y102" s="177">
        <v>205217.8</v>
      </c>
      <c r="Z102" s="177">
        <v>54640.480000000003</v>
      </c>
      <c r="AA102" s="177">
        <v>88504.28</v>
      </c>
      <c r="AB102" s="177">
        <v>19578.54</v>
      </c>
      <c r="AC102" s="182">
        <v>8859.7999999999993</v>
      </c>
      <c r="AD102" s="177">
        <v>9229.6200000000008</v>
      </c>
      <c r="AE102" s="182">
        <v>369.81999999999971</v>
      </c>
    </row>
    <row r="103" spans="1:31" ht="15.75" customHeight="1" x14ac:dyDescent="0.25">
      <c r="A103" t="s">
        <v>97</v>
      </c>
      <c r="B103" s="187"/>
      <c r="C103" s="187"/>
      <c r="D103" s="175"/>
      <c r="E103" s="176">
        <v>0</v>
      </c>
      <c r="F103" s="177">
        <v>248901.46</v>
      </c>
      <c r="G103" s="177">
        <v>-15224.129999999988</v>
      </c>
      <c r="H103" s="178">
        <v>23124</v>
      </c>
      <c r="I103" s="178">
        <v>-2212</v>
      </c>
      <c r="J103" s="179">
        <v>80.133452545169206</v>
      </c>
      <c r="K103" s="176">
        <v>0</v>
      </c>
      <c r="L103" s="179">
        <v>9.0975103812386511</v>
      </c>
      <c r="M103" s="180">
        <v>1.722786998152161E-2</v>
      </c>
      <c r="N103" s="176">
        <v>0</v>
      </c>
      <c r="O103" s="179">
        <v>7.0335901813316077</v>
      </c>
      <c r="P103" s="180">
        <v>3.2702033984645065E-2</v>
      </c>
      <c r="Q103" s="176">
        <v>0</v>
      </c>
      <c r="R103" s="180">
        <v>0.32570447758723475</v>
      </c>
      <c r="S103" s="180">
        <v>0.36044171858212487</v>
      </c>
      <c r="T103" s="179">
        <v>322.8</v>
      </c>
      <c r="U103" s="176">
        <v>0</v>
      </c>
      <c r="V103" s="177">
        <v>81583.89</v>
      </c>
      <c r="W103" s="180">
        <v>0.3277758595710929</v>
      </c>
      <c r="X103" s="181">
        <v>3743.099999999999</v>
      </c>
      <c r="Y103" s="177">
        <v>217270.04</v>
      </c>
      <c r="Z103" s="177">
        <v>61218.61</v>
      </c>
      <c r="AA103" s="177">
        <v>79562.42</v>
      </c>
      <c r="AB103" s="177">
        <v>28582.32</v>
      </c>
      <c r="AC103" s="182">
        <v>12719.29</v>
      </c>
      <c r="AD103" s="177">
        <v>13653.99</v>
      </c>
      <c r="AE103" s="182">
        <v>934.70000000000016</v>
      </c>
    </row>
    <row r="104" spans="1:31" ht="15.75" customHeight="1" x14ac:dyDescent="0.25">
      <c r="A104" t="s">
        <v>106</v>
      </c>
      <c r="B104" s="187"/>
      <c r="C104" s="187"/>
      <c r="D104" s="175"/>
      <c r="E104" s="176">
        <v>0</v>
      </c>
      <c r="F104" s="177">
        <v>249825.74</v>
      </c>
      <c r="G104" s="177">
        <v>-1821.25</v>
      </c>
      <c r="H104" s="178">
        <v>22639</v>
      </c>
      <c r="I104" s="178">
        <v>-652</v>
      </c>
      <c r="J104" s="179">
        <v>56.802260114056565</v>
      </c>
      <c r="K104" s="176">
        <v>0</v>
      </c>
      <c r="L104" s="179">
        <v>8.3632114786463276</v>
      </c>
      <c r="M104" s="180">
        <v>1.0306728374428116E-2</v>
      </c>
      <c r="N104" s="176">
        <v>0</v>
      </c>
      <c r="O104" s="179">
        <v>6.4044216167932086</v>
      </c>
      <c r="P104" s="180">
        <v>4.1225798214785836E-2</v>
      </c>
      <c r="Q104" s="176">
        <v>0</v>
      </c>
      <c r="R104" s="180">
        <v>0.31388362944506842</v>
      </c>
      <c r="S104" s="180">
        <v>0.35469947972534777</v>
      </c>
      <c r="T104" s="179">
        <v>64.959999999999994</v>
      </c>
      <c r="U104" s="176">
        <v>0</v>
      </c>
      <c r="V104" s="177">
        <v>87732.45</v>
      </c>
      <c r="W104" s="180">
        <v>0.35117458273114693</v>
      </c>
      <c r="X104" s="181">
        <v>2330.1299999999978</v>
      </c>
      <c r="Y104" s="177">
        <v>226078.53</v>
      </c>
      <c r="Z104" s="177">
        <v>60133.919999999998</v>
      </c>
      <c r="AA104" s="177">
        <v>71844.67</v>
      </c>
      <c r="AB104" s="177">
        <v>20208.22</v>
      </c>
      <c r="AC104" s="182">
        <v>9063.2800000000007</v>
      </c>
      <c r="AD104" s="177">
        <v>9896.3799999999992</v>
      </c>
      <c r="AE104" s="182">
        <v>833.09999999999945</v>
      </c>
    </row>
    <row r="105" spans="1:31" ht="15.75" customHeight="1" x14ac:dyDescent="0.25">
      <c r="A105" t="s">
        <v>115</v>
      </c>
      <c r="B105" s="187"/>
      <c r="C105" s="187"/>
      <c r="D105" s="175"/>
      <c r="E105" s="176">
        <v>0</v>
      </c>
      <c r="F105" s="177">
        <v>233407.02</v>
      </c>
      <c r="G105" s="177">
        <v>-13559.660000000003</v>
      </c>
      <c r="H105" s="178">
        <v>19698</v>
      </c>
      <c r="I105" s="178">
        <v>-1490</v>
      </c>
      <c r="J105" s="179">
        <v>83.11089643604835</v>
      </c>
      <c r="K105" s="176">
        <v>0</v>
      </c>
      <c r="L105" s="179">
        <v>11.080170488425965</v>
      </c>
      <c r="M105" s="180">
        <v>2.0734137959564716E-2</v>
      </c>
      <c r="N105" s="176">
        <v>0</v>
      </c>
      <c r="O105" s="179">
        <v>12.32846820427466</v>
      </c>
      <c r="P105" s="180">
        <v>9.3213396354442313E-2</v>
      </c>
      <c r="Q105" s="176">
        <v>0</v>
      </c>
      <c r="R105" s="180">
        <v>0.35860699476819508</v>
      </c>
      <c r="S105" s="180">
        <v>0.39357706550557048</v>
      </c>
      <c r="T105" s="179">
        <v>1483.04</v>
      </c>
      <c r="U105" s="176">
        <v>0</v>
      </c>
      <c r="V105" s="177">
        <v>67640.78</v>
      </c>
      <c r="W105" s="180">
        <v>0.28979753908001565</v>
      </c>
      <c r="X105" s="181">
        <v>4162.4799999999977</v>
      </c>
      <c r="Y105" s="177">
        <v>200754.91</v>
      </c>
      <c r="Z105" s="177">
        <v>56733.47</v>
      </c>
      <c r="AA105" s="177">
        <v>89802.36</v>
      </c>
      <c r="AB105" s="177">
        <v>30138.05</v>
      </c>
      <c r="AC105" s="182">
        <v>12331.13</v>
      </c>
      <c r="AD105" s="177">
        <v>15140.4</v>
      </c>
      <c r="AE105" s="182">
        <v>2809.27</v>
      </c>
    </row>
    <row r="106" spans="1:31" ht="15.75" customHeight="1" x14ac:dyDescent="0.25">
      <c r="A106" t="s">
        <v>116</v>
      </c>
      <c r="B106" s="187"/>
      <c r="C106" s="187"/>
      <c r="D106" s="175"/>
      <c r="E106" s="176">
        <v>0</v>
      </c>
      <c r="F106" s="177">
        <v>336432.59</v>
      </c>
      <c r="G106" s="177">
        <v>12221.00999999998</v>
      </c>
      <c r="H106" s="178">
        <v>27149</v>
      </c>
      <c r="I106" s="178">
        <v>657</v>
      </c>
      <c r="J106" s="179">
        <v>94.23978019886043</v>
      </c>
      <c r="K106" s="176">
        <v>0</v>
      </c>
      <c r="L106" s="179">
        <v>8.1560159546076267</v>
      </c>
      <c r="M106" s="180">
        <v>1.1590983276491417E-2</v>
      </c>
      <c r="N106" s="176">
        <v>0</v>
      </c>
      <c r="O106" s="179">
        <v>6.2604844487253191</v>
      </c>
      <c r="P106" s="180">
        <v>1.4166996648581804E-2</v>
      </c>
      <c r="Q106" s="176">
        <v>0</v>
      </c>
      <c r="R106" s="180">
        <v>0.29393389029285188</v>
      </c>
      <c r="S106" s="180">
        <v>0.31860284403481837</v>
      </c>
      <c r="T106" s="179">
        <v>1641.12</v>
      </c>
      <c r="U106" s="176">
        <v>0</v>
      </c>
      <c r="V106" s="177">
        <v>125187.78</v>
      </c>
      <c r="W106" s="180">
        <v>0.37210360625289007</v>
      </c>
      <c r="X106" s="181">
        <v>3282.8799999999978</v>
      </c>
      <c r="Y106" s="177">
        <v>283227.05</v>
      </c>
      <c r="Z106" s="177">
        <v>80147.38</v>
      </c>
      <c r="AA106" s="177">
        <v>93383.33</v>
      </c>
      <c r="AB106" s="177">
        <v>48967.33</v>
      </c>
      <c r="AC106" s="182">
        <v>20215.82</v>
      </c>
      <c r="AD106" s="177">
        <v>20909.54</v>
      </c>
      <c r="AE106" s="182">
        <v>693.71999999999923</v>
      </c>
    </row>
    <row r="107" spans="1:31" ht="15.75" customHeight="1" x14ac:dyDescent="0.25">
      <c r="A107" t="s">
        <v>117</v>
      </c>
      <c r="B107" s="187"/>
      <c r="C107" s="187"/>
      <c r="D107" s="175"/>
      <c r="E107" s="176">
        <v>0</v>
      </c>
      <c r="F107" s="177">
        <v>247485.27</v>
      </c>
      <c r="G107" s="177">
        <v>-26011.80999999999</v>
      </c>
      <c r="H107" s="178">
        <v>20364</v>
      </c>
      <c r="I107" s="178">
        <v>-2477</v>
      </c>
      <c r="J107" s="179">
        <v>78.286140693006359</v>
      </c>
      <c r="K107" s="176">
        <v>0</v>
      </c>
      <c r="L107" s="179">
        <v>9.5542122760852646</v>
      </c>
      <c r="M107" s="180">
        <v>1.8733989393519106E-2</v>
      </c>
      <c r="N107" s="176">
        <v>0</v>
      </c>
      <c r="O107" s="179">
        <v>7.4156983509316898</v>
      </c>
      <c r="P107" s="180">
        <v>1.0988541104711846E-2</v>
      </c>
      <c r="Q107" s="176">
        <v>0</v>
      </c>
      <c r="R107" s="180">
        <v>0.32646460130738286</v>
      </c>
      <c r="S107" s="180">
        <v>0.36542902129084293</v>
      </c>
      <c r="T107" s="179">
        <v>742.8</v>
      </c>
      <c r="U107" s="176">
        <v>0</v>
      </c>
      <c r="V107" s="177">
        <v>81900.36</v>
      </c>
      <c r="W107" s="180">
        <v>0.33093024081796868</v>
      </c>
      <c r="X107" s="181">
        <v>3994.79</v>
      </c>
      <c r="Y107" s="177">
        <v>213237.55</v>
      </c>
      <c r="Z107" s="177">
        <v>59409.33</v>
      </c>
      <c r="AA107" s="177">
        <v>81087.05</v>
      </c>
      <c r="AB107" s="177">
        <v>31104.22</v>
      </c>
      <c r="AC107" s="182">
        <v>12592.18</v>
      </c>
      <c r="AD107" s="177">
        <v>12933.97</v>
      </c>
      <c r="AE107" s="182">
        <v>341.7900000000003</v>
      </c>
    </row>
    <row r="108" spans="1:31" ht="15.75" customHeight="1" x14ac:dyDescent="0.25">
      <c r="A108" t="s">
        <v>405</v>
      </c>
      <c r="B108" s="187"/>
      <c r="C108" s="187" t="s">
        <v>394</v>
      </c>
      <c r="D108" s="187"/>
      <c r="E108" s="176">
        <v>0</v>
      </c>
      <c r="F108" s="177">
        <v>2121808.25</v>
      </c>
      <c r="G108" s="177">
        <v>-68590.12</v>
      </c>
      <c r="H108" s="178">
        <v>181192</v>
      </c>
      <c r="I108" s="178">
        <v>-10721</v>
      </c>
      <c r="J108" s="179">
        <v>72.717849661171471</v>
      </c>
      <c r="K108" s="176">
        <v>0</v>
      </c>
      <c r="L108" s="179">
        <v>9.2832863708842499</v>
      </c>
      <c r="M108" s="180">
        <v>1.6596497641371014E-2</v>
      </c>
      <c r="N108" s="176">
        <v>0</v>
      </c>
      <c r="O108" s="179">
        <v>7.8068932052380866</v>
      </c>
      <c r="P108" s="180">
        <v>3.3324746145926787E-2</v>
      </c>
      <c r="Q108" s="176">
        <v>0</v>
      </c>
      <c r="R108" s="180">
        <v>0.31380305925382274</v>
      </c>
      <c r="S108" s="180">
        <v>0.34865920612760365</v>
      </c>
      <c r="T108" s="179">
        <v>6100.64</v>
      </c>
      <c r="U108" s="176">
        <v>0</v>
      </c>
      <c r="V108" s="177">
        <v>735650.88</v>
      </c>
      <c r="W108" s="180">
        <v>0.34670940694099006</v>
      </c>
      <c r="X108" s="181">
        <v>30937.669999999987</v>
      </c>
      <c r="Y108" s="177">
        <v>1864108.36</v>
      </c>
      <c r="Z108" s="177">
        <v>516181.91</v>
      </c>
      <c r="AA108" s="177">
        <v>684552.07</v>
      </c>
      <c r="AB108" s="177">
        <v>232749.86</v>
      </c>
      <c r="AC108" s="182">
        <v>99036.08</v>
      </c>
      <c r="AD108" s="177">
        <v>106792.41</v>
      </c>
      <c r="AE108" s="182">
        <v>7756.3299999999981</v>
      </c>
    </row>
    <row r="109" spans="1:31" ht="15.75" customHeight="1" x14ac:dyDescent="0.25">
      <c r="B109" s="187" t="s">
        <v>395</v>
      </c>
      <c r="C109" s="187"/>
      <c r="D109" s="187"/>
      <c r="E109" s="176">
        <v>0</v>
      </c>
      <c r="F109" s="177">
        <v>10008277.65</v>
      </c>
      <c r="G109" s="177">
        <v>-66485.949999999968</v>
      </c>
      <c r="H109" s="178">
        <v>916069</v>
      </c>
      <c r="I109" s="178">
        <v>-38925</v>
      </c>
      <c r="J109" s="179">
        <v>62.314151859419418</v>
      </c>
      <c r="K109" s="176">
        <v>0</v>
      </c>
      <c r="L109" s="179">
        <v>10.020780381738875</v>
      </c>
      <c r="M109" s="180">
        <v>1.8447925875442507E-2</v>
      </c>
      <c r="N109" s="176">
        <v>0</v>
      </c>
      <c r="O109" s="179">
        <v>7.9294392499246715</v>
      </c>
      <c r="P109" s="180">
        <v>3.4664879250348099E-2</v>
      </c>
      <c r="Q109" s="176">
        <v>0</v>
      </c>
      <c r="R109" s="180">
        <v>0.35106631659044751</v>
      </c>
      <c r="S109" s="180">
        <v>0.39216077503605229</v>
      </c>
      <c r="T109" s="179">
        <v>17109.2</v>
      </c>
      <c r="U109" s="176">
        <v>0</v>
      </c>
      <c r="V109" s="177">
        <v>3091448.33</v>
      </c>
      <c r="W109" s="180">
        <v>0.30888914537657736</v>
      </c>
      <c r="X109" s="181">
        <v>165875.82</v>
      </c>
      <c r="Y109" s="177">
        <v>8991570.1699999999</v>
      </c>
      <c r="Z109" s="177">
        <v>2441553.7999999998</v>
      </c>
      <c r="AA109" s="177">
        <v>3495182.06</v>
      </c>
      <c r="AB109" s="177">
        <v>913676.34</v>
      </c>
      <c r="AC109" s="182">
        <v>400397.19</v>
      </c>
      <c r="AD109" s="177">
        <v>432069.67</v>
      </c>
      <c r="AE109" s="182">
        <v>31672.48</v>
      </c>
    </row>
    <row r="110" spans="1:31" ht="15.75" customHeight="1" x14ac:dyDescent="0.25">
      <c r="B110" s="187" t="s">
        <v>297</v>
      </c>
      <c r="C110" s="187"/>
      <c r="D110" s="187"/>
      <c r="E110" s="176">
        <v>0</v>
      </c>
      <c r="F110" s="177">
        <v>19700795.18</v>
      </c>
      <c r="G110" s="177">
        <v>436090.3600000001</v>
      </c>
      <c r="H110" s="178">
        <v>1751311</v>
      </c>
      <c r="I110" s="178">
        <v>-7572</v>
      </c>
      <c r="J110" s="179">
        <v>59.288842032077476</v>
      </c>
      <c r="K110" s="176">
        <v>0</v>
      </c>
      <c r="L110" s="179">
        <v>10.062068729991141</v>
      </c>
      <c r="M110" s="180">
        <v>1.8306594238696489E-2</v>
      </c>
      <c r="N110" s="176">
        <v>0</v>
      </c>
      <c r="O110" s="179">
        <v>7.9922283757031156</v>
      </c>
      <c r="P110" s="180">
        <v>3.8142066297098536E-2</v>
      </c>
      <c r="Q110" s="176">
        <v>0</v>
      </c>
      <c r="R110" s="180">
        <v>0.33596619930952448</v>
      </c>
      <c r="S110" s="180">
        <v>0.37563743759504437</v>
      </c>
      <c r="T110" s="179">
        <v>47169.52</v>
      </c>
      <c r="U110" s="176">
        <v>0</v>
      </c>
      <c r="V110" s="177">
        <v>6478818.0899999999</v>
      </c>
      <c r="W110" s="180">
        <v>0.32886074043230573</v>
      </c>
      <c r="X110" s="181">
        <v>325662.62</v>
      </c>
      <c r="Y110" s="177">
        <v>17789361.350000001</v>
      </c>
      <c r="Z110" s="177">
        <v>4765267.3099999996</v>
      </c>
      <c r="AA110" s="177">
        <v>6849778.1699999999</v>
      </c>
      <c r="AB110" s="177">
        <v>1725929.83</v>
      </c>
      <c r="AC110" s="182">
        <v>752224.97</v>
      </c>
      <c r="AD110" s="177">
        <v>818055.5</v>
      </c>
      <c r="AE110" s="182">
        <v>65830.53</v>
      </c>
    </row>
  </sheetData>
  <mergeCells count="28">
    <mergeCell ref="S2:S3"/>
    <mergeCell ref="E1:AE1"/>
    <mergeCell ref="E2:E3"/>
    <mergeCell ref="F2:F3"/>
    <mergeCell ref="G2:G3"/>
    <mergeCell ref="H2:H3"/>
    <mergeCell ref="I2:I3"/>
    <mergeCell ref="J2:J3"/>
    <mergeCell ref="K2:K3"/>
    <mergeCell ref="L2:L3"/>
    <mergeCell ref="M2:M3"/>
    <mergeCell ref="AA2:AA3"/>
    <mergeCell ref="AB2:AB3"/>
    <mergeCell ref="AC2:AC3"/>
    <mergeCell ref="AD2:AD3"/>
    <mergeCell ref="AE2:AE3"/>
    <mergeCell ref="N2:N3"/>
    <mergeCell ref="O2:O3"/>
    <mergeCell ref="P2:P3"/>
    <mergeCell ref="Q2:Q3"/>
    <mergeCell ref="R2:R3"/>
    <mergeCell ref="Z2:Z3"/>
    <mergeCell ref="T2:T3"/>
    <mergeCell ref="U2:U3"/>
    <mergeCell ref="V2:V3"/>
    <mergeCell ref="W2:W3"/>
    <mergeCell ref="X2:X3"/>
    <mergeCell ref="Y2:Y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10"/>
  <sheetViews>
    <sheetView workbookViewId="0">
      <selection activeCell="D1" sqref="D1:D1048576"/>
    </sheetView>
  </sheetViews>
  <sheetFormatPr defaultRowHeight="15" x14ac:dyDescent="0.25"/>
  <cols>
    <col min="2" max="2" width="12.42578125" customWidth="1"/>
    <col min="3" max="3" width="13" customWidth="1"/>
    <col min="4" max="4" width="18.140625" customWidth="1"/>
    <col min="5" max="5" width="2.85546875" customWidth="1"/>
    <col min="7" max="7" width="10.28515625" customWidth="1"/>
    <col min="8" max="8" width="8.5703125" customWidth="1"/>
    <col min="9" max="9" width="9.7109375" customWidth="1"/>
    <col min="10" max="10" width="8.28515625" customWidth="1"/>
    <col min="11" max="11" width="2.85546875" customWidth="1"/>
    <col min="12" max="12" width="7.42578125" customWidth="1"/>
    <col min="14" max="14" width="2.85546875" customWidth="1"/>
    <col min="15" max="15" width="8.7109375" customWidth="1"/>
    <col min="16" max="16" width="8.42578125" customWidth="1"/>
    <col min="17" max="17" width="3" customWidth="1"/>
    <col min="18" max="18" width="8.85546875" customWidth="1"/>
    <col min="19" max="19" width="8.42578125" customWidth="1"/>
    <col min="20" max="20" width="12.28515625" customWidth="1"/>
    <col min="21" max="21" width="2.85546875" customWidth="1"/>
    <col min="22" max="22" width="10" customWidth="1"/>
    <col min="23" max="23" width="9.42578125" customWidth="1"/>
    <col min="25" max="25" width="10.28515625" customWidth="1"/>
    <col min="26" max="26" width="9.7109375" customWidth="1"/>
    <col min="27" max="27" width="9.5703125" customWidth="1"/>
    <col min="28" max="28" width="9.7109375" customWidth="1"/>
    <col min="29" max="29" width="14.28515625" customWidth="1"/>
    <col min="30" max="30" width="9" customWidth="1"/>
    <col min="31" max="31" width="14.28515625" customWidth="1"/>
  </cols>
  <sheetData>
    <row r="1" spans="1:31" ht="15.75" customHeight="1" x14ac:dyDescent="0.25">
      <c r="E1" s="208" t="s">
        <v>343</v>
      </c>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row>
    <row r="2" spans="1:31" ht="10.5" customHeight="1" x14ac:dyDescent="0.25">
      <c r="E2" s="205" t="s">
        <v>344</v>
      </c>
      <c r="F2" s="203" t="s">
        <v>279</v>
      </c>
      <c r="G2" s="203" t="s">
        <v>345</v>
      </c>
      <c r="H2" s="209" t="s">
        <v>346</v>
      </c>
      <c r="I2" s="209" t="s">
        <v>347</v>
      </c>
      <c r="J2" s="204" t="s">
        <v>348</v>
      </c>
      <c r="K2" s="205" t="s">
        <v>349</v>
      </c>
      <c r="L2" s="204" t="s">
        <v>350</v>
      </c>
      <c r="M2" s="206" t="s">
        <v>351</v>
      </c>
      <c r="N2" s="205" t="s">
        <v>352</v>
      </c>
      <c r="O2" s="204" t="s">
        <v>353</v>
      </c>
      <c r="P2" s="206" t="s">
        <v>354</v>
      </c>
      <c r="Q2" s="205" t="s">
        <v>355</v>
      </c>
      <c r="R2" s="206" t="s">
        <v>356</v>
      </c>
      <c r="S2" s="206" t="s">
        <v>357</v>
      </c>
      <c r="T2" s="204" t="s">
        <v>358</v>
      </c>
      <c r="U2" s="205" t="s">
        <v>359</v>
      </c>
      <c r="V2" s="203" t="s">
        <v>360</v>
      </c>
      <c r="W2" s="206" t="s">
        <v>361</v>
      </c>
      <c r="X2" s="207" t="s">
        <v>362</v>
      </c>
      <c r="Y2" s="203" t="s">
        <v>363</v>
      </c>
      <c r="Z2" s="203" t="s">
        <v>364</v>
      </c>
      <c r="AA2" s="203" t="s">
        <v>365</v>
      </c>
      <c r="AB2" s="203" t="s">
        <v>366</v>
      </c>
      <c r="AC2" s="208" t="s">
        <v>367</v>
      </c>
      <c r="AD2" s="203" t="s">
        <v>368</v>
      </c>
      <c r="AE2" s="208" t="s">
        <v>369</v>
      </c>
    </row>
    <row r="3" spans="1:31" ht="15.75" customHeight="1" x14ac:dyDescent="0.25">
      <c r="B3" s="174" t="s">
        <v>370</v>
      </c>
      <c r="C3" s="174" t="s">
        <v>371</v>
      </c>
      <c r="D3" s="174"/>
      <c r="E3" s="205"/>
      <c r="F3" s="203"/>
      <c r="G3" s="203"/>
      <c r="H3" s="209"/>
      <c r="I3" s="209"/>
      <c r="J3" s="204"/>
      <c r="K3" s="205"/>
      <c r="L3" s="204"/>
      <c r="M3" s="206"/>
      <c r="N3" s="205"/>
      <c r="O3" s="204"/>
      <c r="P3" s="206"/>
      <c r="Q3" s="205"/>
      <c r="R3" s="206"/>
      <c r="S3" s="206"/>
      <c r="T3" s="204"/>
      <c r="U3" s="205"/>
      <c r="V3" s="203"/>
      <c r="W3" s="206"/>
      <c r="X3" s="207"/>
      <c r="Y3" s="203"/>
      <c r="Z3" s="203"/>
      <c r="AA3" s="203"/>
      <c r="AB3" s="203"/>
      <c r="AC3" s="208"/>
      <c r="AD3" s="203"/>
      <c r="AE3" s="208"/>
    </row>
    <row r="4" spans="1:31" ht="15.75" customHeight="1" x14ac:dyDescent="0.25">
      <c r="A4" t="s">
        <v>43</v>
      </c>
      <c r="B4" s="187" t="s">
        <v>372</v>
      </c>
      <c r="C4" s="187" t="s">
        <v>373</v>
      </c>
      <c r="D4" s="175"/>
      <c r="E4" s="176">
        <v>0</v>
      </c>
      <c r="F4" s="177">
        <v>213231.56</v>
      </c>
      <c r="G4" s="177">
        <v>-15145.26999999999</v>
      </c>
      <c r="H4" s="178">
        <v>17373</v>
      </c>
      <c r="I4" s="178">
        <v>-2204</v>
      </c>
      <c r="J4" s="179">
        <v>52.356227192635082</v>
      </c>
      <c r="K4" s="176">
        <v>0</v>
      </c>
      <c r="L4" s="179">
        <v>9.7454008144338502</v>
      </c>
      <c r="M4" s="180">
        <v>1.4459897840567806E-2</v>
      </c>
      <c r="N4" s="176">
        <v>0</v>
      </c>
      <c r="O4" s="179">
        <v>11.916886062888263</v>
      </c>
      <c r="P4" s="180">
        <v>1.3507783098044067E-2</v>
      </c>
      <c r="Q4" s="176">
        <v>0</v>
      </c>
      <c r="R4" s="180">
        <v>0.29674711379497482</v>
      </c>
      <c r="S4" s="180">
        <v>0.33556932191463595</v>
      </c>
      <c r="T4" s="179">
        <v>407.2</v>
      </c>
      <c r="U4" s="176">
        <v>0</v>
      </c>
      <c r="V4" s="177">
        <v>84420.56</v>
      </c>
      <c r="W4" s="180">
        <v>0.39591024893313165</v>
      </c>
      <c r="X4" s="181">
        <v>2795.8599999999974</v>
      </c>
      <c r="Y4" s="177">
        <v>193352.68</v>
      </c>
      <c r="Z4" s="177">
        <v>47512.76</v>
      </c>
      <c r="AA4" s="177">
        <v>66147.27</v>
      </c>
      <c r="AB4" s="177">
        <v>16979.099999999999</v>
      </c>
      <c r="AC4" s="182">
        <v>7291.29</v>
      </c>
      <c r="AD4" s="177">
        <v>7520.64</v>
      </c>
      <c r="AE4" s="182">
        <v>229.35</v>
      </c>
    </row>
    <row r="5" spans="1:31" ht="15.75" customHeight="1" x14ac:dyDescent="0.25">
      <c r="A5" t="s">
        <v>49</v>
      </c>
      <c r="B5" s="187"/>
      <c r="C5" s="187"/>
      <c r="D5" s="175"/>
      <c r="E5" s="176">
        <v>0</v>
      </c>
      <c r="F5" s="177">
        <v>234557.99</v>
      </c>
      <c r="G5" s="177">
        <v>35962.03</v>
      </c>
      <c r="H5" s="178">
        <v>19475</v>
      </c>
      <c r="I5" s="178">
        <v>2490</v>
      </c>
      <c r="J5" s="179">
        <v>47.857390546931839</v>
      </c>
      <c r="K5" s="176">
        <v>0</v>
      </c>
      <c r="L5" s="179">
        <v>10.368567670852906</v>
      </c>
      <c r="M5" s="180">
        <v>1.5527776808337525E-2</v>
      </c>
      <c r="N5" s="176">
        <v>0</v>
      </c>
      <c r="O5" s="179">
        <v>8.820388246287088</v>
      </c>
      <c r="P5" s="180">
        <v>4.0800297895503046E-2</v>
      </c>
      <c r="Q5" s="176">
        <v>0</v>
      </c>
      <c r="R5" s="180">
        <v>0.30016470553827651</v>
      </c>
      <c r="S5" s="180">
        <v>0.33619963233825462</v>
      </c>
      <c r="T5" s="179">
        <v>2307.52</v>
      </c>
      <c r="U5" s="176">
        <v>0</v>
      </c>
      <c r="V5" s="177">
        <v>92099.31</v>
      </c>
      <c r="W5" s="180">
        <v>0.39265049124952001</v>
      </c>
      <c r="X5" s="181">
        <v>3332.4799999999982</v>
      </c>
      <c r="Y5" s="177">
        <v>214614.11</v>
      </c>
      <c r="Z5" s="177">
        <v>52721.96</v>
      </c>
      <c r="AA5" s="177">
        <v>78093.03</v>
      </c>
      <c r="AB5" s="177">
        <v>17214.09</v>
      </c>
      <c r="AC5" s="182">
        <v>7292.07</v>
      </c>
      <c r="AD5" s="177">
        <v>7994.41</v>
      </c>
      <c r="AE5" s="182">
        <v>702.34</v>
      </c>
    </row>
    <row r="6" spans="1:31" ht="15.75" customHeight="1" x14ac:dyDescent="0.25">
      <c r="A6" t="s">
        <v>62</v>
      </c>
      <c r="B6" s="187"/>
      <c r="C6" s="187"/>
      <c r="D6" s="175"/>
      <c r="E6" s="176">
        <v>0</v>
      </c>
      <c r="F6" s="177">
        <v>196843.06</v>
      </c>
      <c r="G6" s="177">
        <v>-28238.360000000011</v>
      </c>
      <c r="H6" s="178">
        <v>16297</v>
      </c>
      <c r="I6" s="178">
        <v>-2921</v>
      </c>
      <c r="J6" s="179">
        <v>55.482440342744788</v>
      </c>
      <c r="K6" s="176">
        <v>0</v>
      </c>
      <c r="L6" s="179">
        <v>9.9930007497103173</v>
      </c>
      <c r="M6" s="180">
        <v>3.2729966109510185E-2</v>
      </c>
      <c r="N6" s="176">
        <v>0</v>
      </c>
      <c r="O6" s="179">
        <v>8.7834117946155477</v>
      </c>
      <c r="P6" s="180">
        <v>5.1848510799106441E-2</v>
      </c>
      <c r="Q6" s="176">
        <v>0</v>
      </c>
      <c r="R6" s="180">
        <v>0.31816681776842937</v>
      </c>
      <c r="S6" s="180">
        <v>0.35808765622725031</v>
      </c>
      <c r="T6" s="179">
        <v>14.64</v>
      </c>
      <c r="U6" s="176">
        <v>0</v>
      </c>
      <c r="V6" s="177">
        <v>69967.360000000001</v>
      </c>
      <c r="W6" s="180">
        <v>0.35544743106513382</v>
      </c>
      <c r="X6" s="181">
        <v>5854.6099999999988</v>
      </c>
      <c r="Y6" s="177">
        <v>178876.14</v>
      </c>
      <c r="Z6" s="177">
        <v>46057.79</v>
      </c>
      <c r="AA6" s="177">
        <v>65750.789999999994</v>
      </c>
      <c r="AB6" s="177">
        <v>16406.45</v>
      </c>
      <c r="AC6" s="182">
        <v>7134.18</v>
      </c>
      <c r="AD6" s="177">
        <v>7984.83</v>
      </c>
      <c r="AE6" s="182">
        <v>850.64999999999986</v>
      </c>
    </row>
    <row r="7" spans="1:31" ht="15.75" customHeight="1" x14ac:dyDescent="0.25">
      <c r="A7" t="s">
        <v>64</v>
      </c>
      <c r="B7" s="187"/>
      <c r="C7" s="187"/>
      <c r="D7" s="175"/>
      <c r="E7" s="176">
        <v>0</v>
      </c>
      <c r="F7" s="177">
        <v>225354.23</v>
      </c>
      <c r="G7" s="177">
        <v>-12805.300000000017</v>
      </c>
      <c r="H7" s="178">
        <v>18682</v>
      </c>
      <c r="I7" s="178">
        <v>-1906</v>
      </c>
      <c r="J7" s="179">
        <v>55.077732510279482</v>
      </c>
      <c r="K7" s="176">
        <v>0</v>
      </c>
      <c r="L7" s="179">
        <v>9.2463348712517117</v>
      </c>
      <c r="M7" s="180">
        <v>3.1197095149938198E-2</v>
      </c>
      <c r="N7" s="176">
        <v>0</v>
      </c>
      <c r="O7" s="179">
        <v>6.2814855734141437</v>
      </c>
      <c r="P7" s="180">
        <v>7.5829781430819629E-2</v>
      </c>
      <c r="Q7" s="176">
        <v>0</v>
      </c>
      <c r="R7" s="180">
        <v>0.29904856900178883</v>
      </c>
      <c r="S7" s="180">
        <v>0.34143490450567537</v>
      </c>
      <c r="T7" s="179">
        <v>329.36</v>
      </c>
      <c r="U7" s="176">
        <v>0</v>
      </c>
      <c r="V7" s="177">
        <v>82084.37</v>
      </c>
      <c r="W7" s="180">
        <v>0.36424596955646227</v>
      </c>
      <c r="X7" s="181">
        <v>6371.7100000000009</v>
      </c>
      <c r="Y7" s="177">
        <v>204240.49</v>
      </c>
      <c r="Z7" s="177">
        <v>54318.01</v>
      </c>
      <c r="AA7" s="177">
        <v>71748.929999999993</v>
      </c>
      <c r="AB7" s="177">
        <v>18478.36</v>
      </c>
      <c r="AC7" s="182">
        <v>8066.38</v>
      </c>
      <c r="AD7" s="177">
        <v>9467.59</v>
      </c>
      <c r="AE7" s="182">
        <v>1401.21</v>
      </c>
    </row>
    <row r="8" spans="1:31" ht="15.75" customHeight="1" x14ac:dyDescent="0.25">
      <c r="A8" t="s">
        <v>67</v>
      </c>
      <c r="B8" s="187"/>
      <c r="C8" s="187"/>
      <c r="D8" s="175"/>
      <c r="E8" s="176">
        <v>0</v>
      </c>
      <c r="F8" s="177">
        <v>235461.87</v>
      </c>
      <c r="G8" s="177">
        <v>9428.299999999992</v>
      </c>
      <c r="H8" s="178">
        <v>19710</v>
      </c>
      <c r="I8" s="178">
        <v>-221</v>
      </c>
      <c r="J8" s="179">
        <v>53.817630854626273</v>
      </c>
      <c r="K8" s="176">
        <v>0</v>
      </c>
      <c r="L8" s="179">
        <v>9.9315160975769032</v>
      </c>
      <c r="M8" s="180">
        <v>2.3583454547948406E-2</v>
      </c>
      <c r="N8" s="176">
        <v>0</v>
      </c>
      <c r="O8" s="179">
        <v>8.5083416003613639</v>
      </c>
      <c r="P8" s="180">
        <v>5.2492396780455142E-2</v>
      </c>
      <c r="Q8" s="176">
        <v>0</v>
      </c>
      <c r="R8" s="180">
        <v>0.26173218619218475</v>
      </c>
      <c r="S8" s="180">
        <v>0.30015165512785574</v>
      </c>
      <c r="T8" s="179">
        <v>48</v>
      </c>
      <c r="U8" s="176">
        <v>0</v>
      </c>
      <c r="V8" s="177">
        <v>98181.02</v>
      </c>
      <c r="W8" s="180">
        <v>0.41697205581523666</v>
      </c>
      <c r="X8" s="181">
        <v>5054.9799999999987</v>
      </c>
      <c r="Y8" s="177">
        <v>214344.34</v>
      </c>
      <c r="Z8" s="177">
        <v>53901.279999999999</v>
      </c>
      <c r="AA8" s="177">
        <v>76474.490000000005</v>
      </c>
      <c r="AB8" s="177">
        <v>19051.14</v>
      </c>
      <c r="AC8" s="182">
        <v>8364.4699999999993</v>
      </c>
      <c r="AD8" s="177">
        <v>9364.51</v>
      </c>
      <c r="AE8" s="182">
        <v>1000.04</v>
      </c>
    </row>
    <row r="9" spans="1:31" ht="15.75" customHeight="1" x14ac:dyDescent="0.25">
      <c r="A9" t="s">
        <v>68</v>
      </c>
      <c r="B9" s="187"/>
      <c r="C9" s="187"/>
      <c r="D9" s="175"/>
      <c r="E9" s="176">
        <v>0</v>
      </c>
      <c r="F9" s="177">
        <v>192689.21</v>
      </c>
      <c r="G9" s="177">
        <v>-17291.189999999999</v>
      </c>
      <c r="H9" s="178">
        <v>16072</v>
      </c>
      <c r="I9" s="178">
        <v>-2676</v>
      </c>
      <c r="J9" s="179">
        <v>62.144977742483178</v>
      </c>
      <c r="K9" s="176">
        <v>0</v>
      </c>
      <c r="L9" s="179">
        <v>8.6207867947299519</v>
      </c>
      <c r="M9" s="180">
        <v>2.6061229775889889E-2</v>
      </c>
      <c r="N9" s="176">
        <v>0</v>
      </c>
      <c r="O9" s="179">
        <v>6.1707470657858705</v>
      </c>
      <c r="P9" s="180">
        <v>2.9552052116976164E-2</v>
      </c>
      <c r="Q9" s="176">
        <v>0</v>
      </c>
      <c r="R9" s="180">
        <v>0.31174288378679843</v>
      </c>
      <c r="S9" s="180">
        <v>0.35037005964163742</v>
      </c>
      <c r="T9" s="179">
        <v>29.28</v>
      </c>
      <c r="U9" s="176">
        <v>0</v>
      </c>
      <c r="V9" s="177">
        <v>68146.02</v>
      </c>
      <c r="W9" s="180">
        <v>0.35365768534730102</v>
      </c>
      <c r="X9" s="181">
        <v>4503.5400000000009</v>
      </c>
      <c r="Y9" s="177">
        <v>172806.12</v>
      </c>
      <c r="Z9" s="177">
        <v>45994.97</v>
      </c>
      <c r="AA9" s="177">
        <v>56644.69</v>
      </c>
      <c r="AB9" s="177">
        <v>18116.169999999998</v>
      </c>
      <c r="AC9" s="182">
        <v>8040.18</v>
      </c>
      <c r="AD9" s="177">
        <v>8575.5499999999993</v>
      </c>
      <c r="AE9" s="182">
        <v>535.37000000000012</v>
      </c>
    </row>
    <row r="10" spans="1:31" ht="15.75" customHeight="1" x14ac:dyDescent="0.25">
      <c r="A10" t="s">
        <v>70</v>
      </c>
      <c r="B10" s="187"/>
      <c r="C10" s="187"/>
      <c r="D10" s="175"/>
      <c r="E10" s="176">
        <v>0</v>
      </c>
      <c r="F10" s="177">
        <v>255005.71</v>
      </c>
      <c r="G10" s="177">
        <v>-24425.090000000011</v>
      </c>
      <c r="H10" s="178">
        <v>20902</v>
      </c>
      <c r="I10" s="178">
        <v>-2880</v>
      </c>
      <c r="J10" s="179">
        <v>52.971362876541072</v>
      </c>
      <c r="K10" s="176">
        <v>0</v>
      </c>
      <c r="L10" s="179">
        <v>8.0676631233303997</v>
      </c>
      <c r="M10" s="180">
        <v>1.4369021923993508E-2</v>
      </c>
      <c r="N10" s="176">
        <v>0</v>
      </c>
      <c r="O10" s="179">
        <v>7.873986073694593</v>
      </c>
      <c r="P10" s="180">
        <v>3.4000776877254849E-2</v>
      </c>
      <c r="Q10" s="176">
        <v>0</v>
      </c>
      <c r="R10" s="180">
        <v>0.28514004647190055</v>
      </c>
      <c r="S10" s="180">
        <v>0.31867090348682781</v>
      </c>
      <c r="T10" s="179">
        <v>407.12</v>
      </c>
      <c r="U10" s="176">
        <v>0</v>
      </c>
      <c r="V10" s="177">
        <v>104692.21</v>
      </c>
      <c r="W10" s="180">
        <v>0.41054849320825015</v>
      </c>
      <c r="X10" s="181">
        <v>3330.0500000000011</v>
      </c>
      <c r="Y10" s="177">
        <v>231752.03</v>
      </c>
      <c r="Z10" s="177">
        <v>57034.76</v>
      </c>
      <c r="AA10" s="177">
        <v>65733.89</v>
      </c>
      <c r="AB10" s="177">
        <v>20569.53</v>
      </c>
      <c r="AC10" s="182">
        <v>8810.68</v>
      </c>
      <c r="AD10" s="177">
        <v>9510.06</v>
      </c>
      <c r="AE10" s="182">
        <v>699.37999999999988</v>
      </c>
    </row>
    <row r="11" spans="1:31" ht="15.75" customHeight="1" x14ac:dyDescent="0.25">
      <c r="A11" t="s">
        <v>75</v>
      </c>
      <c r="B11" s="187"/>
      <c r="C11" s="187"/>
      <c r="D11" s="175"/>
      <c r="E11" s="176">
        <v>0</v>
      </c>
      <c r="F11" s="177">
        <v>240976</v>
      </c>
      <c r="G11" s="177">
        <v>-9240.6599999999871</v>
      </c>
      <c r="H11" s="178">
        <v>19261</v>
      </c>
      <c r="I11" s="178">
        <v>-2145</v>
      </c>
      <c r="J11" s="179">
        <v>46.676847486886665</v>
      </c>
      <c r="K11" s="176">
        <v>0</v>
      </c>
      <c r="L11" s="179">
        <v>8.2509652433855329</v>
      </c>
      <c r="M11" s="180">
        <v>1.6278285210520046E-2</v>
      </c>
      <c r="N11" s="176">
        <v>0</v>
      </c>
      <c r="O11" s="179">
        <v>8.0547995171389477</v>
      </c>
      <c r="P11" s="180">
        <v>5.0080654484335414E-2</v>
      </c>
      <c r="Q11" s="176">
        <v>0</v>
      </c>
      <c r="R11" s="180">
        <v>0.29596320795431913</v>
      </c>
      <c r="S11" s="180">
        <v>0.33503763860301444</v>
      </c>
      <c r="T11" s="179">
        <v>3150.24</v>
      </c>
      <c r="U11" s="176">
        <v>0</v>
      </c>
      <c r="V11" s="177">
        <v>93561.84</v>
      </c>
      <c r="W11" s="180">
        <v>0.38826206759179338</v>
      </c>
      <c r="X11" s="181">
        <v>3595.2599999999979</v>
      </c>
      <c r="Y11" s="177">
        <v>220862.33</v>
      </c>
      <c r="Z11" s="177">
        <v>56032.5</v>
      </c>
      <c r="AA11" s="177">
        <v>66046.03</v>
      </c>
      <c r="AB11" s="177">
        <v>16694.669999999998</v>
      </c>
      <c r="AC11" s="182">
        <v>7224.21</v>
      </c>
      <c r="AD11" s="177">
        <v>8060.29</v>
      </c>
      <c r="AE11" s="182">
        <v>836.07999999999993</v>
      </c>
    </row>
    <row r="12" spans="1:31" ht="15.75" customHeight="1" x14ac:dyDescent="0.25">
      <c r="A12" t="s">
        <v>102</v>
      </c>
      <c r="B12" s="187"/>
      <c r="C12" s="187"/>
      <c r="D12" s="175"/>
      <c r="E12" s="176">
        <v>0</v>
      </c>
      <c r="F12" s="177">
        <v>264638.21999999997</v>
      </c>
      <c r="G12" s="177">
        <v>-6599.6800000000121</v>
      </c>
      <c r="H12" s="178">
        <v>22089</v>
      </c>
      <c r="I12" s="178">
        <v>-1600</v>
      </c>
      <c r="J12" s="179">
        <v>62.429883836633024</v>
      </c>
      <c r="K12" s="176">
        <v>0</v>
      </c>
      <c r="L12" s="179">
        <v>8.5480548410106927</v>
      </c>
      <c r="M12" s="180">
        <v>2.0991183864360247E-2</v>
      </c>
      <c r="N12" s="176">
        <v>0</v>
      </c>
      <c r="O12" s="179">
        <v>9.1130479390742707</v>
      </c>
      <c r="P12" s="180">
        <v>3.1204041020475925E-2</v>
      </c>
      <c r="Q12" s="176">
        <v>0</v>
      </c>
      <c r="R12" s="180">
        <v>0.26007108874900992</v>
      </c>
      <c r="S12" s="180">
        <v>0.29522519460718866</v>
      </c>
      <c r="T12" s="179">
        <v>72.959999999999994</v>
      </c>
      <c r="U12" s="176">
        <v>0</v>
      </c>
      <c r="V12" s="177">
        <v>110914.22</v>
      </c>
      <c r="W12" s="180">
        <v>0.41911640729747957</v>
      </c>
      <c r="X12" s="181">
        <v>4988.5199999999977</v>
      </c>
      <c r="Y12" s="177">
        <v>237648.34</v>
      </c>
      <c r="Z12" s="177">
        <v>61052.85</v>
      </c>
      <c r="AA12" s="177">
        <v>74554.73</v>
      </c>
      <c r="AB12" s="177">
        <v>24185.97</v>
      </c>
      <c r="AC12" s="182">
        <v>10863.38</v>
      </c>
      <c r="AD12" s="177">
        <v>11618.08</v>
      </c>
      <c r="AE12" s="182">
        <v>754.7</v>
      </c>
    </row>
    <row r="13" spans="1:31" ht="15.75" customHeight="1" x14ac:dyDescent="0.25">
      <c r="A13" t="s">
        <v>405</v>
      </c>
      <c r="B13" s="187"/>
      <c r="C13" s="187" t="s">
        <v>374</v>
      </c>
      <c r="D13" s="187"/>
      <c r="E13" s="176">
        <v>0</v>
      </c>
      <c r="F13" s="177">
        <v>2058757.85</v>
      </c>
      <c r="G13" s="177">
        <v>-68355.22000000003</v>
      </c>
      <c r="H13" s="178">
        <v>169861</v>
      </c>
      <c r="I13" s="178">
        <v>-14063</v>
      </c>
      <c r="J13" s="179">
        <v>54.230110970392495</v>
      </c>
      <c r="K13" s="176">
        <v>0</v>
      </c>
      <c r="L13" s="179">
        <v>9.1616322910324826</v>
      </c>
      <c r="M13" s="180">
        <v>2.1315002888579005E-2</v>
      </c>
      <c r="N13" s="176">
        <v>0</v>
      </c>
      <c r="O13" s="179">
        <v>8.3402110418552944</v>
      </c>
      <c r="P13" s="180">
        <v>4.1796713900696669E-2</v>
      </c>
      <c r="Q13" s="176">
        <v>0</v>
      </c>
      <c r="R13" s="180">
        <v>0.2905913534221618</v>
      </c>
      <c r="S13" s="180">
        <v>0.32842947022642804</v>
      </c>
      <c r="T13" s="179">
        <v>6766.32</v>
      </c>
      <c r="U13" s="176">
        <v>0</v>
      </c>
      <c r="V13" s="177">
        <v>804066.91</v>
      </c>
      <c r="W13" s="180">
        <v>0.39055924425497635</v>
      </c>
      <c r="X13" s="181">
        <v>39827.009999999995</v>
      </c>
      <c r="Y13" s="177">
        <v>1868496.58</v>
      </c>
      <c r="Z13" s="177">
        <v>474626.88</v>
      </c>
      <c r="AA13" s="177">
        <v>621193.85</v>
      </c>
      <c r="AB13" s="177">
        <v>167695.48000000001</v>
      </c>
      <c r="AC13" s="182">
        <v>73086.84</v>
      </c>
      <c r="AD13" s="177">
        <v>80095.960000000006</v>
      </c>
      <c r="AE13" s="182">
        <v>7009.12</v>
      </c>
    </row>
    <row r="14" spans="1:31" ht="15.75" customHeight="1" x14ac:dyDescent="0.25">
      <c r="A14" t="s">
        <v>45</v>
      </c>
      <c r="B14" s="187"/>
      <c r="C14" s="187" t="s">
        <v>375</v>
      </c>
      <c r="D14" s="175"/>
      <c r="E14" s="176">
        <v>0</v>
      </c>
      <c r="F14" s="177">
        <v>208490.31</v>
      </c>
      <c r="G14" s="177">
        <v>-27405.080000000013</v>
      </c>
      <c r="H14" s="178">
        <v>17099</v>
      </c>
      <c r="I14" s="178">
        <v>-2762</v>
      </c>
      <c r="J14" s="179">
        <v>56.821185918264817</v>
      </c>
      <c r="K14" s="176">
        <v>0</v>
      </c>
      <c r="L14" s="179">
        <v>9.9008212059849505</v>
      </c>
      <c r="M14" s="180">
        <v>3.1392713190614964E-2</v>
      </c>
      <c r="N14" s="176">
        <v>0</v>
      </c>
      <c r="O14" s="179">
        <v>7.8349840470276684</v>
      </c>
      <c r="P14" s="180">
        <v>0.12410811205369661</v>
      </c>
      <c r="Q14" s="176">
        <v>0</v>
      </c>
      <c r="R14" s="180">
        <v>0.30855242145306416</v>
      </c>
      <c r="S14" s="180">
        <v>0.35664352938033428</v>
      </c>
      <c r="T14" s="179">
        <v>84.56</v>
      </c>
      <c r="U14" s="176">
        <v>0</v>
      </c>
      <c r="V14" s="177">
        <v>70300.3</v>
      </c>
      <c r="W14" s="180">
        <v>0.33718737336042143</v>
      </c>
      <c r="X14" s="181">
        <v>5901.9500000000007</v>
      </c>
      <c r="Y14" s="177">
        <v>188003.82</v>
      </c>
      <c r="Z14" s="177">
        <v>52060.02</v>
      </c>
      <c r="AA14" s="177">
        <v>73633.850000000006</v>
      </c>
      <c r="AB14" s="177">
        <v>18083.830000000002</v>
      </c>
      <c r="AC14" s="182">
        <v>7800.8</v>
      </c>
      <c r="AD14" s="177">
        <v>10045.15</v>
      </c>
      <c r="AE14" s="182">
        <v>2244.35</v>
      </c>
    </row>
    <row r="15" spans="1:31" ht="15.75" customHeight="1" x14ac:dyDescent="0.25">
      <c r="A15" t="s">
        <v>47</v>
      </c>
      <c r="B15" s="187"/>
      <c r="C15" s="187"/>
      <c r="D15" s="175"/>
      <c r="E15" s="176">
        <v>0</v>
      </c>
      <c r="F15" s="177">
        <v>246427.65</v>
      </c>
      <c r="G15" s="177">
        <v>5501.5299999999952</v>
      </c>
      <c r="H15" s="178">
        <v>20363</v>
      </c>
      <c r="I15" s="178">
        <v>-429</v>
      </c>
      <c r="J15" s="179">
        <v>53.338170452869228</v>
      </c>
      <c r="K15" s="176">
        <v>0</v>
      </c>
      <c r="L15" s="179">
        <v>8.1237349507124126</v>
      </c>
      <c r="M15" s="180">
        <v>1.4144855146678927E-2</v>
      </c>
      <c r="N15" s="176">
        <v>0</v>
      </c>
      <c r="O15" s="179">
        <v>7.6384439124603905</v>
      </c>
      <c r="P15" s="180">
        <v>9.7826649802537167E-3</v>
      </c>
      <c r="Q15" s="176">
        <v>0</v>
      </c>
      <c r="R15" s="180">
        <v>0.27752510726779239</v>
      </c>
      <c r="S15" s="180">
        <v>0.31669542764377295</v>
      </c>
      <c r="T15" s="179">
        <v>216.16</v>
      </c>
      <c r="U15" s="176">
        <v>0</v>
      </c>
      <c r="V15" s="177">
        <v>99775.22</v>
      </c>
      <c r="W15" s="180">
        <v>0.40488646464794031</v>
      </c>
      <c r="X15" s="181">
        <v>3176.679999999998</v>
      </c>
      <c r="Y15" s="177">
        <v>224582.01</v>
      </c>
      <c r="Z15" s="177">
        <v>55767.59</v>
      </c>
      <c r="AA15" s="177">
        <v>64720.160000000003</v>
      </c>
      <c r="AB15" s="177">
        <v>19504.91</v>
      </c>
      <c r="AC15" s="182">
        <v>8585.56</v>
      </c>
      <c r="AD15" s="177">
        <v>8776.3700000000008</v>
      </c>
      <c r="AE15" s="182">
        <v>190.81000000000051</v>
      </c>
    </row>
    <row r="16" spans="1:31" ht="15.75" customHeight="1" x14ac:dyDescent="0.25">
      <c r="A16" t="s">
        <v>52</v>
      </c>
      <c r="B16" s="187"/>
      <c r="C16" s="187"/>
      <c r="D16" s="175"/>
      <c r="E16" s="176">
        <v>0</v>
      </c>
      <c r="F16" s="177">
        <v>257751.31</v>
      </c>
      <c r="G16" s="177">
        <v>-22840.559999999976</v>
      </c>
      <c r="H16" s="178">
        <v>21787</v>
      </c>
      <c r="I16" s="178">
        <v>-2835</v>
      </c>
      <c r="J16" s="179">
        <v>58.040442161089302</v>
      </c>
      <c r="K16" s="176">
        <v>0</v>
      </c>
      <c r="L16" s="179">
        <v>9.3065142784628065</v>
      </c>
      <c r="M16" s="180">
        <v>2.7461948673588005E-2</v>
      </c>
      <c r="N16" s="176">
        <v>0</v>
      </c>
      <c r="O16" s="179">
        <v>9.9560667074439007</v>
      </c>
      <c r="P16" s="180">
        <v>1.7630963607489562E-2</v>
      </c>
      <c r="Q16" s="176">
        <v>0</v>
      </c>
      <c r="R16" s="180">
        <v>0.29056403243886519</v>
      </c>
      <c r="S16" s="180">
        <v>0.32316375036076439</v>
      </c>
      <c r="T16" s="179">
        <v>445.12</v>
      </c>
      <c r="U16" s="176">
        <v>0</v>
      </c>
      <c r="V16" s="177">
        <v>100455.08</v>
      </c>
      <c r="W16" s="180">
        <v>0.38973644789622991</v>
      </c>
      <c r="X16" s="181">
        <v>6386.1600000000008</v>
      </c>
      <c r="Y16" s="177">
        <v>232545.77</v>
      </c>
      <c r="Z16" s="177">
        <v>60834.98</v>
      </c>
      <c r="AA16" s="177">
        <v>80880.23</v>
      </c>
      <c r="AB16" s="177">
        <v>22820.080000000002</v>
      </c>
      <c r="AC16" s="182">
        <v>9962.92</v>
      </c>
      <c r="AD16" s="177">
        <v>10365.26</v>
      </c>
      <c r="AE16" s="182">
        <v>402.34000000000037</v>
      </c>
    </row>
    <row r="17" spans="1:31" ht="15.75" customHeight="1" x14ac:dyDescent="0.25">
      <c r="A17" t="s">
        <v>56</v>
      </c>
      <c r="B17" s="187"/>
      <c r="C17" s="187"/>
      <c r="D17" s="175"/>
      <c r="E17" s="176">
        <v>0</v>
      </c>
      <c r="F17" s="177">
        <v>166983.22</v>
      </c>
      <c r="G17" s="177">
        <v>-3183.2900000000045</v>
      </c>
      <c r="H17" s="178">
        <v>13802</v>
      </c>
      <c r="I17" s="178">
        <v>-1042</v>
      </c>
      <c r="J17" s="179">
        <v>43.828755168732926</v>
      </c>
      <c r="K17" s="176">
        <v>0</v>
      </c>
      <c r="L17" s="179">
        <v>11.417525566869191</v>
      </c>
      <c r="M17" s="180">
        <v>2.4863666195019049E-2</v>
      </c>
      <c r="N17" s="176">
        <v>0</v>
      </c>
      <c r="O17" s="179">
        <v>11.375300577365721</v>
      </c>
      <c r="P17" s="180">
        <v>6.1141921255756647E-2</v>
      </c>
      <c r="Q17" s="176">
        <v>0</v>
      </c>
      <c r="R17" s="180">
        <v>0.35342275708900572</v>
      </c>
      <c r="S17" s="180">
        <v>0.39652313567794417</v>
      </c>
      <c r="T17" s="179">
        <v>189.12</v>
      </c>
      <c r="U17" s="176">
        <v>0</v>
      </c>
      <c r="V17" s="177">
        <v>53188.63</v>
      </c>
      <c r="W17" s="180">
        <v>0.3185267956864169</v>
      </c>
      <c r="X17" s="181">
        <v>3813.52</v>
      </c>
      <c r="Y17" s="177">
        <v>153377.22</v>
      </c>
      <c r="Z17" s="177">
        <v>40472.300000000003</v>
      </c>
      <c r="AA17" s="177">
        <v>66013.36</v>
      </c>
      <c r="AB17" s="177">
        <v>11100.24</v>
      </c>
      <c r="AC17" s="182">
        <v>4765</v>
      </c>
      <c r="AD17" s="177">
        <v>5443.69</v>
      </c>
      <c r="AE17" s="182">
        <v>678.69</v>
      </c>
    </row>
    <row r="18" spans="1:31" ht="15.75" customHeight="1" x14ac:dyDescent="0.25">
      <c r="A18" t="s">
        <v>57</v>
      </c>
      <c r="B18" s="187"/>
      <c r="C18" s="187"/>
      <c r="D18" s="175"/>
      <c r="E18" s="176">
        <v>0</v>
      </c>
      <c r="F18" s="177">
        <v>188143.83</v>
      </c>
      <c r="G18" s="177">
        <v>-5350.4800000000077</v>
      </c>
      <c r="H18" s="178">
        <v>15177</v>
      </c>
      <c r="I18" s="178">
        <v>-1583</v>
      </c>
      <c r="J18" s="179">
        <v>50.202726995263852</v>
      </c>
      <c r="K18" s="176">
        <v>0</v>
      </c>
      <c r="L18" s="179">
        <v>9.342516034076537</v>
      </c>
      <c r="M18" s="180">
        <v>4.4477286933915186E-2</v>
      </c>
      <c r="N18" s="176">
        <v>0</v>
      </c>
      <c r="O18" s="179">
        <v>8.9834627348616838</v>
      </c>
      <c r="P18" s="180">
        <v>7.2298209602335378E-2</v>
      </c>
      <c r="Q18" s="176">
        <v>0</v>
      </c>
      <c r="R18" s="180">
        <v>0.31722560341202793</v>
      </c>
      <c r="S18" s="180">
        <v>0.35465143874237071</v>
      </c>
      <c r="T18" s="179">
        <v>1405.92</v>
      </c>
      <c r="U18" s="176">
        <v>0</v>
      </c>
      <c r="V18" s="177">
        <v>64118.89</v>
      </c>
      <c r="W18" s="180">
        <v>0.34079719754827997</v>
      </c>
      <c r="X18" s="181">
        <v>7679.56</v>
      </c>
      <c r="Y18" s="177">
        <v>172662.51</v>
      </c>
      <c r="Z18" s="177">
        <v>48083.53</v>
      </c>
      <c r="AA18" s="177">
        <v>64174.45</v>
      </c>
      <c r="AB18" s="177">
        <v>13894.12</v>
      </c>
      <c r="AC18" s="182">
        <v>6190.14</v>
      </c>
      <c r="AD18" s="177">
        <v>7194.66</v>
      </c>
      <c r="AE18" s="182">
        <v>1004.52</v>
      </c>
    </row>
    <row r="19" spans="1:31" ht="15.75" customHeight="1" x14ac:dyDescent="0.25">
      <c r="A19" t="s">
        <v>60</v>
      </c>
      <c r="B19" s="187"/>
      <c r="C19" s="187"/>
      <c r="D19" s="175"/>
      <c r="E19" s="176">
        <v>0</v>
      </c>
      <c r="F19" s="177">
        <v>220241.67</v>
      </c>
      <c r="G19" s="177">
        <v>10430.079999999994</v>
      </c>
      <c r="H19" s="178">
        <v>18575</v>
      </c>
      <c r="I19" s="178">
        <v>-38</v>
      </c>
      <c r="J19" s="179">
        <v>53.855990709357286</v>
      </c>
      <c r="K19" s="176">
        <v>0</v>
      </c>
      <c r="L19" s="179">
        <v>9.9051233223763759</v>
      </c>
      <c r="M19" s="180">
        <v>2.9245326552493081E-2</v>
      </c>
      <c r="N19" s="176">
        <v>0</v>
      </c>
      <c r="O19" s="179">
        <v>8.9688759786605647</v>
      </c>
      <c r="P19" s="180">
        <v>4.2827151854443669E-2</v>
      </c>
      <c r="Q19" s="176">
        <v>0</v>
      </c>
      <c r="R19" s="180">
        <v>0.29092945944334697</v>
      </c>
      <c r="S19" s="180">
        <v>0.32793671606285951</v>
      </c>
      <c r="T19" s="179">
        <v>32.799999999999997</v>
      </c>
      <c r="U19" s="176">
        <v>0</v>
      </c>
      <c r="V19" s="177">
        <v>85371.659999999989</v>
      </c>
      <c r="W19" s="180">
        <v>0.38762719153010416</v>
      </c>
      <c r="X19" s="181">
        <v>5843.2800000000016</v>
      </c>
      <c r="Y19" s="177">
        <v>199802.18</v>
      </c>
      <c r="Z19" s="177">
        <v>51604.99</v>
      </c>
      <c r="AA19" s="177">
        <v>73021.97</v>
      </c>
      <c r="AB19" s="177">
        <v>18505.55</v>
      </c>
      <c r="AC19" s="182">
        <v>7906.85</v>
      </c>
      <c r="AD19" s="177">
        <v>8699.39</v>
      </c>
      <c r="AE19" s="182">
        <v>792.54</v>
      </c>
    </row>
    <row r="20" spans="1:31" ht="15.75" customHeight="1" x14ac:dyDescent="0.25">
      <c r="A20" t="s">
        <v>65</v>
      </c>
      <c r="B20" s="187"/>
      <c r="C20" s="187"/>
      <c r="D20" s="175"/>
      <c r="E20" s="176">
        <v>0</v>
      </c>
      <c r="F20" s="177">
        <v>200207.41</v>
      </c>
      <c r="G20" s="177">
        <v>95.279999999986003</v>
      </c>
      <c r="H20" s="178">
        <v>16592</v>
      </c>
      <c r="I20" s="178">
        <v>-993</v>
      </c>
      <c r="J20" s="179">
        <v>55.036257981993103</v>
      </c>
      <c r="K20" s="176">
        <v>0</v>
      </c>
      <c r="L20" s="179">
        <v>11.466445351403078</v>
      </c>
      <c r="M20" s="180">
        <v>3.2246691843427717E-2</v>
      </c>
      <c r="N20" s="176">
        <v>0</v>
      </c>
      <c r="O20" s="179">
        <v>10.527342829852159</v>
      </c>
      <c r="P20" s="180">
        <v>3.8559344752839744E-2</v>
      </c>
      <c r="Q20" s="176">
        <v>0</v>
      </c>
      <c r="R20" s="180">
        <v>0.33600209902320799</v>
      </c>
      <c r="S20" s="180">
        <v>0.37357213701530828</v>
      </c>
      <c r="T20" s="179">
        <v>2286.08</v>
      </c>
      <c r="U20" s="176">
        <v>0</v>
      </c>
      <c r="V20" s="177">
        <v>66450.02</v>
      </c>
      <c r="W20" s="180">
        <v>0.33190589698952699</v>
      </c>
      <c r="X20" s="181">
        <v>5883.1099999999988</v>
      </c>
      <c r="Y20" s="177">
        <v>182440.73</v>
      </c>
      <c r="Z20" s="177">
        <v>48648.55</v>
      </c>
      <c r="AA20" s="177">
        <v>79689.42</v>
      </c>
      <c r="AB20" s="177">
        <v>15666.76</v>
      </c>
      <c r="AC20" s="182">
        <v>7122.24</v>
      </c>
      <c r="AD20" s="177">
        <v>7726.34</v>
      </c>
      <c r="AE20" s="182">
        <v>604.09999999999957</v>
      </c>
    </row>
    <row r="21" spans="1:31" ht="15.75" customHeight="1" x14ac:dyDescent="0.25">
      <c r="A21" t="s">
        <v>71</v>
      </c>
      <c r="B21" s="187"/>
      <c r="C21" s="187"/>
      <c r="D21" s="175"/>
      <c r="E21" s="176">
        <v>0</v>
      </c>
      <c r="F21" s="177">
        <v>195208.44</v>
      </c>
      <c r="G21" s="177">
        <v>-16408.95</v>
      </c>
      <c r="H21" s="178">
        <v>16562</v>
      </c>
      <c r="I21" s="178">
        <v>-2371</v>
      </c>
      <c r="J21" s="179">
        <v>53.208081918315962</v>
      </c>
      <c r="K21" s="176">
        <v>0</v>
      </c>
      <c r="L21" s="179">
        <v>10.71776491118149</v>
      </c>
      <c r="M21" s="180">
        <v>3.6832611552826772E-2</v>
      </c>
      <c r="N21" s="176">
        <v>0</v>
      </c>
      <c r="O21" s="179">
        <v>11.203346965479172</v>
      </c>
      <c r="P21" s="180">
        <v>5.7237553353946785E-2</v>
      </c>
      <c r="Q21" s="176">
        <v>0</v>
      </c>
      <c r="R21" s="180">
        <v>0.30823559678054901</v>
      </c>
      <c r="S21" s="180">
        <v>0.32931275922291064</v>
      </c>
      <c r="T21" s="179">
        <v>971.04</v>
      </c>
      <c r="U21" s="176">
        <v>0</v>
      </c>
      <c r="V21" s="177">
        <v>72000.639999999999</v>
      </c>
      <c r="W21" s="180">
        <v>0.36883978991891953</v>
      </c>
      <c r="X21" s="181">
        <v>6553.81</v>
      </c>
      <c r="Y21" s="177">
        <v>177934.98</v>
      </c>
      <c r="Z21" s="177">
        <v>48806.83</v>
      </c>
      <c r="AA21" s="177">
        <v>74728.59</v>
      </c>
      <c r="AB21" s="177">
        <v>15336.26</v>
      </c>
      <c r="AC21" s="182">
        <v>6856.36</v>
      </c>
      <c r="AD21" s="177">
        <v>7734.17</v>
      </c>
      <c r="AE21" s="182">
        <v>877.81</v>
      </c>
    </row>
    <row r="22" spans="1:31" ht="15.75" customHeight="1" x14ac:dyDescent="0.25">
      <c r="A22" t="s">
        <v>80</v>
      </c>
      <c r="B22" s="187"/>
      <c r="C22" s="187"/>
      <c r="D22" s="175"/>
      <c r="E22" s="176">
        <v>0</v>
      </c>
      <c r="F22" s="177">
        <v>170964.03</v>
      </c>
      <c r="G22" s="177">
        <v>-37631.879999999997</v>
      </c>
      <c r="H22" s="178">
        <v>14396</v>
      </c>
      <c r="I22" s="178">
        <v>-4154</v>
      </c>
      <c r="J22" s="179">
        <v>54.101048819060559</v>
      </c>
      <c r="K22" s="176">
        <v>0</v>
      </c>
      <c r="L22" s="179">
        <v>10.401528780950306</v>
      </c>
      <c r="M22" s="180">
        <v>2.9567061837700671E-2</v>
      </c>
      <c r="N22" s="176">
        <v>0</v>
      </c>
      <c r="O22" s="179">
        <v>11.528578479763075</v>
      </c>
      <c r="P22" s="180">
        <v>3.0410581127679498E-2</v>
      </c>
      <c r="Q22" s="176">
        <v>0</v>
      </c>
      <c r="R22" s="180">
        <v>0.33709810186388328</v>
      </c>
      <c r="S22" s="180">
        <v>0.38808795043027472</v>
      </c>
      <c r="T22" s="179">
        <v>119.68</v>
      </c>
      <c r="U22" s="176">
        <v>0</v>
      </c>
      <c r="V22" s="177">
        <v>55581.04</v>
      </c>
      <c r="W22" s="180">
        <v>0.32510370748747558</v>
      </c>
      <c r="X22" s="181">
        <v>4614.7799999999988</v>
      </c>
      <c r="Y22" s="177">
        <v>156078.41</v>
      </c>
      <c r="Z22" s="177">
        <v>40754.04</v>
      </c>
      <c r="AA22" s="177">
        <v>60557.760000000002</v>
      </c>
      <c r="AB22" s="177">
        <v>13975.07</v>
      </c>
      <c r="AC22" s="182">
        <v>6058.21</v>
      </c>
      <c r="AD22" s="177">
        <v>6483.2</v>
      </c>
      <c r="AE22" s="182">
        <v>424.9899999999999</v>
      </c>
    </row>
    <row r="23" spans="1:31" ht="15.75" customHeight="1" x14ac:dyDescent="0.25">
      <c r="A23" t="s">
        <v>405</v>
      </c>
      <c r="B23" s="187"/>
      <c r="C23" s="187" t="s">
        <v>376</v>
      </c>
      <c r="D23" s="187"/>
      <c r="E23" s="176">
        <v>0</v>
      </c>
      <c r="F23" s="177">
        <v>1854417.87</v>
      </c>
      <c r="G23" s="177">
        <v>-96793.35000000002</v>
      </c>
      <c r="H23" s="178">
        <v>154353</v>
      </c>
      <c r="I23" s="178">
        <v>-16207</v>
      </c>
      <c r="J23" s="179">
        <v>53.510413306503928</v>
      </c>
      <c r="K23" s="176">
        <v>0</v>
      </c>
      <c r="L23" s="179">
        <v>9.9812323179932889</v>
      </c>
      <c r="M23" s="180">
        <v>2.9543696638415246E-2</v>
      </c>
      <c r="N23" s="176">
        <v>0</v>
      </c>
      <c r="O23" s="179">
        <v>9.6076230922157162</v>
      </c>
      <c r="P23" s="180">
        <v>4.8494218628620051E-2</v>
      </c>
      <c r="Q23" s="176">
        <v>0</v>
      </c>
      <c r="R23" s="180">
        <v>0.31031827794023581</v>
      </c>
      <c r="S23" s="180">
        <v>0.34851058138260926</v>
      </c>
      <c r="T23" s="179">
        <v>5750.48</v>
      </c>
      <c r="U23" s="176">
        <v>0</v>
      </c>
      <c r="V23" s="177">
        <v>667241.48</v>
      </c>
      <c r="W23" s="180">
        <v>0.35981182601524436</v>
      </c>
      <c r="X23" s="181">
        <v>49852.85</v>
      </c>
      <c r="Y23" s="177">
        <v>1687427.63</v>
      </c>
      <c r="Z23" s="177">
        <v>447032.83</v>
      </c>
      <c r="AA23" s="177">
        <v>637419.79</v>
      </c>
      <c r="AB23" s="177">
        <v>148886.82</v>
      </c>
      <c r="AC23" s="182">
        <v>65248.08</v>
      </c>
      <c r="AD23" s="177">
        <v>72468.23</v>
      </c>
      <c r="AE23" s="182">
        <v>7220.15</v>
      </c>
    </row>
    <row r="24" spans="1:31" ht="15.75" customHeight="1" x14ac:dyDescent="0.25">
      <c r="A24" t="s">
        <v>30</v>
      </c>
      <c r="B24" s="187"/>
      <c r="C24" s="187" t="s">
        <v>377</v>
      </c>
      <c r="D24" s="175"/>
      <c r="E24" s="176">
        <v>0</v>
      </c>
      <c r="F24" s="177">
        <v>226014.73</v>
      </c>
      <c r="G24" s="177">
        <v>-47985.79</v>
      </c>
      <c r="H24" s="178">
        <v>23356</v>
      </c>
      <c r="I24" s="178">
        <v>-2305</v>
      </c>
      <c r="J24" s="179">
        <v>45.000016886804971</v>
      </c>
      <c r="K24" s="176">
        <v>0</v>
      </c>
      <c r="L24" s="179">
        <v>10.03257054704944</v>
      </c>
      <c r="M24" s="180">
        <v>3.4143325585430512E-2</v>
      </c>
      <c r="N24" s="176">
        <v>0</v>
      </c>
      <c r="O24" s="179">
        <v>10.082362001747796</v>
      </c>
      <c r="P24" s="180">
        <v>4.9697467692537536E-2</v>
      </c>
      <c r="Q24" s="176">
        <v>0</v>
      </c>
      <c r="R24" s="180">
        <v>0.29996111315399665</v>
      </c>
      <c r="S24" s="180">
        <v>0.33309098924658587</v>
      </c>
      <c r="T24" s="179">
        <v>498</v>
      </c>
      <c r="U24" s="176">
        <v>0</v>
      </c>
      <c r="V24" s="177">
        <v>84495.2</v>
      </c>
      <c r="W24" s="180">
        <v>0.37384820007085379</v>
      </c>
      <c r="X24" s="181">
        <v>7085.9599999999991</v>
      </c>
      <c r="Y24" s="177">
        <v>207535.73</v>
      </c>
      <c r="Z24" s="177">
        <v>55780.15</v>
      </c>
      <c r="AA24" s="177">
        <v>79945.47</v>
      </c>
      <c r="AB24" s="177">
        <v>16064.4</v>
      </c>
      <c r="AC24" s="182">
        <v>6719.67</v>
      </c>
      <c r="AD24" s="177">
        <v>7518.03</v>
      </c>
      <c r="AE24" s="182">
        <v>798.36</v>
      </c>
    </row>
    <row r="25" spans="1:31" ht="15.75" customHeight="1" x14ac:dyDescent="0.25">
      <c r="A25" t="s">
        <v>72</v>
      </c>
      <c r="B25" s="187"/>
      <c r="C25" s="187"/>
      <c r="D25" s="175"/>
      <c r="E25" s="176">
        <v>0</v>
      </c>
      <c r="F25" s="177">
        <v>203879.44</v>
      </c>
      <c r="G25" s="177">
        <v>-37903.680000000008</v>
      </c>
      <c r="H25" s="178">
        <v>16901</v>
      </c>
      <c r="I25" s="178">
        <v>-4077</v>
      </c>
      <c r="J25" s="179">
        <v>44.784636776845502</v>
      </c>
      <c r="K25" s="176">
        <v>0</v>
      </c>
      <c r="L25" s="179">
        <v>10.311760072962732</v>
      </c>
      <c r="M25" s="180">
        <v>3.2225406558180181E-2</v>
      </c>
      <c r="N25" s="176">
        <v>0</v>
      </c>
      <c r="O25" s="179">
        <v>10.087784283267602</v>
      </c>
      <c r="P25" s="180">
        <v>0.15359434712596512</v>
      </c>
      <c r="Q25" s="176">
        <v>0</v>
      </c>
      <c r="R25" s="180">
        <v>0.31596879018306112</v>
      </c>
      <c r="S25" s="180">
        <v>0.35355291342766099</v>
      </c>
      <c r="T25" s="179">
        <v>291.68</v>
      </c>
      <c r="U25" s="176">
        <v>0</v>
      </c>
      <c r="V25" s="177">
        <v>69562.559999999998</v>
      </c>
      <c r="W25" s="180">
        <v>0.34119458048344653</v>
      </c>
      <c r="X25" s="181">
        <v>6054.22</v>
      </c>
      <c r="Y25" s="177">
        <v>187871.02</v>
      </c>
      <c r="Z25" s="177">
        <v>52234.879999999997</v>
      </c>
      <c r="AA25" s="177">
        <v>76947.649999999994</v>
      </c>
      <c r="AB25" s="177">
        <v>13792.63</v>
      </c>
      <c r="AC25" s="182">
        <v>5915.77</v>
      </c>
      <c r="AD25" s="177">
        <v>8034.24</v>
      </c>
      <c r="AE25" s="182">
        <v>2118.4699999999998</v>
      </c>
    </row>
    <row r="26" spans="1:31" ht="15.75" customHeight="1" x14ac:dyDescent="0.25">
      <c r="A26" t="s">
        <v>85</v>
      </c>
      <c r="B26" s="187"/>
      <c r="C26" s="187"/>
      <c r="D26" s="175"/>
      <c r="E26" s="176">
        <v>0</v>
      </c>
      <c r="F26" s="177">
        <v>138595.96</v>
      </c>
      <c r="G26" s="177">
        <v>-26147.079999999991</v>
      </c>
      <c r="H26" s="178">
        <v>11910</v>
      </c>
      <c r="I26" s="178">
        <v>-2965</v>
      </c>
      <c r="J26" s="179">
        <v>40.838131212482672</v>
      </c>
      <c r="K26" s="176">
        <v>0</v>
      </c>
      <c r="L26" s="179">
        <v>11.670171415604804</v>
      </c>
      <c r="M26" s="180">
        <v>3.2691954814299089E-2</v>
      </c>
      <c r="N26" s="176">
        <v>0</v>
      </c>
      <c r="O26" s="179">
        <v>13.171029301277231</v>
      </c>
      <c r="P26" s="180">
        <v>9.4464021194007611E-2</v>
      </c>
      <c r="Q26" s="176">
        <v>0</v>
      </c>
      <c r="R26" s="180">
        <v>0.25748304640337283</v>
      </c>
      <c r="S26" s="180">
        <v>0.31042448856373589</v>
      </c>
      <c r="T26" s="179">
        <v>159.68</v>
      </c>
      <c r="U26" s="176">
        <v>0</v>
      </c>
      <c r="V26" s="177">
        <v>53875.48</v>
      </c>
      <c r="W26" s="180">
        <v>0.38872330766351343</v>
      </c>
      <c r="X26" s="181">
        <v>4234.8900000000003</v>
      </c>
      <c r="Y26" s="177">
        <v>129539.21</v>
      </c>
      <c r="Z26" s="177">
        <v>35079.07</v>
      </c>
      <c r="AA26" s="177">
        <v>58482.68</v>
      </c>
      <c r="AB26" s="177">
        <v>8998.77</v>
      </c>
      <c r="AC26" s="182">
        <v>3808.44</v>
      </c>
      <c r="AD26" s="177">
        <v>4658.5</v>
      </c>
      <c r="AE26" s="182">
        <v>850.06</v>
      </c>
    </row>
    <row r="27" spans="1:31" ht="15.75" customHeight="1" x14ac:dyDescent="0.25">
      <c r="A27" t="s">
        <v>88</v>
      </c>
      <c r="B27" s="187"/>
      <c r="C27" s="187"/>
      <c r="D27" s="175"/>
      <c r="E27" s="176">
        <v>0</v>
      </c>
      <c r="F27" s="177">
        <v>136754.92000000001</v>
      </c>
      <c r="G27" s="177">
        <v>-27876.49</v>
      </c>
      <c r="H27" s="178">
        <v>12125</v>
      </c>
      <c r="I27" s="178">
        <v>-2717</v>
      </c>
      <c r="J27" s="179">
        <v>60.390270907011363</v>
      </c>
      <c r="K27" s="176">
        <v>0</v>
      </c>
      <c r="L27" s="179">
        <v>15.638637268331033</v>
      </c>
      <c r="M27" s="180">
        <v>4.7561970854389277E-2</v>
      </c>
      <c r="N27" s="176">
        <v>0</v>
      </c>
      <c r="O27" s="179">
        <v>10.222628902346756</v>
      </c>
      <c r="P27" s="180">
        <v>6.2505822938025479E-2</v>
      </c>
      <c r="Q27" s="176">
        <v>0</v>
      </c>
      <c r="R27" s="180">
        <v>0.30110792357598548</v>
      </c>
      <c r="S27" s="180">
        <v>0.35010491761466428</v>
      </c>
      <c r="T27" s="179">
        <v>391.76</v>
      </c>
      <c r="U27" s="176">
        <v>0</v>
      </c>
      <c r="V27" s="177">
        <v>44549.62</v>
      </c>
      <c r="W27" s="180">
        <v>0.32576246616940729</v>
      </c>
      <c r="X27" s="181">
        <v>5829.12</v>
      </c>
      <c r="Y27" s="177">
        <v>122558.42</v>
      </c>
      <c r="Z27" s="177">
        <v>36225.18</v>
      </c>
      <c r="AA27" s="177">
        <v>80930.350000000006</v>
      </c>
      <c r="AB27" s="177">
        <v>12987.43</v>
      </c>
      <c r="AC27" s="182">
        <v>5453.03</v>
      </c>
      <c r="AD27" s="177">
        <v>6264.82</v>
      </c>
      <c r="AE27" s="182">
        <v>811.79000000000019</v>
      </c>
    </row>
    <row r="28" spans="1:31" ht="15.75" customHeight="1" x14ac:dyDescent="0.25">
      <c r="A28" t="s">
        <v>90</v>
      </c>
      <c r="B28" s="187"/>
      <c r="C28" s="187"/>
      <c r="D28" s="175"/>
      <c r="E28" s="176">
        <v>0</v>
      </c>
      <c r="F28" s="177">
        <v>191936.1</v>
      </c>
      <c r="G28" s="177">
        <v>-14416.150000000003</v>
      </c>
      <c r="H28" s="178">
        <v>16370</v>
      </c>
      <c r="I28" s="178">
        <v>-2226</v>
      </c>
      <c r="J28" s="179">
        <v>50.204208588170751</v>
      </c>
      <c r="K28" s="176">
        <v>0</v>
      </c>
      <c r="L28" s="179">
        <v>9.5831609441753809</v>
      </c>
      <c r="M28" s="180">
        <v>1.6335706811046909E-2</v>
      </c>
      <c r="N28" s="176">
        <v>0</v>
      </c>
      <c r="O28" s="179">
        <v>9.8280317971361928</v>
      </c>
      <c r="P28" s="180">
        <v>1.4614655596181312E-2</v>
      </c>
      <c r="Q28" s="176">
        <v>0</v>
      </c>
      <c r="R28" s="180">
        <v>0.30719958361142069</v>
      </c>
      <c r="S28" s="180">
        <v>0.34364379603420098</v>
      </c>
      <c r="T28" s="179">
        <v>72.959999999999994</v>
      </c>
      <c r="U28" s="176">
        <v>0</v>
      </c>
      <c r="V28" s="177">
        <v>74283.19</v>
      </c>
      <c r="W28" s="180">
        <v>0.38702041981680363</v>
      </c>
      <c r="X28" s="181">
        <v>2872.34</v>
      </c>
      <c r="Y28" s="177">
        <v>175832</v>
      </c>
      <c r="Z28" s="177">
        <v>43438.54</v>
      </c>
      <c r="AA28" s="177">
        <v>59468.36</v>
      </c>
      <c r="AB28" s="177">
        <v>14118.02</v>
      </c>
      <c r="AC28" s="182">
        <v>6415.65</v>
      </c>
      <c r="AD28" s="177">
        <v>6621.98</v>
      </c>
      <c r="AE28" s="182">
        <v>206.32999999999967</v>
      </c>
    </row>
    <row r="29" spans="1:31" ht="15.75" customHeight="1" x14ac:dyDescent="0.25">
      <c r="A29" t="s">
        <v>99</v>
      </c>
      <c r="B29" s="187"/>
      <c r="C29" s="187"/>
      <c r="D29" s="175"/>
      <c r="E29" s="176">
        <v>0</v>
      </c>
      <c r="F29" s="177">
        <v>158388.09</v>
      </c>
      <c r="G29" s="177">
        <v>-25803.71</v>
      </c>
      <c r="H29" s="178">
        <v>13907</v>
      </c>
      <c r="I29" s="178">
        <v>-3162</v>
      </c>
      <c r="J29" s="179">
        <v>53.421525149607731</v>
      </c>
      <c r="K29" s="176">
        <v>0</v>
      </c>
      <c r="L29" s="179">
        <v>14.863270892401141</v>
      </c>
      <c r="M29" s="180">
        <v>3.9717528855718061E-2</v>
      </c>
      <c r="N29" s="176">
        <v>0</v>
      </c>
      <c r="O29" s="179">
        <v>13.702513214466459</v>
      </c>
      <c r="P29" s="180">
        <v>4.7364303757372932E-2</v>
      </c>
      <c r="Q29" s="176">
        <v>0</v>
      </c>
      <c r="R29" s="180">
        <v>0.36258180776092447</v>
      </c>
      <c r="S29" s="180">
        <v>0.41026822155630516</v>
      </c>
      <c r="T29" s="179">
        <v>258.64</v>
      </c>
      <c r="U29" s="176">
        <v>0</v>
      </c>
      <c r="V29" s="177">
        <v>46062.23</v>
      </c>
      <c r="W29" s="180">
        <v>0.29081877305294862</v>
      </c>
      <c r="X29" s="181">
        <v>5747.13</v>
      </c>
      <c r="Y29" s="177">
        <v>144700.09</v>
      </c>
      <c r="Z29" s="177">
        <v>39192.239999999998</v>
      </c>
      <c r="AA29" s="177">
        <v>83217.84</v>
      </c>
      <c r="AB29" s="177">
        <v>12501.82</v>
      </c>
      <c r="AC29" s="182">
        <v>5592.37</v>
      </c>
      <c r="AD29" s="177">
        <v>6184.51</v>
      </c>
      <c r="AE29" s="182">
        <v>592.14</v>
      </c>
    </row>
    <row r="30" spans="1:31" ht="15.75" customHeight="1" x14ac:dyDescent="0.25">
      <c r="A30" t="s">
        <v>101</v>
      </c>
      <c r="B30" s="187"/>
      <c r="C30" s="187"/>
      <c r="D30" s="175"/>
      <c r="E30" s="176">
        <v>0</v>
      </c>
      <c r="F30" s="177">
        <v>153150.31</v>
      </c>
      <c r="G30" s="177">
        <v>-20076.84</v>
      </c>
      <c r="H30" s="178">
        <v>13171</v>
      </c>
      <c r="I30" s="178">
        <v>-2447</v>
      </c>
      <c r="J30" s="179">
        <v>49.833395701255846</v>
      </c>
      <c r="K30" s="176">
        <v>0</v>
      </c>
      <c r="L30" s="179">
        <v>13.140319734282851</v>
      </c>
      <c r="M30" s="180">
        <v>4.2159361967274107E-2</v>
      </c>
      <c r="N30" s="176">
        <v>0</v>
      </c>
      <c r="O30" s="179">
        <v>14.222625865888284</v>
      </c>
      <c r="P30" s="180">
        <v>9.6265813796978322E-2</v>
      </c>
      <c r="Q30" s="176">
        <v>0</v>
      </c>
      <c r="R30" s="180">
        <v>0.36374219549408682</v>
      </c>
      <c r="S30" s="180">
        <v>0.42212901821746229</v>
      </c>
      <c r="T30" s="179">
        <v>823.92</v>
      </c>
      <c r="U30" s="176">
        <v>0</v>
      </c>
      <c r="V30" s="177">
        <v>40798.01</v>
      </c>
      <c r="W30" s="180">
        <v>0.26639195180212172</v>
      </c>
      <c r="X30" s="181">
        <v>6008.9999999999991</v>
      </c>
      <c r="Y30" s="177">
        <v>142530.62</v>
      </c>
      <c r="Z30" s="177">
        <v>40379.78</v>
      </c>
      <c r="AA30" s="177">
        <v>75800.460000000006</v>
      </c>
      <c r="AB30" s="177">
        <v>9717.7800000000007</v>
      </c>
      <c r="AC30" s="182">
        <v>5032.37</v>
      </c>
      <c r="AD30" s="177">
        <v>5967.86</v>
      </c>
      <c r="AE30" s="182">
        <v>935.49</v>
      </c>
    </row>
    <row r="31" spans="1:31" ht="15.75" customHeight="1" x14ac:dyDescent="0.25">
      <c r="A31" t="s">
        <v>107</v>
      </c>
      <c r="B31" s="187"/>
      <c r="C31" s="187"/>
      <c r="D31" s="175"/>
      <c r="E31" s="176">
        <v>0</v>
      </c>
      <c r="F31" s="177">
        <v>218880.75</v>
      </c>
      <c r="G31" s="177">
        <v>-10308.029999999993</v>
      </c>
      <c r="H31" s="178">
        <v>19002</v>
      </c>
      <c r="I31" s="178">
        <v>-2053</v>
      </c>
      <c r="J31" s="179">
        <v>48.080975599727253</v>
      </c>
      <c r="K31" s="176">
        <v>0</v>
      </c>
      <c r="L31" s="179">
        <v>10.969758115720445</v>
      </c>
      <c r="M31" s="180">
        <v>3.2816602013592773E-2</v>
      </c>
      <c r="N31" s="176">
        <v>0</v>
      </c>
      <c r="O31" s="179">
        <v>16.208600613516328</v>
      </c>
      <c r="P31" s="180">
        <v>7.4964007862897641E-2</v>
      </c>
      <c r="Q31" s="176">
        <v>0</v>
      </c>
      <c r="R31" s="180">
        <v>0.3219163402903179</v>
      </c>
      <c r="S31" s="180">
        <v>0.3593231017346204</v>
      </c>
      <c r="T31" s="179">
        <v>275.52</v>
      </c>
      <c r="U31" s="176">
        <v>0</v>
      </c>
      <c r="V31" s="177">
        <v>74954.210000000006</v>
      </c>
      <c r="W31" s="180">
        <v>0.34244313398962678</v>
      </c>
      <c r="X31" s="181">
        <v>6652.8499999999995</v>
      </c>
      <c r="Y31" s="177">
        <v>202728.18</v>
      </c>
      <c r="Z31" s="177">
        <v>55123.88</v>
      </c>
      <c r="AA31" s="177">
        <v>86385.09</v>
      </c>
      <c r="AB31" s="177">
        <v>14447.6</v>
      </c>
      <c r="AC31" s="182">
        <v>6822.2</v>
      </c>
      <c r="AD31" s="177">
        <v>7905.25</v>
      </c>
      <c r="AE31" s="182">
        <v>1083.05</v>
      </c>
    </row>
    <row r="32" spans="1:31" ht="15.75" customHeight="1" x14ac:dyDescent="0.25">
      <c r="A32" t="s">
        <v>108</v>
      </c>
      <c r="B32" s="187"/>
      <c r="C32" s="187"/>
      <c r="D32" s="175"/>
      <c r="E32" s="176">
        <v>0</v>
      </c>
      <c r="F32" s="177">
        <v>120337.64</v>
      </c>
      <c r="G32" s="177">
        <v>-3592.819999999997</v>
      </c>
      <c r="H32" s="178">
        <v>10450</v>
      </c>
      <c r="I32" s="178">
        <v>-715</v>
      </c>
      <c r="J32" s="179">
        <v>52.729414781055482</v>
      </c>
      <c r="K32" s="176">
        <v>0</v>
      </c>
      <c r="L32" s="179">
        <v>16.906275073936182</v>
      </c>
      <c r="M32" s="180">
        <v>3.7889964318208763E-2</v>
      </c>
      <c r="N32" s="176">
        <v>0</v>
      </c>
      <c r="O32" s="179">
        <v>16.285285810744053</v>
      </c>
      <c r="P32" s="180">
        <v>7.0785975362122625E-2</v>
      </c>
      <c r="Q32" s="176">
        <v>0</v>
      </c>
      <c r="R32" s="180">
        <v>0.39417101748048244</v>
      </c>
      <c r="S32" s="180">
        <v>0.46183629660678072</v>
      </c>
      <c r="T32" s="179">
        <v>145.68</v>
      </c>
      <c r="U32" s="176">
        <v>0</v>
      </c>
      <c r="V32" s="177">
        <v>29528.38</v>
      </c>
      <c r="W32" s="180">
        <v>0.24537941744578007</v>
      </c>
      <c r="X32" s="181">
        <v>4177.3500000000004</v>
      </c>
      <c r="Y32" s="177">
        <v>110249.51</v>
      </c>
      <c r="Z32" s="177">
        <v>29363.16</v>
      </c>
      <c r="AA32" s="177">
        <v>70917.38</v>
      </c>
      <c r="AB32" s="177">
        <v>9233.75</v>
      </c>
      <c r="AC32" s="182">
        <v>4204.1400000000003</v>
      </c>
      <c r="AD32" s="177">
        <v>4857.76</v>
      </c>
      <c r="AE32" s="182">
        <v>653.61999999999978</v>
      </c>
    </row>
    <row r="33" spans="1:31" ht="15.75" customHeight="1" x14ac:dyDescent="0.25">
      <c r="A33" t="s">
        <v>112</v>
      </c>
      <c r="B33" s="187"/>
      <c r="C33" s="187"/>
      <c r="D33" s="175"/>
      <c r="E33" s="176">
        <v>0</v>
      </c>
      <c r="F33" s="177">
        <v>107395.95</v>
      </c>
      <c r="G33" s="177">
        <v>-16917.13</v>
      </c>
      <c r="H33" s="178">
        <v>9448</v>
      </c>
      <c r="I33" s="178">
        <v>-2130</v>
      </c>
      <c r="J33" s="179">
        <v>41.826530702507874</v>
      </c>
      <c r="K33" s="176">
        <v>0</v>
      </c>
      <c r="L33" s="179">
        <v>13.890711562174969</v>
      </c>
      <c r="M33" s="180">
        <v>2.6407784541593822E-2</v>
      </c>
      <c r="N33" s="176">
        <v>0</v>
      </c>
      <c r="O33" s="179">
        <v>17.927329462816818</v>
      </c>
      <c r="P33" s="180">
        <v>5.4661787082446706E-2</v>
      </c>
      <c r="Q33" s="176">
        <v>0</v>
      </c>
      <c r="R33" s="180">
        <v>0.30906072342579027</v>
      </c>
      <c r="S33" s="180">
        <v>0.38038557319898936</v>
      </c>
      <c r="T33" s="179">
        <v>123.2</v>
      </c>
      <c r="U33" s="176">
        <v>0</v>
      </c>
      <c r="V33" s="177">
        <v>35925.160000000003</v>
      </c>
      <c r="W33" s="180">
        <v>0.33451131071516199</v>
      </c>
      <c r="X33" s="181">
        <v>2652.78</v>
      </c>
      <c r="Y33" s="177">
        <v>100454.47</v>
      </c>
      <c r="Z33" s="177">
        <v>26218.51</v>
      </c>
      <c r="AA33" s="177">
        <v>52027.68</v>
      </c>
      <c r="AB33" s="177">
        <v>6894.03</v>
      </c>
      <c r="AC33" s="182">
        <v>2978.44</v>
      </c>
      <c r="AD33" s="177">
        <v>3355.28</v>
      </c>
      <c r="AE33" s="182">
        <v>376.84</v>
      </c>
    </row>
    <row r="34" spans="1:31" ht="15.75" customHeight="1" x14ac:dyDescent="0.25">
      <c r="A34" t="s">
        <v>405</v>
      </c>
      <c r="B34" s="187"/>
      <c r="C34" s="187" t="s">
        <v>378</v>
      </c>
      <c r="D34" s="187"/>
      <c r="E34" s="176">
        <v>0</v>
      </c>
      <c r="F34" s="177">
        <v>1655333.89</v>
      </c>
      <c r="G34" s="177">
        <v>-231027.72</v>
      </c>
      <c r="H34" s="178">
        <v>146640</v>
      </c>
      <c r="I34" s="178">
        <v>-24797</v>
      </c>
      <c r="J34" s="179">
        <v>48.516294598829646</v>
      </c>
      <c r="K34" s="176">
        <v>0</v>
      </c>
      <c r="L34" s="179">
        <v>12.272218901145491</v>
      </c>
      <c r="M34" s="180">
        <v>3.3671696360742964E-2</v>
      </c>
      <c r="N34" s="176">
        <v>0</v>
      </c>
      <c r="O34" s="179">
        <v>12.780955390109831</v>
      </c>
      <c r="P34" s="180">
        <v>7.0953330195813721E-2</v>
      </c>
      <c r="Q34" s="176">
        <v>0</v>
      </c>
      <c r="R34" s="180">
        <v>0.3215451596898074</v>
      </c>
      <c r="S34" s="180">
        <v>0.36786131406999711</v>
      </c>
      <c r="T34" s="179">
        <v>3041.04</v>
      </c>
      <c r="U34" s="176">
        <v>0</v>
      </c>
      <c r="V34" s="177">
        <v>554034.04</v>
      </c>
      <c r="W34" s="180">
        <v>0.33469624668893844</v>
      </c>
      <c r="X34" s="181">
        <v>51315.64</v>
      </c>
      <c r="Y34" s="177">
        <v>1523999.25</v>
      </c>
      <c r="Z34" s="177">
        <v>413035.39</v>
      </c>
      <c r="AA34" s="177">
        <v>724122.96</v>
      </c>
      <c r="AB34" s="177">
        <v>118756.23</v>
      </c>
      <c r="AC34" s="182">
        <v>52942.080000000002</v>
      </c>
      <c r="AD34" s="177">
        <v>61368.23</v>
      </c>
      <c r="AE34" s="182">
        <v>8426.15</v>
      </c>
    </row>
    <row r="35" spans="1:31" ht="15.75" customHeight="1" x14ac:dyDescent="0.25">
      <c r="A35" t="s">
        <v>25</v>
      </c>
      <c r="B35" s="187"/>
      <c r="C35" s="187" t="s">
        <v>379</v>
      </c>
      <c r="D35" s="175"/>
      <c r="E35" s="176">
        <v>0</v>
      </c>
      <c r="F35" s="177">
        <v>120287.89</v>
      </c>
      <c r="G35" s="177">
        <v>-19238.020000000004</v>
      </c>
      <c r="H35" s="178">
        <v>11832</v>
      </c>
      <c r="I35" s="178">
        <v>-2469</v>
      </c>
      <c r="J35" s="179">
        <v>43.927946528948169</v>
      </c>
      <c r="K35" s="176">
        <v>0</v>
      </c>
      <c r="L35" s="179">
        <v>12.796290381868909</v>
      </c>
      <c r="M35" s="180">
        <v>5.1918533548155427E-2</v>
      </c>
      <c r="N35" s="176">
        <v>0</v>
      </c>
      <c r="O35" s="179">
        <v>20.615193454656698</v>
      </c>
      <c r="P35" s="180">
        <v>4.4474907684993001E-2</v>
      </c>
      <c r="Q35" s="176">
        <v>0</v>
      </c>
      <c r="R35" s="180">
        <v>0.45384668398456401</v>
      </c>
      <c r="S35" s="180">
        <v>0.46033761170804477</v>
      </c>
      <c r="T35" s="179">
        <v>1035.5999999999999</v>
      </c>
      <c r="U35" s="176">
        <v>0</v>
      </c>
      <c r="V35" s="177">
        <v>25743.89</v>
      </c>
      <c r="W35" s="180">
        <v>0.21401896732913012</v>
      </c>
      <c r="X35" s="181">
        <v>5815.18</v>
      </c>
      <c r="Y35" s="177">
        <v>112005.86</v>
      </c>
      <c r="Z35" s="177">
        <v>34848.870000000003</v>
      </c>
      <c r="AA35" s="177">
        <v>63705.18</v>
      </c>
      <c r="AB35" s="177">
        <v>7024.86</v>
      </c>
      <c r="AC35" s="182">
        <v>3349.41</v>
      </c>
      <c r="AD35" s="177">
        <v>3661.84</v>
      </c>
      <c r="AE35" s="182">
        <v>312.42999999999989</v>
      </c>
    </row>
    <row r="36" spans="1:31" ht="15.75" customHeight="1" x14ac:dyDescent="0.25">
      <c r="A36" t="s">
        <v>28</v>
      </c>
      <c r="B36" s="187"/>
      <c r="C36" s="187"/>
      <c r="D36" s="175"/>
      <c r="E36" s="176">
        <v>0</v>
      </c>
      <c r="F36" s="177">
        <v>188097.38</v>
      </c>
      <c r="G36" s="177">
        <v>88448.34</v>
      </c>
      <c r="H36" s="178">
        <v>16436</v>
      </c>
      <c r="I36" s="178">
        <v>7242</v>
      </c>
      <c r="J36" s="179">
        <v>56.098601692378701</v>
      </c>
      <c r="K36" s="176">
        <v>0</v>
      </c>
      <c r="L36" s="179">
        <v>11.12965193427903</v>
      </c>
      <c r="M36" s="180">
        <v>4.0365841948502609E-2</v>
      </c>
      <c r="N36" s="176">
        <v>0</v>
      </c>
      <c r="O36" s="179">
        <v>10.770373621785401</v>
      </c>
      <c r="P36" s="180">
        <v>3.1656087158371544E-2</v>
      </c>
      <c r="Q36" s="176">
        <v>0</v>
      </c>
      <c r="R36" s="180">
        <v>0.29261539953400734</v>
      </c>
      <c r="S36" s="180">
        <v>0.33338662133411956</v>
      </c>
      <c r="T36" s="179">
        <v>25.2</v>
      </c>
      <c r="U36" s="176">
        <v>0</v>
      </c>
      <c r="V36" s="177">
        <v>70220.75</v>
      </c>
      <c r="W36" s="180">
        <v>0.37332125519239023</v>
      </c>
      <c r="X36" s="181">
        <v>6881.62</v>
      </c>
      <c r="Y36" s="177">
        <v>170481.27</v>
      </c>
      <c r="Z36" s="177">
        <v>45547.72</v>
      </c>
      <c r="AA36" s="177">
        <v>72418.61</v>
      </c>
      <c r="AB36" s="177">
        <v>16133.39</v>
      </c>
      <c r="AC36" s="182">
        <v>6961.81</v>
      </c>
      <c r="AD36" s="177">
        <v>7472.53</v>
      </c>
      <c r="AE36" s="182">
        <v>510.71999999999991</v>
      </c>
    </row>
    <row r="37" spans="1:31" ht="15.75" customHeight="1" x14ac:dyDescent="0.25">
      <c r="A37" t="s">
        <v>35</v>
      </c>
      <c r="B37" s="187"/>
      <c r="C37" s="187"/>
      <c r="D37" s="175"/>
      <c r="E37" s="176">
        <v>0</v>
      </c>
      <c r="F37" s="177">
        <v>156102.01999999999</v>
      </c>
      <c r="G37" s="177">
        <v>-25599.999999999993</v>
      </c>
      <c r="H37" s="178">
        <v>13355</v>
      </c>
      <c r="I37" s="178">
        <v>-3321</v>
      </c>
      <c r="J37" s="179">
        <v>60.06328425474571</v>
      </c>
      <c r="K37" s="176">
        <v>0</v>
      </c>
      <c r="L37" s="179">
        <v>12.324372736498123</v>
      </c>
      <c r="M37" s="180">
        <v>1.7928131510524289E-2</v>
      </c>
      <c r="N37" s="176">
        <v>0</v>
      </c>
      <c r="O37" s="179">
        <v>13.89103113551691</v>
      </c>
      <c r="P37" s="180">
        <v>1.265453479314399E-2</v>
      </c>
      <c r="Q37" s="176">
        <v>0</v>
      </c>
      <c r="R37" s="180">
        <v>0.35062839033088744</v>
      </c>
      <c r="S37" s="180">
        <v>0.40415389884128339</v>
      </c>
      <c r="T37" s="179">
        <v>19.760000000000002</v>
      </c>
      <c r="U37" s="176">
        <v>0</v>
      </c>
      <c r="V37" s="177">
        <v>47197.07</v>
      </c>
      <c r="W37" s="180">
        <v>0.30234759293954044</v>
      </c>
      <c r="X37" s="181">
        <v>2526.6199999999981</v>
      </c>
      <c r="Y37" s="177">
        <v>140930.47</v>
      </c>
      <c r="Z37" s="177">
        <v>37593.85</v>
      </c>
      <c r="AA37" s="177">
        <v>66188.66</v>
      </c>
      <c r="AB37" s="177">
        <v>13915.96</v>
      </c>
      <c r="AC37" s="182">
        <v>6252.25</v>
      </c>
      <c r="AD37" s="177">
        <v>6428.35</v>
      </c>
      <c r="AE37" s="182">
        <v>176.10000000000005</v>
      </c>
    </row>
    <row r="38" spans="1:31" ht="15.75" customHeight="1" x14ac:dyDescent="0.25">
      <c r="A38" t="s">
        <v>37</v>
      </c>
      <c r="B38" s="187"/>
      <c r="C38" s="187"/>
      <c r="D38" s="175"/>
      <c r="E38" s="176">
        <v>0</v>
      </c>
      <c r="F38" s="177">
        <v>258698.89</v>
      </c>
      <c r="G38" s="177">
        <v>-27058.37999999999</v>
      </c>
      <c r="H38" s="178">
        <v>22505</v>
      </c>
      <c r="I38" s="178">
        <v>-3787</v>
      </c>
      <c r="J38" s="179">
        <v>76.78424905495342</v>
      </c>
      <c r="K38" s="176">
        <v>0</v>
      </c>
      <c r="L38" s="179">
        <v>9.3674404185941977</v>
      </c>
      <c r="M38" s="180">
        <v>2.447721551691031E-2</v>
      </c>
      <c r="N38" s="176">
        <v>0</v>
      </c>
      <c r="O38" s="179">
        <v>10.378659127380079</v>
      </c>
      <c r="P38" s="180">
        <v>1.6029663704600149E-2</v>
      </c>
      <c r="Q38" s="176">
        <v>0</v>
      </c>
      <c r="R38" s="180">
        <v>0.31844446646060215</v>
      </c>
      <c r="S38" s="180">
        <v>0.35222335124824078</v>
      </c>
      <c r="T38" s="179">
        <v>169.44</v>
      </c>
      <c r="U38" s="176">
        <v>0</v>
      </c>
      <c r="V38" s="177">
        <v>89244.39</v>
      </c>
      <c r="W38" s="180">
        <v>0.34497399660276856</v>
      </c>
      <c r="X38" s="181">
        <v>5608.670000000001</v>
      </c>
      <c r="Y38" s="177">
        <v>229138.4</v>
      </c>
      <c r="Z38" s="177">
        <v>61418.91</v>
      </c>
      <c r="AA38" s="177">
        <v>82191.14</v>
      </c>
      <c r="AB38" s="177">
        <v>27416.67</v>
      </c>
      <c r="AC38" s="182">
        <v>13400.91</v>
      </c>
      <c r="AD38" s="177">
        <v>13840.39</v>
      </c>
      <c r="AE38" s="182">
        <v>439.47999999999973</v>
      </c>
    </row>
    <row r="39" spans="1:31" ht="15.75" customHeight="1" x14ac:dyDescent="0.25">
      <c r="A39" t="s">
        <v>40</v>
      </c>
      <c r="B39" s="187"/>
      <c r="C39" s="187"/>
      <c r="D39" s="175"/>
      <c r="E39" s="176">
        <v>0</v>
      </c>
      <c r="F39" s="177">
        <v>223113.4</v>
      </c>
      <c r="G39" s="177">
        <v>-26080.829999999987</v>
      </c>
      <c r="H39" s="178">
        <v>20426</v>
      </c>
      <c r="I39" s="178">
        <v>-3515</v>
      </c>
      <c r="J39" s="179">
        <v>59.365924831647639</v>
      </c>
      <c r="K39" s="176">
        <v>0</v>
      </c>
      <c r="L39" s="179">
        <v>10.608040361996995</v>
      </c>
      <c r="M39" s="180">
        <v>2.9771806624538003E-2</v>
      </c>
      <c r="N39" s="176">
        <v>0</v>
      </c>
      <c r="O39" s="179">
        <v>7.5794976366151721</v>
      </c>
      <c r="P39" s="180">
        <v>4.1221628074181824E-2</v>
      </c>
      <c r="Q39" s="176">
        <v>0</v>
      </c>
      <c r="R39" s="180">
        <v>0.31222060172091859</v>
      </c>
      <c r="S39" s="180">
        <v>0.35157099483939558</v>
      </c>
      <c r="T39" s="179">
        <v>204.64</v>
      </c>
      <c r="U39" s="176">
        <v>0</v>
      </c>
      <c r="V39" s="177">
        <v>78282.53</v>
      </c>
      <c r="W39" s="180">
        <v>0.35086431384219868</v>
      </c>
      <c r="X39" s="181">
        <v>5989.9300000000021</v>
      </c>
      <c r="Y39" s="177">
        <v>201194.71</v>
      </c>
      <c r="Z39" s="177">
        <v>54623.66</v>
      </c>
      <c r="AA39" s="177">
        <v>82778.570000000007</v>
      </c>
      <c r="AB39" s="177">
        <v>19652.79</v>
      </c>
      <c r="AC39" s="182">
        <v>8904.76</v>
      </c>
      <c r="AD39" s="177">
        <v>9714.8799999999992</v>
      </c>
      <c r="AE39" s="182">
        <v>810.11999999999978</v>
      </c>
    </row>
    <row r="40" spans="1:31" ht="15.75" customHeight="1" x14ac:dyDescent="0.25">
      <c r="A40" t="s">
        <v>74</v>
      </c>
      <c r="B40" s="187"/>
      <c r="C40" s="187"/>
      <c r="D40" s="175"/>
      <c r="E40" s="176">
        <v>0</v>
      </c>
      <c r="F40" s="177">
        <v>243770.79</v>
      </c>
      <c r="G40" s="177">
        <v>-18207.749999999993</v>
      </c>
      <c r="H40" s="178">
        <v>21508</v>
      </c>
      <c r="I40" s="178">
        <v>-2840</v>
      </c>
      <c r="J40" s="179">
        <v>56.95514216448985</v>
      </c>
      <c r="K40" s="176">
        <v>0</v>
      </c>
      <c r="L40" s="179">
        <v>10.127487103648415</v>
      </c>
      <c r="M40" s="180">
        <v>1.9156046981458705E-2</v>
      </c>
      <c r="N40" s="176">
        <v>0</v>
      </c>
      <c r="O40" s="179">
        <v>10.689920124345042</v>
      </c>
      <c r="P40" s="180">
        <v>-9.079754481407654E-3</v>
      </c>
      <c r="Q40" s="176">
        <v>0</v>
      </c>
      <c r="R40" s="180">
        <v>0.32855622283539387</v>
      </c>
      <c r="S40" s="180">
        <v>0.36152752345758898</v>
      </c>
      <c r="T40" s="179">
        <v>599.44000000000005</v>
      </c>
      <c r="U40" s="176">
        <v>0</v>
      </c>
      <c r="V40" s="177">
        <v>86944.1</v>
      </c>
      <c r="W40" s="180">
        <v>0.35666332295185987</v>
      </c>
      <c r="X40" s="181">
        <v>4233.2000000000007</v>
      </c>
      <c r="Y40" s="177">
        <v>220985.05</v>
      </c>
      <c r="Z40" s="177">
        <v>57287.519999999997</v>
      </c>
      <c r="AA40" s="177">
        <v>82882.66</v>
      </c>
      <c r="AB40" s="177">
        <v>20480.73</v>
      </c>
      <c r="AC40" s="182">
        <v>9167.42</v>
      </c>
      <c r="AD40" s="177">
        <v>8981.4599999999991</v>
      </c>
      <c r="AE40" s="182">
        <v>-185.96000000000015</v>
      </c>
    </row>
    <row r="41" spans="1:31" ht="15.75" customHeight="1" x14ac:dyDescent="0.25">
      <c r="A41" t="s">
        <v>79</v>
      </c>
      <c r="B41" s="187"/>
      <c r="C41" s="187"/>
      <c r="D41" s="175"/>
      <c r="E41" s="176">
        <v>0</v>
      </c>
      <c r="F41" s="177">
        <v>323263</v>
      </c>
      <c r="G41" s="177">
        <v>10309.069999999989</v>
      </c>
      <c r="H41" s="178">
        <v>27891</v>
      </c>
      <c r="I41" s="178">
        <v>-937</v>
      </c>
      <c r="J41" s="179">
        <v>58.482824614426434</v>
      </c>
      <c r="K41" s="176">
        <v>0</v>
      </c>
      <c r="L41" s="179">
        <v>8.9801354910012829</v>
      </c>
      <c r="M41" s="180">
        <v>2.0704835966900922E-2</v>
      </c>
      <c r="N41" s="176">
        <v>0</v>
      </c>
      <c r="O41" s="179">
        <v>9.2847705854447007</v>
      </c>
      <c r="P41" s="180">
        <v>4.0721903422828408E-2</v>
      </c>
      <c r="Q41" s="176">
        <v>0</v>
      </c>
      <c r="R41" s="180">
        <v>0.2921746070536993</v>
      </c>
      <c r="S41" s="180">
        <v>0.31646195203286487</v>
      </c>
      <c r="T41" s="179">
        <v>1781.28</v>
      </c>
      <c r="U41" s="176">
        <v>0</v>
      </c>
      <c r="V41" s="177">
        <v>127010.5</v>
      </c>
      <c r="W41" s="180">
        <v>0.39290144557218115</v>
      </c>
      <c r="X41" s="181">
        <v>6084.989999999998</v>
      </c>
      <c r="Y41" s="177">
        <v>293892.21000000002</v>
      </c>
      <c r="Z41" s="177">
        <v>76664.87</v>
      </c>
      <c r="AA41" s="177">
        <v>98351.56</v>
      </c>
      <c r="AB41" s="177">
        <v>26429.02</v>
      </c>
      <c r="AC41" s="182">
        <v>12372.34</v>
      </c>
      <c r="AD41" s="177">
        <v>13448.58</v>
      </c>
      <c r="AE41" s="182">
        <v>1076.2400000000005</v>
      </c>
    </row>
    <row r="42" spans="1:31" ht="15.75" customHeight="1" x14ac:dyDescent="0.25">
      <c r="A42" t="s">
        <v>95</v>
      </c>
      <c r="B42" s="187"/>
      <c r="C42" s="187"/>
      <c r="D42" s="175"/>
      <c r="E42" s="176">
        <v>0</v>
      </c>
      <c r="F42" s="177">
        <v>195092.28</v>
      </c>
      <c r="G42" s="177">
        <v>-9587.0799999999981</v>
      </c>
      <c r="H42" s="178">
        <v>17770</v>
      </c>
      <c r="I42" s="178">
        <v>-1781</v>
      </c>
      <c r="J42" s="179">
        <v>65.049558427768986</v>
      </c>
      <c r="K42" s="176">
        <v>0</v>
      </c>
      <c r="L42" s="179">
        <v>9.5147479469108962</v>
      </c>
      <c r="M42" s="180">
        <v>3.2172404453770669E-2</v>
      </c>
      <c r="N42" s="176">
        <v>0</v>
      </c>
      <c r="O42" s="179">
        <v>7.432043748987704</v>
      </c>
      <c r="P42" s="180">
        <v>3.1322806109241527E-2</v>
      </c>
      <c r="Q42" s="176">
        <v>0</v>
      </c>
      <c r="R42" s="180">
        <v>0.35613848994947417</v>
      </c>
      <c r="S42" s="180">
        <v>0.39752813386567631</v>
      </c>
      <c r="T42" s="179">
        <v>313.92</v>
      </c>
      <c r="U42" s="176">
        <v>0</v>
      </c>
      <c r="V42" s="177">
        <v>58971.82</v>
      </c>
      <c r="W42" s="180">
        <v>0.30227654318253905</v>
      </c>
      <c r="X42" s="181">
        <v>5626.95</v>
      </c>
      <c r="Y42" s="177">
        <v>174899.89</v>
      </c>
      <c r="Z42" s="177">
        <v>47937.52</v>
      </c>
      <c r="AA42" s="177">
        <v>65159.06</v>
      </c>
      <c r="AB42" s="177">
        <v>18001.580000000002</v>
      </c>
      <c r="AC42" s="182">
        <v>8326.86</v>
      </c>
      <c r="AD42" s="177">
        <v>8890.7199999999993</v>
      </c>
      <c r="AE42" s="182">
        <v>563.86</v>
      </c>
    </row>
    <row r="43" spans="1:31" ht="15.75" customHeight="1" x14ac:dyDescent="0.25">
      <c r="A43" t="s">
        <v>104</v>
      </c>
      <c r="B43" s="187"/>
      <c r="C43" s="187"/>
      <c r="D43" s="175"/>
      <c r="E43" s="176">
        <v>0</v>
      </c>
      <c r="F43" s="177">
        <v>154011.95000000001</v>
      </c>
      <c r="G43" s="177">
        <v>-15027.150000000003</v>
      </c>
      <c r="H43" s="178">
        <v>12957</v>
      </c>
      <c r="I43" s="178">
        <v>-2140</v>
      </c>
      <c r="J43" s="179">
        <v>48.472429141591505</v>
      </c>
      <c r="K43" s="176">
        <v>0</v>
      </c>
      <c r="L43" s="179">
        <v>10.782298923956898</v>
      </c>
      <c r="M43" s="180">
        <v>2.4909189864628777E-2</v>
      </c>
      <c r="N43" s="176">
        <v>0</v>
      </c>
      <c r="O43" s="179">
        <v>11.365146514270799</v>
      </c>
      <c r="P43" s="180">
        <v>6.4411495590637538E-2</v>
      </c>
      <c r="Q43" s="176">
        <v>0</v>
      </c>
      <c r="R43" s="180">
        <v>0.34683081410241223</v>
      </c>
      <c r="S43" s="180">
        <v>0.39417142630815338</v>
      </c>
      <c r="T43" s="179">
        <v>362.4</v>
      </c>
      <c r="U43" s="176">
        <v>0</v>
      </c>
      <c r="V43" s="177">
        <v>48083.08</v>
      </c>
      <c r="W43" s="180">
        <v>0.31220356602198723</v>
      </c>
      <c r="X43" s="181">
        <v>3538.74</v>
      </c>
      <c r="Y43" s="177">
        <v>142065.64000000001</v>
      </c>
      <c r="Z43" s="177">
        <v>37717.82</v>
      </c>
      <c r="AA43" s="177">
        <v>58097.83</v>
      </c>
      <c r="AB43" s="177">
        <v>10688.62</v>
      </c>
      <c r="AC43" s="182">
        <v>4828.74</v>
      </c>
      <c r="AD43" s="177">
        <v>5517.21</v>
      </c>
      <c r="AE43" s="182">
        <v>688.47000000000014</v>
      </c>
    </row>
    <row r="44" spans="1:31" ht="15.75" customHeight="1" x14ac:dyDescent="0.25">
      <c r="A44" t="s">
        <v>113</v>
      </c>
      <c r="B44" s="187"/>
      <c r="C44" s="187"/>
      <c r="D44" s="175"/>
      <c r="E44" s="176">
        <v>0</v>
      </c>
      <c r="F44" s="177">
        <v>101795.43</v>
      </c>
      <c r="G44" s="177">
        <v>-34326.410000000003</v>
      </c>
      <c r="H44" s="178">
        <v>9964</v>
      </c>
      <c r="I44" s="178">
        <v>-3522</v>
      </c>
      <c r="J44" s="179">
        <v>74.89530718618704</v>
      </c>
      <c r="K44" s="176">
        <v>0</v>
      </c>
      <c r="L44" s="179">
        <v>20.691180772754016</v>
      </c>
      <c r="M44" s="180">
        <v>3.2812711561741009E-2</v>
      </c>
      <c r="N44" s="176">
        <v>0</v>
      </c>
      <c r="O44" s="179">
        <v>13.982053425881224</v>
      </c>
      <c r="P44" s="180">
        <v>7.8124522666704999E-2</v>
      </c>
      <c r="Q44" s="176">
        <v>0</v>
      </c>
      <c r="R44" s="180">
        <v>0.49264313731962228</v>
      </c>
      <c r="S44" s="180">
        <v>0.57231793215078519</v>
      </c>
      <c r="T44" s="179">
        <v>600.72</v>
      </c>
      <c r="U44" s="176">
        <v>0</v>
      </c>
      <c r="V44" s="177">
        <v>9719.4899999999961</v>
      </c>
      <c r="W44" s="180">
        <v>9.5480612440067267E-2</v>
      </c>
      <c r="X44" s="181">
        <v>2929.89</v>
      </c>
      <c r="Y44" s="177">
        <v>89291.31</v>
      </c>
      <c r="Z44" s="177">
        <v>26559.81</v>
      </c>
      <c r="AA44" s="177">
        <v>78507.69</v>
      </c>
      <c r="AB44" s="177">
        <v>11129.54</v>
      </c>
      <c r="AC44" s="182">
        <v>5074.82</v>
      </c>
      <c r="AD44" s="177">
        <v>5944.31</v>
      </c>
      <c r="AE44" s="182">
        <v>869.49</v>
      </c>
    </row>
    <row r="45" spans="1:31" ht="15.75" customHeight="1" x14ac:dyDescent="0.25">
      <c r="A45" t="s">
        <v>405</v>
      </c>
      <c r="B45" s="187"/>
      <c r="C45" s="187" t="s">
        <v>380</v>
      </c>
      <c r="D45" s="187"/>
      <c r="E45" s="176">
        <v>0</v>
      </c>
      <c r="F45" s="177">
        <v>1964233.03</v>
      </c>
      <c r="G45" s="177">
        <v>-76368.209999999992</v>
      </c>
      <c r="H45" s="178">
        <v>174644</v>
      </c>
      <c r="I45" s="178">
        <v>-17070</v>
      </c>
      <c r="J45" s="179">
        <v>60.52778099687422</v>
      </c>
      <c r="K45" s="176">
        <v>0</v>
      </c>
      <c r="L45" s="179">
        <v>10.937027706444733</v>
      </c>
      <c r="M45" s="180">
        <v>2.7740273465972139E-2</v>
      </c>
      <c r="N45" s="176">
        <v>0</v>
      </c>
      <c r="O45" s="179">
        <v>10.671221201075991</v>
      </c>
      <c r="P45" s="180">
        <v>3.0788627072853337E-2</v>
      </c>
      <c r="Q45" s="176">
        <v>0</v>
      </c>
      <c r="R45" s="180">
        <v>0.33804263539952795</v>
      </c>
      <c r="S45" s="180">
        <v>0.37555770050359044</v>
      </c>
      <c r="T45" s="179">
        <v>5112.3999999999996</v>
      </c>
      <c r="U45" s="176">
        <v>0</v>
      </c>
      <c r="V45" s="177">
        <v>641417.62</v>
      </c>
      <c r="W45" s="180">
        <v>0.32654863766342429</v>
      </c>
      <c r="X45" s="181">
        <v>49235.79</v>
      </c>
      <c r="Y45" s="177">
        <v>1774884.81</v>
      </c>
      <c r="Z45" s="177">
        <v>480200.55</v>
      </c>
      <c r="AA45" s="177">
        <v>750280.96</v>
      </c>
      <c r="AB45" s="177">
        <v>170873.16</v>
      </c>
      <c r="AC45" s="182">
        <v>78639.320000000007</v>
      </c>
      <c r="AD45" s="177">
        <v>83900.27</v>
      </c>
      <c r="AE45" s="182">
        <v>5260.95</v>
      </c>
    </row>
    <row r="46" spans="1:31" ht="15.75" customHeight="1" x14ac:dyDescent="0.25">
      <c r="A46" t="s">
        <v>27</v>
      </c>
      <c r="B46" s="187"/>
      <c r="C46" s="187" t="s">
        <v>381</v>
      </c>
      <c r="D46" s="175"/>
      <c r="E46" s="176">
        <v>0</v>
      </c>
      <c r="F46" s="177">
        <v>145602.88</v>
      </c>
      <c r="G46" s="177">
        <v>-39874.87000000001</v>
      </c>
      <c r="H46" s="178">
        <v>13659</v>
      </c>
      <c r="I46" s="178">
        <v>-3506</v>
      </c>
      <c r="J46" s="179">
        <v>53.909190074628562</v>
      </c>
      <c r="K46" s="176">
        <v>0</v>
      </c>
      <c r="L46" s="179">
        <v>12.84867792085789</v>
      </c>
      <c r="M46" s="180">
        <v>2.3745993080769509E-2</v>
      </c>
      <c r="N46" s="176">
        <v>0</v>
      </c>
      <c r="O46" s="179">
        <v>14.579541991225396</v>
      </c>
      <c r="P46" s="180">
        <v>3.3815608774456503E-2</v>
      </c>
      <c r="Q46" s="176">
        <v>0</v>
      </c>
      <c r="R46" s="180">
        <v>0.33835120569043692</v>
      </c>
      <c r="S46" s="180">
        <v>0.38580507473478548</v>
      </c>
      <c r="T46" s="179">
        <v>523.36</v>
      </c>
      <c r="U46" s="176">
        <v>0</v>
      </c>
      <c r="V46" s="177">
        <v>45034.719999999987</v>
      </c>
      <c r="W46" s="180">
        <v>0.30929827761648665</v>
      </c>
      <c r="X46" s="181">
        <v>3151.4299999999989</v>
      </c>
      <c r="Y46" s="177">
        <v>132714.18</v>
      </c>
      <c r="Z46" s="177">
        <v>37341.94</v>
      </c>
      <c r="AA46" s="177">
        <v>68542.080000000002</v>
      </c>
      <c r="AB46" s="177">
        <v>11657.93</v>
      </c>
      <c r="AC46" s="182">
        <v>5249.34</v>
      </c>
      <c r="AD46" s="177">
        <v>5643.56</v>
      </c>
      <c r="AE46" s="182">
        <v>394.21999999999969</v>
      </c>
    </row>
    <row r="47" spans="1:31" ht="15.75" customHeight="1" x14ac:dyDescent="0.25">
      <c r="A47" t="s">
        <v>38</v>
      </c>
      <c r="B47" s="187"/>
      <c r="C47" s="187"/>
      <c r="D47" s="175"/>
      <c r="E47" s="176">
        <v>0</v>
      </c>
      <c r="F47" s="177">
        <v>190037.43</v>
      </c>
      <c r="G47" s="177">
        <v>-4974.7700000000032</v>
      </c>
      <c r="H47" s="178">
        <v>17913</v>
      </c>
      <c r="I47" s="178">
        <v>-1087</v>
      </c>
      <c r="J47" s="179">
        <v>49.358697389245897</v>
      </c>
      <c r="K47" s="176">
        <v>0</v>
      </c>
      <c r="L47" s="179">
        <v>12.729189828047581</v>
      </c>
      <c r="M47" s="180">
        <v>3.2046259363942266E-2</v>
      </c>
      <c r="N47" s="176">
        <v>0</v>
      </c>
      <c r="O47" s="179">
        <v>9.2855780842814379</v>
      </c>
      <c r="P47" s="180">
        <v>2.5151934660656818E-2</v>
      </c>
      <c r="Q47" s="176">
        <v>0</v>
      </c>
      <c r="R47" s="180">
        <v>0.22577667988879876</v>
      </c>
      <c r="S47" s="180">
        <v>0.27231267019344557</v>
      </c>
      <c r="T47" s="179">
        <v>877.36</v>
      </c>
      <c r="U47" s="176">
        <v>0</v>
      </c>
      <c r="V47" s="177">
        <v>77987.38</v>
      </c>
      <c r="W47" s="180">
        <v>0.41037905006397951</v>
      </c>
      <c r="X47" s="181">
        <v>5633.0699999999979</v>
      </c>
      <c r="Y47" s="177">
        <v>175779.33</v>
      </c>
      <c r="Z47" s="177">
        <v>51324.66</v>
      </c>
      <c r="AA47" s="177">
        <v>93331.62</v>
      </c>
      <c r="AB47" s="177">
        <v>14114.62</v>
      </c>
      <c r="AC47" s="182">
        <v>6252.85</v>
      </c>
      <c r="AD47" s="177">
        <v>6607.86</v>
      </c>
      <c r="AE47" s="182">
        <v>355.00999999999993</v>
      </c>
    </row>
    <row r="48" spans="1:31" ht="15.75" customHeight="1" x14ac:dyDescent="0.25">
      <c r="A48" t="s">
        <v>76</v>
      </c>
      <c r="B48" s="187"/>
      <c r="C48" s="187"/>
      <c r="D48" s="175"/>
      <c r="E48" s="176">
        <v>0</v>
      </c>
      <c r="F48" s="177">
        <v>145440.20000000001</v>
      </c>
      <c r="G48" s="177">
        <v>-15143.940000000004</v>
      </c>
      <c r="H48" s="178">
        <v>13538</v>
      </c>
      <c r="I48" s="178">
        <v>-2414</v>
      </c>
      <c r="J48" s="179">
        <v>61.871935452967378</v>
      </c>
      <c r="K48" s="176">
        <v>0</v>
      </c>
      <c r="L48" s="179">
        <v>13.721372395624277</v>
      </c>
      <c r="M48" s="180">
        <v>2.6423738328645457E-2</v>
      </c>
      <c r="N48" s="176">
        <v>0</v>
      </c>
      <c r="O48" s="179">
        <v>12.654941267940059</v>
      </c>
      <c r="P48" s="180">
        <v>4.6545978785751424E-2</v>
      </c>
      <c r="Q48" s="176">
        <v>0</v>
      </c>
      <c r="R48" s="180">
        <v>0.26540626319270738</v>
      </c>
      <c r="S48" s="180">
        <v>0.31032589339123573</v>
      </c>
      <c r="T48" s="179">
        <v>167.44</v>
      </c>
      <c r="U48" s="176">
        <v>0</v>
      </c>
      <c r="V48" s="177">
        <v>53811.58</v>
      </c>
      <c r="W48" s="180">
        <v>0.36999110287252079</v>
      </c>
      <c r="X48" s="181">
        <v>3474.5900000000006</v>
      </c>
      <c r="Y48" s="177">
        <v>131495.01999999999</v>
      </c>
      <c r="Z48" s="177">
        <v>38117.58</v>
      </c>
      <c r="AA48" s="177">
        <v>74717.929999999993</v>
      </c>
      <c r="AB48" s="177">
        <v>13831.27</v>
      </c>
      <c r="AC48" s="182">
        <v>6018.67</v>
      </c>
      <c r="AD48" s="177">
        <v>6662.46</v>
      </c>
      <c r="AE48" s="182">
        <v>643.79</v>
      </c>
    </row>
    <row r="49" spans="1:31" ht="15.75" customHeight="1" x14ac:dyDescent="0.25">
      <c r="A49" t="s">
        <v>77</v>
      </c>
      <c r="B49" s="187"/>
      <c r="C49" s="187"/>
      <c r="D49" s="175"/>
      <c r="E49" s="176">
        <v>0</v>
      </c>
      <c r="F49" s="177">
        <v>152602</v>
      </c>
      <c r="G49" s="177">
        <v>-25414.360000000022</v>
      </c>
      <c r="H49" s="178">
        <v>14894</v>
      </c>
      <c r="I49" s="178">
        <v>-3374</v>
      </c>
      <c r="J49" s="179">
        <v>38.36559590743677</v>
      </c>
      <c r="K49" s="176">
        <v>0</v>
      </c>
      <c r="L49" s="179">
        <v>13.708797507848439</v>
      </c>
      <c r="M49" s="180">
        <v>2.7489154804052614E-2</v>
      </c>
      <c r="N49" s="176">
        <v>0</v>
      </c>
      <c r="O49" s="179">
        <v>21.852784832687256</v>
      </c>
      <c r="P49" s="180">
        <v>7.1882679805455915E-2</v>
      </c>
      <c r="Q49" s="176">
        <v>0</v>
      </c>
      <c r="R49" s="180">
        <v>0.26247486926776842</v>
      </c>
      <c r="S49" s="180">
        <v>0.3137077495707789</v>
      </c>
      <c r="T49" s="179">
        <v>618.32000000000005</v>
      </c>
      <c r="U49" s="176">
        <v>0</v>
      </c>
      <c r="V49" s="177">
        <v>57189.599999999999</v>
      </c>
      <c r="W49" s="180">
        <v>0.37476310926462297</v>
      </c>
      <c r="X49" s="181">
        <v>3963.1699999999978</v>
      </c>
      <c r="Y49" s="177">
        <v>144172.13</v>
      </c>
      <c r="Z49" s="177">
        <v>41345.800000000003</v>
      </c>
      <c r="AA49" s="177">
        <v>80971.600000000006</v>
      </c>
      <c r="AB49" s="177">
        <v>8353.89</v>
      </c>
      <c r="AC49" s="182">
        <v>3888.1</v>
      </c>
      <c r="AD49" s="177">
        <v>4488.6000000000004</v>
      </c>
      <c r="AE49" s="182">
        <v>600.50000000000011</v>
      </c>
    </row>
    <row r="50" spans="1:31" ht="15.75" customHeight="1" x14ac:dyDescent="0.25">
      <c r="A50" t="s">
        <v>78</v>
      </c>
      <c r="B50" s="187"/>
      <c r="C50" s="187"/>
      <c r="D50" s="175"/>
      <c r="E50" s="176">
        <v>0</v>
      </c>
      <c r="F50" s="177">
        <v>174837.95</v>
      </c>
      <c r="G50" s="177">
        <v>-29364.709999999985</v>
      </c>
      <c r="H50" s="178">
        <v>16631</v>
      </c>
      <c r="I50" s="178">
        <v>-3318</v>
      </c>
      <c r="J50" s="179">
        <v>47.586922633215501</v>
      </c>
      <c r="K50" s="176">
        <v>0</v>
      </c>
      <c r="L50" s="179">
        <v>12.498233458357234</v>
      </c>
      <c r="M50" s="180">
        <v>2.167445161482778E-2</v>
      </c>
      <c r="N50" s="176">
        <v>0</v>
      </c>
      <c r="O50" s="179">
        <v>14.371171246648808</v>
      </c>
      <c r="P50" s="180">
        <v>2.2178136171437688E-2</v>
      </c>
      <c r="Q50" s="176">
        <v>0</v>
      </c>
      <c r="R50" s="180">
        <v>0.25182684880485046</v>
      </c>
      <c r="S50" s="180">
        <v>0.29814797073518651</v>
      </c>
      <c r="T50" s="179">
        <v>0</v>
      </c>
      <c r="U50" s="176">
        <v>0</v>
      </c>
      <c r="V50" s="177">
        <v>68225.55</v>
      </c>
      <c r="W50" s="180">
        <v>0.39022163094454038</v>
      </c>
      <c r="X50" s="181">
        <v>3487.61</v>
      </c>
      <c r="Y50" s="177">
        <v>160908.79999999999</v>
      </c>
      <c r="Z50" s="177">
        <v>46132.51</v>
      </c>
      <c r="AA50" s="177">
        <v>82367.839999999997</v>
      </c>
      <c r="AB50" s="177">
        <v>12853.65</v>
      </c>
      <c r="AC50" s="182">
        <v>5682.93</v>
      </c>
      <c r="AD50" s="177">
        <v>5968</v>
      </c>
      <c r="AE50" s="182">
        <v>285.07000000000005</v>
      </c>
    </row>
    <row r="51" spans="1:31" ht="15.75" customHeight="1" x14ac:dyDescent="0.25">
      <c r="A51" t="s">
        <v>83</v>
      </c>
      <c r="B51" s="187"/>
      <c r="C51" s="187"/>
      <c r="D51" s="175"/>
      <c r="E51" s="176">
        <v>0</v>
      </c>
      <c r="F51" s="177">
        <v>143946.4</v>
      </c>
      <c r="G51" s="177">
        <v>-15167.270000000004</v>
      </c>
      <c r="H51" s="178">
        <v>13911</v>
      </c>
      <c r="I51" s="178">
        <v>-2058</v>
      </c>
      <c r="J51" s="179">
        <v>58.799664319496706</v>
      </c>
      <c r="K51" s="176">
        <v>0</v>
      </c>
      <c r="L51" s="179">
        <v>14.454224381264218</v>
      </c>
      <c r="M51" s="180">
        <v>3.436590970295985E-2</v>
      </c>
      <c r="N51" s="176">
        <v>0</v>
      </c>
      <c r="O51" s="179">
        <v>16.679663996450063</v>
      </c>
      <c r="P51" s="180">
        <v>6.3015132353582512E-2</v>
      </c>
      <c r="Q51" s="176">
        <v>0</v>
      </c>
      <c r="R51" s="180">
        <v>0.27548670894166161</v>
      </c>
      <c r="S51" s="180">
        <v>0.33758385065552177</v>
      </c>
      <c r="T51" s="179">
        <v>516.48</v>
      </c>
      <c r="U51" s="176">
        <v>0</v>
      </c>
      <c r="V51" s="177">
        <v>47829.38</v>
      </c>
      <c r="W51" s="180">
        <v>0.33227215130076199</v>
      </c>
      <c r="X51" s="181">
        <v>4476.590000000002</v>
      </c>
      <c r="Y51" s="177">
        <v>130262.52</v>
      </c>
      <c r="Z51" s="177">
        <v>39568.99</v>
      </c>
      <c r="AA51" s="177">
        <v>81705.58</v>
      </c>
      <c r="AB51" s="177">
        <v>12382.74</v>
      </c>
      <c r="AC51" s="182">
        <v>5664.87</v>
      </c>
      <c r="AD51" s="177">
        <v>6445.17</v>
      </c>
      <c r="AE51" s="182">
        <v>780.30000000000018</v>
      </c>
    </row>
    <row r="52" spans="1:31" ht="15.75" customHeight="1" x14ac:dyDescent="0.25">
      <c r="A52" t="s">
        <v>84</v>
      </c>
      <c r="B52" s="187"/>
      <c r="C52" s="187"/>
      <c r="D52" s="175"/>
      <c r="E52" s="176">
        <v>0</v>
      </c>
      <c r="F52" s="177">
        <v>179712.02</v>
      </c>
      <c r="G52" s="177">
        <v>2458.2000000000148</v>
      </c>
      <c r="H52" s="178">
        <v>17290</v>
      </c>
      <c r="I52" s="178">
        <v>-635</v>
      </c>
      <c r="J52" s="179">
        <v>62.351607495888885</v>
      </c>
      <c r="K52" s="176">
        <v>0</v>
      </c>
      <c r="L52" s="179">
        <v>11.11188413036078</v>
      </c>
      <c r="M52" s="180">
        <v>1.9724259115541019E-2</v>
      </c>
      <c r="N52" s="176">
        <v>0</v>
      </c>
      <c r="O52" s="179">
        <v>11.183268483789094</v>
      </c>
      <c r="P52" s="180">
        <v>8.6863806915651695E-2</v>
      </c>
      <c r="Q52" s="176">
        <v>0</v>
      </c>
      <c r="R52" s="180">
        <v>0.23941743017523259</v>
      </c>
      <c r="S52" s="180">
        <v>0.29461045510478373</v>
      </c>
      <c r="T52" s="179">
        <v>435.92</v>
      </c>
      <c r="U52" s="176">
        <v>0</v>
      </c>
      <c r="V52" s="177">
        <v>67495.179999999993</v>
      </c>
      <c r="W52" s="180">
        <v>0.37557409905024719</v>
      </c>
      <c r="X52" s="181">
        <v>3178.690000000001</v>
      </c>
      <c r="Y52" s="177">
        <v>161156.37</v>
      </c>
      <c r="Z52" s="177">
        <v>47088.09</v>
      </c>
      <c r="AA52" s="177">
        <v>74748.2</v>
      </c>
      <c r="AB52" s="177">
        <v>16811.72</v>
      </c>
      <c r="AC52" s="182">
        <v>7527.14</v>
      </c>
      <c r="AD52" s="177">
        <v>8987.4699999999993</v>
      </c>
      <c r="AE52" s="182">
        <v>1460.33</v>
      </c>
    </row>
    <row r="53" spans="1:31" ht="15.75" customHeight="1" x14ac:dyDescent="0.25">
      <c r="A53" t="s">
        <v>103</v>
      </c>
      <c r="B53" s="187"/>
      <c r="C53" s="187"/>
      <c r="D53" s="175"/>
      <c r="E53" s="176">
        <v>0</v>
      </c>
      <c r="F53" s="177">
        <v>198555.26</v>
      </c>
      <c r="G53" s="177">
        <v>-39080.660000000003</v>
      </c>
      <c r="H53" s="178">
        <v>18967</v>
      </c>
      <c r="I53" s="178">
        <v>-4817</v>
      </c>
      <c r="J53" s="179">
        <v>75.626301715703732</v>
      </c>
      <c r="K53" s="176">
        <v>0</v>
      </c>
      <c r="L53" s="179">
        <v>13.426205445986817</v>
      </c>
      <c r="M53" s="180">
        <v>2.5432390365053396E-2</v>
      </c>
      <c r="N53" s="176">
        <v>0</v>
      </c>
      <c r="O53" s="179">
        <v>12.03636941304471</v>
      </c>
      <c r="P53" s="180">
        <v>3.2413529435140739E-2</v>
      </c>
      <c r="Q53" s="176">
        <v>0</v>
      </c>
      <c r="R53" s="180">
        <v>0.21848698442942283</v>
      </c>
      <c r="S53" s="180">
        <v>0.26336723590198519</v>
      </c>
      <c r="T53" s="179">
        <v>83.92</v>
      </c>
      <c r="U53" s="176">
        <v>0</v>
      </c>
      <c r="V53" s="177">
        <v>81166.720000000001</v>
      </c>
      <c r="W53" s="180">
        <v>0.40878655141143078</v>
      </c>
      <c r="X53" s="181">
        <v>4461.8400000000011</v>
      </c>
      <c r="Y53" s="177">
        <v>175439.27</v>
      </c>
      <c r="Z53" s="177">
        <v>52555.03</v>
      </c>
      <c r="AA53" s="177">
        <v>100802.09</v>
      </c>
      <c r="AB53" s="177">
        <v>21892.71</v>
      </c>
      <c r="AC53" s="182">
        <v>10117.61</v>
      </c>
      <c r="AD53" s="177">
        <v>10827.23</v>
      </c>
      <c r="AE53" s="182">
        <v>709.62</v>
      </c>
    </row>
    <row r="54" spans="1:31" ht="15.75" customHeight="1" x14ac:dyDescent="0.25">
      <c r="A54" t="s">
        <v>105</v>
      </c>
      <c r="B54" s="187"/>
      <c r="C54" s="187"/>
      <c r="D54" s="175"/>
      <c r="E54" s="176">
        <v>0</v>
      </c>
      <c r="F54" s="177">
        <v>116602.12</v>
      </c>
      <c r="G54" s="177">
        <v>-22892.38</v>
      </c>
      <c r="H54" s="178">
        <v>12105</v>
      </c>
      <c r="I54" s="178">
        <v>-1971</v>
      </c>
      <c r="J54" s="179">
        <v>61.130963999625394</v>
      </c>
      <c r="K54" s="176">
        <v>0</v>
      </c>
      <c r="L54" s="179">
        <v>11.498351473694555</v>
      </c>
      <c r="M54" s="180">
        <v>4.3297499080317887E-2</v>
      </c>
      <c r="N54" s="176">
        <v>0</v>
      </c>
      <c r="O54" s="179">
        <v>13.357115088142622</v>
      </c>
      <c r="P54" s="180">
        <v>4.5263053589605827E-2</v>
      </c>
      <c r="Q54" s="176">
        <v>0</v>
      </c>
      <c r="R54" s="180">
        <v>0.42668152174248636</v>
      </c>
      <c r="S54" s="180">
        <v>0.51077201683811579</v>
      </c>
      <c r="T54" s="179">
        <v>0</v>
      </c>
      <c r="U54" s="176">
        <v>0</v>
      </c>
      <c r="V54" s="177">
        <v>17767.96</v>
      </c>
      <c r="W54" s="180">
        <v>0.15238110593529516</v>
      </c>
      <c r="X54" s="181">
        <v>4500.7300000000014</v>
      </c>
      <c r="Y54" s="177">
        <v>103948.96</v>
      </c>
      <c r="Z54" s="177">
        <v>32968.839999999997</v>
      </c>
      <c r="AA54" s="177">
        <v>54155.33</v>
      </c>
      <c r="AB54" s="177">
        <v>9990.93</v>
      </c>
      <c r="AC54" s="182">
        <v>4769.43</v>
      </c>
      <c r="AD54" s="177">
        <v>5221.6499999999996</v>
      </c>
      <c r="AE54" s="182">
        <v>452.22000000000048</v>
      </c>
    </row>
    <row r="55" spans="1:31" ht="15.75" customHeight="1" x14ac:dyDescent="0.25">
      <c r="A55" t="s">
        <v>111</v>
      </c>
      <c r="B55" s="187"/>
      <c r="C55" s="187"/>
      <c r="D55" s="175"/>
      <c r="E55" s="176">
        <v>0</v>
      </c>
      <c r="F55" s="177">
        <v>110591.16</v>
      </c>
      <c r="G55" s="177">
        <v>-21580.47</v>
      </c>
      <c r="H55" s="178">
        <v>10416</v>
      </c>
      <c r="I55" s="178">
        <v>-2569</v>
      </c>
      <c r="J55" s="179">
        <v>73.929959682130104</v>
      </c>
      <c r="K55" s="176">
        <v>0</v>
      </c>
      <c r="L55" s="179">
        <v>14.351054994697964</v>
      </c>
      <c r="M55" s="180">
        <v>2.2264926750020356E-2</v>
      </c>
      <c r="N55" s="176">
        <v>0</v>
      </c>
      <c r="O55" s="179">
        <v>13.123549652625739</v>
      </c>
      <c r="P55" s="180">
        <v>1.2696196134577776E-2</v>
      </c>
      <c r="Q55" s="176">
        <v>0</v>
      </c>
      <c r="R55" s="180">
        <v>0.28121424895082031</v>
      </c>
      <c r="S55" s="180">
        <v>0.35008304461224565</v>
      </c>
      <c r="T55" s="179">
        <v>8.8800000000000008</v>
      </c>
      <c r="U55" s="176">
        <v>0</v>
      </c>
      <c r="V55" s="177">
        <v>37089.79</v>
      </c>
      <c r="W55" s="180">
        <v>0.33537752927087483</v>
      </c>
      <c r="X55" s="181">
        <v>2183.619999999999</v>
      </c>
      <c r="Y55" s="177">
        <v>98074.43</v>
      </c>
      <c r="Z55" s="177">
        <v>28272.18</v>
      </c>
      <c r="AA55" s="177">
        <v>57962.23</v>
      </c>
      <c r="AB55" s="177">
        <v>11615.29</v>
      </c>
      <c r="AC55" s="182">
        <v>5493.42</v>
      </c>
      <c r="AD55" s="177">
        <v>5640.89</v>
      </c>
      <c r="AE55" s="182">
        <v>147.46999999999991</v>
      </c>
    </row>
    <row r="56" spans="1:31" ht="15.75" customHeight="1" x14ac:dyDescent="0.25">
      <c r="A56" t="s">
        <v>405</v>
      </c>
      <c r="B56" s="187"/>
      <c r="C56" s="187" t="s">
        <v>382</v>
      </c>
      <c r="D56" s="187"/>
      <c r="E56" s="176">
        <v>0</v>
      </c>
      <c r="F56" s="177">
        <v>1557927.42</v>
      </c>
      <c r="G56" s="177">
        <v>-211035.23</v>
      </c>
      <c r="H56" s="178">
        <v>149324</v>
      </c>
      <c r="I56" s="178">
        <v>-25749</v>
      </c>
      <c r="J56" s="179">
        <v>58.020674673021674</v>
      </c>
      <c r="K56" s="176">
        <v>0</v>
      </c>
      <c r="L56" s="179">
        <v>12.985118573542035</v>
      </c>
      <c r="M56" s="180">
        <v>2.7236686227198211E-2</v>
      </c>
      <c r="N56" s="176">
        <v>0</v>
      </c>
      <c r="O56" s="179">
        <v>13.443763686613712</v>
      </c>
      <c r="P56" s="180">
        <v>4.3657847379962138E-2</v>
      </c>
      <c r="Q56" s="176">
        <v>0</v>
      </c>
      <c r="R56" s="180">
        <v>0.27072492247424468</v>
      </c>
      <c r="S56" s="180">
        <v>0.32425320558258103</v>
      </c>
      <c r="T56" s="179">
        <v>3231.68</v>
      </c>
      <c r="U56" s="176">
        <v>0</v>
      </c>
      <c r="V56" s="177">
        <v>553597.86</v>
      </c>
      <c r="W56" s="180">
        <v>0.35534252295270596</v>
      </c>
      <c r="X56" s="181">
        <v>38511.339999999997</v>
      </c>
      <c r="Y56" s="177">
        <v>1413951.01</v>
      </c>
      <c r="Z56" s="177">
        <v>414715.62</v>
      </c>
      <c r="AA56" s="177">
        <v>769304.5</v>
      </c>
      <c r="AB56" s="177">
        <v>133504.75</v>
      </c>
      <c r="AC56" s="182">
        <v>60664.36</v>
      </c>
      <c r="AD56" s="177">
        <v>66492.89</v>
      </c>
      <c r="AE56" s="182">
        <v>5828.53</v>
      </c>
    </row>
    <row r="57" spans="1:31" ht="15.75" customHeight="1" x14ac:dyDescent="0.25">
      <c r="A57" t="s">
        <v>405</v>
      </c>
      <c r="B57" s="187" t="s">
        <v>383</v>
      </c>
      <c r="C57" s="187"/>
      <c r="D57" s="187"/>
      <c r="E57" s="176">
        <v>0</v>
      </c>
      <c r="F57" s="177">
        <v>9090670.0600000005</v>
      </c>
      <c r="G57" s="177">
        <v>-683579.7300000001</v>
      </c>
      <c r="H57" s="178">
        <v>794822</v>
      </c>
      <c r="I57" s="178">
        <v>-97886</v>
      </c>
      <c r="J57" s="179">
        <v>55.053220869690946</v>
      </c>
      <c r="K57" s="176">
        <v>0</v>
      </c>
      <c r="L57" s="179">
        <v>10.995752824661674</v>
      </c>
      <c r="M57" s="180">
        <v>2.7663476738677053E-2</v>
      </c>
      <c r="N57" s="176">
        <v>0</v>
      </c>
      <c r="O57" s="179">
        <v>10.808580336302489</v>
      </c>
      <c r="P57" s="180">
        <v>4.5618696807657816E-2</v>
      </c>
      <c r="Q57" s="176">
        <v>0</v>
      </c>
      <c r="R57" s="180">
        <v>0.30710012150633481</v>
      </c>
      <c r="S57" s="180">
        <v>0.34917339195566399</v>
      </c>
      <c r="T57" s="179">
        <v>23901.919999999998</v>
      </c>
      <c r="U57" s="176">
        <v>0</v>
      </c>
      <c r="V57" s="177">
        <v>3220357.91</v>
      </c>
      <c r="W57" s="180">
        <v>0.35424868450236108</v>
      </c>
      <c r="X57" s="181">
        <v>228742.63</v>
      </c>
      <c r="Y57" s="177">
        <v>8268759.2800000003</v>
      </c>
      <c r="Z57" s="177">
        <v>2229611.27</v>
      </c>
      <c r="AA57" s="177">
        <v>3502322.06</v>
      </c>
      <c r="AB57" s="177">
        <v>739716.44</v>
      </c>
      <c r="AC57" s="182">
        <v>330580.68</v>
      </c>
      <c r="AD57" s="177">
        <v>364325.58</v>
      </c>
      <c r="AE57" s="182">
        <v>33744.9</v>
      </c>
    </row>
    <row r="58" spans="1:31" ht="15.75" customHeight="1" x14ac:dyDescent="0.25">
      <c r="A58" t="s">
        <v>26</v>
      </c>
      <c r="B58" s="187" t="s">
        <v>384</v>
      </c>
      <c r="C58" s="187" t="s">
        <v>385</v>
      </c>
      <c r="D58" s="175"/>
      <c r="E58" s="176">
        <v>0</v>
      </c>
      <c r="F58" s="177">
        <v>223703.65</v>
      </c>
      <c r="G58" s="177">
        <v>-12818.140000000009</v>
      </c>
      <c r="H58" s="178">
        <v>21497</v>
      </c>
      <c r="I58" s="178">
        <v>-1818</v>
      </c>
      <c r="J58" s="179">
        <v>59.119881742355716</v>
      </c>
      <c r="K58" s="176">
        <v>0</v>
      </c>
      <c r="L58" s="179">
        <v>10.743437679482415</v>
      </c>
      <c r="M58" s="180">
        <v>3.5262710618877799E-2</v>
      </c>
      <c r="N58" s="176">
        <v>0</v>
      </c>
      <c r="O58" s="179">
        <v>9.3994911048891723</v>
      </c>
      <c r="P58" s="180">
        <v>3.8890532838322549E-2</v>
      </c>
      <c r="Q58" s="176">
        <v>0</v>
      </c>
      <c r="R58" s="180">
        <v>0.33014387561400993</v>
      </c>
      <c r="S58" s="180">
        <v>0.36909388827585071</v>
      </c>
      <c r="T58" s="179">
        <v>132.32</v>
      </c>
      <c r="U58" s="176">
        <v>0</v>
      </c>
      <c r="V58" s="177">
        <v>70043.28</v>
      </c>
      <c r="W58" s="180">
        <v>0.31310745264996798</v>
      </c>
      <c r="X58" s="181">
        <v>7171.43</v>
      </c>
      <c r="Y58" s="177">
        <v>203371.49</v>
      </c>
      <c r="Z58" s="177">
        <v>59285.05</v>
      </c>
      <c r="AA58" s="177">
        <v>90989.32</v>
      </c>
      <c r="AB58" s="177">
        <v>18620.47</v>
      </c>
      <c r="AC58" s="182">
        <v>8751.27</v>
      </c>
      <c r="AD58" s="177">
        <v>9475.43</v>
      </c>
      <c r="AE58" s="182">
        <v>724.15999999999985</v>
      </c>
    </row>
    <row r="59" spans="1:31" ht="15.75" customHeight="1" x14ac:dyDescent="0.25">
      <c r="A59" t="s">
        <v>29</v>
      </c>
      <c r="B59" s="187"/>
      <c r="C59" s="187"/>
      <c r="D59" s="175"/>
      <c r="E59" s="176">
        <v>0</v>
      </c>
      <c r="F59" s="177">
        <v>212649.39</v>
      </c>
      <c r="G59" s="177">
        <v>-51125.35000000002</v>
      </c>
      <c r="H59" s="178">
        <v>21793</v>
      </c>
      <c r="I59" s="178">
        <v>-3645</v>
      </c>
      <c r="J59" s="179">
        <v>61.465808421395735</v>
      </c>
      <c r="K59" s="176">
        <v>0</v>
      </c>
      <c r="L59" s="179">
        <v>10.541404618509636</v>
      </c>
      <c r="M59" s="180">
        <v>2.8111833543445156E-2</v>
      </c>
      <c r="N59" s="176">
        <v>0</v>
      </c>
      <c r="O59" s="179">
        <v>9.421763510519634</v>
      </c>
      <c r="P59" s="180">
        <v>3.5870942423053193E-2</v>
      </c>
      <c r="Q59" s="176">
        <v>0</v>
      </c>
      <c r="R59" s="180">
        <v>0.36179280834052713</v>
      </c>
      <c r="S59" s="180">
        <v>0.40445345269977029</v>
      </c>
      <c r="T59" s="179">
        <v>1076.1600000000001</v>
      </c>
      <c r="U59" s="176">
        <v>0</v>
      </c>
      <c r="V59" s="177">
        <v>62298.379999999983</v>
      </c>
      <c r="W59" s="180">
        <v>0.29296289070003906</v>
      </c>
      <c r="X59" s="181">
        <v>5411.7700000000023</v>
      </c>
      <c r="Y59" s="177">
        <v>192508.61</v>
      </c>
      <c r="Z59" s="177">
        <v>53646.31</v>
      </c>
      <c r="AA59" s="177">
        <v>80786.78</v>
      </c>
      <c r="AB59" s="177">
        <v>17837</v>
      </c>
      <c r="AC59" s="182">
        <v>8523.0300000000007</v>
      </c>
      <c r="AD59" s="177">
        <v>9162.86</v>
      </c>
      <c r="AE59" s="182">
        <v>639.82999999999981</v>
      </c>
    </row>
    <row r="60" spans="1:31" ht="15.75" customHeight="1" x14ac:dyDescent="0.25">
      <c r="A60" t="s">
        <v>31</v>
      </c>
      <c r="B60" s="187"/>
      <c r="C60" s="187"/>
      <c r="D60" s="175"/>
      <c r="E60" s="176">
        <v>0</v>
      </c>
      <c r="F60" s="177">
        <v>123607.51</v>
      </c>
      <c r="G60" s="177">
        <v>-11869.660000000003</v>
      </c>
      <c r="H60" s="178">
        <v>13817</v>
      </c>
      <c r="I60" s="178">
        <v>-601</v>
      </c>
      <c r="J60" s="179">
        <v>53.297732475963642</v>
      </c>
      <c r="K60" s="176">
        <v>0</v>
      </c>
      <c r="L60" s="179">
        <v>14.103077815177055</v>
      </c>
      <c r="M60" s="180">
        <v>2.1305570745300852E-2</v>
      </c>
      <c r="N60" s="176">
        <v>0</v>
      </c>
      <c r="O60" s="179">
        <v>15.409224675912448</v>
      </c>
      <c r="P60" s="180">
        <v>4.7580936903443401E-2</v>
      </c>
      <c r="Q60" s="176">
        <v>0</v>
      </c>
      <c r="R60" s="180">
        <v>0.45072576900869538</v>
      </c>
      <c r="S60" s="180">
        <v>0.50764722952513164</v>
      </c>
      <c r="T60" s="179">
        <v>411.52</v>
      </c>
      <c r="U60" s="176">
        <v>0</v>
      </c>
      <c r="V60" s="177">
        <v>23634.48</v>
      </c>
      <c r="W60" s="180">
        <v>0.19120585796121936</v>
      </c>
      <c r="X60" s="181">
        <v>2413.69</v>
      </c>
      <c r="Y60" s="177">
        <v>113289.15</v>
      </c>
      <c r="Z60" s="177">
        <v>30903.74</v>
      </c>
      <c r="AA60" s="177">
        <v>62262.55</v>
      </c>
      <c r="AB60" s="177">
        <v>8983.85</v>
      </c>
      <c r="AC60" s="182">
        <v>4278.83</v>
      </c>
      <c r="AD60" s="177">
        <v>4706.29</v>
      </c>
      <c r="AE60" s="182">
        <v>427.46</v>
      </c>
    </row>
    <row r="61" spans="1:31" ht="15.75" customHeight="1" x14ac:dyDescent="0.25">
      <c r="A61" t="s">
        <v>32</v>
      </c>
      <c r="B61" s="187"/>
      <c r="C61" s="187"/>
      <c r="D61" s="175"/>
      <c r="E61" s="176">
        <v>0</v>
      </c>
      <c r="F61" s="177">
        <v>178274.14</v>
      </c>
      <c r="G61" s="177">
        <v>-14707.330000000016</v>
      </c>
      <c r="H61" s="178">
        <v>17647</v>
      </c>
      <c r="I61" s="178">
        <v>-1154</v>
      </c>
      <c r="J61" s="179">
        <v>55.113620704233007</v>
      </c>
      <c r="K61" s="176">
        <v>0</v>
      </c>
      <c r="L61" s="179">
        <v>9.5511288572809878</v>
      </c>
      <c r="M61" s="180">
        <v>3.7062916470376545E-2</v>
      </c>
      <c r="N61" s="176">
        <v>0</v>
      </c>
      <c r="O61" s="179">
        <v>10.573305566916238</v>
      </c>
      <c r="P61" s="180">
        <v>5.3188043581267934E-2</v>
      </c>
      <c r="Q61" s="176">
        <v>0</v>
      </c>
      <c r="R61" s="180">
        <v>0.37005552235450412</v>
      </c>
      <c r="S61" s="180">
        <v>0.42858212638131366</v>
      </c>
      <c r="T61" s="179">
        <v>124.16</v>
      </c>
      <c r="U61" s="176">
        <v>0</v>
      </c>
      <c r="V61" s="177">
        <v>44738.080000000002</v>
      </c>
      <c r="W61" s="180">
        <v>0.25095103529878199</v>
      </c>
      <c r="X61" s="181">
        <v>6028.7700000000013</v>
      </c>
      <c r="Y61" s="177">
        <v>162663.13</v>
      </c>
      <c r="Z61" s="177">
        <v>48421.09</v>
      </c>
      <c r="AA61" s="177">
        <v>66068.009999999995</v>
      </c>
      <c r="AB61" s="177">
        <v>14140.02</v>
      </c>
      <c r="AC61" s="182">
        <v>6436.46</v>
      </c>
      <c r="AD61" s="177">
        <v>7188.54</v>
      </c>
      <c r="AE61" s="182">
        <v>752.08000000000015</v>
      </c>
    </row>
    <row r="62" spans="1:31" ht="15.75" customHeight="1" x14ac:dyDescent="0.25">
      <c r="A62" t="s">
        <v>34</v>
      </c>
      <c r="B62" s="187"/>
      <c r="C62" s="187"/>
      <c r="D62" s="175"/>
      <c r="E62" s="176">
        <v>0</v>
      </c>
      <c r="F62" s="177">
        <v>282947.62</v>
      </c>
      <c r="G62" s="177">
        <v>-6518.9900000000171</v>
      </c>
      <c r="H62" s="178">
        <v>26457</v>
      </c>
      <c r="I62" s="178">
        <v>-1436</v>
      </c>
      <c r="J62" s="179">
        <v>51.340480144935192</v>
      </c>
      <c r="K62" s="176">
        <v>0</v>
      </c>
      <c r="L62" s="179">
        <v>8.2894238997791518</v>
      </c>
      <c r="M62" s="180">
        <v>2.449093916150168E-2</v>
      </c>
      <c r="N62" s="176">
        <v>0</v>
      </c>
      <c r="O62" s="179">
        <v>9.2717338033122729</v>
      </c>
      <c r="P62" s="180">
        <v>5.0663913922911044E-2</v>
      </c>
      <c r="Q62" s="176">
        <v>0</v>
      </c>
      <c r="R62" s="180">
        <v>0.2860360161361315</v>
      </c>
      <c r="S62" s="180">
        <v>0.31562467286347912</v>
      </c>
      <c r="T62" s="179">
        <v>46.48</v>
      </c>
      <c r="U62" s="176">
        <v>0</v>
      </c>
      <c r="V62" s="177">
        <v>109917.65</v>
      </c>
      <c r="W62" s="180">
        <v>0.38847349201947695</v>
      </c>
      <c r="X62" s="181">
        <v>6378.6099999999988</v>
      </c>
      <c r="Y62" s="177">
        <v>260447.75</v>
      </c>
      <c r="Z62" s="177">
        <v>69785.08</v>
      </c>
      <c r="AA62" s="177">
        <v>82639.73</v>
      </c>
      <c r="AB62" s="177">
        <v>20304.59</v>
      </c>
      <c r="AC62" s="182">
        <v>9377.43</v>
      </c>
      <c r="AD62" s="177">
        <v>10406.14</v>
      </c>
      <c r="AE62" s="182">
        <v>1028.7100000000005</v>
      </c>
    </row>
    <row r="63" spans="1:31" ht="15.75" customHeight="1" x14ac:dyDescent="0.25">
      <c r="A63" t="s">
        <v>63</v>
      </c>
      <c r="B63" s="187"/>
      <c r="C63" s="187"/>
      <c r="D63" s="175"/>
      <c r="E63" s="176">
        <v>0</v>
      </c>
      <c r="F63" s="177">
        <v>176313.64</v>
      </c>
      <c r="G63" s="177">
        <v>-23263.15</v>
      </c>
      <c r="H63" s="178">
        <v>17195</v>
      </c>
      <c r="I63" s="178">
        <v>-3167</v>
      </c>
      <c r="J63" s="179">
        <v>62.812308036216969</v>
      </c>
      <c r="K63" s="176">
        <v>0</v>
      </c>
      <c r="L63" s="179">
        <v>11.086951360386237</v>
      </c>
      <c r="M63" s="180">
        <v>4.1362535325626636E-2</v>
      </c>
      <c r="N63" s="176">
        <v>0</v>
      </c>
      <c r="O63" s="179">
        <v>10.118535356949703</v>
      </c>
      <c r="P63" s="180">
        <v>7.1301225726788736E-2</v>
      </c>
      <c r="Q63" s="176">
        <v>0</v>
      </c>
      <c r="R63" s="180">
        <v>0.38079226315105291</v>
      </c>
      <c r="S63" s="180">
        <v>0.419699179258054</v>
      </c>
      <c r="T63" s="179">
        <v>304.08</v>
      </c>
      <c r="U63" s="176">
        <v>0</v>
      </c>
      <c r="V63" s="177">
        <v>46321.71</v>
      </c>
      <c r="W63" s="180">
        <v>0.26272334914076984</v>
      </c>
      <c r="X63" s="181">
        <v>6556.2699999999977</v>
      </c>
      <c r="Y63" s="177">
        <v>158507.45000000001</v>
      </c>
      <c r="Z63" s="177">
        <v>46330.96</v>
      </c>
      <c r="AA63" s="177">
        <v>73381.3</v>
      </c>
      <c r="AB63" s="177">
        <v>15363.13</v>
      </c>
      <c r="AC63" s="182">
        <v>7188.11</v>
      </c>
      <c r="AD63" s="177">
        <v>8283.52</v>
      </c>
      <c r="AE63" s="182">
        <v>1095.4100000000001</v>
      </c>
    </row>
    <row r="64" spans="1:31" ht="15.75" customHeight="1" x14ac:dyDescent="0.25">
      <c r="A64" t="s">
        <v>73</v>
      </c>
      <c r="B64" s="187"/>
      <c r="C64" s="187"/>
      <c r="D64" s="175"/>
      <c r="E64" s="176">
        <v>0</v>
      </c>
      <c r="F64" s="177">
        <v>271473.99</v>
      </c>
      <c r="G64" s="177">
        <v>-24637.339999999986</v>
      </c>
      <c r="H64" s="178">
        <v>25316</v>
      </c>
      <c r="I64" s="178">
        <v>-3166</v>
      </c>
      <c r="J64" s="179">
        <v>62.164334785811334</v>
      </c>
      <c r="K64" s="176">
        <v>0</v>
      </c>
      <c r="L64" s="179">
        <v>8.4094668833304507</v>
      </c>
      <c r="M64" s="180">
        <v>2.4326068023156348E-2</v>
      </c>
      <c r="N64" s="176">
        <v>0</v>
      </c>
      <c r="O64" s="179">
        <v>6.8352667226477539</v>
      </c>
      <c r="P64" s="180">
        <v>2.8517658094972368E-2</v>
      </c>
      <c r="Q64" s="176">
        <v>0</v>
      </c>
      <c r="R64" s="180">
        <v>0.32239434798155064</v>
      </c>
      <c r="S64" s="180">
        <v>0.35859361701649578</v>
      </c>
      <c r="T64" s="179">
        <v>143.28</v>
      </c>
      <c r="U64" s="176">
        <v>0</v>
      </c>
      <c r="V64" s="177">
        <v>91853.85</v>
      </c>
      <c r="W64" s="180">
        <v>0.33835230402735822</v>
      </c>
      <c r="X64" s="181">
        <v>5973.5999999999995</v>
      </c>
      <c r="Y64" s="177">
        <v>245563.73</v>
      </c>
      <c r="Z64" s="177">
        <v>67557.820000000007</v>
      </c>
      <c r="AA64" s="177">
        <v>81160.75</v>
      </c>
      <c r="AB64" s="177">
        <v>24049.31</v>
      </c>
      <c r="AC64" s="182">
        <v>11068.14</v>
      </c>
      <c r="AD64" s="177">
        <v>11753.97</v>
      </c>
      <c r="AE64" s="182">
        <v>685.82999999999993</v>
      </c>
    </row>
    <row r="65" spans="1:31" ht="15.75" customHeight="1" x14ac:dyDescent="0.25">
      <c r="A65" t="s">
        <v>81</v>
      </c>
      <c r="B65" s="187"/>
      <c r="C65" s="187"/>
      <c r="D65" s="175"/>
      <c r="E65" s="176">
        <v>0</v>
      </c>
      <c r="F65" s="177">
        <v>242222.43</v>
      </c>
      <c r="G65" s="177">
        <v>-39393.560000000012</v>
      </c>
      <c r="H65" s="178">
        <v>23640</v>
      </c>
      <c r="I65" s="178">
        <v>-4272</v>
      </c>
      <c r="J65" s="179">
        <v>66.341227496286507</v>
      </c>
      <c r="K65" s="176">
        <v>0</v>
      </c>
      <c r="L65" s="179">
        <v>9.2943643822811435</v>
      </c>
      <c r="M65" s="180">
        <v>4.925571570381973E-2</v>
      </c>
      <c r="N65" s="176">
        <v>0</v>
      </c>
      <c r="O65" s="179">
        <v>9.274686051146114</v>
      </c>
      <c r="P65" s="180">
        <v>3.0813826780596097E-2</v>
      </c>
      <c r="Q65" s="176">
        <v>0</v>
      </c>
      <c r="R65" s="180">
        <v>0.32288207165620464</v>
      </c>
      <c r="S65" s="180">
        <v>0.36085654825608016</v>
      </c>
      <c r="T65" s="179">
        <v>638.88</v>
      </c>
      <c r="U65" s="176">
        <v>0</v>
      </c>
      <c r="V65" s="177">
        <v>75994.149999999994</v>
      </c>
      <c r="W65" s="180">
        <v>0.31373704739069785</v>
      </c>
      <c r="X65" s="181">
        <v>10694.93</v>
      </c>
      <c r="Y65" s="177">
        <v>217130.74</v>
      </c>
      <c r="Z65" s="177">
        <v>64272.28</v>
      </c>
      <c r="AA65" s="177">
        <v>85338.57</v>
      </c>
      <c r="AB65" s="177">
        <v>23034.14</v>
      </c>
      <c r="AC65" s="182">
        <v>10555.6</v>
      </c>
      <c r="AD65" s="177">
        <v>11265.37</v>
      </c>
      <c r="AE65" s="182">
        <v>709.76999999999975</v>
      </c>
    </row>
    <row r="66" spans="1:31" ht="15.75" customHeight="1" x14ac:dyDescent="0.25">
      <c r="A66" t="s">
        <v>93</v>
      </c>
      <c r="B66" s="187"/>
      <c r="C66" s="187"/>
      <c r="D66" s="175"/>
      <c r="E66" s="176">
        <v>0</v>
      </c>
      <c r="F66" s="177">
        <v>232774.91</v>
      </c>
      <c r="G66" s="177">
        <v>557.61000000000502</v>
      </c>
      <c r="H66" s="178">
        <v>22625</v>
      </c>
      <c r="I66" s="178">
        <v>283</v>
      </c>
      <c r="J66" s="179">
        <v>69.440473631801638</v>
      </c>
      <c r="K66" s="176">
        <v>0</v>
      </c>
      <c r="L66" s="179">
        <v>9.4406995464942955</v>
      </c>
      <c r="M66" s="180">
        <v>3.9657099176841376E-2</v>
      </c>
      <c r="N66" s="176">
        <v>0</v>
      </c>
      <c r="O66" s="179">
        <v>7.2607020123290571</v>
      </c>
      <c r="P66" s="180">
        <v>2.1347226783962399E-2</v>
      </c>
      <c r="Q66" s="176">
        <v>0</v>
      </c>
      <c r="R66" s="180">
        <v>0.32223812265677604</v>
      </c>
      <c r="S66" s="180">
        <v>0.36317402077397432</v>
      </c>
      <c r="T66" s="179">
        <v>51.76</v>
      </c>
      <c r="U66" s="176">
        <v>0</v>
      </c>
      <c r="V66" s="177">
        <v>74097.5</v>
      </c>
      <c r="W66" s="180">
        <v>0.31832253742467348</v>
      </c>
      <c r="X66" s="181">
        <v>8235.3800000000028</v>
      </c>
      <c r="Y66" s="177">
        <v>207664.71</v>
      </c>
      <c r="Z66" s="177">
        <v>60224.160000000003</v>
      </c>
      <c r="AA66" s="177">
        <v>81222.600000000006</v>
      </c>
      <c r="AB66" s="177">
        <v>23291.55</v>
      </c>
      <c r="AC66" s="182">
        <v>10793.19</v>
      </c>
      <c r="AD66" s="177">
        <v>11290.4</v>
      </c>
      <c r="AE66" s="182">
        <v>497.20999999999947</v>
      </c>
    </row>
    <row r="67" spans="1:31" ht="15.75" customHeight="1" x14ac:dyDescent="0.25">
      <c r="A67" t="s">
        <v>109</v>
      </c>
      <c r="B67" s="187"/>
      <c r="C67" s="187"/>
      <c r="D67" s="175"/>
      <c r="E67" s="176">
        <v>0</v>
      </c>
      <c r="F67" s="177">
        <v>143417.96</v>
      </c>
      <c r="G67" s="177">
        <v>444.00000000000529</v>
      </c>
      <c r="H67" s="178">
        <v>15388</v>
      </c>
      <c r="I67" s="178">
        <v>91</v>
      </c>
      <c r="J67" s="179">
        <v>51.430099828501255</v>
      </c>
      <c r="K67" s="176">
        <v>0</v>
      </c>
      <c r="L67" s="179">
        <v>13.787583178553776</v>
      </c>
      <c r="M67" s="180">
        <v>2.1386874189774543E-2</v>
      </c>
      <c r="N67" s="176">
        <v>0</v>
      </c>
      <c r="O67" s="179">
        <v>15.51169805942852</v>
      </c>
      <c r="P67" s="180">
        <v>5.9022714519331748E-2</v>
      </c>
      <c r="Q67" s="176">
        <v>0</v>
      </c>
      <c r="R67" s="180">
        <v>0.39823248078553064</v>
      </c>
      <c r="S67" s="180">
        <v>0.46014836635523193</v>
      </c>
      <c r="T67" s="179">
        <v>331.04</v>
      </c>
      <c r="U67" s="176">
        <v>0</v>
      </c>
      <c r="V67" s="177">
        <v>35211.769999999997</v>
      </c>
      <c r="W67" s="180">
        <v>0.24551855290648397</v>
      </c>
      <c r="X67" s="181">
        <v>2814.0000000000009</v>
      </c>
      <c r="Y67" s="177">
        <v>131576.03</v>
      </c>
      <c r="Z67" s="177">
        <v>35039.08</v>
      </c>
      <c r="AA67" s="177">
        <v>69014.89</v>
      </c>
      <c r="AB67" s="177">
        <v>10389.39</v>
      </c>
      <c r="AC67" s="182">
        <v>4859.92</v>
      </c>
      <c r="AD67" s="177">
        <v>5473.13</v>
      </c>
      <c r="AE67" s="182">
        <v>613.21</v>
      </c>
    </row>
    <row r="68" spans="1:31" ht="15.75" customHeight="1" x14ac:dyDescent="0.25">
      <c r="A68" t="s">
        <v>405</v>
      </c>
      <c r="B68" s="187"/>
      <c r="C68" s="187" t="s">
        <v>386</v>
      </c>
      <c r="D68" s="187"/>
      <c r="E68" s="176">
        <v>0</v>
      </c>
      <c r="F68" s="177">
        <v>2087385.24</v>
      </c>
      <c r="G68" s="177">
        <v>-183331.91000000006</v>
      </c>
      <c r="H68" s="178">
        <v>205375</v>
      </c>
      <c r="I68" s="178">
        <v>-18885</v>
      </c>
      <c r="J68" s="179">
        <v>59.785801685557573</v>
      </c>
      <c r="K68" s="176">
        <v>0</v>
      </c>
      <c r="L68" s="179">
        <v>10.10345352363178</v>
      </c>
      <c r="M68" s="180">
        <v>3.2587154508769881E-2</v>
      </c>
      <c r="N68" s="176">
        <v>0</v>
      </c>
      <c r="O68" s="179">
        <v>9.6164629998207953</v>
      </c>
      <c r="P68" s="180">
        <v>4.0756374015735723E-2</v>
      </c>
      <c r="Q68" s="176">
        <v>0</v>
      </c>
      <c r="R68" s="180">
        <v>0.34416239812062671</v>
      </c>
      <c r="S68" s="180">
        <v>0.38628241905169358</v>
      </c>
      <c r="T68" s="179">
        <v>3259.68</v>
      </c>
      <c r="U68" s="176">
        <v>0</v>
      </c>
      <c r="V68" s="177">
        <v>634110.85</v>
      </c>
      <c r="W68" s="180">
        <v>0.30378237703740779</v>
      </c>
      <c r="X68" s="181">
        <v>61678.45</v>
      </c>
      <c r="Y68" s="177">
        <v>1892722.79</v>
      </c>
      <c r="Z68" s="177">
        <v>535465.56999999995</v>
      </c>
      <c r="AA68" s="177">
        <v>772864.5</v>
      </c>
      <c r="AB68" s="177">
        <v>176013.45</v>
      </c>
      <c r="AC68" s="182">
        <v>81831.98</v>
      </c>
      <c r="AD68" s="177">
        <v>89005.65</v>
      </c>
      <c r="AE68" s="182">
        <v>7173.6699999999992</v>
      </c>
    </row>
    <row r="69" spans="1:31" ht="15.75" customHeight="1" x14ac:dyDescent="0.25">
      <c r="A69" t="s">
        <v>24</v>
      </c>
      <c r="B69" s="187"/>
      <c r="C69" s="187" t="s">
        <v>387</v>
      </c>
      <c r="D69" s="175"/>
      <c r="E69" s="176">
        <v>0</v>
      </c>
      <c r="F69" s="177">
        <v>227887.26</v>
      </c>
      <c r="G69" s="177">
        <v>-41409.719999999987</v>
      </c>
      <c r="H69" s="178">
        <v>22738</v>
      </c>
      <c r="I69" s="178">
        <v>-3568</v>
      </c>
      <c r="J69" s="179">
        <v>71.819138404958068</v>
      </c>
      <c r="K69" s="176">
        <v>0</v>
      </c>
      <c r="L69" s="179">
        <v>9.3206280153919501</v>
      </c>
      <c r="M69" s="180">
        <v>3.0342708021663355E-2</v>
      </c>
      <c r="N69" s="176">
        <v>0</v>
      </c>
      <c r="O69" s="179">
        <v>8.6868278912527686</v>
      </c>
      <c r="P69" s="180">
        <v>3.8164161536664153E-2</v>
      </c>
      <c r="Q69" s="176">
        <v>0</v>
      </c>
      <c r="R69" s="180">
        <v>0.34193047913253249</v>
      </c>
      <c r="S69" s="180">
        <v>0.38989511743657806</v>
      </c>
      <c r="T69" s="179">
        <v>254.32</v>
      </c>
      <c r="U69" s="176">
        <v>0</v>
      </c>
      <c r="V69" s="177">
        <v>67218.59</v>
      </c>
      <c r="W69" s="180">
        <v>0.29496422924212617</v>
      </c>
      <c r="X69" s="181">
        <v>6162.79</v>
      </c>
      <c r="Y69" s="177">
        <v>203106.13</v>
      </c>
      <c r="Z69" s="177">
        <v>57871.83</v>
      </c>
      <c r="AA69" s="177">
        <v>77057.399999999994</v>
      </c>
      <c r="AB69" s="177">
        <v>22896.35</v>
      </c>
      <c r="AC69" s="182">
        <v>10780.73</v>
      </c>
      <c r="AD69" s="177">
        <v>11654.55</v>
      </c>
      <c r="AE69" s="182">
        <v>873.82000000000028</v>
      </c>
    </row>
    <row r="70" spans="1:31" ht="15.75" customHeight="1" x14ac:dyDescent="0.25">
      <c r="A70" t="s">
        <v>48</v>
      </c>
      <c r="B70" s="187"/>
      <c r="C70" s="187"/>
      <c r="D70" s="175"/>
      <c r="E70" s="176">
        <v>0</v>
      </c>
      <c r="F70" s="177">
        <v>232878.87</v>
      </c>
      <c r="G70" s="177">
        <v>-17862.53000000001</v>
      </c>
      <c r="H70" s="178">
        <v>23430</v>
      </c>
      <c r="I70" s="178">
        <v>-1994</v>
      </c>
      <c r="J70" s="179">
        <v>52.124379797388514</v>
      </c>
      <c r="K70" s="176">
        <v>0</v>
      </c>
      <c r="L70" s="179">
        <v>10.62573078531571</v>
      </c>
      <c r="M70" s="180">
        <v>1.7778819530779835E-2</v>
      </c>
      <c r="N70" s="176">
        <v>0</v>
      </c>
      <c r="O70" s="179">
        <v>14.473561743526892</v>
      </c>
      <c r="P70" s="180">
        <v>2.4461064722257113E-2</v>
      </c>
      <c r="Q70" s="176">
        <v>0</v>
      </c>
      <c r="R70" s="180">
        <v>0.31936194984113414</v>
      </c>
      <c r="S70" s="180">
        <v>0.3591037263277686</v>
      </c>
      <c r="T70" s="179">
        <v>302.24</v>
      </c>
      <c r="U70" s="176">
        <v>0</v>
      </c>
      <c r="V70" s="177">
        <v>79597.55</v>
      </c>
      <c r="W70" s="180">
        <v>0.34179807725793243</v>
      </c>
      <c r="X70" s="181">
        <v>3767.4700000000012</v>
      </c>
      <c r="Y70" s="177">
        <v>211907.77</v>
      </c>
      <c r="Z70" s="177">
        <v>59085.41</v>
      </c>
      <c r="AA70" s="177">
        <v>89689.38</v>
      </c>
      <c r="AB70" s="177">
        <v>17591.63</v>
      </c>
      <c r="AC70" s="182">
        <v>7924.25</v>
      </c>
      <c r="AD70" s="177">
        <v>8354.56</v>
      </c>
      <c r="AE70" s="182">
        <v>430.30999999999983</v>
      </c>
    </row>
    <row r="71" spans="1:31" ht="15.75" customHeight="1" x14ac:dyDescent="0.25">
      <c r="A71" t="s">
        <v>55</v>
      </c>
      <c r="B71" s="187"/>
      <c r="C71" s="187"/>
      <c r="D71" s="175"/>
      <c r="E71" s="176">
        <v>0</v>
      </c>
      <c r="F71" s="177">
        <v>195948.03</v>
      </c>
      <c r="G71" s="177">
        <v>-38977.060000000019</v>
      </c>
      <c r="H71" s="178">
        <v>19487</v>
      </c>
      <c r="I71" s="178">
        <v>-3795</v>
      </c>
      <c r="J71" s="179">
        <v>68.405893134011095</v>
      </c>
      <c r="K71" s="176">
        <v>0</v>
      </c>
      <c r="L71" s="179">
        <v>11.520197061219225</v>
      </c>
      <c r="M71" s="180">
        <v>2.7492480890872046E-2</v>
      </c>
      <c r="N71" s="176">
        <v>0</v>
      </c>
      <c r="O71" s="179">
        <v>10.022813149344209</v>
      </c>
      <c r="P71" s="180">
        <v>4.0843498722175728E-2</v>
      </c>
      <c r="Q71" s="176">
        <v>0</v>
      </c>
      <c r="R71" s="180">
        <v>0.35944928867108289</v>
      </c>
      <c r="S71" s="180">
        <v>0.40200858360249908</v>
      </c>
      <c r="T71" s="179">
        <v>626.32000000000005</v>
      </c>
      <c r="U71" s="176">
        <v>0</v>
      </c>
      <c r="V71" s="177">
        <v>56180.94</v>
      </c>
      <c r="W71" s="180">
        <v>0.28671347193436952</v>
      </c>
      <c r="X71" s="181">
        <v>4824.4600000000009</v>
      </c>
      <c r="Y71" s="177">
        <v>175482.89</v>
      </c>
      <c r="Z71" s="177">
        <v>49598.8</v>
      </c>
      <c r="AA71" s="177">
        <v>81626.850000000006</v>
      </c>
      <c r="AB71" s="177">
        <v>18558.89</v>
      </c>
      <c r="AC71" s="182">
        <v>8838.2099999999991</v>
      </c>
      <c r="AD71" s="177">
        <v>9596.2199999999993</v>
      </c>
      <c r="AE71" s="182">
        <v>758.00999999999976</v>
      </c>
    </row>
    <row r="72" spans="1:31" ht="15.75" customHeight="1" x14ac:dyDescent="0.25">
      <c r="A72" t="s">
        <v>58</v>
      </c>
      <c r="B72" s="187"/>
      <c r="C72" s="187"/>
      <c r="D72" s="175"/>
      <c r="E72" s="176">
        <v>0</v>
      </c>
      <c r="F72" s="177">
        <v>180865.76</v>
      </c>
      <c r="G72" s="177">
        <v>-22521.29</v>
      </c>
      <c r="H72" s="178">
        <v>16817</v>
      </c>
      <c r="I72" s="178">
        <v>-3712</v>
      </c>
      <c r="J72" s="179">
        <v>51.205564465785748</v>
      </c>
      <c r="K72" s="176">
        <v>0</v>
      </c>
      <c r="L72" s="179">
        <v>13.873980732738255</v>
      </c>
      <c r="M72" s="180">
        <v>2.9760501911908793E-2</v>
      </c>
      <c r="N72" s="176">
        <v>0</v>
      </c>
      <c r="O72" s="179">
        <v>15.669672993309286</v>
      </c>
      <c r="P72" s="180">
        <v>5.1043910861063822E-3</v>
      </c>
      <c r="Q72" s="176">
        <v>0</v>
      </c>
      <c r="R72" s="180">
        <v>0.34762688084245469</v>
      </c>
      <c r="S72" s="180">
        <v>0.3936540559141764</v>
      </c>
      <c r="T72" s="179">
        <v>163.44</v>
      </c>
      <c r="U72" s="176">
        <v>0</v>
      </c>
      <c r="V72" s="177">
        <v>53937.31</v>
      </c>
      <c r="W72" s="180">
        <v>0.29821736297682883</v>
      </c>
      <c r="X72" s="181">
        <v>4928.5400000000009</v>
      </c>
      <c r="Y72" s="177">
        <v>165606.75</v>
      </c>
      <c r="Z72" s="177">
        <v>47259.44</v>
      </c>
      <c r="AA72" s="177">
        <v>93668.08</v>
      </c>
      <c r="AB72" s="177">
        <v>13437.45</v>
      </c>
      <c r="AC72" s="182">
        <v>6120.58</v>
      </c>
      <c r="AD72" s="177">
        <v>6189.17</v>
      </c>
      <c r="AE72" s="182">
        <v>68.590000000000202</v>
      </c>
    </row>
    <row r="73" spans="1:31" ht="15.75" customHeight="1" x14ac:dyDescent="0.25">
      <c r="A73" t="s">
        <v>59</v>
      </c>
      <c r="B73" s="187"/>
      <c r="C73" s="187"/>
      <c r="D73" s="175"/>
      <c r="E73" s="176">
        <v>0</v>
      </c>
      <c r="F73" s="177">
        <v>152634.64000000001</v>
      </c>
      <c r="G73" s="177">
        <v>-23456.699999999997</v>
      </c>
      <c r="H73" s="178">
        <v>15696</v>
      </c>
      <c r="I73" s="178">
        <v>-2754</v>
      </c>
      <c r="J73" s="179">
        <v>76.636164197939166</v>
      </c>
      <c r="K73" s="176">
        <v>0</v>
      </c>
      <c r="L73" s="179">
        <v>12.410704699796307</v>
      </c>
      <c r="M73" s="180">
        <v>2.1491505158592411E-2</v>
      </c>
      <c r="N73" s="176">
        <v>0</v>
      </c>
      <c r="O73" s="179">
        <v>10.289763194328801</v>
      </c>
      <c r="P73" s="180">
        <v>2.7036136148520767E-2</v>
      </c>
      <c r="Q73" s="176">
        <v>0</v>
      </c>
      <c r="R73" s="180">
        <v>0.41601473951129314</v>
      </c>
      <c r="S73" s="180">
        <v>0.4683983923963787</v>
      </c>
      <c r="T73" s="179">
        <v>0</v>
      </c>
      <c r="U73" s="176">
        <v>0</v>
      </c>
      <c r="V73" s="177">
        <v>35870.620000000003</v>
      </c>
      <c r="W73" s="180">
        <v>0.23500969373662492</v>
      </c>
      <c r="X73" s="181">
        <v>2887.4800000000009</v>
      </c>
      <c r="Y73" s="177">
        <v>134354.48000000001</v>
      </c>
      <c r="Z73" s="177">
        <v>36157.949999999997</v>
      </c>
      <c r="AA73" s="177">
        <v>64106.52</v>
      </c>
      <c r="AB73" s="177">
        <v>16407.669999999998</v>
      </c>
      <c r="AC73" s="182">
        <v>7602.66</v>
      </c>
      <c r="AD73" s="177">
        <v>8046.26</v>
      </c>
      <c r="AE73" s="182">
        <v>443.59999999999968</v>
      </c>
    </row>
    <row r="74" spans="1:31" ht="15.75" customHeight="1" x14ac:dyDescent="0.25">
      <c r="A74" t="s">
        <v>61</v>
      </c>
      <c r="B74" s="187"/>
      <c r="C74" s="187"/>
      <c r="D74" s="175"/>
      <c r="E74" s="176">
        <v>0</v>
      </c>
      <c r="F74" s="177">
        <v>159714.19</v>
      </c>
      <c r="G74" s="177">
        <v>-33224</v>
      </c>
      <c r="H74" s="178">
        <v>14849</v>
      </c>
      <c r="I74" s="178">
        <v>-3206</v>
      </c>
      <c r="J74" s="179">
        <v>50.21469914476603</v>
      </c>
      <c r="K74" s="176">
        <v>0</v>
      </c>
      <c r="L74" s="179">
        <v>14.824701968002953</v>
      </c>
      <c r="M74" s="180">
        <v>2.1436123634080689E-2</v>
      </c>
      <c r="N74" s="176">
        <v>0</v>
      </c>
      <c r="O74" s="179">
        <v>17.052403012105625</v>
      </c>
      <c r="P74" s="180">
        <v>-4.571957521954619E-3</v>
      </c>
      <c r="Q74" s="176">
        <v>0</v>
      </c>
      <c r="R74" s="180">
        <v>0.3960582337737179</v>
      </c>
      <c r="S74" s="180">
        <v>0.39704649912446732</v>
      </c>
      <c r="T74" s="179">
        <v>348.08</v>
      </c>
      <c r="U74" s="176">
        <v>0</v>
      </c>
      <c r="V74" s="177">
        <v>47493.39</v>
      </c>
      <c r="W74" s="180">
        <v>0.29736487409165085</v>
      </c>
      <c r="X74" s="181">
        <v>3122.8399999999988</v>
      </c>
      <c r="Y74" s="177">
        <v>145681.19</v>
      </c>
      <c r="Z74" s="177">
        <v>41037.54</v>
      </c>
      <c r="AA74" s="177">
        <v>86909.9</v>
      </c>
      <c r="AB74" s="177">
        <v>11710.52</v>
      </c>
      <c r="AC74" s="182">
        <v>5299.04</v>
      </c>
      <c r="AD74" s="177">
        <v>5245.5</v>
      </c>
      <c r="AE74" s="182">
        <v>-53.54</v>
      </c>
    </row>
    <row r="75" spans="1:31" ht="15.75" customHeight="1" x14ac:dyDescent="0.25">
      <c r="A75" t="s">
        <v>69</v>
      </c>
      <c r="B75" s="187"/>
      <c r="C75" s="187"/>
      <c r="D75" s="175"/>
      <c r="E75" s="176">
        <v>0</v>
      </c>
      <c r="F75" s="177">
        <v>162947.51</v>
      </c>
      <c r="G75" s="177">
        <v>-33529.51</v>
      </c>
      <c r="H75" s="178">
        <v>16263</v>
      </c>
      <c r="I75" s="178">
        <v>-3485</v>
      </c>
      <c r="J75" s="179">
        <v>68.071000287147683</v>
      </c>
      <c r="K75" s="176">
        <v>0</v>
      </c>
      <c r="L75" s="179">
        <v>10.813439214634645</v>
      </c>
      <c r="M75" s="180">
        <v>2.5644801863488432E-2</v>
      </c>
      <c r="N75" s="176">
        <v>0</v>
      </c>
      <c r="O75" s="179">
        <v>9.912851209792672</v>
      </c>
      <c r="P75" s="180">
        <v>2.5478514864664625E-2</v>
      </c>
      <c r="Q75" s="176">
        <v>0</v>
      </c>
      <c r="R75" s="180">
        <v>0.37873588863063945</v>
      </c>
      <c r="S75" s="180">
        <v>0.43550281928211115</v>
      </c>
      <c r="T75" s="179">
        <v>981.6</v>
      </c>
      <c r="U75" s="176">
        <v>0</v>
      </c>
      <c r="V75" s="177">
        <v>39951.589999999997</v>
      </c>
      <c r="W75" s="180">
        <v>0.24518073335394938</v>
      </c>
      <c r="X75" s="181">
        <v>3722.9300000000012</v>
      </c>
      <c r="Y75" s="177">
        <v>145172.89000000001</v>
      </c>
      <c r="Z75" s="177">
        <v>42175.53</v>
      </c>
      <c r="AA75" s="177">
        <v>65151.79</v>
      </c>
      <c r="AB75" s="177">
        <v>15926.36</v>
      </c>
      <c r="AC75" s="182">
        <v>7325.71</v>
      </c>
      <c r="AD75" s="177">
        <v>7731.49</v>
      </c>
      <c r="AE75" s="182">
        <v>405.78000000000009</v>
      </c>
    </row>
    <row r="76" spans="1:31" ht="15.75" customHeight="1" x14ac:dyDescent="0.25">
      <c r="A76" t="s">
        <v>91</v>
      </c>
      <c r="B76" s="187"/>
      <c r="C76" s="187"/>
      <c r="D76" s="175"/>
      <c r="E76" s="176">
        <v>0</v>
      </c>
      <c r="F76" s="177">
        <v>263872.14</v>
      </c>
      <c r="G76" s="177">
        <v>-11642.060000000007</v>
      </c>
      <c r="H76" s="178">
        <v>25497</v>
      </c>
      <c r="I76" s="178">
        <v>-1592</v>
      </c>
      <c r="J76" s="179">
        <v>47.133938934717904</v>
      </c>
      <c r="K76" s="176">
        <v>0</v>
      </c>
      <c r="L76" s="179">
        <v>8.2323691414326294</v>
      </c>
      <c r="M76" s="180">
        <v>2.2337301844128177E-2</v>
      </c>
      <c r="N76" s="176">
        <v>0</v>
      </c>
      <c r="O76" s="179">
        <v>9.7955591501656247</v>
      </c>
      <c r="P76" s="180">
        <v>2.2080881924622823E-2</v>
      </c>
      <c r="Q76" s="176">
        <v>0</v>
      </c>
      <c r="R76" s="180">
        <v>0.32238014971948159</v>
      </c>
      <c r="S76" s="180">
        <v>0.36032822563230815</v>
      </c>
      <c r="T76" s="179">
        <v>274.88</v>
      </c>
      <c r="U76" s="176">
        <v>0</v>
      </c>
      <c r="V76" s="177">
        <v>92859.28</v>
      </c>
      <c r="W76" s="180">
        <v>0.35191013344569078</v>
      </c>
      <c r="X76" s="181">
        <v>5356.510000000002</v>
      </c>
      <c r="Y76" s="177">
        <v>239801.12</v>
      </c>
      <c r="Z76" s="177">
        <v>64158.39</v>
      </c>
      <c r="AA76" s="177">
        <v>75453.649999999994</v>
      </c>
      <c r="AB76" s="177">
        <v>19227.04</v>
      </c>
      <c r="AC76" s="182">
        <v>8131.47</v>
      </c>
      <c r="AD76" s="177">
        <v>8556.02</v>
      </c>
      <c r="AE76" s="182">
        <v>424.55</v>
      </c>
    </row>
    <row r="77" spans="1:31" ht="15.75" customHeight="1" x14ac:dyDescent="0.25">
      <c r="A77" t="s">
        <v>96</v>
      </c>
      <c r="B77" s="187"/>
      <c r="C77" s="187"/>
      <c r="D77" s="175"/>
      <c r="E77" s="176">
        <v>0</v>
      </c>
      <c r="F77" s="177">
        <v>157484.94</v>
      </c>
      <c r="G77" s="177">
        <v>-23007.820000000022</v>
      </c>
      <c r="H77" s="178">
        <v>16319</v>
      </c>
      <c r="I77" s="178">
        <v>-3388</v>
      </c>
      <c r="J77" s="179">
        <v>72.870459867464149</v>
      </c>
      <c r="K77" s="176">
        <v>0</v>
      </c>
      <c r="L77" s="179">
        <v>11.230194446509488</v>
      </c>
      <c r="M77" s="180">
        <v>3.0568473231574279E-2</v>
      </c>
      <c r="N77" s="176">
        <v>0</v>
      </c>
      <c r="O77" s="179">
        <v>9.6208987220928943</v>
      </c>
      <c r="P77" s="180">
        <v>5.6663691610277359E-2</v>
      </c>
      <c r="Q77" s="176">
        <v>0</v>
      </c>
      <c r="R77" s="180">
        <v>0.39058706184858055</v>
      </c>
      <c r="S77" s="180">
        <v>0.44391705010015559</v>
      </c>
      <c r="T77" s="179">
        <v>306.08</v>
      </c>
      <c r="U77" s="176">
        <v>0</v>
      </c>
      <c r="V77" s="177">
        <v>37972.89</v>
      </c>
      <c r="W77" s="180">
        <v>0.24112077002410517</v>
      </c>
      <c r="X77" s="181">
        <v>4282.67</v>
      </c>
      <c r="Y77" s="177">
        <v>140100.88</v>
      </c>
      <c r="Z77" s="177">
        <v>40488.769999999997</v>
      </c>
      <c r="AA77" s="177">
        <v>64956.68</v>
      </c>
      <c r="AB77" s="177">
        <v>15719.59</v>
      </c>
      <c r="AC77" s="182">
        <v>7468.25</v>
      </c>
      <c r="AD77" s="177">
        <v>8358.98</v>
      </c>
      <c r="AE77" s="182">
        <v>890.7299999999999</v>
      </c>
    </row>
    <row r="78" spans="1:31" ht="15.75" customHeight="1" x14ac:dyDescent="0.25">
      <c r="A78" t="s">
        <v>98</v>
      </c>
      <c r="B78" s="187"/>
      <c r="C78" s="187"/>
      <c r="D78" s="175"/>
      <c r="E78" s="176">
        <v>0</v>
      </c>
      <c r="F78" s="177">
        <v>93521.94</v>
      </c>
      <c r="G78" s="177">
        <v>-8012.9900000000034</v>
      </c>
      <c r="H78" s="178">
        <v>9545</v>
      </c>
      <c r="I78" s="178">
        <v>-1493</v>
      </c>
      <c r="J78" s="179">
        <v>70.942354988216309</v>
      </c>
      <c r="K78" s="176">
        <v>0</v>
      </c>
      <c r="L78" s="179">
        <v>19.662853328605252</v>
      </c>
      <c r="M78" s="180">
        <v>3.4281343614406046E-2</v>
      </c>
      <c r="N78" s="176">
        <v>0</v>
      </c>
      <c r="O78" s="179">
        <v>19.009934580861088</v>
      </c>
      <c r="P78" s="180">
        <v>2.6414912111261336E-2</v>
      </c>
      <c r="Q78" s="176">
        <v>0</v>
      </c>
      <c r="R78" s="180">
        <v>0.46549932561279206</v>
      </c>
      <c r="S78" s="180">
        <v>0.54488625877521368</v>
      </c>
      <c r="T78" s="179">
        <v>62.4</v>
      </c>
      <c r="U78" s="176">
        <v>0</v>
      </c>
      <c r="V78" s="177">
        <v>13452.11</v>
      </c>
      <c r="W78" s="180">
        <v>0.14383908203786192</v>
      </c>
      <c r="X78" s="181">
        <v>2858.17</v>
      </c>
      <c r="Y78" s="177">
        <v>83373.919999999998</v>
      </c>
      <c r="Z78" s="177">
        <v>23970.25</v>
      </c>
      <c r="AA78" s="177">
        <v>67331.929999999993</v>
      </c>
      <c r="AB78" s="177">
        <v>8490.2800000000007</v>
      </c>
      <c r="AC78" s="182">
        <v>4376.83</v>
      </c>
      <c r="AD78" s="177">
        <v>4601.1000000000004</v>
      </c>
      <c r="AE78" s="182">
        <v>224.26999999999987</v>
      </c>
    </row>
    <row r="79" spans="1:31" ht="15.75" customHeight="1" x14ac:dyDescent="0.25">
      <c r="A79" t="s">
        <v>405</v>
      </c>
      <c r="B79" s="187"/>
      <c r="C79" s="187" t="s">
        <v>388</v>
      </c>
      <c r="D79" s="187"/>
      <c r="E79" s="176">
        <v>0</v>
      </c>
      <c r="F79" s="177">
        <v>1827755.28</v>
      </c>
      <c r="G79" s="177">
        <v>-253643.68000000005</v>
      </c>
      <c r="H79" s="178">
        <v>180641</v>
      </c>
      <c r="I79" s="178">
        <v>-28987</v>
      </c>
      <c r="J79" s="179">
        <v>61.566228931916967</v>
      </c>
      <c r="K79" s="176">
        <v>0</v>
      </c>
      <c r="L79" s="179">
        <v>11.610263888844079</v>
      </c>
      <c r="M79" s="180">
        <v>2.5485932945078858E-2</v>
      </c>
      <c r="N79" s="176">
        <v>0</v>
      </c>
      <c r="O79" s="179">
        <v>11.692350241945213</v>
      </c>
      <c r="P79" s="180">
        <v>2.7919221223439164E-2</v>
      </c>
      <c r="Q79" s="176">
        <v>0</v>
      </c>
      <c r="R79" s="180">
        <v>0.36338726921910464</v>
      </c>
      <c r="S79" s="180">
        <v>0.40720585963783951</v>
      </c>
      <c r="T79" s="179">
        <v>3319.36</v>
      </c>
      <c r="U79" s="176">
        <v>0</v>
      </c>
      <c r="V79" s="177">
        <v>524534.27</v>
      </c>
      <c r="W79" s="180">
        <v>0.28698276828394664</v>
      </c>
      <c r="X79" s="181">
        <v>41913.860000000008</v>
      </c>
      <c r="Y79" s="177">
        <v>1644588.02</v>
      </c>
      <c r="Z79" s="177">
        <v>461803.91</v>
      </c>
      <c r="AA79" s="177">
        <v>765952.18</v>
      </c>
      <c r="AB79" s="177">
        <v>159965.78</v>
      </c>
      <c r="AC79" s="182">
        <v>73867.73</v>
      </c>
      <c r="AD79" s="177">
        <v>78333.850000000006</v>
      </c>
      <c r="AE79" s="182">
        <v>4466.12</v>
      </c>
    </row>
    <row r="80" spans="1:31" ht="15.75" customHeight="1" x14ac:dyDescent="0.25">
      <c r="A80" t="s">
        <v>33</v>
      </c>
      <c r="B80" s="187"/>
      <c r="C80" s="187" t="s">
        <v>389</v>
      </c>
      <c r="D80" s="175"/>
      <c r="E80" s="176">
        <v>0</v>
      </c>
      <c r="F80" s="177">
        <v>143095.39000000001</v>
      </c>
      <c r="G80" s="177">
        <v>-15375.319999999996</v>
      </c>
      <c r="H80" s="178">
        <v>14850</v>
      </c>
      <c r="I80" s="178">
        <v>-4533</v>
      </c>
      <c r="J80" s="179">
        <v>62.34535810925378</v>
      </c>
      <c r="K80" s="176">
        <v>0</v>
      </c>
      <c r="L80" s="179">
        <v>16.298571870308418</v>
      </c>
      <c r="M80" s="180">
        <v>2.5744029836228668E-2</v>
      </c>
      <c r="N80" s="176">
        <v>0</v>
      </c>
      <c r="O80" s="179">
        <v>13.557660857604951</v>
      </c>
      <c r="P80" s="180">
        <v>6.6388410836157943E-2</v>
      </c>
      <c r="Q80" s="176">
        <v>0</v>
      </c>
      <c r="R80" s="180">
        <v>0.44802072240063084</v>
      </c>
      <c r="S80" s="180">
        <v>0.51368545136219979</v>
      </c>
      <c r="T80" s="179">
        <v>812.08</v>
      </c>
      <c r="U80" s="176">
        <v>0</v>
      </c>
      <c r="V80" s="177">
        <v>26912.26</v>
      </c>
      <c r="W80" s="180">
        <v>0.18807216640591984</v>
      </c>
      <c r="X80" s="181">
        <v>3334.8599999999992</v>
      </c>
      <c r="Y80" s="177">
        <v>129539.16</v>
      </c>
      <c r="Z80" s="177">
        <v>35735.550000000003</v>
      </c>
      <c r="AA80" s="177">
        <v>83205.490000000005</v>
      </c>
      <c r="AB80" s="177">
        <v>12010.53</v>
      </c>
      <c r="AC80" s="182">
        <v>5818.74</v>
      </c>
      <c r="AD80" s="177">
        <v>6616.1</v>
      </c>
      <c r="AE80" s="182">
        <v>797.36</v>
      </c>
    </row>
    <row r="81" spans="1:31" ht="15.75" customHeight="1" x14ac:dyDescent="0.25">
      <c r="A81" t="s">
        <v>39</v>
      </c>
      <c r="B81" s="187"/>
      <c r="C81" s="187"/>
      <c r="D81" s="175"/>
      <c r="E81" s="176">
        <v>0</v>
      </c>
      <c r="F81" s="177">
        <v>238786.62</v>
      </c>
      <c r="G81" s="177">
        <v>-39117.590000000018</v>
      </c>
      <c r="H81" s="178">
        <v>24278</v>
      </c>
      <c r="I81" s="178">
        <v>-3519</v>
      </c>
      <c r="J81" s="179">
        <v>61.510984158157605</v>
      </c>
      <c r="K81" s="176">
        <v>0</v>
      </c>
      <c r="L81" s="179">
        <v>10.251594089027217</v>
      </c>
      <c r="M81" s="180">
        <v>2.831421696449846E-2</v>
      </c>
      <c r="N81" s="176">
        <v>0</v>
      </c>
      <c r="O81" s="179">
        <v>8.2219624464718812</v>
      </c>
      <c r="P81" s="180">
        <v>2.8546268160309602E-2</v>
      </c>
      <c r="Q81" s="176">
        <v>0</v>
      </c>
      <c r="R81" s="180">
        <v>0.3344604484120593</v>
      </c>
      <c r="S81" s="180">
        <v>0.37726741138176001</v>
      </c>
      <c r="T81" s="179">
        <v>309.92</v>
      </c>
      <c r="U81" s="176">
        <v>0</v>
      </c>
      <c r="V81" s="177">
        <v>75719.960000000006</v>
      </c>
      <c r="W81" s="180">
        <v>0.31710302696189591</v>
      </c>
      <c r="X81" s="181">
        <v>6086.5900000000011</v>
      </c>
      <c r="Y81" s="177">
        <v>214965.86</v>
      </c>
      <c r="Z81" s="177">
        <v>60225.62</v>
      </c>
      <c r="AA81" s="177">
        <v>88201.23</v>
      </c>
      <c r="AB81" s="177">
        <v>21167.040000000001</v>
      </c>
      <c r="AC81" s="182">
        <v>9682.41</v>
      </c>
      <c r="AD81" s="177">
        <v>10286.65</v>
      </c>
      <c r="AE81" s="182">
        <v>604.23999999999978</v>
      </c>
    </row>
    <row r="82" spans="1:31" ht="15.75" customHeight="1" x14ac:dyDescent="0.25">
      <c r="A82" t="s">
        <v>42</v>
      </c>
      <c r="B82" s="187"/>
      <c r="C82" s="187"/>
      <c r="D82" s="175"/>
      <c r="E82" s="176">
        <v>0</v>
      </c>
      <c r="F82" s="177">
        <v>153588.32</v>
      </c>
      <c r="G82" s="177">
        <v>-21058.619999999992</v>
      </c>
      <c r="H82" s="178">
        <v>15209</v>
      </c>
      <c r="I82" s="178">
        <v>-2429</v>
      </c>
      <c r="J82" s="179">
        <v>58.780511434723685</v>
      </c>
      <c r="K82" s="176">
        <v>0</v>
      </c>
      <c r="L82" s="179">
        <v>11.050594837550273</v>
      </c>
      <c r="M82" s="180">
        <v>3.2498580032991213E-2</v>
      </c>
      <c r="N82" s="176">
        <v>0</v>
      </c>
      <c r="O82" s="179">
        <v>10.180461815184826</v>
      </c>
      <c r="P82" s="180">
        <v>0.1025341601129918</v>
      </c>
      <c r="Q82" s="176">
        <v>0</v>
      </c>
      <c r="R82" s="180">
        <v>0.41470686052168554</v>
      </c>
      <c r="S82" s="180">
        <v>0.46235924710941567</v>
      </c>
      <c r="T82" s="179">
        <v>238.64</v>
      </c>
      <c r="U82" s="176">
        <v>0</v>
      </c>
      <c r="V82" s="177">
        <v>34253.33</v>
      </c>
      <c r="W82" s="180">
        <v>0.2230204093644621</v>
      </c>
      <c r="X82" s="181">
        <v>4540.1800000000021</v>
      </c>
      <c r="Y82" s="177">
        <v>139703.95000000001</v>
      </c>
      <c r="Z82" s="177">
        <v>40421.120000000003</v>
      </c>
      <c r="AA82" s="177">
        <v>63811.06</v>
      </c>
      <c r="AB82" s="177">
        <v>12262.84</v>
      </c>
      <c r="AC82" s="182">
        <v>5925.6</v>
      </c>
      <c r="AD82" s="177">
        <v>7182.96</v>
      </c>
      <c r="AE82" s="182">
        <v>1257.3599999999999</v>
      </c>
    </row>
    <row r="83" spans="1:31" ht="15.75" customHeight="1" x14ac:dyDescent="0.25">
      <c r="A83" t="s">
        <v>44</v>
      </c>
      <c r="B83" s="187"/>
      <c r="C83" s="187"/>
      <c r="D83" s="175"/>
      <c r="E83" s="176">
        <v>0</v>
      </c>
      <c r="F83" s="177">
        <v>237889.11</v>
      </c>
      <c r="G83" s="177">
        <v>-31959.71</v>
      </c>
      <c r="H83" s="178">
        <v>22981</v>
      </c>
      <c r="I83" s="178">
        <v>-2921</v>
      </c>
      <c r="J83" s="179">
        <v>55.964450551491545</v>
      </c>
      <c r="K83" s="176">
        <v>0</v>
      </c>
      <c r="L83" s="179">
        <v>10.248978224260592</v>
      </c>
      <c r="M83" s="180">
        <v>2.1824001420719615E-2</v>
      </c>
      <c r="N83" s="176">
        <v>0</v>
      </c>
      <c r="O83" s="179">
        <v>10.597563218587476</v>
      </c>
      <c r="P83" s="180">
        <v>3.2378758647448901E-2</v>
      </c>
      <c r="Q83" s="176">
        <v>0</v>
      </c>
      <c r="R83" s="180">
        <v>0.3203896134631804</v>
      </c>
      <c r="S83" s="180">
        <v>0.36054962751342423</v>
      </c>
      <c r="T83" s="179">
        <v>666.8</v>
      </c>
      <c r="U83" s="176">
        <v>0</v>
      </c>
      <c r="V83" s="177">
        <v>82056.83</v>
      </c>
      <c r="W83" s="180">
        <v>0.34493731133804323</v>
      </c>
      <c r="X83" s="181">
        <v>4718.97</v>
      </c>
      <c r="Y83" s="177">
        <v>216228.45</v>
      </c>
      <c r="Z83" s="177">
        <v>58408.12</v>
      </c>
      <c r="AA83" s="177">
        <v>85517.65</v>
      </c>
      <c r="AB83" s="177">
        <v>19484.07</v>
      </c>
      <c r="AC83" s="182">
        <v>8720.81</v>
      </c>
      <c r="AD83" s="177">
        <v>9351.68</v>
      </c>
      <c r="AE83" s="182">
        <v>630.86999999999966</v>
      </c>
    </row>
    <row r="84" spans="1:31" ht="15.75" customHeight="1" x14ac:dyDescent="0.25">
      <c r="A84" t="s">
        <v>46</v>
      </c>
      <c r="B84" s="187"/>
      <c r="C84" s="187"/>
      <c r="D84" s="175"/>
      <c r="E84" s="176">
        <v>0</v>
      </c>
      <c r="F84" s="177">
        <v>247970.01</v>
      </c>
      <c r="G84" s="177">
        <v>-31654.189999999981</v>
      </c>
      <c r="H84" s="178">
        <v>23026</v>
      </c>
      <c r="I84" s="178">
        <v>-3892</v>
      </c>
      <c r="J84" s="179">
        <v>58.931857660260341</v>
      </c>
      <c r="K84" s="176">
        <v>0</v>
      </c>
      <c r="L84" s="179">
        <v>10.454380254657652</v>
      </c>
      <c r="M84" s="180">
        <v>2.7444574445784398E-2</v>
      </c>
      <c r="N84" s="176">
        <v>0</v>
      </c>
      <c r="O84" s="179">
        <v>10.47941386273402</v>
      </c>
      <c r="P84" s="180">
        <v>2.8318454203184195E-2</v>
      </c>
      <c r="Q84" s="176">
        <v>0</v>
      </c>
      <c r="R84" s="180">
        <v>0.33568982797556851</v>
      </c>
      <c r="S84" s="180">
        <v>0.37609487534399827</v>
      </c>
      <c r="T84" s="179">
        <v>342.64</v>
      </c>
      <c r="U84" s="176">
        <v>0</v>
      </c>
      <c r="V84" s="177">
        <v>78459.75</v>
      </c>
      <c r="W84" s="180">
        <v>0.31640822210718145</v>
      </c>
      <c r="X84" s="181">
        <v>6183.409999999998</v>
      </c>
      <c r="Y84" s="177">
        <v>225305.37</v>
      </c>
      <c r="Z84" s="177">
        <v>64049.13</v>
      </c>
      <c r="AA84" s="177">
        <v>95656.28</v>
      </c>
      <c r="AB84" s="177">
        <v>20579.16</v>
      </c>
      <c r="AC84" s="182">
        <v>9524.76</v>
      </c>
      <c r="AD84" s="177">
        <v>10107.530000000001</v>
      </c>
      <c r="AE84" s="182">
        <v>582.7700000000001</v>
      </c>
    </row>
    <row r="85" spans="1:31" ht="15.75" customHeight="1" x14ac:dyDescent="0.25">
      <c r="A85" t="s">
        <v>51</v>
      </c>
      <c r="B85" s="187"/>
      <c r="C85" s="187"/>
      <c r="D85" s="175"/>
      <c r="E85" s="176">
        <v>0</v>
      </c>
      <c r="F85" s="177">
        <v>232556.83</v>
      </c>
      <c r="G85" s="177">
        <v>-20040.129999999983</v>
      </c>
      <c r="H85" s="178">
        <v>23117</v>
      </c>
      <c r="I85" s="178">
        <v>-3086</v>
      </c>
      <c r="J85" s="179">
        <v>71.44920233045832</v>
      </c>
      <c r="K85" s="176">
        <v>0</v>
      </c>
      <c r="L85" s="179">
        <v>11.671757280704005</v>
      </c>
      <c r="M85" s="180">
        <v>1.2492724497317175E-2</v>
      </c>
      <c r="N85" s="176">
        <v>0</v>
      </c>
      <c r="O85" s="179">
        <v>11.111744682522119</v>
      </c>
      <c r="P85" s="180">
        <v>2.1994210105365637E-2</v>
      </c>
      <c r="Q85" s="176">
        <v>0</v>
      </c>
      <c r="R85" s="180">
        <v>0.31809076516909868</v>
      </c>
      <c r="S85" s="180">
        <v>0.36722249782988531</v>
      </c>
      <c r="T85" s="179">
        <v>128.72</v>
      </c>
      <c r="U85" s="176">
        <v>0</v>
      </c>
      <c r="V85" s="177">
        <v>78981.180000000008</v>
      </c>
      <c r="W85" s="180">
        <v>0.33962098640577448</v>
      </c>
      <c r="X85" s="181">
        <v>2591.309999999999</v>
      </c>
      <c r="Y85" s="177">
        <v>207425.53</v>
      </c>
      <c r="Z85" s="177">
        <v>54178.14</v>
      </c>
      <c r="AA85" s="177">
        <v>90336.3</v>
      </c>
      <c r="AB85" s="177">
        <v>23005.599999999999</v>
      </c>
      <c r="AC85" s="182">
        <v>10698.57</v>
      </c>
      <c r="AD85" s="177">
        <v>11204.56</v>
      </c>
      <c r="AE85" s="182">
        <v>505.98999999999972</v>
      </c>
    </row>
    <row r="86" spans="1:31" ht="15.75" customHeight="1" x14ac:dyDescent="0.25">
      <c r="A86" t="s">
        <v>53</v>
      </c>
      <c r="B86" s="187"/>
      <c r="C86" s="187"/>
      <c r="D86" s="175"/>
      <c r="E86" s="176">
        <v>0</v>
      </c>
      <c r="F86" s="177">
        <v>227425.46</v>
      </c>
      <c r="G86" s="177">
        <v>-41370.720000000001</v>
      </c>
      <c r="H86" s="178">
        <v>21245</v>
      </c>
      <c r="I86" s="178">
        <v>-4143</v>
      </c>
      <c r="J86" s="179">
        <v>56.276314299492533</v>
      </c>
      <c r="K86" s="176">
        <v>0</v>
      </c>
      <c r="L86" s="179">
        <v>9.0578455707492473</v>
      </c>
      <c r="M86" s="180">
        <v>2.3447402542233434E-2</v>
      </c>
      <c r="N86" s="176">
        <v>0</v>
      </c>
      <c r="O86" s="179">
        <v>6.093920073930593</v>
      </c>
      <c r="P86" s="180">
        <v>1.6827910690923299E-2</v>
      </c>
      <c r="Q86" s="176">
        <v>0</v>
      </c>
      <c r="R86" s="180">
        <v>0.34163285851988606</v>
      </c>
      <c r="S86" s="180">
        <v>0.38060971713545183</v>
      </c>
      <c r="T86" s="179">
        <v>206.96</v>
      </c>
      <c r="U86" s="176">
        <v>0</v>
      </c>
      <c r="V86" s="177">
        <v>73629.460000000006</v>
      </c>
      <c r="W86" s="180">
        <v>0.32375205484909209</v>
      </c>
      <c r="X86" s="181">
        <v>4837.9299999999994</v>
      </c>
      <c r="Y86" s="177">
        <v>206331.17</v>
      </c>
      <c r="Z86" s="177">
        <v>55544.27</v>
      </c>
      <c r="AA86" s="177">
        <v>71873.06</v>
      </c>
      <c r="AB86" s="177">
        <v>19009.490000000002</v>
      </c>
      <c r="AC86" s="182">
        <v>8466.73</v>
      </c>
      <c r="AD86" s="177">
        <v>8786.6200000000008</v>
      </c>
      <c r="AE86" s="182">
        <v>319.88999999999953</v>
      </c>
    </row>
    <row r="87" spans="1:31" ht="15.75" customHeight="1" x14ac:dyDescent="0.25">
      <c r="A87" t="s">
        <v>82</v>
      </c>
      <c r="B87" s="187"/>
      <c r="C87" s="187"/>
      <c r="D87" s="175"/>
      <c r="E87" s="176">
        <v>0</v>
      </c>
      <c r="F87" s="177">
        <v>171508.19</v>
      </c>
      <c r="G87" s="177">
        <v>-16535.860000000015</v>
      </c>
      <c r="H87" s="178">
        <v>17922</v>
      </c>
      <c r="I87" s="178">
        <v>-352</v>
      </c>
      <c r="J87" s="179">
        <v>52.141338945193617</v>
      </c>
      <c r="K87" s="176">
        <v>0</v>
      </c>
      <c r="L87" s="179">
        <v>11.103552127536078</v>
      </c>
      <c r="M87" s="180">
        <v>1.7948040006277449E-2</v>
      </c>
      <c r="N87" s="176">
        <v>0</v>
      </c>
      <c r="O87" s="179">
        <v>10.941265366422257</v>
      </c>
      <c r="P87" s="180">
        <v>3.1126630987218548E-3</v>
      </c>
      <c r="Q87" s="176">
        <v>0</v>
      </c>
      <c r="R87" s="180">
        <v>0.36556697379874398</v>
      </c>
      <c r="S87" s="180">
        <v>0.41284191734517167</v>
      </c>
      <c r="T87" s="179">
        <v>126.48</v>
      </c>
      <c r="U87" s="176">
        <v>0</v>
      </c>
      <c r="V87" s="177">
        <v>49653.47</v>
      </c>
      <c r="W87" s="180">
        <v>0.28951078079711529</v>
      </c>
      <c r="X87" s="181">
        <v>2825.9599999999991</v>
      </c>
      <c r="Y87" s="177">
        <v>157452.29</v>
      </c>
      <c r="Z87" s="177">
        <v>43417.36</v>
      </c>
      <c r="AA87" s="177">
        <v>68869.56</v>
      </c>
      <c r="AB87" s="177">
        <v>12021.86</v>
      </c>
      <c r="AC87" s="182">
        <v>5865.06</v>
      </c>
      <c r="AD87" s="177">
        <v>5902.48</v>
      </c>
      <c r="AE87" s="182">
        <v>37.420000000000321</v>
      </c>
    </row>
    <row r="88" spans="1:31" ht="15.75" customHeight="1" x14ac:dyDescent="0.25">
      <c r="A88" t="s">
        <v>92</v>
      </c>
      <c r="B88" s="187"/>
      <c r="C88" s="187"/>
      <c r="D88" s="175"/>
      <c r="E88" s="176">
        <v>0</v>
      </c>
      <c r="F88" s="177">
        <v>153107.04</v>
      </c>
      <c r="G88" s="177">
        <v>-9080.7699999999913</v>
      </c>
      <c r="H88" s="178">
        <v>15234</v>
      </c>
      <c r="I88" s="178">
        <v>-1200</v>
      </c>
      <c r="J88" s="179">
        <v>54.759075742042953</v>
      </c>
      <c r="K88" s="176">
        <v>0</v>
      </c>
      <c r="L88" s="179">
        <v>12.290981193918949</v>
      </c>
      <c r="M88" s="180">
        <v>2.7747444906593633E-2</v>
      </c>
      <c r="N88" s="176">
        <v>0</v>
      </c>
      <c r="O88" s="179">
        <v>17.008729397340829</v>
      </c>
      <c r="P88" s="180">
        <v>3.0310404521932066E-2</v>
      </c>
      <c r="Q88" s="176">
        <v>0</v>
      </c>
      <c r="R88" s="180">
        <v>0.39309087289519801</v>
      </c>
      <c r="S88" s="180">
        <v>0.45544842353428033</v>
      </c>
      <c r="T88" s="179">
        <v>221.92</v>
      </c>
      <c r="U88" s="176">
        <v>0</v>
      </c>
      <c r="V88" s="177">
        <v>37246.629999999997</v>
      </c>
      <c r="W88" s="180">
        <v>0.24327183126262517</v>
      </c>
      <c r="X88" s="181">
        <v>3870.98</v>
      </c>
      <c r="Y88" s="177">
        <v>139507.62</v>
      </c>
      <c r="Z88" s="177">
        <v>38679.51</v>
      </c>
      <c r="AA88" s="177">
        <v>67915.59</v>
      </c>
      <c r="AB88" s="177">
        <v>11917.03</v>
      </c>
      <c r="AC88" s="182">
        <v>5413.53</v>
      </c>
      <c r="AD88" s="177">
        <v>5774.74</v>
      </c>
      <c r="AE88" s="182">
        <v>361.21000000000009</v>
      </c>
    </row>
    <row r="89" spans="1:31" ht="15.75" customHeight="1" x14ac:dyDescent="0.25">
      <c r="A89" t="s">
        <v>405</v>
      </c>
      <c r="B89" s="187"/>
      <c r="C89" s="187" t="s">
        <v>390</v>
      </c>
      <c r="D89" s="187"/>
      <c r="E89" s="176">
        <v>0</v>
      </c>
      <c r="F89" s="177">
        <v>1805926.97</v>
      </c>
      <c r="G89" s="177">
        <v>-226192.90999999997</v>
      </c>
      <c r="H89" s="178">
        <v>177862</v>
      </c>
      <c r="I89" s="178">
        <v>-26075</v>
      </c>
      <c r="J89" s="179">
        <v>59.418423400218295</v>
      </c>
      <c r="K89" s="176">
        <v>0</v>
      </c>
      <c r="L89" s="179">
        <v>11.111961683119839</v>
      </c>
      <c r="M89" s="180">
        <v>2.382594398614472E-2</v>
      </c>
      <c r="N89" s="176">
        <v>0</v>
      </c>
      <c r="O89" s="179">
        <v>10.547013614077935</v>
      </c>
      <c r="P89" s="180">
        <v>3.3653704580858985E-2</v>
      </c>
      <c r="Q89" s="176">
        <v>0</v>
      </c>
      <c r="R89" s="180">
        <v>0.35531869818633915</v>
      </c>
      <c r="S89" s="180">
        <v>0.40208439879493024</v>
      </c>
      <c r="T89" s="179">
        <v>3054.16</v>
      </c>
      <c r="U89" s="176">
        <v>0</v>
      </c>
      <c r="V89" s="177">
        <v>536912.87</v>
      </c>
      <c r="W89" s="180">
        <v>0.29730597024086752</v>
      </c>
      <c r="X89" s="181">
        <v>38990.19</v>
      </c>
      <c r="Y89" s="177">
        <v>1636459.4</v>
      </c>
      <c r="Z89" s="177">
        <v>450658.82</v>
      </c>
      <c r="AA89" s="177">
        <v>715386.22</v>
      </c>
      <c r="AB89" s="177">
        <v>151457.62</v>
      </c>
      <c r="AC89" s="182">
        <v>70116.210000000006</v>
      </c>
      <c r="AD89" s="177">
        <v>75213.320000000007</v>
      </c>
      <c r="AE89" s="182">
        <v>5097.1099999999997</v>
      </c>
    </row>
    <row r="90" spans="1:31" ht="15.75" customHeight="1" x14ac:dyDescent="0.25">
      <c r="A90" t="s">
        <v>23</v>
      </c>
      <c r="B90" s="187"/>
      <c r="C90" s="187" t="s">
        <v>391</v>
      </c>
      <c r="D90" s="175"/>
      <c r="E90" s="176">
        <v>0</v>
      </c>
      <c r="F90" s="177">
        <v>216172.98</v>
      </c>
      <c r="G90" s="177">
        <v>-7811.2899999999972</v>
      </c>
      <c r="H90" s="178">
        <v>20481</v>
      </c>
      <c r="I90" s="178">
        <v>-1549</v>
      </c>
      <c r="J90" s="179">
        <v>57.367638329884393</v>
      </c>
      <c r="K90" s="176">
        <v>0</v>
      </c>
      <c r="L90" s="179">
        <v>12.591467548260018</v>
      </c>
      <c r="M90" s="180">
        <v>3.7352203312989316E-2</v>
      </c>
      <c r="N90" s="176">
        <v>0</v>
      </c>
      <c r="O90" s="179">
        <v>10.663003587188946</v>
      </c>
      <c r="P90" s="180">
        <v>5.744226992618677E-2</v>
      </c>
      <c r="Q90" s="176">
        <v>0</v>
      </c>
      <c r="R90" s="180">
        <v>0.37157391270638912</v>
      </c>
      <c r="S90" s="180">
        <v>0.41579322263124652</v>
      </c>
      <c r="T90" s="179">
        <v>241.52</v>
      </c>
      <c r="U90" s="176">
        <v>0</v>
      </c>
      <c r="V90" s="177">
        <v>59449.97</v>
      </c>
      <c r="W90" s="180">
        <v>0.27501110453304572</v>
      </c>
      <c r="X90" s="181">
        <v>7255.19</v>
      </c>
      <c r="Y90" s="177">
        <v>194237.27</v>
      </c>
      <c r="Z90" s="177">
        <v>55862.49</v>
      </c>
      <c r="AA90" s="177">
        <v>100484.39</v>
      </c>
      <c r="AB90" s="177">
        <v>18311.080000000002</v>
      </c>
      <c r="AC90" s="182">
        <v>8128.06</v>
      </c>
      <c r="AD90" s="177">
        <v>9179.89</v>
      </c>
      <c r="AE90" s="182">
        <v>1051.8300000000002</v>
      </c>
    </row>
    <row r="91" spans="1:31" ht="15.75" customHeight="1" x14ac:dyDescent="0.25">
      <c r="A91" t="s">
        <v>50</v>
      </c>
      <c r="B91" s="187"/>
      <c r="C91" s="187"/>
      <c r="D91" s="175"/>
      <c r="E91" s="176">
        <v>0</v>
      </c>
      <c r="F91" s="177">
        <v>178200.06</v>
      </c>
      <c r="G91" s="177">
        <v>1598.0199999999918</v>
      </c>
      <c r="H91" s="178">
        <v>16428</v>
      </c>
      <c r="I91" s="178">
        <v>27</v>
      </c>
      <c r="J91" s="179">
        <v>61.36922737287518</v>
      </c>
      <c r="K91" s="176">
        <v>0</v>
      </c>
      <c r="L91" s="179">
        <v>10.228511976324794</v>
      </c>
      <c r="M91" s="180">
        <v>2.2508876684902989E-2</v>
      </c>
      <c r="N91" s="176">
        <v>0</v>
      </c>
      <c r="O91" s="179">
        <v>10.04296094059624</v>
      </c>
      <c r="P91" s="180">
        <v>4.2737882845640701E-2</v>
      </c>
      <c r="Q91" s="176">
        <v>0</v>
      </c>
      <c r="R91" s="180">
        <v>0.38283286773304115</v>
      </c>
      <c r="S91" s="180">
        <v>0.42822151687266552</v>
      </c>
      <c r="T91" s="179">
        <v>495.84</v>
      </c>
      <c r="U91" s="176">
        <v>0</v>
      </c>
      <c r="V91" s="177">
        <v>47362.09</v>
      </c>
      <c r="W91" s="180">
        <v>0.26578043800883117</v>
      </c>
      <c r="X91" s="181">
        <v>3618.3600000000019</v>
      </c>
      <c r="Y91" s="177">
        <v>160752.57999999999</v>
      </c>
      <c r="Z91" s="177">
        <v>45414.6</v>
      </c>
      <c r="AA91" s="177">
        <v>66360.539999999994</v>
      </c>
      <c r="AB91" s="177">
        <v>15167.34</v>
      </c>
      <c r="AC91" s="182">
        <v>7299.93</v>
      </c>
      <c r="AD91" s="177">
        <v>7948.15</v>
      </c>
      <c r="AE91" s="182">
        <v>648.22</v>
      </c>
    </row>
    <row r="92" spans="1:31" ht="15.75" customHeight="1" x14ac:dyDescent="0.25">
      <c r="A92" t="s">
        <v>54</v>
      </c>
      <c r="B92" s="187"/>
      <c r="C92" s="187"/>
      <c r="D92" s="175"/>
      <c r="E92" s="176">
        <v>0</v>
      </c>
      <c r="F92" s="177">
        <v>203802.82</v>
      </c>
      <c r="G92" s="177">
        <v>-12454.570000000016</v>
      </c>
      <c r="H92" s="178">
        <v>18729</v>
      </c>
      <c r="I92" s="178">
        <v>-1092</v>
      </c>
      <c r="J92" s="179">
        <v>74.208982976781186</v>
      </c>
      <c r="K92" s="176">
        <v>0</v>
      </c>
      <c r="L92" s="179">
        <v>10.188893506002188</v>
      </c>
      <c r="M92" s="180">
        <v>2.8911673076666752E-2</v>
      </c>
      <c r="N92" s="176">
        <v>0</v>
      </c>
      <c r="O92" s="179">
        <v>13.084536467185231</v>
      </c>
      <c r="P92" s="180">
        <v>2.7470617035212582E-2</v>
      </c>
      <c r="Q92" s="176">
        <v>0</v>
      </c>
      <c r="R92" s="180">
        <v>0.32722049675269455</v>
      </c>
      <c r="S92" s="180">
        <v>0.37821984013763893</v>
      </c>
      <c r="T92" s="179">
        <v>352.8</v>
      </c>
      <c r="U92" s="176">
        <v>0</v>
      </c>
      <c r="V92" s="177">
        <v>64017.48</v>
      </c>
      <c r="W92" s="180">
        <v>0.31411478997199355</v>
      </c>
      <c r="X92" s="181">
        <v>5227.4799999999996</v>
      </c>
      <c r="Y92" s="177">
        <v>180808.63</v>
      </c>
      <c r="Z92" s="177">
        <v>49694.35</v>
      </c>
      <c r="AA92" s="177">
        <v>72332.92</v>
      </c>
      <c r="AB92" s="177">
        <v>21282.74</v>
      </c>
      <c r="AC92" s="182">
        <v>9759.17</v>
      </c>
      <c r="AD92" s="177">
        <v>10343.82</v>
      </c>
      <c r="AE92" s="182">
        <v>584.6500000000002</v>
      </c>
    </row>
    <row r="93" spans="1:31" ht="15.75" customHeight="1" x14ac:dyDescent="0.25">
      <c r="A93" t="s">
        <v>66</v>
      </c>
      <c r="B93" s="187"/>
      <c r="C93" s="187"/>
      <c r="D93" s="175"/>
      <c r="E93" s="176">
        <v>0</v>
      </c>
      <c r="F93" s="177">
        <v>258201.85</v>
      </c>
      <c r="G93" s="177">
        <v>3394.2199999999702</v>
      </c>
      <c r="H93" s="178">
        <v>24444</v>
      </c>
      <c r="I93" s="178">
        <v>-125</v>
      </c>
      <c r="J93" s="179">
        <v>66.495779690708389</v>
      </c>
      <c r="K93" s="176">
        <v>0</v>
      </c>
      <c r="L93" s="179">
        <v>8.816509636301392</v>
      </c>
      <c r="M93" s="180">
        <v>2.7365369908833724E-2</v>
      </c>
      <c r="N93" s="176">
        <v>0</v>
      </c>
      <c r="O93" s="179">
        <v>8.8081907617737052</v>
      </c>
      <c r="P93" s="180">
        <v>1.581205343764296E-2</v>
      </c>
      <c r="Q93" s="176">
        <v>0</v>
      </c>
      <c r="R93" s="180">
        <v>0.29216080365032243</v>
      </c>
      <c r="S93" s="180">
        <v>0.32585781240529454</v>
      </c>
      <c r="T93" s="179">
        <v>443.28</v>
      </c>
      <c r="U93" s="176">
        <v>0</v>
      </c>
      <c r="V93" s="177">
        <v>96964.88</v>
      </c>
      <c r="W93" s="180">
        <v>0.37553905984794456</v>
      </c>
      <c r="X93" s="181">
        <v>6344.1200000000008</v>
      </c>
      <c r="Y93" s="177">
        <v>231830.23</v>
      </c>
      <c r="Z93" s="177">
        <v>62849.84</v>
      </c>
      <c r="AA93" s="177">
        <v>79159.460000000006</v>
      </c>
      <c r="AB93" s="177">
        <v>24092.38</v>
      </c>
      <c r="AC93" s="182">
        <v>11304.41</v>
      </c>
      <c r="AD93" s="177">
        <v>11685.36</v>
      </c>
      <c r="AE93" s="182">
        <v>380.9500000000005</v>
      </c>
    </row>
    <row r="94" spans="1:31" ht="15.75" customHeight="1" x14ac:dyDescent="0.25">
      <c r="A94" t="s">
        <v>86</v>
      </c>
      <c r="B94" s="187"/>
      <c r="C94" s="187"/>
      <c r="D94" s="175"/>
      <c r="E94" s="176">
        <v>0</v>
      </c>
      <c r="F94" s="177">
        <v>271818.53000000003</v>
      </c>
      <c r="G94" s="177">
        <v>15263.570000000011</v>
      </c>
      <c r="H94" s="178">
        <v>24798</v>
      </c>
      <c r="I94" s="178">
        <v>1833</v>
      </c>
      <c r="J94" s="179">
        <v>56.586772554959126</v>
      </c>
      <c r="K94" s="176">
        <v>0</v>
      </c>
      <c r="L94" s="179">
        <v>9.5973511303522532</v>
      </c>
      <c r="M94" s="180">
        <v>2.0111596802141977E-2</v>
      </c>
      <c r="N94" s="176">
        <v>0</v>
      </c>
      <c r="O94" s="179">
        <v>7.3439764435919095</v>
      </c>
      <c r="P94" s="180">
        <v>4.2763982613606671E-2</v>
      </c>
      <c r="Q94" s="176">
        <v>0</v>
      </c>
      <c r="R94" s="180">
        <v>0.29918078064803016</v>
      </c>
      <c r="S94" s="180">
        <v>0.33955812357604909</v>
      </c>
      <c r="T94" s="179">
        <v>384</v>
      </c>
      <c r="U94" s="176">
        <v>0</v>
      </c>
      <c r="V94" s="177">
        <v>102513.76</v>
      </c>
      <c r="W94" s="180">
        <v>0.37714043998398494</v>
      </c>
      <c r="X94" s="181">
        <v>4952.0999999999976</v>
      </c>
      <c r="Y94" s="177">
        <v>246231.07</v>
      </c>
      <c r="Z94" s="177">
        <v>63336.45</v>
      </c>
      <c r="AA94" s="177">
        <v>86837.45</v>
      </c>
      <c r="AB94" s="177">
        <v>22735.02</v>
      </c>
      <c r="AC94" s="182">
        <v>10183.959999999999</v>
      </c>
      <c r="AD94" s="177">
        <v>11156.2</v>
      </c>
      <c r="AE94" s="182">
        <v>972.24</v>
      </c>
    </row>
    <row r="95" spans="1:31" ht="15.75" customHeight="1" x14ac:dyDescent="0.25">
      <c r="A95" t="s">
        <v>89</v>
      </c>
      <c r="B95" s="187"/>
      <c r="C95" s="187"/>
      <c r="D95" s="175"/>
      <c r="E95" s="176">
        <v>0</v>
      </c>
      <c r="F95" s="177">
        <v>257497.7</v>
      </c>
      <c r="G95" s="177">
        <v>8801.329999999989</v>
      </c>
      <c r="H95" s="178">
        <v>23419</v>
      </c>
      <c r="I95" s="178">
        <v>657</v>
      </c>
      <c r="J95" s="179">
        <v>56.497592017326753</v>
      </c>
      <c r="K95" s="176">
        <v>0</v>
      </c>
      <c r="L95" s="179">
        <v>10.026973047907648</v>
      </c>
      <c r="M95" s="180">
        <v>2.0663702711095317E-2</v>
      </c>
      <c r="N95" s="176">
        <v>0</v>
      </c>
      <c r="O95" s="179">
        <v>7.9611115475255243</v>
      </c>
      <c r="P95" s="180">
        <v>3.7284451460881537E-2</v>
      </c>
      <c r="Q95" s="176">
        <v>0</v>
      </c>
      <c r="R95" s="180">
        <v>0.32030612312265316</v>
      </c>
      <c r="S95" s="180">
        <v>0.34733735485792688</v>
      </c>
      <c r="T95" s="179">
        <v>332.16</v>
      </c>
      <c r="U95" s="176">
        <v>0</v>
      </c>
      <c r="V95" s="177">
        <v>92653.27</v>
      </c>
      <c r="W95" s="180">
        <v>0.3598217382135841</v>
      </c>
      <c r="X95" s="181">
        <v>4837.0799999999981</v>
      </c>
      <c r="Y95" s="177">
        <v>234085.83</v>
      </c>
      <c r="Z95" s="177">
        <v>62036</v>
      </c>
      <c r="AA95" s="177">
        <v>88861.9</v>
      </c>
      <c r="AB95" s="177">
        <v>21346.7</v>
      </c>
      <c r="AC95" s="182">
        <v>9388.1</v>
      </c>
      <c r="AD95" s="177">
        <v>10184</v>
      </c>
      <c r="AE95" s="182">
        <v>795.89999999999975</v>
      </c>
    </row>
    <row r="96" spans="1:31" ht="15.75" customHeight="1" x14ac:dyDescent="0.25">
      <c r="A96" t="s">
        <v>94</v>
      </c>
      <c r="B96" s="187"/>
      <c r="C96" s="187"/>
      <c r="D96" s="175"/>
      <c r="E96" s="176">
        <v>0</v>
      </c>
      <c r="F96" s="177">
        <v>224656.24</v>
      </c>
      <c r="G96" s="177">
        <v>-29805.67</v>
      </c>
      <c r="H96" s="178">
        <v>20907</v>
      </c>
      <c r="I96" s="178">
        <v>-2737</v>
      </c>
      <c r="J96" s="179">
        <v>57.527892392394712</v>
      </c>
      <c r="K96" s="176">
        <v>0</v>
      </c>
      <c r="L96" s="179">
        <v>9.8613360893457926</v>
      </c>
      <c r="M96" s="180">
        <v>2.5042605752934533E-2</v>
      </c>
      <c r="N96" s="176">
        <v>0</v>
      </c>
      <c r="O96" s="179">
        <v>9.0945961149840144</v>
      </c>
      <c r="P96" s="180">
        <v>4.1888838387818698E-2</v>
      </c>
      <c r="Q96" s="176">
        <v>0</v>
      </c>
      <c r="R96" s="180">
        <v>0.33185368009363997</v>
      </c>
      <c r="S96" s="180">
        <v>0.36493284139358872</v>
      </c>
      <c r="T96" s="179">
        <v>21.52</v>
      </c>
      <c r="U96" s="176">
        <v>0</v>
      </c>
      <c r="V96" s="177">
        <v>76081.33</v>
      </c>
      <c r="W96" s="180">
        <v>0.33865665160246611</v>
      </c>
      <c r="X96" s="181">
        <v>5104.2400000000034</v>
      </c>
      <c r="Y96" s="177">
        <v>203822.24</v>
      </c>
      <c r="Z96" s="177">
        <v>54910.25</v>
      </c>
      <c r="AA96" s="177">
        <v>77355.490000000005</v>
      </c>
      <c r="AB96" s="177">
        <v>18525.46</v>
      </c>
      <c r="AC96" s="182">
        <v>8467.7099999999991</v>
      </c>
      <c r="AD96" s="177">
        <v>9243.7199999999993</v>
      </c>
      <c r="AE96" s="182">
        <v>776.00999999999976</v>
      </c>
    </row>
    <row r="97" spans="1:31" ht="15.75" customHeight="1" x14ac:dyDescent="0.25">
      <c r="A97" t="s">
        <v>100</v>
      </c>
      <c r="B97" s="187"/>
      <c r="C97" s="187"/>
      <c r="D97" s="175"/>
      <c r="E97" s="176">
        <v>0</v>
      </c>
      <c r="F97" s="177">
        <v>250062.85</v>
      </c>
      <c r="G97" s="177">
        <v>-18631.46999999999</v>
      </c>
      <c r="H97" s="178">
        <v>23561</v>
      </c>
      <c r="I97" s="178">
        <v>-3393</v>
      </c>
      <c r="J97" s="179">
        <v>58.438641858770033</v>
      </c>
      <c r="K97" s="176">
        <v>0</v>
      </c>
      <c r="L97" s="179">
        <v>9.8257860829118506</v>
      </c>
      <c r="M97" s="180">
        <v>3.0507321416426807E-2</v>
      </c>
      <c r="N97" s="176">
        <v>0</v>
      </c>
      <c r="O97" s="179">
        <v>9.4689186615023111</v>
      </c>
      <c r="P97" s="180">
        <v>1.7679688865204282E-2</v>
      </c>
      <c r="Q97" s="176">
        <v>0</v>
      </c>
      <c r="R97" s="180">
        <v>0.34888732972530706</v>
      </c>
      <c r="S97" s="180">
        <v>0.38741940276214565</v>
      </c>
      <c r="T97" s="179">
        <v>198.4</v>
      </c>
      <c r="U97" s="176">
        <v>0</v>
      </c>
      <c r="V97" s="177">
        <v>76654.25</v>
      </c>
      <c r="W97" s="180">
        <v>0.30653993586012473</v>
      </c>
      <c r="X97" s="181">
        <v>6894.55</v>
      </c>
      <c r="Y97" s="177">
        <v>225996.57</v>
      </c>
      <c r="Z97" s="177">
        <v>63899.43</v>
      </c>
      <c r="AA97" s="177">
        <v>89694.59</v>
      </c>
      <c r="AB97" s="177">
        <v>20772.990000000002</v>
      </c>
      <c r="AC97" s="182">
        <v>9554.61</v>
      </c>
      <c r="AD97" s="177">
        <v>9921.8700000000008</v>
      </c>
      <c r="AE97" s="182">
        <v>367.25999999999988</v>
      </c>
    </row>
    <row r="98" spans="1:31" ht="15.75" customHeight="1" x14ac:dyDescent="0.25">
      <c r="A98" t="s">
        <v>110</v>
      </c>
      <c r="B98" s="187"/>
      <c r="C98" s="187"/>
      <c r="D98" s="175"/>
      <c r="E98" s="176">
        <v>0</v>
      </c>
      <c r="F98" s="177">
        <v>266182.77</v>
      </c>
      <c r="G98" s="177">
        <v>-12580.85000000002</v>
      </c>
      <c r="H98" s="178">
        <v>23595</v>
      </c>
      <c r="I98" s="178">
        <v>-1479</v>
      </c>
      <c r="J98" s="179">
        <v>61.140947126918348</v>
      </c>
      <c r="K98" s="176">
        <v>0</v>
      </c>
      <c r="L98" s="179">
        <v>10.346965826024171</v>
      </c>
      <c r="M98" s="180">
        <v>3.2616137037883679E-2</v>
      </c>
      <c r="N98" s="176">
        <v>0</v>
      </c>
      <c r="O98" s="179">
        <v>9.3833157575090844</v>
      </c>
      <c r="P98" s="180">
        <v>1.2747268786933287E-2</v>
      </c>
      <c r="Q98" s="176">
        <v>0</v>
      </c>
      <c r="R98" s="180">
        <v>0.29086867643611947</v>
      </c>
      <c r="S98" s="180">
        <v>0.32245870008791327</v>
      </c>
      <c r="T98" s="179">
        <v>41.76</v>
      </c>
      <c r="U98" s="176">
        <v>0</v>
      </c>
      <c r="V98" s="177">
        <v>101382.61</v>
      </c>
      <c r="W98" s="180">
        <v>0.38087592972302453</v>
      </c>
      <c r="X98" s="181">
        <v>7801.87</v>
      </c>
      <c r="Y98" s="177">
        <v>239202.76</v>
      </c>
      <c r="Z98" s="177">
        <v>65538.759999999995</v>
      </c>
      <c r="AA98" s="177">
        <v>96875.33</v>
      </c>
      <c r="AB98" s="177">
        <v>23841.97</v>
      </c>
      <c r="AC98" s="182">
        <v>10876.21</v>
      </c>
      <c r="AD98" s="177">
        <v>11180.13</v>
      </c>
      <c r="AE98" s="182">
        <v>303.91999999999979</v>
      </c>
    </row>
    <row r="99" spans="1:31" ht="15.75" customHeight="1" x14ac:dyDescent="0.25">
      <c r="A99" t="s">
        <v>405</v>
      </c>
      <c r="B99" s="187"/>
      <c r="C99" s="187" t="s">
        <v>392</v>
      </c>
      <c r="D99" s="187"/>
      <c r="E99" s="176">
        <v>0</v>
      </c>
      <c r="F99" s="177">
        <v>2126595.7999999998</v>
      </c>
      <c r="G99" s="177">
        <v>-52226.710000000065</v>
      </c>
      <c r="H99" s="178">
        <v>196362</v>
      </c>
      <c r="I99" s="178">
        <v>-7858</v>
      </c>
      <c r="J99" s="179">
        <v>60.835256046306498</v>
      </c>
      <c r="K99" s="176">
        <v>0</v>
      </c>
      <c r="L99" s="179">
        <v>10.134302056317638</v>
      </c>
      <c r="M99" s="180">
        <v>2.7144434470703874E-2</v>
      </c>
      <c r="N99" s="176">
        <v>0</v>
      </c>
      <c r="O99" s="179">
        <v>9.4878923163598259</v>
      </c>
      <c r="P99" s="180">
        <v>3.1605312419118937E-2</v>
      </c>
      <c r="Q99" s="176">
        <v>0</v>
      </c>
      <c r="R99" s="180">
        <v>0.32619831187478132</v>
      </c>
      <c r="S99" s="180">
        <v>0.36388911799788187</v>
      </c>
      <c r="T99" s="179">
        <v>2511.2800000000002</v>
      </c>
      <c r="U99" s="176">
        <v>0</v>
      </c>
      <c r="V99" s="177">
        <v>717079.64</v>
      </c>
      <c r="W99" s="180">
        <v>0.33719602004292493</v>
      </c>
      <c r="X99" s="181">
        <v>52034.99</v>
      </c>
      <c r="Y99" s="177">
        <v>1916967.18</v>
      </c>
      <c r="Z99" s="177">
        <v>523542.17</v>
      </c>
      <c r="AA99" s="177">
        <v>757962.07</v>
      </c>
      <c r="AB99" s="177">
        <v>186075.68</v>
      </c>
      <c r="AC99" s="182">
        <v>84962.16</v>
      </c>
      <c r="AD99" s="177">
        <v>90843.14</v>
      </c>
      <c r="AE99" s="182">
        <v>5880.98</v>
      </c>
    </row>
    <row r="100" spans="1:31" ht="15.75" customHeight="1" x14ac:dyDescent="0.25">
      <c r="A100" t="s">
        <v>36</v>
      </c>
      <c r="B100" s="187"/>
      <c r="C100" s="187" t="s">
        <v>393</v>
      </c>
      <c r="D100" s="175"/>
      <c r="E100" s="176">
        <v>0</v>
      </c>
      <c r="F100" s="177">
        <v>341396.22</v>
      </c>
      <c r="G100" s="177">
        <v>-15458.300000000012</v>
      </c>
      <c r="H100" s="178">
        <v>28721</v>
      </c>
      <c r="I100" s="178">
        <v>-2905</v>
      </c>
      <c r="J100" s="179">
        <v>61.648798181381927</v>
      </c>
      <c r="K100" s="176">
        <v>0</v>
      </c>
      <c r="L100" s="179">
        <v>6.1313757434775455</v>
      </c>
      <c r="M100" s="180">
        <v>2.7436496449818177E-2</v>
      </c>
      <c r="N100" s="176">
        <v>0</v>
      </c>
      <c r="O100" s="179">
        <v>6.3830787631435761</v>
      </c>
      <c r="P100" s="180">
        <v>5.204660158502545E-2</v>
      </c>
      <c r="Q100" s="176">
        <v>0</v>
      </c>
      <c r="R100" s="180">
        <v>0.27028585729508081</v>
      </c>
      <c r="S100" s="180">
        <v>0.2974208970444957</v>
      </c>
      <c r="T100" s="179">
        <v>875.52</v>
      </c>
      <c r="U100" s="176">
        <v>0</v>
      </c>
      <c r="V100" s="177">
        <v>134187.97</v>
      </c>
      <c r="W100" s="180">
        <v>0.39305640232337669</v>
      </c>
      <c r="X100" s="181">
        <v>8401.0499999999993</v>
      </c>
      <c r="Y100" s="177">
        <v>306199.81</v>
      </c>
      <c r="Z100" s="177">
        <v>86767.92</v>
      </c>
      <c r="AA100" s="177">
        <v>76000.960000000006</v>
      </c>
      <c r="AB100" s="177">
        <v>31353.439999999999</v>
      </c>
      <c r="AC100" s="182">
        <v>13676.97</v>
      </c>
      <c r="AD100" s="177">
        <v>15308.81</v>
      </c>
      <c r="AE100" s="182">
        <v>1631.84</v>
      </c>
    </row>
    <row r="101" spans="1:31" ht="15.75" customHeight="1" x14ac:dyDescent="0.25">
      <c r="A101" t="s">
        <v>41</v>
      </c>
      <c r="B101" s="187"/>
      <c r="C101" s="187"/>
      <c r="D101" s="175"/>
      <c r="E101" s="176">
        <v>0</v>
      </c>
      <c r="F101" s="177">
        <v>257431.03</v>
      </c>
      <c r="G101" s="177">
        <v>12941.260000000017</v>
      </c>
      <c r="H101" s="178">
        <v>21782</v>
      </c>
      <c r="I101" s="178">
        <v>142</v>
      </c>
      <c r="J101" s="179">
        <v>68.222803858053425</v>
      </c>
      <c r="K101" s="176">
        <v>0</v>
      </c>
      <c r="L101" s="179">
        <v>9.0395355937912925</v>
      </c>
      <c r="M101" s="180">
        <v>1.9188726212824098E-2</v>
      </c>
      <c r="N101" s="176">
        <v>0</v>
      </c>
      <c r="O101" s="179">
        <v>8.8828849137196126</v>
      </c>
      <c r="P101" s="180">
        <v>1.0432041609274204E-2</v>
      </c>
      <c r="Q101" s="176">
        <v>0</v>
      </c>
      <c r="R101" s="180">
        <v>0.29270601139264368</v>
      </c>
      <c r="S101" s="180">
        <v>0.32555166329404817</v>
      </c>
      <c r="T101" s="179">
        <v>629.52</v>
      </c>
      <c r="U101" s="176">
        <v>0</v>
      </c>
      <c r="V101" s="177">
        <v>96055.54</v>
      </c>
      <c r="W101" s="180">
        <v>0.37313116449093181</v>
      </c>
      <c r="X101" s="181">
        <v>4370.3600000000033</v>
      </c>
      <c r="Y101" s="177">
        <v>227756.65</v>
      </c>
      <c r="Z101" s="177">
        <v>63111.99</v>
      </c>
      <c r="AA101" s="177">
        <v>81500.44</v>
      </c>
      <c r="AB101" s="177">
        <v>26578.69</v>
      </c>
      <c r="AC101" s="182">
        <v>11744.58</v>
      </c>
      <c r="AD101" s="177">
        <v>12021.85</v>
      </c>
      <c r="AE101" s="182">
        <v>277.27000000000015</v>
      </c>
    </row>
    <row r="102" spans="1:31" ht="15.75" customHeight="1" x14ac:dyDescent="0.25">
      <c r="A102" t="s">
        <v>87</v>
      </c>
      <c r="B102" s="187"/>
      <c r="C102" s="187"/>
      <c r="D102" s="175"/>
      <c r="E102" s="176">
        <v>0</v>
      </c>
      <c r="F102" s="177">
        <v>237088.15</v>
      </c>
      <c r="G102" s="177">
        <v>-37269.750000000007</v>
      </c>
      <c r="H102" s="178">
        <v>22967</v>
      </c>
      <c r="I102" s="178">
        <v>-3467</v>
      </c>
      <c r="J102" s="179">
        <v>60.714407981447685</v>
      </c>
      <c r="K102" s="176">
        <v>0</v>
      </c>
      <c r="L102" s="179">
        <v>14.118935796940301</v>
      </c>
      <c r="M102" s="180">
        <v>2.8198656963646481E-2</v>
      </c>
      <c r="N102" s="176">
        <v>0</v>
      </c>
      <c r="O102" s="179">
        <v>11.458263784663282</v>
      </c>
      <c r="P102" s="180">
        <v>3.1391482783416559E-2</v>
      </c>
      <c r="Q102" s="176">
        <v>0</v>
      </c>
      <c r="R102" s="180">
        <v>0.33523974099928661</v>
      </c>
      <c r="S102" s="180">
        <v>0.36902696317804157</v>
      </c>
      <c r="T102" s="179">
        <v>141.52000000000001</v>
      </c>
      <c r="U102" s="176">
        <v>0</v>
      </c>
      <c r="V102" s="177">
        <v>77847.199999999997</v>
      </c>
      <c r="W102" s="180">
        <v>0.32834707259725976</v>
      </c>
      <c r="X102" s="181">
        <v>6052.2800000000007</v>
      </c>
      <c r="Y102" s="177">
        <v>214630.08</v>
      </c>
      <c r="Z102" s="177">
        <v>59405.58</v>
      </c>
      <c r="AA102" s="177">
        <v>119820.51</v>
      </c>
      <c r="AB102" s="177">
        <v>19956.05</v>
      </c>
      <c r="AC102" s="182">
        <v>9354.57</v>
      </c>
      <c r="AD102" s="177">
        <v>9981.02</v>
      </c>
      <c r="AE102" s="182">
        <v>626.45000000000005</v>
      </c>
    </row>
    <row r="103" spans="1:31" ht="15.75" customHeight="1" x14ac:dyDescent="0.25">
      <c r="A103" t="s">
        <v>97</v>
      </c>
      <c r="B103" s="187"/>
      <c r="C103" s="187"/>
      <c r="D103" s="175"/>
      <c r="E103" s="176">
        <v>0</v>
      </c>
      <c r="F103" s="177">
        <v>262155.82</v>
      </c>
      <c r="G103" s="177">
        <v>-18864.450000000004</v>
      </c>
      <c r="H103" s="178">
        <v>24989</v>
      </c>
      <c r="I103" s="178">
        <v>-1490</v>
      </c>
      <c r="J103" s="179">
        <v>76.37696796762576</v>
      </c>
      <c r="K103" s="176">
        <v>0</v>
      </c>
      <c r="L103" s="179">
        <v>8.7969588096373883</v>
      </c>
      <c r="M103" s="180">
        <v>2.5056443050010795E-2</v>
      </c>
      <c r="N103" s="176">
        <v>0</v>
      </c>
      <c r="O103" s="179">
        <v>6.6134343658663859</v>
      </c>
      <c r="P103" s="180">
        <v>5.0286721161064314E-2</v>
      </c>
      <c r="Q103" s="176">
        <v>0</v>
      </c>
      <c r="R103" s="180">
        <v>0.31813346734014908</v>
      </c>
      <c r="S103" s="180">
        <v>0.35260685801291769</v>
      </c>
      <c r="T103" s="179">
        <v>293.36</v>
      </c>
      <c r="U103" s="176">
        <v>0</v>
      </c>
      <c r="V103" s="177">
        <v>89490.52</v>
      </c>
      <c r="W103" s="180">
        <v>0.34136384994237401</v>
      </c>
      <c r="X103" s="181">
        <v>5772.57</v>
      </c>
      <c r="Y103" s="177">
        <v>230382.66</v>
      </c>
      <c r="Z103" s="177">
        <v>63354.14</v>
      </c>
      <c r="AA103" s="177">
        <v>79617.679999999993</v>
      </c>
      <c r="AB103" s="177">
        <v>28773.599999999999</v>
      </c>
      <c r="AC103" s="182">
        <v>13097.56</v>
      </c>
      <c r="AD103" s="177">
        <v>14544.49</v>
      </c>
      <c r="AE103" s="182">
        <v>1446.93</v>
      </c>
    </row>
    <row r="104" spans="1:31" ht="15.75" customHeight="1" x14ac:dyDescent="0.25">
      <c r="A104" t="s">
        <v>106</v>
      </c>
      <c r="B104" s="187"/>
      <c r="C104" s="187"/>
      <c r="D104" s="175"/>
      <c r="E104" s="176">
        <v>0</v>
      </c>
      <c r="F104" s="177">
        <v>249664.17</v>
      </c>
      <c r="G104" s="177">
        <v>-19739.810000000001</v>
      </c>
      <c r="H104" s="178">
        <v>23061</v>
      </c>
      <c r="I104" s="178">
        <v>-2098</v>
      </c>
      <c r="J104" s="179">
        <v>58.724218750865745</v>
      </c>
      <c r="K104" s="176">
        <v>0</v>
      </c>
      <c r="L104" s="179">
        <v>8.5513277359166686</v>
      </c>
      <c r="M104" s="180">
        <v>2.462070242248789E-2</v>
      </c>
      <c r="N104" s="176">
        <v>0</v>
      </c>
      <c r="O104" s="179">
        <v>12.032700371267602</v>
      </c>
      <c r="P104" s="180">
        <v>2.4817426878567288E-2</v>
      </c>
      <c r="Q104" s="176">
        <v>0</v>
      </c>
      <c r="R104" s="180">
        <v>0.31817352886479466</v>
      </c>
      <c r="S104" s="180">
        <v>0.35239217545713508</v>
      </c>
      <c r="T104" s="179">
        <v>235.44</v>
      </c>
      <c r="U104" s="176">
        <v>0</v>
      </c>
      <c r="V104" s="177">
        <v>86180.77</v>
      </c>
      <c r="W104" s="180">
        <v>0.34518677630033978</v>
      </c>
      <c r="X104" s="181">
        <v>5545.86</v>
      </c>
      <c r="Y104" s="177">
        <v>225251.9</v>
      </c>
      <c r="Z104" s="177">
        <v>62151.29</v>
      </c>
      <c r="AA104" s="177">
        <v>75925.149999999994</v>
      </c>
      <c r="AB104" s="177">
        <v>20610.919999999998</v>
      </c>
      <c r="AC104" s="182">
        <v>9688.68</v>
      </c>
      <c r="AD104" s="177">
        <v>10200.19</v>
      </c>
      <c r="AE104" s="182">
        <v>511.5100000000001</v>
      </c>
    </row>
    <row r="105" spans="1:31" ht="15.75" customHeight="1" x14ac:dyDescent="0.25">
      <c r="A105" t="s">
        <v>115</v>
      </c>
      <c r="B105" s="187"/>
      <c r="C105" s="187"/>
      <c r="D105" s="175"/>
      <c r="E105" s="176">
        <v>0</v>
      </c>
      <c r="F105" s="177">
        <v>250555.93</v>
      </c>
      <c r="G105" s="177">
        <v>-3049.940000000001</v>
      </c>
      <c r="H105" s="178">
        <v>21464</v>
      </c>
      <c r="I105" s="178">
        <v>-1074</v>
      </c>
      <c r="J105" s="179">
        <v>98.08588445701524</v>
      </c>
      <c r="K105" s="176">
        <v>0</v>
      </c>
      <c r="L105" s="179">
        <v>9.0900170739389168</v>
      </c>
      <c r="M105" s="180">
        <v>2.107627033023967E-2</v>
      </c>
      <c r="N105" s="176">
        <v>0</v>
      </c>
      <c r="O105" s="179">
        <v>8.1320719562523891</v>
      </c>
      <c r="P105" s="180">
        <v>2.9530292803651215E-2</v>
      </c>
      <c r="Q105" s="176">
        <v>0</v>
      </c>
      <c r="R105" s="180">
        <v>0.3481851736656163</v>
      </c>
      <c r="S105" s="180">
        <v>0.35281487849838561</v>
      </c>
      <c r="T105" s="179">
        <v>1417.12</v>
      </c>
      <c r="U105" s="176">
        <v>0</v>
      </c>
      <c r="V105" s="177">
        <v>83376.3</v>
      </c>
      <c r="W105" s="180">
        <v>0.33276522331760422</v>
      </c>
      <c r="X105" s="181">
        <v>4401.680000000003</v>
      </c>
      <c r="Y105" s="177">
        <v>208845.3</v>
      </c>
      <c r="Z105" s="177">
        <v>59119.34</v>
      </c>
      <c r="AA105" s="177">
        <v>76770.83</v>
      </c>
      <c r="AB105" s="177">
        <v>38891.25</v>
      </c>
      <c r="AC105" s="182">
        <v>16026.41</v>
      </c>
      <c r="AD105" s="177">
        <v>17174.88</v>
      </c>
      <c r="AE105" s="182">
        <v>1148.4700000000003</v>
      </c>
    </row>
    <row r="106" spans="1:31" ht="15.75" customHeight="1" x14ac:dyDescent="0.25">
      <c r="A106" t="s">
        <v>116</v>
      </c>
      <c r="B106" s="187"/>
      <c r="C106" s="187"/>
      <c r="D106" s="175"/>
      <c r="E106" s="176">
        <v>0</v>
      </c>
      <c r="F106" s="177">
        <v>328325.82</v>
      </c>
      <c r="G106" s="177">
        <v>8417.27</v>
      </c>
      <c r="H106" s="178">
        <v>26832</v>
      </c>
      <c r="I106" s="178">
        <v>-548</v>
      </c>
      <c r="J106" s="179">
        <v>97.196132792724001</v>
      </c>
      <c r="K106" s="176">
        <v>0</v>
      </c>
      <c r="L106" s="179">
        <v>7.8686580288516961</v>
      </c>
      <c r="M106" s="180">
        <v>1.811010860765095E-2</v>
      </c>
      <c r="N106" s="176">
        <v>0</v>
      </c>
      <c r="O106" s="179">
        <v>7.0439353445067994</v>
      </c>
      <c r="P106" s="180">
        <v>5.5884530125164308E-3</v>
      </c>
      <c r="Q106" s="176">
        <v>0</v>
      </c>
      <c r="R106" s="180">
        <v>0.28779950964563183</v>
      </c>
      <c r="S106" s="180">
        <v>0.32352036766404785</v>
      </c>
      <c r="T106" s="179">
        <v>748.88</v>
      </c>
      <c r="U106" s="176">
        <v>0</v>
      </c>
      <c r="V106" s="177">
        <v>119789.83</v>
      </c>
      <c r="W106" s="180">
        <v>0.36485047079148392</v>
      </c>
      <c r="X106" s="181">
        <v>4961.4200000000028</v>
      </c>
      <c r="Y106" s="177">
        <v>273958.59999999998</v>
      </c>
      <c r="Z106" s="177">
        <v>78332.31</v>
      </c>
      <c r="AA106" s="177">
        <v>88052.88</v>
      </c>
      <c r="AB106" s="177">
        <v>50226.78</v>
      </c>
      <c r="AC106" s="182">
        <v>20949.37</v>
      </c>
      <c r="AD106" s="177">
        <v>21230.06</v>
      </c>
      <c r="AE106" s="182">
        <v>280.69</v>
      </c>
    </row>
    <row r="107" spans="1:31" ht="15.75" customHeight="1" x14ac:dyDescent="0.25">
      <c r="A107" t="s">
        <v>117</v>
      </c>
      <c r="B107" s="187"/>
      <c r="C107" s="187"/>
      <c r="D107" s="175"/>
      <c r="E107" s="176">
        <v>0</v>
      </c>
      <c r="F107" s="177">
        <v>269837.52</v>
      </c>
      <c r="G107" s="177">
        <v>-4909.7399999999907</v>
      </c>
      <c r="H107" s="178">
        <v>22539</v>
      </c>
      <c r="I107" s="178">
        <v>-1740</v>
      </c>
      <c r="J107" s="179">
        <v>83.437865374195056</v>
      </c>
      <c r="K107" s="176">
        <v>0</v>
      </c>
      <c r="L107" s="179">
        <v>10.574790550317763</v>
      </c>
      <c r="M107" s="180">
        <v>2.5466699645625934E-2</v>
      </c>
      <c r="N107" s="176">
        <v>0</v>
      </c>
      <c r="O107" s="179">
        <v>9.452174151095539</v>
      </c>
      <c r="P107" s="180">
        <v>3.290838840445074E-2</v>
      </c>
      <c r="Q107" s="176">
        <v>0</v>
      </c>
      <c r="R107" s="180">
        <v>0.31141784878544693</v>
      </c>
      <c r="S107" s="180">
        <v>0.34282637937081545</v>
      </c>
      <c r="T107" s="179">
        <v>1135.2</v>
      </c>
      <c r="U107" s="176">
        <v>0</v>
      </c>
      <c r="V107" s="177">
        <v>91922.04</v>
      </c>
      <c r="W107" s="180">
        <v>0.3406569998123315</v>
      </c>
      <c r="X107" s="181">
        <v>5895.5699999999988</v>
      </c>
      <c r="Y107" s="177">
        <v>231501.14</v>
      </c>
      <c r="Z107" s="177">
        <v>65520.51</v>
      </c>
      <c r="AA107" s="177">
        <v>98980.81</v>
      </c>
      <c r="AB107" s="177">
        <v>35522.25</v>
      </c>
      <c r="AC107" s="182">
        <v>14903.5</v>
      </c>
      <c r="AD107" s="177">
        <v>16072.48</v>
      </c>
      <c r="AE107" s="182">
        <v>1168.98</v>
      </c>
    </row>
    <row r="108" spans="1:31" ht="15.75" customHeight="1" x14ac:dyDescent="0.25">
      <c r="B108" s="187"/>
      <c r="C108" s="187" t="s">
        <v>394</v>
      </c>
      <c r="D108" s="187"/>
      <c r="E108" s="176">
        <v>0</v>
      </c>
      <c r="F108" s="177">
        <v>2196454.66</v>
      </c>
      <c r="G108" s="177">
        <v>-77933.460000000006</v>
      </c>
      <c r="H108" s="178">
        <v>192355</v>
      </c>
      <c r="I108" s="178">
        <v>-13180</v>
      </c>
      <c r="J108" s="179">
        <v>75.89078422709926</v>
      </c>
      <c r="K108" s="176">
        <v>0</v>
      </c>
      <c r="L108" s="179">
        <v>9.0684634207316765</v>
      </c>
      <c r="M108" s="180">
        <v>2.366441043122822E-2</v>
      </c>
      <c r="N108" s="176">
        <v>0</v>
      </c>
      <c r="O108" s="179">
        <v>8.400366657633521</v>
      </c>
      <c r="P108" s="180">
        <v>2.8153134467306929E-2</v>
      </c>
      <c r="Q108" s="176">
        <v>0</v>
      </c>
      <c r="R108" s="180">
        <v>0.30763608386981228</v>
      </c>
      <c r="S108" s="180">
        <v>0.3370806661677232</v>
      </c>
      <c r="T108" s="179">
        <v>5476.56</v>
      </c>
      <c r="U108" s="176">
        <v>0</v>
      </c>
      <c r="V108" s="177">
        <v>778850.17</v>
      </c>
      <c r="W108" s="180">
        <v>0.35459423960975367</v>
      </c>
      <c r="X108" s="181">
        <v>45400.790000000008</v>
      </c>
      <c r="Y108" s="177">
        <v>1918526.14</v>
      </c>
      <c r="Z108" s="177">
        <v>537763.07999999996</v>
      </c>
      <c r="AA108" s="177">
        <v>696669.26</v>
      </c>
      <c r="AB108" s="177">
        <v>251912.98</v>
      </c>
      <c r="AC108" s="182">
        <v>109441.64</v>
      </c>
      <c r="AD108" s="177">
        <v>116533.78</v>
      </c>
      <c r="AE108" s="182">
        <v>7092.1400000000012</v>
      </c>
    </row>
    <row r="109" spans="1:31" ht="15.75" customHeight="1" x14ac:dyDescent="0.25">
      <c r="B109" s="187" t="s">
        <v>395</v>
      </c>
      <c r="C109" s="187"/>
      <c r="D109" s="187"/>
      <c r="E109" s="176">
        <v>0</v>
      </c>
      <c r="F109" s="177">
        <v>10044117.949999999</v>
      </c>
      <c r="G109" s="177">
        <v>-793328.67000000016</v>
      </c>
      <c r="H109" s="178">
        <v>952595</v>
      </c>
      <c r="I109" s="178">
        <v>-94985</v>
      </c>
      <c r="J109" s="179">
        <v>63.787781385024452</v>
      </c>
      <c r="K109" s="176">
        <v>0</v>
      </c>
      <c r="L109" s="179">
        <v>10.346521793477535</v>
      </c>
      <c r="M109" s="180">
        <v>2.664127641518774E-2</v>
      </c>
      <c r="N109" s="176">
        <v>0</v>
      </c>
      <c r="O109" s="179">
        <v>9.7925037584757142</v>
      </c>
      <c r="P109" s="180">
        <v>3.2104172274222263E-2</v>
      </c>
      <c r="Q109" s="176">
        <v>0</v>
      </c>
      <c r="R109" s="180">
        <v>0.3378756419323013</v>
      </c>
      <c r="S109" s="180">
        <v>0.37743039546842438</v>
      </c>
      <c r="T109" s="179">
        <v>17621.04</v>
      </c>
      <c r="U109" s="176">
        <v>0</v>
      </c>
      <c r="V109" s="177">
        <v>3191487.8</v>
      </c>
      <c r="W109" s="180">
        <v>0.31774694561407457</v>
      </c>
      <c r="X109" s="181">
        <v>240018.28</v>
      </c>
      <c r="Y109" s="177">
        <v>9009263.5299999993</v>
      </c>
      <c r="Z109" s="177">
        <v>2509233.5499999998</v>
      </c>
      <c r="AA109" s="177">
        <v>3708834.23</v>
      </c>
      <c r="AB109" s="177">
        <v>925425.51</v>
      </c>
      <c r="AC109" s="182">
        <v>420219.72</v>
      </c>
      <c r="AD109" s="177">
        <v>449929.74</v>
      </c>
      <c r="AE109" s="182">
        <v>29710.02</v>
      </c>
    </row>
    <row r="110" spans="1:31" ht="15.75" customHeight="1" x14ac:dyDescent="0.25">
      <c r="B110" s="187" t="s">
        <v>297</v>
      </c>
      <c r="C110" s="187"/>
      <c r="D110" s="187"/>
      <c r="E110" s="176">
        <v>0</v>
      </c>
      <c r="F110" s="177">
        <v>19134788.010000002</v>
      </c>
      <c r="G110" s="177">
        <v>-1476908.4000000001</v>
      </c>
      <c r="H110" s="178">
        <v>1747417</v>
      </c>
      <c r="I110" s="178">
        <v>-192871</v>
      </c>
      <c r="J110" s="179">
        <v>59.638113893411592</v>
      </c>
      <c r="K110" s="176">
        <v>0</v>
      </c>
      <c r="L110" s="179">
        <v>10.651982908779864</v>
      </c>
      <c r="M110" s="180">
        <v>2.7130471764899817E-2</v>
      </c>
      <c r="N110" s="176">
        <v>0</v>
      </c>
      <c r="O110" s="179">
        <v>10.247131047298529</v>
      </c>
      <c r="P110" s="180">
        <v>3.8107814171638638E-2</v>
      </c>
      <c r="Q110" s="176">
        <v>0</v>
      </c>
      <c r="R110" s="180">
        <v>0.32325462277227501</v>
      </c>
      <c r="S110" s="180">
        <v>0.3640058884561429</v>
      </c>
      <c r="T110" s="179">
        <v>41522.959999999999</v>
      </c>
      <c r="U110" s="176">
        <v>0</v>
      </c>
      <c r="V110" s="177">
        <v>6411845.71</v>
      </c>
      <c r="W110" s="180">
        <v>0.33508841104741355</v>
      </c>
      <c r="X110" s="181">
        <v>468760.91</v>
      </c>
      <c r="Y110" s="177">
        <v>17278022.809999999</v>
      </c>
      <c r="Z110" s="177">
        <v>4738844.82</v>
      </c>
      <c r="AA110" s="177">
        <v>7211156.29</v>
      </c>
      <c r="AB110" s="177">
        <v>1665141.95</v>
      </c>
      <c r="AC110" s="182">
        <v>750800.4</v>
      </c>
      <c r="AD110" s="177">
        <v>814255.32</v>
      </c>
      <c r="AE110" s="182">
        <v>63454.92</v>
      </c>
    </row>
  </sheetData>
  <mergeCells count="28">
    <mergeCell ref="S2:S3"/>
    <mergeCell ref="E1:AE1"/>
    <mergeCell ref="E2:E3"/>
    <mergeCell ref="F2:F3"/>
    <mergeCell ref="G2:G3"/>
    <mergeCell ref="H2:H3"/>
    <mergeCell ref="I2:I3"/>
    <mergeCell ref="J2:J3"/>
    <mergeCell ref="K2:K3"/>
    <mergeCell ref="L2:L3"/>
    <mergeCell ref="M2:M3"/>
    <mergeCell ref="AA2:AA3"/>
    <mergeCell ref="AB2:AB3"/>
    <mergeCell ref="AC2:AC3"/>
    <mergeCell ref="AD2:AD3"/>
    <mergeCell ref="AE2:AE3"/>
    <mergeCell ref="N2:N3"/>
    <mergeCell ref="O2:O3"/>
    <mergeCell ref="P2:P3"/>
    <mergeCell ref="Q2:Q3"/>
    <mergeCell ref="R2:R3"/>
    <mergeCell ref="Z2:Z3"/>
    <mergeCell ref="T2:T3"/>
    <mergeCell ref="U2:U3"/>
    <mergeCell ref="V2:V3"/>
    <mergeCell ref="W2:W3"/>
    <mergeCell ref="X2:X3"/>
    <mergeCell ref="Y2:Y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3"/>
  <sheetViews>
    <sheetView topLeftCell="A7" workbookViewId="0">
      <selection activeCell="M26" sqref="M26"/>
    </sheetView>
  </sheetViews>
  <sheetFormatPr defaultRowHeight="15" outlineLevelCol="1" x14ac:dyDescent="0.25"/>
  <cols>
    <col min="1" max="1" width="14" customWidth="1" outlineLevel="1"/>
    <col min="2" max="2" width="21.5703125" bestFit="1" customWidth="1"/>
    <col min="3" max="4" width="15.28515625" bestFit="1" customWidth="1"/>
    <col min="6" max="7" width="15.28515625" bestFit="1" customWidth="1"/>
  </cols>
  <sheetData>
    <row r="1" spans="1:7" x14ac:dyDescent="0.25">
      <c r="B1" t="s">
        <v>0</v>
      </c>
      <c r="C1" s="57" t="s">
        <v>1</v>
      </c>
      <c r="D1" s="57" t="s">
        <v>1</v>
      </c>
      <c r="F1" s="57" t="s">
        <v>1</v>
      </c>
      <c r="G1" s="57" t="s">
        <v>1</v>
      </c>
    </row>
    <row r="2" spans="1:7" x14ac:dyDescent="0.25">
      <c r="B2" t="s">
        <v>2</v>
      </c>
      <c r="C2" s="57" t="s">
        <v>3</v>
      </c>
      <c r="D2" s="57" t="s">
        <v>3</v>
      </c>
      <c r="F2" s="57" t="s">
        <v>3</v>
      </c>
      <c r="G2" s="57" t="s">
        <v>3</v>
      </c>
    </row>
    <row r="3" spans="1:7" x14ac:dyDescent="0.25">
      <c r="B3" t="s">
        <v>4</v>
      </c>
      <c r="C3" s="57">
        <f>IS_INTRA!J4</f>
        <v>2018</v>
      </c>
      <c r="D3" s="57">
        <f>C3</f>
        <v>2018</v>
      </c>
      <c r="F3" s="57">
        <f>C3-1</f>
        <v>2017</v>
      </c>
      <c r="G3" s="57">
        <f>F3</f>
        <v>2017</v>
      </c>
    </row>
    <row r="4" spans="1:7" x14ac:dyDescent="0.25">
      <c r="B4" t="s">
        <v>5</v>
      </c>
      <c r="C4" s="57" t="s">
        <v>20</v>
      </c>
      <c r="D4" s="57" t="s">
        <v>6</v>
      </c>
      <c r="F4" s="57" t="s">
        <v>20</v>
      </c>
      <c r="G4" s="57" t="s">
        <v>6</v>
      </c>
    </row>
    <row r="5" spans="1:7" x14ac:dyDescent="0.25">
      <c r="B5" t="s">
        <v>7</v>
      </c>
      <c r="C5" s="57">
        <f>IS_INTRA!J3</f>
        <v>5</v>
      </c>
      <c r="D5" s="57">
        <f>C5</f>
        <v>5</v>
      </c>
      <c r="F5" s="57">
        <f>C5</f>
        <v>5</v>
      </c>
      <c r="G5" s="57">
        <f>F5</f>
        <v>5</v>
      </c>
    </row>
    <row r="6" spans="1:7" x14ac:dyDescent="0.25">
      <c r="B6" t="s">
        <v>8</v>
      </c>
      <c r="C6" s="57" t="s">
        <v>9</v>
      </c>
      <c r="D6" s="57" t="s">
        <v>9</v>
      </c>
      <c r="F6" s="57" t="s">
        <v>9</v>
      </c>
      <c r="G6" s="57" t="s">
        <v>9</v>
      </c>
    </row>
    <row r="8" spans="1:7" x14ac:dyDescent="0.25">
      <c r="B8" t="s">
        <v>10</v>
      </c>
      <c r="C8" s="50" t="s">
        <v>256</v>
      </c>
      <c r="D8" s="50" t="s">
        <v>256</v>
      </c>
      <c r="F8" s="50" t="s">
        <v>256</v>
      </c>
      <c r="G8" s="50" t="s">
        <v>256</v>
      </c>
    </row>
    <row r="9" spans="1:7" x14ac:dyDescent="0.25">
      <c r="B9" t="s">
        <v>10</v>
      </c>
      <c r="C9" s="50" t="s">
        <v>242</v>
      </c>
      <c r="D9" s="50" t="s">
        <v>242</v>
      </c>
      <c r="F9" s="50" t="s">
        <v>242</v>
      </c>
      <c r="G9" s="50" t="s">
        <v>242</v>
      </c>
    </row>
    <row r="12" spans="1:7" x14ac:dyDescent="0.25">
      <c r="A12" t="s">
        <v>243</v>
      </c>
    </row>
    <row r="13" spans="1:7" x14ac:dyDescent="0.25">
      <c r="A13" t="s">
        <v>244</v>
      </c>
      <c r="B13" t="s">
        <v>245</v>
      </c>
      <c r="C13" s="46" t="e">
        <f ca="1">_xll.GXL(C$1,C$2,"CustomGL="&amp;C$6&amp;";",C$3,C$4,C$5,$A13,C$9)*-1</f>
        <v>#NAME?</v>
      </c>
      <c r="D13" s="46" t="e">
        <f ca="1">_xll.GXL(D$1,D$2,"CustomGL="&amp;D$6&amp;";",D$3,D$4,D$5,$A13,D$9)*-1</f>
        <v>#NAME?</v>
      </c>
      <c r="F13" s="46" t="e">
        <f ca="1">_xll.GXL(F$1,F$2,"CustomGL="&amp;F$6&amp;";",F$3,F$4,F$5,$A13,F$9)*-1</f>
        <v>#NAME?</v>
      </c>
      <c r="G13" s="46" t="e">
        <f ca="1">_xll.GXL(G$1,G$2,"CustomGL="&amp;G$6&amp;";",G$3,G$4,G$5,$A13,G$9)*-1</f>
        <v>#NAME?</v>
      </c>
    </row>
    <row r="14" spans="1:7" x14ac:dyDescent="0.25">
      <c r="C14" s="46"/>
      <c r="D14" s="46"/>
      <c r="F14" s="46"/>
      <c r="G14" s="46"/>
    </row>
    <row r="15" spans="1:7" x14ac:dyDescent="0.25">
      <c r="A15" s="58" t="s">
        <v>246</v>
      </c>
      <c r="B15" s="46" t="e">
        <f ca="1">_xll.GEXQ("...\Live\Act_Decr.edq",$A15)</f>
        <v>#NAME?</v>
      </c>
      <c r="C15" s="46" t="e">
        <f ca="1">_xll.GXL(C$1,C$2,"CustomGL="&amp;C$6&amp;";",C$3,C$4,C$5,$A15,C$8)*-1</f>
        <v>#NAME?</v>
      </c>
      <c r="D15" s="46" t="e">
        <f ca="1">_xll.GXL(D$1,D$2,"CustomGL="&amp;D$6&amp;";",D$3,D$4,D$5,$A15,D$8)*-1</f>
        <v>#NAME?</v>
      </c>
      <c r="F15" s="46" t="e">
        <f ca="1">_xll.GXL(F$1,F$2,"CustomGL="&amp;F$6&amp;";",F$3,F$4,F$5,$A15,F$8)*-1</f>
        <v>#NAME?</v>
      </c>
      <c r="G15" s="46" t="e">
        <f ca="1">_xll.GXL(G$1,G$2,"CustomGL="&amp;G$6&amp;";",G$3,G$4,G$5,$A15,G$8)*-1</f>
        <v>#NAME?</v>
      </c>
    </row>
    <row r="16" spans="1:7" x14ac:dyDescent="0.25">
      <c r="A16" s="58" t="s">
        <v>247</v>
      </c>
      <c r="B16" s="46" t="e">
        <f ca="1">_xll.GEXQ("...\Live\Act_Decr.edq",$A16)</f>
        <v>#NAME?</v>
      </c>
      <c r="C16" s="46" t="e">
        <f ca="1">_xll.GXL(C$1,C$2,"CustomGL="&amp;C$6&amp;";",C$3,C$4,C$5,$A16,C$8)*-1</f>
        <v>#NAME?</v>
      </c>
      <c r="D16" s="46" t="e">
        <f ca="1">_xll.GXL(D$1,D$2,"CustomGL="&amp;D$6&amp;";",D$3,D$4,D$5,$A16,D$8)*-1</f>
        <v>#NAME?</v>
      </c>
      <c r="F16" s="46" t="e">
        <f ca="1">_xll.GXL(F$1,F$2,"CustomGL="&amp;F$6&amp;";",F$3,F$4,F$5,$A16,F$8)*-1</f>
        <v>#NAME?</v>
      </c>
      <c r="G16" s="46" t="e">
        <f ca="1">_xll.GXL(G$1,G$2,"CustomGL="&amp;G$6&amp;";",G$3,G$4,G$5,$A16,G$8)*-1</f>
        <v>#NAME?</v>
      </c>
    </row>
    <row r="17" spans="1:7" x14ac:dyDescent="0.25">
      <c r="A17" s="58" t="s">
        <v>248</v>
      </c>
      <c r="B17" s="46" t="e">
        <f ca="1">_xll.GEXQ("...\Live\Act_Decr.edq",$A17)</f>
        <v>#NAME?</v>
      </c>
      <c r="C17" s="46" t="e">
        <f ca="1">_xll.GXL(C$1,C$2,"CustomGL="&amp;C$6&amp;";",C$3,C$4,C$5,$A17,C$8)*-1</f>
        <v>#NAME?</v>
      </c>
      <c r="D17" s="46" t="e">
        <f ca="1">_xll.GXL(D$1,D$2,"CustomGL="&amp;D$6&amp;";",D$3,D$4,D$5,$A17,D$8)*-1</f>
        <v>#NAME?</v>
      </c>
      <c r="F17" s="46" t="e">
        <f ca="1">_xll.GXL(F$1,F$2,"CustomGL="&amp;F$6&amp;";",F$3,F$4,F$5,$A17,F$8)*-1</f>
        <v>#NAME?</v>
      </c>
      <c r="G17" s="46" t="e">
        <f ca="1">_xll.GXL(G$1,G$2,"CustomGL="&amp;G$6&amp;";",G$3,G$4,G$5,$A17,G$8)*-1</f>
        <v>#NAME?</v>
      </c>
    </row>
    <row r="18" spans="1:7" x14ac:dyDescent="0.25">
      <c r="A18" s="58" t="s">
        <v>249</v>
      </c>
      <c r="B18" s="46" t="e">
        <f ca="1">_xll.GEXQ("...\Live\Act_Decr.edq",$A18)</f>
        <v>#NAME?</v>
      </c>
      <c r="C18" s="46" t="e">
        <f ca="1">_xll.GXL(C$1,C$2,"CustomGL="&amp;C$6&amp;";",C$3,C$4,C$5,$A18,C$8)*-1</f>
        <v>#NAME?</v>
      </c>
      <c r="D18" s="46" t="e">
        <f ca="1">_xll.GXL(D$1,D$2,"CustomGL="&amp;D$6&amp;";",D$3,D$4,D$5,$A18,D$8)*-1</f>
        <v>#NAME?</v>
      </c>
      <c r="F18" s="46" t="e">
        <f ca="1">_xll.GXL(F$1,F$2,"CustomGL="&amp;F$6&amp;";",F$3,F$4,F$5,$A18,F$8)*-1</f>
        <v>#NAME?</v>
      </c>
      <c r="G18" s="46" t="e">
        <f ca="1">_xll.GXL(G$1,G$2,"CustomGL="&amp;G$6&amp;";",G$3,G$4,G$5,$A18,G$8)*-1</f>
        <v>#NAME?</v>
      </c>
    </row>
    <row r="19" spans="1:7" x14ac:dyDescent="0.25">
      <c r="A19" s="58" t="s">
        <v>250</v>
      </c>
      <c r="B19" s="46" t="e">
        <f ca="1">_xll.GEXQ("...\Live\Act_Decr.edq",$A19)</f>
        <v>#NAME?</v>
      </c>
      <c r="C19" s="46" t="e">
        <f ca="1">_xll.GXL(C$1,C$2,"CustomGL="&amp;C$6&amp;";",C$3,C$4,C$5,$A19,C$8)*-1</f>
        <v>#NAME?</v>
      </c>
      <c r="D19" s="46" t="e">
        <f ca="1">_xll.GXL(D$1,D$2,"CustomGL="&amp;D$6&amp;";",D$3,D$4,D$5,$A19,D$8)*-1</f>
        <v>#NAME?</v>
      </c>
      <c r="F19" s="46" t="e">
        <f ca="1">_xll.GXL(F$1,F$2,"CustomGL="&amp;F$6&amp;";",F$3,F$4,F$5,$A19,F$8)*-1</f>
        <v>#NAME?</v>
      </c>
      <c r="G19" s="46" t="e">
        <f ca="1">_xll.GXL(G$1,G$2,"CustomGL="&amp;G$6&amp;";",G$3,G$4,G$5,$A19,G$8)*-1</f>
        <v>#NAME?</v>
      </c>
    </row>
    <row r="20" spans="1:7" x14ac:dyDescent="0.25">
      <c r="A20" s="58" t="s">
        <v>251</v>
      </c>
      <c r="B20" s="46" t="e">
        <f ca="1">_xll.GEXQ("...\Live\Act_Decr.edq",$A20)</f>
        <v>#NAME?</v>
      </c>
      <c r="C20" s="46" t="e">
        <f ca="1">_xll.GXL(C$1,C$2,"CustomGL="&amp;C$6&amp;";",C$3,C$4,C$5,$A20,C$8)*-1</f>
        <v>#NAME?</v>
      </c>
      <c r="D20" s="46" t="e">
        <f ca="1">_xll.GXL(D$1,D$2,"CustomGL="&amp;D$6&amp;";",D$3,D$4,D$5,$A20,D$8)*-1</f>
        <v>#NAME?</v>
      </c>
      <c r="F20" s="46" t="e">
        <f ca="1">_xll.GXL(F$1,F$2,"CustomGL="&amp;F$6&amp;";",F$3,F$4,F$5,$A20,F$8)*-1</f>
        <v>#NAME?</v>
      </c>
      <c r="G20" s="46" t="e">
        <f ca="1">_xll.GXL(G$1,G$2,"CustomGL="&amp;G$6&amp;";",G$3,G$4,G$5,$A20,G$8)*-1</f>
        <v>#NAME?</v>
      </c>
    </row>
    <row r="21" spans="1:7" x14ac:dyDescent="0.25">
      <c r="A21" s="58" t="s">
        <v>252</v>
      </c>
      <c r="B21" s="46" t="e">
        <f ca="1">_xll.GEXQ("...\Live\Act_Decr.edq",$A21)</f>
        <v>#NAME?</v>
      </c>
      <c r="C21" s="46" t="e">
        <f ca="1">_xll.GXL(C$1,C$2,"CustomGL="&amp;C$6&amp;";",C$3,C$4,C$5,$A21,C$8)*-1</f>
        <v>#NAME?</v>
      </c>
      <c r="D21" s="46" t="e">
        <f ca="1">_xll.GXL(D$1,D$2,"CustomGL="&amp;D$6&amp;";",D$3,D$4,D$5,$A21,D$8)*-1</f>
        <v>#NAME?</v>
      </c>
      <c r="F21" s="46" t="e">
        <f ca="1">_xll.GXL(F$1,F$2,"CustomGL="&amp;F$6&amp;";",F$3,F$4,F$5,$A21,F$8)*-1</f>
        <v>#NAME?</v>
      </c>
      <c r="G21" s="46" t="e">
        <f ca="1">_xll.GXL(G$1,G$2,"CustomGL="&amp;G$6&amp;";",G$3,G$4,G$5,$A21,G$8)*-1</f>
        <v>#NAME?</v>
      </c>
    </row>
    <row r="22" spans="1:7" x14ac:dyDescent="0.25">
      <c r="A22" s="59" t="s">
        <v>253</v>
      </c>
      <c r="B22" s="46" t="e">
        <f ca="1">_xll.GEXQ("...\Live\Act_Decr.edq",$A22)</f>
        <v>#NAME?</v>
      </c>
      <c r="C22" s="46" t="e">
        <f ca="1">_xll.GXL(C$1,C$2,"CustomGL="&amp;C$6&amp;";",C$3,C$4,C$5,$A22,C$8)*-1</f>
        <v>#NAME?</v>
      </c>
      <c r="D22" s="46" t="e">
        <f ca="1">_xll.GXL(D$1,D$2,"CustomGL="&amp;D$6&amp;";",D$3,D$4,D$5,$A22,D$8)*-1</f>
        <v>#NAME?</v>
      </c>
      <c r="F22" s="46" t="e">
        <f ca="1">_xll.GXL(F$1,F$2,"CustomGL="&amp;F$6&amp;";",F$3,F$4,F$5,$A22,F$8)*-1</f>
        <v>#NAME?</v>
      </c>
      <c r="G22" s="46" t="e">
        <f ca="1">_xll.GXL(G$1,G$2,"CustomGL="&amp;G$6&amp;";",G$3,G$4,G$5,$A22,G$8)*-1</f>
        <v>#NAME?</v>
      </c>
    </row>
    <row r="23" spans="1:7" x14ac:dyDescent="0.25">
      <c r="B23" t="s">
        <v>254</v>
      </c>
      <c r="C23" s="46" t="e">
        <f ca="1">SUM(C15:C22)</f>
        <v>#NAME?</v>
      </c>
      <c r="D23" s="46" t="e">
        <f ca="1">SUM(D15:D22)</f>
        <v>#NAME?</v>
      </c>
      <c r="F23" s="46" t="e">
        <f ca="1">SUM(F15:F22)</f>
        <v>#NAME?</v>
      </c>
      <c r="G23" s="46" t="e">
        <f ca="1">SUM(G15:G22)</f>
        <v>#NAME?</v>
      </c>
    </row>
  </sheetData>
  <dataValidations disablePrompts="1" count="1">
    <dataValidation type="list" allowBlank="1" showInputMessage="1" showErrorMessage="1" sqref="C4:D4 F4:G4" xr:uid="{00000000-0002-0000-0D00-000000000000}">
      <formula1>"PER,QTR,DQTR,YTD,LTD,RANGE,per,qtr,dqtr,ytd,ltd,range"</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
  <dimension ref="B1:F118"/>
  <sheetViews>
    <sheetView workbookViewId="0">
      <pane ySplit="1" topLeftCell="A80" activePane="bottomLeft" state="frozen"/>
      <selection activeCell="G9" sqref="G9"/>
      <selection pane="bottomLeft" activeCell="B109" sqref="B109"/>
    </sheetView>
  </sheetViews>
  <sheetFormatPr defaultRowHeight="15" x14ac:dyDescent="0.25"/>
  <cols>
    <col min="2" max="2" width="27.28515625" bestFit="1" customWidth="1"/>
    <col min="3" max="3" width="24.140625" bestFit="1" customWidth="1"/>
    <col min="4" max="4" width="27.5703125" bestFit="1" customWidth="1"/>
    <col min="5" max="5" width="34.7109375" bestFit="1" customWidth="1"/>
    <col min="6" max="6" width="34.140625" bestFit="1" customWidth="1"/>
  </cols>
  <sheetData>
    <row r="1" spans="2:6" x14ac:dyDescent="0.25">
      <c r="B1" t="s">
        <v>118</v>
      </c>
      <c r="C1" t="s">
        <v>119</v>
      </c>
      <c r="D1" t="s">
        <v>120</v>
      </c>
    </row>
    <row r="2" spans="2:6" x14ac:dyDescent="0.25">
      <c r="B2" t="s">
        <v>257</v>
      </c>
      <c r="D2" t="s">
        <v>258</v>
      </c>
      <c r="E2" t="str">
        <f t="shared" ref="E2:E66" si="0">CONCATENATE("IS_INTRA!N4:",D2)</f>
        <v>IS_INTRA!N4:Same Stores</v>
      </c>
      <c r="F2" t="str">
        <f>CONCATENATE("INTRA_SAMESTORES_",IS_INTRA!$J$3,"_",IS_INTRA!$J$4)</f>
        <v>INTRA_SAMESTORES_5_2018</v>
      </c>
    </row>
    <row r="3" spans="2:6" x14ac:dyDescent="0.25">
      <c r="B3">
        <v>120.251</v>
      </c>
      <c r="C3">
        <v>120.251</v>
      </c>
      <c r="D3" t="s">
        <v>240</v>
      </c>
      <c r="E3" t="str">
        <f t="shared" si="0"/>
        <v>IS_INTRA!N4:All Stores</v>
      </c>
      <c r="F3" t="str">
        <f>CONCATENATE("INTRA_ALLSTORES_",IS_INTRA!$J$3,"_",IS_INTRA!$J$4)</f>
        <v>INTRA_ALLSTORES_5_2018</v>
      </c>
    </row>
    <row r="4" spans="2:6" x14ac:dyDescent="0.25">
      <c r="B4" s="16" t="s">
        <v>23</v>
      </c>
      <c r="C4" s="46" t="e">
        <f ca="1">_xll.GEXQ("...\Live\Dept_Descr.edq",$B4)</f>
        <v>#NAME?</v>
      </c>
      <c r="D4" t="e">
        <f ca="1">CONCATENATE(B4," - ",C4)</f>
        <v>#NAME?</v>
      </c>
      <c r="E4" t="e">
        <f t="shared" ca="1" si="0"/>
        <v>#NAME?</v>
      </c>
      <c r="F4" t="str">
        <f>CONCATENATE("INTRA_",B4,"_",IS_INTRA!$J$3,"_",IS_INTRA!$J$4)</f>
        <v>INTRA_120_5_2018</v>
      </c>
    </row>
    <row r="5" spans="2:6" x14ac:dyDescent="0.25">
      <c r="B5" s="16" t="s">
        <v>24</v>
      </c>
      <c r="C5" s="46" t="e">
        <f ca="1">_xll.GEXQ("...\Live\Dept_Descr.edq",$B5)</f>
        <v>#NAME?</v>
      </c>
      <c r="D5" t="e">
        <f t="shared" ref="D5:D68" ca="1" si="1">CONCATENATE(B5," - ",C5)</f>
        <v>#NAME?</v>
      </c>
      <c r="E5" t="e">
        <f t="shared" ca="1" si="0"/>
        <v>#NAME?</v>
      </c>
      <c r="F5" t="str">
        <f>CONCATENATE("INTRA_",B5,"_",IS_INTRA!$J$3,"_",IS_INTRA!$J$4)</f>
        <v>INTRA_122_5_2018</v>
      </c>
    </row>
    <row r="6" spans="2:6" x14ac:dyDescent="0.25">
      <c r="B6" s="16" t="s">
        <v>25</v>
      </c>
      <c r="C6" s="46" t="e">
        <f ca="1">_xll.GEXQ("...\Live\Dept_Descr.edq",$B6)</f>
        <v>#NAME?</v>
      </c>
      <c r="D6" t="e">
        <f t="shared" ca="1" si="1"/>
        <v>#NAME?</v>
      </c>
      <c r="E6" t="e">
        <f t="shared" ca="1" si="0"/>
        <v>#NAME?</v>
      </c>
      <c r="F6" t="str">
        <f>CONCATENATE("INTRA_",B6,"_",IS_INTRA!$J$3,"_",IS_INTRA!$J$4)</f>
        <v>INTRA_123_5_2018</v>
      </c>
    </row>
    <row r="7" spans="2:6" x14ac:dyDescent="0.25">
      <c r="B7" s="16" t="s">
        <v>26</v>
      </c>
      <c r="C7" s="46" t="e">
        <f ca="1">_xll.GEXQ("...\Live\Dept_Descr.edq",$B7)</f>
        <v>#NAME?</v>
      </c>
      <c r="D7" t="e">
        <f t="shared" ca="1" si="1"/>
        <v>#NAME?</v>
      </c>
      <c r="E7" t="e">
        <f t="shared" ca="1" si="0"/>
        <v>#NAME?</v>
      </c>
      <c r="F7" t="str">
        <f>CONCATENATE("INTRA_",B7,"_",IS_INTRA!$J$3,"_",IS_INTRA!$J$4)</f>
        <v>INTRA_124_5_2018</v>
      </c>
    </row>
    <row r="8" spans="2:6" x14ac:dyDescent="0.25">
      <c r="B8" s="16" t="s">
        <v>27</v>
      </c>
      <c r="C8" s="46" t="e">
        <f ca="1">_xll.GEXQ("...\Live\Dept_Descr.edq",$B8)</f>
        <v>#NAME?</v>
      </c>
      <c r="D8" t="e">
        <f t="shared" ca="1" si="1"/>
        <v>#NAME?</v>
      </c>
      <c r="E8" t="e">
        <f t="shared" ca="1" si="0"/>
        <v>#NAME?</v>
      </c>
      <c r="F8" t="str">
        <f>CONCATENATE("INTRA_",B8,"_",IS_INTRA!$J$3,"_",IS_INTRA!$J$4)</f>
        <v>INTRA_125_5_2018</v>
      </c>
    </row>
    <row r="9" spans="2:6" x14ac:dyDescent="0.25">
      <c r="B9" s="16" t="s">
        <v>28</v>
      </c>
      <c r="C9" s="46" t="e">
        <f ca="1">_xll.GEXQ("...\Live\Dept_Descr.edq",$B9)</f>
        <v>#NAME?</v>
      </c>
      <c r="D9" t="e">
        <f t="shared" ca="1" si="1"/>
        <v>#NAME?</v>
      </c>
      <c r="E9" t="e">
        <f t="shared" ca="1" si="0"/>
        <v>#NAME?</v>
      </c>
      <c r="F9" t="str">
        <f>CONCATENATE("INTRA_",B9,"_",IS_INTRA!$J$3,"_",IS_INTRA!$J$4)</f>
        <v>INTRA_126_5_2018</v>
      </c>
    </row>
    <row r="10" spans="2:6" x14ac:dyDescent="0.25">
      <c r="B10" s="16" t="s">
        <v>29</v>
      </c>
      <c r="C10" s="46" t="e">
        <f ca="1">_xll.GEXQ("...\Live\Dept_Descr.edq",$B10)</f>
        <v>#NAME?</v>
      </c>
      <c r="D10" t="e">
        <f t="shared" ca="1" si="1"/>
        <v>#NAME?</v>
      </c>
      <c r="E10" t="e">
        <f t="shared" ca="1" si="0"/>
        <v>#NAME?</v>
      </c>
      <c r="F10" t="str">
        <f>CONCATENATE("INTRA_",B10,"_",IS_INTRA!$J$3,"_",IS_INTRA!$J$4)</f>
        <v>INTRA_127_5_2018</v>
      </c>
    </row>
    <row r="11" spans="2:6" x14ac:dyDescent="0.25">
      <c r="B11" s="16" t="s">
        <v>30</v>
      </c>
      <c r="C11" s="46" t="e">
        <f ca="1">_xll.GEXQ("...\Live\Dept_Descr.edq",$B11)</f>
        <v>#NAME?</v>
      </c>
      <c r="D11" t="e">
        <f t="shared" ca="1" si="1"/>
        <v>#NAME?</v>
      </c>
      <c r="E11" t="e">
        <f t="shared" ca="1" si="0"/>
        <v>#NAME?</v>
      </c>
      <c r="F11" t="str">
        <f>CONCATENATE("INTRA_",B11,"_",IS_INTRA!$J$3,"_",IS_INTRA!$J$4)</f>
        <v>INTRA_128_5_2018</v>
      </c>
    </row>
    <row r="12" spans="2:6" x14ac:dyDescent="0.25">
      <c r="B12" s="16" t="s">
        <v>31</v>
      </c>
      <c r="C12" s="46" t="e">
        <f ca="1">_xll.GEXQ("...\Live\Dept_Descr.edq",$B12)</f>
        <v>#NAME?</v>
      </c>
      <c r="D12" t="e">
        <f t="shared" ca="1" si="1"/>
        <v>#NAME?</v>
      </c>
      <c r="E12" t="e">
        <f t="shared" ca="1" si="0"/>
        <v>#NAME?</v>
      </c>
      <c r="F12" t="str">
        <f>CONCATENATE("INTRA_",B12,"_",IS_INTRA!$J$3,"_",IS_INTRA!$J$4)</f>
        <v>INTRA_129_5_2018</v>
      </c>
    </row>
    <row r="13" spans="2:6" x14ac:dyDescent="0.25">
      <c r="B13" s="16" t="s">
        <v>32</v>
      </c>
      <c r="C13" s="46" t="e">
        <f ca="1">_xll.GEXQ("...\Live\Dept_Descr.edq",$B13)</f>
        <v>#NAME?</v>
      </c>
      <c r="D13" t="e">
        <f t="shared" ca="1" si="1"/>
        <v>#NAME?</v>
      </c>
      <c r="E13" t="e">
        <f t="shared" ca="1" si="0"/>
        <v>#NAME?</v>
      </c>
      <c r="F13" t="str">
        <f>CONCATENATE("INTRA_",B13,"_",IS_INTRA!$J$3,"_",IS_INTRA!$J$4)</f>
        <v>INTRA_130_5_2018</v>
      </c>
    </row>
    <row r="14" spans="2:6" x14ac:dyDescent="0.25">
      <c r="B14" s="16" t="s">
        <v>33</v>
      </c>
      <c r="C14" s="46" t="e">
        <f ca="1">_xll.GEXQ("...\Live\Dept_Descr.edq",$B14)</f>
        <v>#NAME?</v>
      </c>
      <c r="D14" t="e">
        <f t="shared" ca="1" si="1"/>
        <v>#NAME?</v>
      </c>
      <c r="E14" t="e">
        <f t="shared" ca="1" si="0"/>
        <v>#NAME?</v>
      </c>
      <c r="F14" t="str">
        <f>CONCATENATE("INTRA_",B14,"_",IS_INTRA!$J$3,"_",IS_INTRA!$J$4)</f>
        <v>INTRA_131_5_2018</v>
      </c>
    </row>
    <row r="15" spans="2:6" x14ac:dyDescent="0.25">
      <c r="B15" s="16" t="s">
        <v>34</v>
      </c>
      <c r="C15" s="46" t="e">
        <f ca="1">_xll.GEXQ("...\Live\Dept_Descr.edq",$B15)</f>
        <v>#NAME?</v>
      </c>
      <c r="D15" t="e">
        <f t="shared" ca="1" si="1"/>
        <v>#NAME?</v>
      </c>
      <c r="E15" t="e">
        <f t="shared" ca="1" si="0"/>
        <v>#NAME?</v>
      </c>
      <c r="F15" t="str">
        <f>CONCATENATE("INTRA_",B15,"_",IS_INTRA!$J$3,"_",IS_INTRA!$J$4)</f>
        <v>INTRA_132_5_2018</v>
      </c>
    </row>
    <row r="16" spans="2:6" x14ac:dyDescent="0.25">
      <c r="B16" s="16" t="s">
        <v>35</v>
      </c>
      <c r="C16" s="46" t="e">
        <f ca="1">_xll.GEXQ("...\Live\Dept_Descr.edq",$B16)</f>
        <v>#NAME?</v>
      </c>
      <c r="D16" t="e">
        <f t="shared" ca="1" si="1"/>
        <v>#NAME?</v>
      </c>
      <c r="E16" t="e">
        <f t="shared" ca="1" si="0"/>
        <v>#NAME?</v>
      </c>
      <c r="F16" t="str">
        <f>CONCATENATE("INTRA_",B16,"_",IS_INTRA!$J$3,"_",IS_INTRA!$J$4)</f>
        <v>INTRA_133_5_2018</v>
      </c>
    </row>
    <row r="17" spans="2:6" x14ac:dyDescent="0.25">
      <c r="B17" s="16" t="s">
        <v>36</v>
      </c>
      <c r="C17" s="46" t="e">
        <f ca="1">_xll.GEXQ("...\Live\Dept_Descr.edq",$B17)</f>
        <v>#NAME?</v>
      </c>
      <c r="D17" t="e">
        <f t="shared" ca="1" si="1"/>
        <v>#NAME?</v>
      </c>
      <c r="E17" t="e">
        <f t="shared" ca="1" si="0"/>
        <v>#NAME?</v>
      </c>
      <c r="F17" t="str">
        <f>CONCATENATE("INTRA_",B17,"_",IS_INTRA!$J$3,"_",IS_INTRA!$J$4)</f>
        <v>INTRA_134_5_2018</v>
      </c>
    </row>
    <row r="18" spans="2:6" x14ac:dyDescent="0.25">
      <c r="B18" s="16" t="s">
        <v>37</v>
      </c>
      <c r="C18" s="46" t="e">
        <f ca="1">_xll.GEXQ("...\Live\Dept_Descr.edq",$B18)</f>
        <v>#NAME?</v>
      </c>
      <c r="D18" t="e">
        <f t="shared" ca="1" si="1"/>
        <v>#NAME?</v>
      </c>
      <c r="E18" t="e">
        <f t="shared" ca="1" si="0"/>
        <v>#NAME?</v>
      </c>
      <c r="F18" t="str">
        <f>CONCATENATE("INTRA_",B18,"_",IS_INTRA!$J$3,"_",IS_INTRA!$J$4)</f>
        <v>INTRA_136_5_2018</v>
      </c>
    </row>
    <row r="19" spans="2:6" x14ac:dyDescent="0.25">
      <c r="B19" s="16" t="s">
        <v>38</v>
      </c>
      <c r="C19" s="46" t="e">
        <f ca="1">_xll.GEXQ("...\Live\Dept_Descr.edq",$B19)</f>
        <v>#NAME?</v>
      </c>
      <c r="D19" t="e">
        <f t="shared" ca="1" si="1"/>
        <v>#NAME?</v>
      </c>
      <c r="E19" t="e">
        <f t="shared" ca="1" si="0"/>
        <v>#NAME?</v>
      </c>
      <c r="F19" t="str">
        <f>CONCATENATE("INTRA_",B19,"_",IS_INTRA!$J$3,"_",IS_INTRA!$J$4)</f>
        <v>INTRA_137_5_2018</v>
      </c>
    </row>
    <row r="20" spans="2:6" x14ac:dyDescent="0.25">
      <c r="B20" s="16" t="s">
        <v>39</v>
      </c>
      <c r="C20" s="46" t="e">
        <f ca="1">_xll.GEXQ("...\Live\Dept_Descr.edq",$B20)</f>
        <v>#NAME?</v>
      </c>
      <c r="D20" t="e">
        <f t="shared" ca="1" si="1"/>
        <v>#NAME?</v>
      </c>
      <c r="E20" t="e">
        <f t="shared" ca="1" si="0"/>
        <v>#NAME?</v>
      </c>
      <c r="F20" t="str">
        <f>CONCATENATE("INTRA_",B20,"_",IS_INTRA!$J$3,"_",IS_INTRA!$J$4)</f>
        <v>INTRA_138_5_2018</v>
      </c>
    </row>
    <row r="21" spans="2:6" x14ac:dyDescent="0.25">
      <c r="B21" s="16" t="s">
        <v>40</v>
      </c>
      <c r="C21" s="46" t="e">
        <f ca="1">_xll.GEXQ("...\Live\Dept_Descr.edq",$B21)</f>
        <v>#NAME?</v>
      </c>
      <c r="D21" t="e">
        <f t="shared" ca="1" si="1"/>
        <v>#NAME?</v>
      </c>
      <c r="E21" t="e">
        <f t="shared" ca="1" si="0"/>
        <v>#NAME?</v>
      </c>
      <c r="F21" t="str">
        <f>CONCATENATE("INTRA_",B21,"_",IS_INTRA!$J$3,"_",IS_INTRA!$J$4)</f>
        <v>INTRA_139_5_2018</v>
      </c>
    </row>
    <row r="22" spans="2:6" x14ac:dyDescent="0.25">
      <c r="B22" s="16" t="s">
        <v>41</v>
      </c>
      <c r="C22" s="46" t="e">
        <f ca="1">_xll.GEXQ("...\Live\Dept_Descr.edq",$B22)</f>
        <v>#NAME?</v>
      </c>
      <c r="D22" t="e">
        <f t="shared" ca="1" si="1"/>
        <v>#NAME?</v>
      </c>
      <c r="E22" t="e">
        <f t="shared" ca="1" si="0"/>
        <v>#NAME?</v>
      </c>
      <c r="F22" t="str">
        <f>CONCATENATE("INTRA_",B22,"_",IS_INTRA!$J$3,"_",IS_INTRA!$J$4)</f>
        <v>INTRA_141_5_2018</v>
      </c>
    </row>
    <row r="23" spans="2:6" x14ac:dyDescent="0.25">
      <c r="B23" s="16" t="s">
        <v>42</v>
      </c>
      <c r="C23" s="46" t="e">
        <f ca="1">_xll.GEXQ("...\Live\Dept_Descr.edq",$B23)</f>
        <v>#NAME?</v>
      </c>
      <c r="D23" t="e">
        <f t="shared" ca="1" si="1"/>
        <v>#NAME?</v>
      </c>
      <c r="E23" t="e">
        <f t="shared" ca="1" si="0"/>
        <v>#NAME?</v>
      </c>
      <c r="F23" t="str">
        <f>CONCATENATE("INTRA_",B23,"_",IS_INTRA!$J$3,"_",IS_INTRA!$J$4)</f>
        <v>INTRA_151_5_2018</v>
      </c>
    </row>
    <row r="24" spans="2:6" x14ac:dyDescent="0.25">
      <c r="B24" s="16" t="s">
        <v>43</v>
      </c>
      <c r="C24" s="46" t="e">
        <f ca="1">_xll.GEXQ("...\Live\Dept_Descr.edq",$B24)</f>
        <v>#NAME?</v>
      </c>
      <c r="D24" t="e">
        <f t="shared" ca="1" si="1"/>
        <v>#NAME?</v>
      </c>
      <c r="E24" t="e">
        <f t="shared" ca="1" si="0"/>
        <v>#NAME?</v>
      </c>
      <c r="F24" t="str">
        <f>CONCATENATE("INTRA_",B24,"_",IS_INTRA!$J$3,"_",IS_INTRA!$J$4)</f>
        <v>INTRA_156_5_2018</v>
      </c>
    </row>
    <row r="25" spans="2:6" x14ac:dyDescent="0.25">
      <c r="B25" s="16" t="s">
        <v>44</v>
      </c>
      <c r="C25" s="46" t="e">
        <f ca="1">_xll.GEXQ("...\Live\Dept_Descr.edq",$B25)</f>
        <v>#NAME?</v>
      </c>
      <c r="D25" t="e">
        <f t="shared" ca="1" si="1"/>
        <v>#NAME?</v>
      </c>
      <c r="E25" t="e">
        <f t="shared" ca="1" si="0"/>
        <v>#NAME?</v>
      </c>
      <c r="F25" t="str">
        <f>CONCATENATE("INTRA_",B25,"_",IS_INTRA!$J$3,"_",IS_INTRA!$J$4)</f>
        <v>INTRA_157_5_2018</v>
      </c>
    </row>
    <row r="26" spans="2:6" x14ac:dyDescent="0.25">
      <c r="B26" s="16" t="s">
        <v>45</v>
      </c>
      <c r="C26" s="46" t="e">
        <f ca="1">_xll.GEXQ("...\Live\Dept_Descr.edq",$B26)</f>
        <v>#NAME?</v>
      </c>
      <c r="D26" t="e">
        <f t="shared" ca="1" si="1"/>
        <v>#NAME?</v>
      </c>
      <c r="E26" t="e">
        <f t="shared" ca="1" si="0"/>
        <v>#NAME?</v>
      </c>
      <c r="F26" t="str">
        <f>CONCATENATE("INTRA_",B26,"_",IS_INTRA!$J$3,"_",IS_INTRA!$J$4)</f>
        <v>INTRA_158_5_2018</v>
      </c>
    </row>
    <row r="27" spans="2:6" x14ac:dyDescent="0.25">
      <c r="B27" s="16" t="s">
        <v>46</v>
      </c>
      <c r="C27" s="46" t="e">
        <f ca="1">_xll.GEXQ("...\Live\Dept_Descr.edq",$B27)</f>
        <v>#NAME?</v>
      </c>
      <c r="D27" t="e">
        <f t="shared" ca="1" si="1"/>
        <v>#NAME?</v>
      </c>
      <c r="E27" t="e">
        <f t="shared" ca="1" si="0"/>
        <v>#NAME?</v>
      </c>
      <c r="F27" t="str">
        <f>CONCATENATE("INTRA_",B27,"_",IS_INTRA!$J$3,"_",IS_INTRA!$J$4)</f>
        <v>INTRA_159_5_2018</v>
      </c>
    </row>
    <row r="28" spans="2:6" x14ac:dyDescent="0.25">
      <c r="B28" s="16" t="s">
        <v>47</v>
      </c>
      <c r="C28" s="46" t="e">
        <f ca="1">_xll.GEXQ("...\Live\Dept_Descr.edq",$B28)</f>
        <v>#NAME?</v>
      </c>
      <c r="D28" t="e">
        <f t="shared" ca="1" si="1"/>
        <v>#NAME?</v>
      </c>
      <c r="E28" t="e">
        <f t="shared" ca="1" si="0"/>
        <v>#NAME?</v>
      </c>
      <c r="F28" t="str">
        <f>CONCATENATE("INTRA_",B28,"_",IS_INTRA!$J$3,"_",IS_INTRA!$J$4)</f>
        <v>INTRA_160_5_2018</v>
      </c>
    </row>
    <row r="29" spans="2:6" x14ac:dyDescent="0.25">
      <c r="B29" s="16" t="s">
        <v>48</v>
      </c>
      <c r="C29" s="46" t="e">
        <f ca="1">_xll.GEXQ("...\Live\Dept_Descr.edq",$B29)</f>
        <v>#NAME?</v>
      </c>
      <c r="D29" t="e">
        <f t="shared" ca="1" si="1"/>
        <v>#NAME?</v>
      </c>
      <c r="E29" t="e">
        <f t="shared" ca="1" si="0"/>
        <v>#NAME?</v>
      </c>
      <c r="F29" t="str">
        <f>CONCATENATE("INTRA_",B29,"_",IS_INTRA!$J$3,"_",IS_INTRA!$J$4)</f>
        <v>INTRA_161_5_2018</v>
      </c>
    </row>
    <row r="30" spans="2:6" x14ac:dyDescent="0.25">
      <c r="B30" s="16" t="s">
        <v>49</v>
      </c>
      <c r="C30" s="46" t="e">
        <f ca="1">_xll.GEXQ("...\Live\Dept_Descr.edq",$B30)</f>
        <v>#NAME?</v>
      </c>
      <c r="D30" t="e">
        <f t="shared" ca="1" si="1"/>
        <v>#NAME?</v>
      </c>
      <c r="E30" t="e">
        <f t="shared" ca="1" si="0"/>
        <v>#NAME?</v>
      </c>
      <c r="F30" t="str">
        <f>CONCATENATE("INTRA_",B30,"_",IS_INTRA!$J$3,"_",IS_INTRA!$J$4)</f>
        <v>INTRA_162_5_2018</v>
      </c>
    </row>
    <row r="31" spans="2:6" x14ac:dyDescent="0.25">
      <c r="B31" s="16" t="s">
        <v>50</v>
      </c>
      <c r="C31" s="46" t="e">
        <f ca="1">_xll.GEXQ("...\Live\Dept_Descr.edq",$B31)</f>
        <v>#NAME?</v>
      </c>
      <c r="D31" t="e">
        <f t="shared" ca="1" si="1"/>
        <v>#NAME?</v>
      </c>
      <c r="E31" t="e">
        <f t="shared" ca="1" si="0"/>
        <v>#NAME?</v>
      </c>
      <c r="F31" t="str">
        <f>CONCATENATE("INTRA_",B31,"_",IS_INTRA!$J$3,"_",IS_INTRA!$J$4)</f>
        <v>INTRA_163_5_2018</v>
      </c>
    </row>
    <row r="32" spans="2:6" x14ac:dyDescent="0.25">
      <c r="B32" s="16" t="s">
        <v>51</v>
      </c>
      <c r="C32" s="46" t="e">
        <f ca="1">_xll.GEXQ("...\Live\Dept_Descr.edq",$B32)</f>
        <v>#NAME?</v>
      </c>
      <c r="D32" t="e">
        <f t="shared" ca="1" si="1"/>
        <v>#NAME?</v>
      </c>
      <c r="E32" t="e">
        <f t="shared" ca="1" si="0"/>
        <v>#NAME?</v>
      </c>
      <c r="F32" t="str">
        <f>CONCATENATE("INTRA_",B32,"_",IS_INTRA!$J$3,"_",IS_INTRA!$J$4)</f>
        <v>INTRA_164_5_2018</v>
      </c>
    </row>
    <row r="33" spans="2:6" x14ac:dyDescent="0.25">
      <c r="B33" s="16" t="s">
        <v>52</v>
      </c>
      <c r="C33" s="46" t="e">
        <f ca="1">_xll.GEXQ("...\Live\Dept_Descr.edq",$B33)</f>
        <v>#NAME?</v>
      </c>
      <c r="D33" t="e">
        <f t="shared" ca="1" si="1"/>
        <v>#NAME?</v>
      </c>
      <c r="E33" t="e">
        <f t="shared" ca="1" si="0"/>
        <v>#NAME?</v>
      </c>
      <c r="F33" t="str">
        <f>CONCATENATE("INTRA_",B33,"_",IS_INTRA!$J$3,"_",IS_INTRA!$J$4)</f>
        <v>INTRA_165_5_2018</v>
      </c>
    </row>
    <row r="34" spans="2:6" x14ac:dyDescent="0.25">
      <c r="B34" s="16" t="s">
        <v>53</v>
      </c>
      <c r="C34" s="46" t="e">
        <f ca="1">_xll.GEXQ("...\Live\Dept_Descr.edq",$B34)</f>
        <v>#NAME?</v>
      </c>
      <c r="D34" t="e">
        <f t="shared" ca="1" si="1"/>
        <v>#NAME?</v>
      </c>
      <c r="E34" t="e">
        <f t="shared" ca="1" si="0"/>
        <v>#NAME?</v>
      </c>
      <c r="F34" t="str">
        <f>CONCATENATE("INTRA_",B34,"_",IS_INTRA!$J$3,"_",IS_INTRA!$J$4)</f>
        <v>INTRA_166_5_2018</v>
      </c>
    </row>
    <row r="35" spans="2:6" x14ac:dyDescent="0.25">
      <c r="B35" s="16" t="s">
        <v>54</v>
      </c>
      <c r="C35" s="46" t="e">
        <f ca="1">_xll.GEXQ("...\Live\Dept_Descr.edq",$B35)</f>
        <v>#NAME?</v>
      </c>
      <c r="D35" t="e">
        <f t="shared" ca="1" si="1"/>
        <v>#NAME?</v>
      </c>
      <c r="E35" t="e">
        <f t="shared" ca="1" si="0"/>
        <v>#NAME?</v>
      </c>
      <c r="F35" t="str">
        <f>CONCATENATE("INTRA_",B35,"_",IS_INTRA!$J$3,"_",IS_INTRA!$J$4)</f>
        <v>INTRA_167_5_2018</v>
      </c>
    </row>
    <row r="36" spans="2:6" x14ac:dyDescent="0.25">
      <c r="B36" s="16" t="s">
        <v>55</v>
      </c>
      <c r="C36" s="46" t="e">
        <f ca="1">_xll.GEXQ("...\Live\Dept_Descr.edq",$B36)</f>
        <v>#NAME?</v>
      </c>
      <c r="D36" t="e">
        <f t="shared" ca="1" si="1"/>
        <v>#NAME?</v>
      </c>
      <c r="E36" t="e">
        <f t="shared" ca="1" si="0"/>
        <v>#NAME?</v>
      </c>
      <c r="F36" t="str">
        <f>CONCATENATE("INTRA_",B36,"_",IS_INTRA!$J$3,"_",IS_INTRA!$J$4)</f>
        <v>INTRA_168_5_2018</v>
      </c>
    </row>
    <row r="37" spans="2:6" x14ac:dyDescent="0.25">
      <c r="B37" s="16" t="s">
        <v>56</v>
      </c>
      <c r="C37" s="46" t="e">
        <f ca="1">_xll.GEXQ("...\Live\Dept_Descr.edq",$B37)</f>
        <v>#NAME?</v>
      </c>
      <c r="D37" t="e">
        <f t="shared" ca="1" si="1"/>
        <v>#NAME?</v>
      </c>
      <c r="E37" t="e">
        <f t="shared" ca="1" si="0"/>
        <v>#NAME?</v>
      </c>
      <c r="F37" t="str">
        <f>CONCATENATE("INTRA_",B37,"_",IS_INTRA!$J$3,"_",IS_INTRA!$J$4)</f>
        <v>INTRA_169_5_2018</v>
      </c>
    </row>
    <row r="38" spans="2:6" x14ac:dyDescent="0.25">
      <c r="B38" s="16" t="s">
        <v>57</v>
      </c>
      <c r="C38" s="46" t="e">
        <f ca="1">_xll.GEXQ("...\Live\Dept_Descr.edq",$B38)</f>
        <v>#NAME?</v>
      </c>
      <c r="D38" t="e">
        <f t="shared" ca="1" si="1"/>
        <v>#NAME?</v>
      </c>
      <c r="E38" t="e">
        <f t="shared" ca="1" si="0"/>
        <v>#NAME?</v>
      </c>
      <c r="F38" t="str">
        <f>CONCATENATE("INTRA_",B38,"_",IS_INTRA!$J$3,"_",IS_INTRA!$J$4)</f>
        <v>INTRA_170_5_2018</v>
      </c>
    </row>
    <row r="39" spans="2:6" x14ac:dyDescent="0.25">
      <c r="B39" s="16" t="s">
        <v>58</v>
      </c>
      <c r="C39" s="46" t="e">
        <f ca="1">_xll.GEXQ("...\Live\Dept_Descr.edq",$B39)</f>
        <v>#NAME?</v>
      </c>
      <c r="D39" t="e">
        <f t="shared" ca="1" si="1"/>
        <v>#NAME?</v>
      </c>
      <c r="E39" t="e">
        <f t="shared" ca="1" si="0"/>
        <v>#NAME?</v>
      </c>
      <c r="F39" t="str">
        <f>CONCATENATE("INTRA_",B39,"_",IS_INTRA!$J$3,"_",IS_INTRA!$J$4)</f>
        <v>INTRA_171_5_2018</v>
      </c>
    </row>
    <row r="40" spans="2:6" x14ac:dyDescent="0.25">
      <c r="B40" s="16" t="s">
        <v>59</v>
      </c>
      <c r="C40" s="46" t="e">
        <f ca="1">_xll.GEXQ("...\Live\Dept_Descr.edq",$B40)</f>
        <v>#NAME?</v>
      </c>
      <c r="D40" t="e">
        <f t="shared" ca="1" si="1"/>
        <v>#NAME?</v>
      </c>
      <c r="E40" t="e">
        <f t="shared" ca="1" si="0"/>
        <v>#NAME?</v>
      </c>
      <c r="F40" t="str">
        <f>CONCATENATE("INTRA_",B40,"_",IS_INTRA!$J$3,"_",IS_INTRA!$J$4)</f>
        <v>INTRA_172_5_2018</v>
      </c>
    </row>
    <row r="41" spans="2:6" x14ac:dyDescent="0.25">
      <c r="B41" s="16" t="s">
        <v>60</v>
      </c>
      <c r="C41" s="46" t="e">
        <f ca="1">_xll.GEXQ("...\Live\Dept_Descr.edq",$B41)</f>
        <v>#NAME?</v>
      </c>
      <c r="D41" t="e">
        <f t="shared" ca="1" si="1"/>
        <v>#NAME?</v>
      </c>
      <c r="E41" t="e">
        <f t="shared" ca="1" si="0"/>
        <v>#NAME?</v>
      </c>
      <c r="F41" t="str">
        <f>CONCATENATE("INTRA_",B41,"_",IS_INTRA!$J$3,"_",IS_INTRA!$J$4)</f>
        <v>INTRA_175_5_2018</v>
      </c>
    </row>
    <row r="42" spans="2:6" x14ac:dyDescent="0.25">
      <c r="B42" s="16" t="s">
        <v>61</v>
      </c>
      <c r="C42" s="46" t="e">
        <f ca="1">_xll.GEXQ("...\Live\Dept_Descr.edq",$B42)</f>
        <v>#NAME?</v>
      </c>
      <c r="D42" t="e">
        <f t="shared" ca="1" si="1"/>
        <v>#NAME?</v>
      </c>
      <c r="E42" t="e">
        <f t="shared" ca="1" si="0"/>
        <v>#NAME?</v>
      </c>
      <c r="F42" t="str">
        <f>CONCATENATE("INTRA_",B42,"_",IS_INTRA!$J$3,"_",IS_INTRA!$J$4)</f>
        <v>INTRA_176_5_2018</v>
      </c>
    </row>
    <row r="43" spans="2:6" x14ac:dyDescent="0.25">
      <c r="B43" s="16" t="s">
        <v>62</v>
      </c>
      <c r="C43" s="46" t="e">
        <f ca="1">_xll.GEXQ("...\Live\Dept_Descr.edq",$B43)</f>
        <v>#NAME?</v>
      </c>
      <c r="D43" t="e">
        <f t="shared" ca="1" si="1"/>
        <v>#NAME?</v>
      </c>
      <c r="E43" t="e">
        <f t="shared" ca="1" si="0"/>
        <v>#NAME?</v>
      </c>
      <c r="F43" t="str">
        <f>CONCATENATE("INTRA_",B43,"_",IS_INTRA!$J$3,"_",IS_INTRA!$J$4)</f>
        <v>INTRA_177_5_2018</v>
      </c>
    </row>
    <row r="44" spans="2:6" x14ac:dyDescent="0.25">
      <c r="B44" s="16" t="s">
        <v>63</v>
      </c>
      <c r="C44" s="46" t="e">
        <f ca="1">_xll.GEXQ("...\Live\Dept_Descr.edq",$B44)</f>
        <v>#NAME?</v>
      </c>
      <c r="D44" t="e">
        <f t="shared" ca="1" si="1"/>
        <v>#NAME?</v>
      </c>
      <c r="E44" t="e">
        <f t="shared" ca="1" si="0"/>
        <v>#NAME?</v>
      </c>
      <c r="F44" t="str">
        <f>CONCATENATE("INTRA_",B44,"_",IS_INTRA!$J$3,"_",IS_INTRA!$J$4)</f>
        <v>INTRA_178_5_2018</v>
      </c>
    </row>
    <row r="45" spans="2:6" x14ac:dyDescent="0.25">
      <c r="B45" s="16" t="s">
        <v>64</v>
      </c>
      <c r="C45" s="46" t="e">
        <f ca="1">_xll.GEXQ("...\Live\Dept_Descr.edq",$B45)</f>
        <v>#NAME?</v>
      </c>
      <c r="D45" t="e">
        <f t="shared" ca="1" si="1"/>
        <v>#NAME?</v>
      </c>
      <c r="E45" t="e">
        <f t="shared" ca="1" si="0"/>
        <v>#NAME?</v>
      </c>
      <c r="F45" t="str">
        <f>CONCATENATE("INTRA_",B45,"_",IS_INTRA!$J$3,"_",IS_INTRA!$J$4)</f>
        <v>INTRA_179_5_2018</v>
      </c>
    </row>
    <row r="46" spans="2:6" x14ac:dyDescent="0.25">
      <c r="B46" s="16" t="s">
        <v>65</v>
      </c>
      <c r="C46" s="46" t="e">
        <f ca="1">_xll.GEXQ("...\Live\Dept_Descr.edq",$B46)</f>
        <v>#NAME?</v>
      </c>
      <c r="D46" t="e">
        <f t="shared" ca="1" si="1"/>
        <v>#NAME?</v>
      </c>
      <c r="E46" t="e">
        <f t="shared" ca="1" si="0"/>
        <v>#NAME?</v>
      </c>
      <c r="F46" t="str">
        <f>CONCATENATE("INTRA_",B46,"_",IS_INTRA!$J$3,"_",IS_INTRA!$J$4)</f>
        <v>INTRA_180_5_2018</v>
      </c>
    </row>
    <row r="47" spans="2:6" x14ac:dyDescent="0.25">
      <c r="B47" s="16" t="s">
        <v>66</v>
      </c>
      <c r="C47" s="46" t="e">
        <f ca="1">_xll.GEXQ("...\Live\Dept_Descr.edq",$B47)</f>
        <v>#NAME?</v>
      </c>
      <c r="D47" t="e">
        <f t="shared" ca="1" si="1"/>
        <v>#NAME?</v>
      </c>
      <c r="E47" t="e">
        <f t="shared" ca="1" si="0"/>
        <v>#NAME?</v>
      </c>
      <c r="F47" t="str">
        <f>CONCATENATE("INTRA_",B47,"_",IS_INTRA!$J$3,"_",IS_INTRA!$J$4)</f>
        <v>INTRA_181_5_2018</v>
      </c>
    </row>
    <row r="48" spans="2:6" x14ac:dyDescent="0.25">
      <c r="B48" s="16" t="s">
        <v>67</v>
      </c>
      <c r="C48" s="46" t="e">
        <f ca="1">_xll.GEXQ("...\Live\Dept_Descr.edq",$B48)</f>
        <v>#NAME?</v>
      </c>
      <c r="D48" t="e">
        <f t="shared" ca="1" si="1"/>
        <v>#NAME?</v>
      </c>
      <c r="E48" t="e">
        <f t="shared" ca="1" si="0"/>
        <v>#NAME?</v>
      </c>
      <c r="F48" t="str">
        <f>CONCATENATE("INTRA_",B48,"_",IS_INTRA!$J$3,"_",IS_INTRA!$J$4)</f>
        <v>INTRA_183_5_2018</v>
      </c>
    </row>
    <row r="49" spans="2:6" x14ac:dyDescent="0.25">
      <c r="B49" s="16" t="s">
        <v>68</v>
      </c>
      <c r="C49" s="46" t="e">
        <f ca="1">_xll.GEXQ("...\Live\Dept_Descr.edq",$B49)</f>
        <v>#NAME?</v>
      </c>
      <c r="D49" t="e">
        <f t="shared" ca="1" si="1"/>
        <v>#NAME?</v>
      </c>
      <c r="E49" t="e">
        <f t="shared" ca="1" si="0"/>
        <v>#NAME?</v>
      </c>
      <c r="F49" t="str">
        <f>CONCATENATE("INTRA_",B49,"_",IS_INTRA!$J$3,"_",IS_INTRA!$J$4)</f>
        <v>INTRA_186_5_2018</v>
      </c>
    </row>
    <row r="50" spans="2:6" x14ac:dyDescent="0.25">
      <c r="B50" s="16" t="s">
        <v>69</v>
      </c>
      <c r="C50" s="46" t="e">
        <f ca="1">_xll.GEXQ("...\Live\Dept_Descr.edq",$B50)</f>
        <v>#NAME?</v>
      </c>
      <c r="D50" t="e">
        <f t="shared" ca="1" si="1"/>
        <v>#NAME?</v>
      </c>
      <c r="E50" t="e">
        <f t="shared" ca="1" si="0"/>
        <v>#NAME?</v>
      </c>
      <c r="F50" t="str">
        <f>CONCATENATE("INTRA_",B50,"_",IS_INTRA!$J$3,"_",IS_INTRA!$J$4)</f>
        <v>INTRA_187_5_2018</v>
      </c>
    </row>
    <row r="51" spans="2:6" x14ac:dyDescent="0.25">
      <c r="B51" s="16" t="s">
        <v>70</v>
      </c>
      <c r="C51" s="46" t="e">
        <f ca="1">_xll.GEXQ("...\Live\Dept_Descr.edq",$B51)</f>
        <v>#NAME?</v>
      </c>
      <c r="D51" t="e">
        <f t="shared" ca="1" si="1"/>
        <v>#NAME?</v>
      </c>
      <c r="E51" t="e">
        <f t="shared" ca="1" si="0"/>
        <v>#NAME?</v>
      </c>
      <c r="F51" t="str">
        <f>CONCATENATE("INTRA_",B51,"_",IS_INTRA!$J$3,"_",IS_INTRA!$J$4)</f>
        <v>INTRA_188_5_2018</v>
      </c>
    </row>
    <row r="52" spans="2:6" x14ac:dyDescent="0.25">
      <c r="B52" s="16" t="s">
        <v>71</v>
      </c>
      <c r="C52" s="46" t="e">
        <f ca="1">_xll.GEXQ("...\Live\Dept_Descr.edq",$B52)</f>
        <v>#NAME?</v>
      </c>
      <c r="D52" t="e">
        <f t="shared" ca="1" si="1"/>
        <v>#NAME?</v>
      </c>
      <c r="E52" t="e">
        <f t="shared" ca="1" si="0"/>
        <v>#NAME?</v>
      </c>
      <c r="F52" t="str">
        <f>CONCATENATE("INTRA_",B52,"_",IS_INTRA!$J$3,"_",IS_INTRA!$J$4)</f>
        <v>INTRA_191_5_2018</v>
      </c>
    </row>
    <row r="53" spans="2:6" x14ac:dyDescent="0.25">
      <c r="B53" s="16" t="s">
        <v>72</v>
      </c>
      <c r="C53" s="46" t="e">
        <f ca="1">_xll.GEXQ("...\Live\Dept_Descr.edq",$B53)</f>
        <v>#NAME?</v>
      </c>
      <c r="D53" t="e">
        <f t="shared" ca="1" si="1"/>
        <v>#NAME?</v>
      </c>
      <c r="E53" t="e">
        <f t="shared" ca="1" si="0"/>
        <v>#NAME?</v>
      </c>
      <c r="F53" t="str">
        <f>CONCATENATE("INTRA_",B53,"_",IS_INTRA!$J$3,"_",IS_INTRA!$J$4)</f>
        <v>INTRA_192_5_2018</v>
      </c>
    </row>
    <row r="54" spans="2:6" x14ac:dyDescent="0.25">
      <c r="B54" s="16" t="s">
        <v>73</v>
      </c>
      <c r="C54" s="46" t="e">
        <f ca="1">_xll.GEXQ("...\Live\Dept_Descr.edq",$B54)</f>
        <v>#NAME?</v>
      </c>
      <c r="D54" t="e">
        <f t="shared" ca="1" si="1"/>
        <v>#NAME?</v>
      </c>
      <c r="E54" t="e">
        <f t="shared" ca="1" si="0"/>
        <v>#NAME?</v>
      </c>
      <c r="F54" t="str">
        <f>CONCATENATE("INTRA_",B54,"_",IS_INTRA!$J$3,"_",IS_INTRA!$J$4)</f>
        <v>INTRA_193_5_2018</v>
      </c>
    </row>
    <row r="55" spans="2:6" x14ac:dyDescent="0.25">
      <c r="B55" s="16" t="s">
        <v>74</v>
      </c>
      <c r="C55" s="46" t="e">
        <f ca="1">_xll.GEXQ("...\Live\Dept_Descr.edq",$B55)</f>
        <v>#NAME?</v>
      </c>
      <c r="D55" t="e">
        <f t="shared" ca="1" si="1"/>
        <v>#NAME?</v>
      </c>
      <c r="E55" t="e">
        <f t="shared" ca="1" si="0"/>
        <v>#NAME?</v>
      </c>
      <c r="F55" t="str">
        <f>CONCATENATE("INTRA_",B55,"_",IS_INTRA!$J$3,"_",IS_INTRA!$J$4)</f>
        <v>INTRA_195_5_2018</v>
      </c>
    </row>
    <row r="56" spans="2:6" x14ac:dyDescent="0.25">
      <c r="B56" s="16" t="s">
        <v>75</v>
      </c>
      <c r="C56" s="46" t="e">
        <f ca="1">_xll.GEXQ("...\Live\Dept_Descr.edq",$B56)</f>
        <v>#NAME?</v>
      </c>
      <c r="D56" t="e">
        <f t="shared" ca="1" si="1"/>
        <v>#NAME?</v>
      </c>
      <c r="E56" t="e">
        <f t="shared" ca="1" si="0"/>
        <v>#NAME?</v>
      </c>
      <c r="F56" t="str">
        <f>CONCATENATE("INTRA_",B56,"_",IS_INTRA!$J$3,"_",IS_INTRA!$J$4)</f>
        <v>INTRA_196_5_2018</v>
      </c>
    </row>
    <row r="57" spans="2:6" x14ac:dyDescent="0.25">
      <c r="B57" s="16" t="s">
        <v>76</v>
      </c>
      <c r="C57" s="46" t="e">
        <f ca="1">_xll.GEXQ("...\Live\Dept_Descr.edq",$B57)</f>
        <v>#NAME?</v>
      </c>
      <c r="D57" t="e">
        <f t="shared" ca="1" si="1"/>
        <v>#NAME?</v>
      </c>
      <c r="E57" t="e">
        <f t="shared" ca="1" si="0"/>
        <v>#NAME?</v>
      </c>
      <c r="F57" t="str">
        <f>CONCATENATE("INTRA_",B57,"_",IS_INTRA!$J$3,"_",IS_INTRA!$J$4)</f>
        <v>INTRA_197_5_2018</v>
      </c>
    </row>
    <row r="58" spans="2:6" x14ac:dyDescent="0.25">
      <c r="B58" s="16" t="s">
        <v>77</v>
      </c>
      <c r="C58" s="46" t="e">
        <f ca="1">_xll.GEXQ("...\Live\Dept_Descr.edq",$B58)</f>
        <v>#NAME?</v>
      </c>
      <c r="D58" t="e">
        <f t="shared" ca="1" si="1"/>
        <v>#NAME?</v>
      </c>
      <c r="E58" t="e">
        <f t="shared" ca="1" si="0"/>
        <v>#NAME?</v>
      </c>
      <c r="F58" t="str">
        <f>CONCATENATE("INTRA_",B58,"_",IS_INTRA!$J$3,"_",IS_INTRA!$J$4)</f>
        <v>INTRA_198_5_2018</v>
      </c>
    </row>
    <row r="59" spans="2:6" x14ac:dyDescent="0.25">
      <c r="B59" s="16" t="s">
        <v>78</v>
      </c>
      <c r="C59" s="46" t="e">
        <f ca="1">_xll.GEXQ("...\Live\Dept_Descr.edq",$B59)</f>
        <v>#NAME?</v>
      </c>
      <c r="D59" t="e">
        <f t="shared" ca="1" si="1"/>
        <v>#NAME?</v>
      </c>
      <c r="E59" t="e">
        <f t="shared" ca="1" si="0"/>
        <v>#NAME?</v>
      </c>
      <c r="F59" t="str">
        <f>CONCATENATE("INTRA_",B59,"_",IS_INTRA!$J$3,"_",IS_INTRA!$J$4)</f>
        <v>INTRA_199_5_2018</v>
      </c>
    </row>
    <row r="60" spans="2:6" x14ac:dyDescent="0.25">
      <c r="B60" s="16" t="s">
        <v>79</v>
      </c>
      <c r="C60" s="46" t="e">
        <f ca="1">_xll.GEXQ("...\Live\Dept_Descr.edq",$B60)</f>
        <v>#NAME?</v>
      </c>
      <c r="D60" t="e">
        <f t="shared" ca="1" si="1"/>
        <v>#NAME?</v>
      </c>
      <c r="E60" t="e">
        <f t="shared" ca="1" si="0"/>
        <v>#NAME?</v>
      </c>
      <c r="F60" t="str">
        <f>CONCATENATE("INTRA_",B60,"_",IS_INTRA!$J$3,"_",IS_INTRA!$J$4)</f>
        <v>INTRA_200_5_2018</v>
      </c>
    </row>
    <row r="61" spans="2:6" x14ac:dyDescent="0.25">
      <c r="B61" s="16" t="s">
        <v>80</v>
      </c>
      <c r="C61" s="46" t="e">
        <f ca="1">_xll.GEXQ("...\Live\Dept_Descr.edq",$B61)</f>
        <v>#NAME?</v>
      </c>
      <c r="D61" t="e">
        <f t="shared" ca="1" si="1"/>
        <v>#NAME?</v>
      </c>
      <c r="E61" t="e">
        <f t="shared" ca="1" si="0"/>
        <v>#NAME?</v>
      </c>
      <c r="F61" t="str">
        <f>CONCATENATE("INTRA_",B61,"_",IS_INTRA!$J$3,"_",IS_INTRA!$J$4)</f>
        <v>INTRA_201_5_2018</v>
      </c>
    </row>
    <row r="62" spans="2:6" x14ac:dyDescent="0.25">
      <c r="B62" s="16" t="s">
        <v>81</v>
      </c>
      <c r="C62" s="46" t="e">
        <f ca="1">_xll.GEXQ("...\Live\Dept_Descr.edq",$B62)</f>
        <v>#NAME?</v>
      </c>
      <c r="D62" t="e">
        <f t="shared" ca="1" si="1"/>
        <v>#NAME?</v>
      </c>
      <c r="E62" t="e">
        <f t="shared" ca="1" si="0"/>
        <v>#NAME?</v>
      </c>
      <c r="F62" t="str">
        <f>CONCATENATE("INTRA_",B62,"_",IS_INTRA!$J$3,"_",IS_INTRA!$J$4)</f>
        <v>INTRA_202_5_2018</v>
      </c>
    </row>
    <row r="63" spans="2:6" x14ac:dyDescent="0.25">
      <c r="B63" s="16" t="s">
        <v>82</v>
      </c>
      <c r="C63" s="46" t="e">
        <f ca="1">_xll.GEXQ("...\Live\Dept_Descr.edq",$B63)</f>
        <v>#NAME?</v>
      </c>
      <c r="D63" t="e">
        <f t="shared" ca="1" si="1"/>
        <v>#NAME?</v>
      </c>
      <c r="E63" t="e">
        <f t="shared" ca="1" si="0"/>
        <v>#NAME?</v>
      </c>
      <c r="F63" t="str">
        <f>CONCATENATE("INTRA_",B63,"_",IS_INTRA!$J$3,"_",IS_INTRA!$J$4)</f>
        <v>INTRA_203_5_2018</v>
      </c>
    </row>
    <row r="64" spans="2:6" x14ac:dyDescent="0.25">
      <c r="B64" s="16" t="s">
        <v>83</v>
      </c>
      <c r="C64" s="46" t="e">
        <f ca="1">_xll.GEXQ("...\Live\Dept_Descr.edq",$B64)</f>
        <v>#NAME?</v>
      </c>
      <c r="D64" t="e">
        <f t="shared" ca="1" si="1"/>
        <v>#NAME?</v>
      </c>
      <c r="E64" t="e">
        <f t="shared" ca="1" si="0"/>
        <v>#NAME?</v>
      </c>
      <c r="F64" t="str">
        <f>CONCATENATE("INTRA_",B64,"_",IS_INTRA!$J$3,"_",IS_INTRA!$J$4)</f>
        <v>INTRA_204_5_2018</v>
      </c>
    </row>
    <row r="65" spans="2:6" x14ac:dyDescent="0.25">
      <c r="B65" s="16" t="s">
        <v>84</v>
      </c>
      <c r="C65" s="46" t="e">
        <f ca="1">_xll.GEXQ("...\Live\Dept_Descr.edq",$B65)</f>
        <v>#NAME?</v>
      </c>
      <c r="D65" t="e">
        <f t="shared" ca="1" si="1"/>
        <v>#NAME?</v>
      </c>
      <c r="E65" t="e">
        <f t="shared" ca="1" si="0"/>
        <v>#NAME?</v>
      </c>
      <c r="F65" t="str">
        <f>CONCATENATE("INTRA_",B65,"_",IS_INTRA!$J$3,"_",IS_INTRA!$J$4)</f>
        <v>INTRA_206_5_2018</v>
      </c>
    </row>
    <row r="66" spans="2:6" x14ac:dyDescent="0.25">
      <c r="B66" s="16" t="s">
        <v>85</v>
      </c>
      <c r="C66" s="46" t="e">
        <f ca="1">_xll.GEXQ("...\Live\Dept_Descr.edq",$B66)</f>
        <v>#NAME?</v>
      </c>
      <c r="D66" t="e">
        <f t="shared" ca="1" si="1"/>
        <v>#NAME?</v>
      </c>
      <c r="E66" t="e">
        <f t="shared" ca="1" si="0"/>
        <v>#NAME?</v>
      </c>
      <c r="F66" t="str">
        <f>CONCATENATE("INTRA_",B66,"_",IS_INTRA!$J$3,"_",IS_INTRA!$J$4)</f>
        <v>INTRA_207_5_2018</v>
      </c>
    </row>
    <row r="67" spans="2:6" x14ac:dyDescent="0.25">
      <c r="B67" s="16" t="s">
        <v>86</v>
      </c>
      <c r="C67" s="46" t="e">
        <f ca="1">_xll.GEXQ("...\Live\Dept_Descr.edq",$B67)</f>
        <v>#NAME?</v>
      </c>
      <c r="D67" t="e">
        <f t="shared" ca="1" si="1"/>
        <v>#NAME?</v>
      </c>
      <c r="E67" t="e">
        <f t="shared" ref="E67:E118" ca="1" si="2">CONCATENATE("IS_INTRA!N4:",D67)</f>
        <v>#NAME?</v>
      </c>
      <c r="F67" t="str">
        <f>CONCATENATE("INTRA_",B67,"_",IS_INTRA!$J$3,"_",IS_INTRA!$J$4)</f>
        <v>INTRA_208_5_2018</v>
      </c>
    </row>
    <row r="68" spans="2:6" x14ac:dyDescent="0.25">
      <c r="B68" s="16" t="s">
        <v>87</v>
      </c>
      <c r="C68" s="46" t="e">
        <f ca="1">_xll.GEXQ("...\Live\Dept_Descr.edq",$B68)</f>
        <v>#NAME?</v>
      </c>
      <c r="D68" t="e">
        <f t="shared" ca="1" si="1"/>
        <v>#NAME?</v>
      </c>
      <c r="E68" t="e">
        <f t="shared" ca="1" si="2"/>
        <v>#NAME?</v>
      </c>
      <c r="F68" t="str">
        <f>CONCATENATE("INTRA_",B68,"_",IS_INTRA!$J$3,"_",IS_INTRA!$J$4)</f>
        <v>INTRA_209_5_2018</v>
      </c>
    </row>
    <row r="69" spans="2:6" x14ac:dyDescent="0.25">
      <c r="B69" s="16" t="s">
        <v>88</v>
      </c>
      <c r="C69" s="46" t="e">
        <f ca="1">_xll.GEXQ("...\Live\Dept_Descr.edq",$B69)</f>
        <v>#NAME?</v>
      </c>
      <c r="D69" t="e">
        <f t="shared" ref="D69:D98" ca="1" si="3">CONCATENATE(B69," - ",C69)</f>
        <v>#NAME?</v>
      </c>
      <c r="E69" t="e">
        <f t="shared" ca="1" si="2"/>
        <v>#NAME?</v>
      </c>
      <c r="F69" t="str">
        <f>CONCATENATE("INTRA_",B69,"_",IS_INTRA!$J$3,"_",IS_INTRA!$J$4)</f>
        <v>INTRA_213_5_2018</v>
      </c>
    </row>
    <row r="70" spans="2:6" x14ac:dyDescent="0.25">
      <c r="B70" s="16" t="s">
        <v>89</v>
      </c>
      <c r="C70" s="46" t="e">
        <f ca="1">_xll.GEXQ("...\Live\Dept_Descr.edq",$B70)</f>
        <v>#NAME?</v>
      </c>
      <c r="D70" t="e">
        <f t="shared" ca="1" si="3"/>
        <v>#NAME?</v>
      </c>
      <c r="E70" t="e">
        <f t="shared" ca="1" si="2"/>
        <v>#NAME?</v>
      </c>
      <c r="F70" t="str">
        <f>CONCATENATE("INTRA_",B70,"_",IS_INTRA!$J$3,"_",IS_INTRA!$J$4)</f>
        <v>INTRA_216_5_2018</v>
      </c>
    </row>
    <row r="71" spans="2:6" x14ac:dyDescent="0.25">
      <c r="B71" s="16" t="s">
        <v>90</v>
      </c>
      <c r="C71" s="46" t="e">
        <f ca="1">_xll.GEXQ("...\Live\Dept_Descr.edq",$B71)</f>
        <v>#NAME?</v>
      </c>
      <c r="D71" t="e">
        <f t="shared" ca="1" si="3"/>
        <v>#NAME?</v>
      </c>
      <c r="E71" t="e">
        <f t="shared" ca="1" si="2"/>
        <v>#NAME?</v>
      </c>
      <c r="F71" t="str">
        <f>CONCATENATE("INTRA_",B71,"_",IS_INTRA!$J$3,"_",IS_INTRA!$J$4)</f>
        <v>INTRA_217_5_2018</v>
      </c>
    </row>
    <row r="72" spans="2:6" x14ac:dyDescent="0.25">
      <c r="B72" s="16" t="s">
        <v>91</v>
      </c>
      <c r="C72" s="46" t="e">
        <f ca="1">_xll.GEXQ("...\Live\Dept_Descr.edq",$B72)</f>
        <v>#NAME?</v>
      </c>
      <c r="D72" t="e">
        <f t="shared" ca="1" si="3"/>
        <v>#NAME?</v>
      </c>
      <c r="E72" t="e">
        <f t="shared" ca="1" si="2"/>
        <v>#NAME?</v>
      </c>
      <c r="F72" t="str">
        <f>CONCATENATE("INTRA_",B72,"_",IS_INTRA!$J$3,"_",IS_INTRA!$J$4)</f>
        <v>INTRA_218_5_2018</v>
      </c>
    </row>
    <row r="73" spans="2:6" x14ac:dyDescent="0.25">
      <c r="B73" s="16" t="s">
        <v>92</v>
      </c>
      <c r="C73" s="46" t="e">
        <f ca="1">_xll.GEXQ("...\Live\Dept_Descr.edq",$B73)</f>
        <v>#NAME?</v>
      </c>
      <c r="D73" t="e">
        <f t="shared" ca="1" si="3"/>
        <v>#NAME?</v>
      </c>
      <c r="E73" t="e">
        <f t="shared" ca="1" si="2"/>
        <v>#NAME?</v>
      </c>
      <c r="F73" t="str">
        <f>CONCATENATE("INTRA_",B73,"_",IS_INTRA!$J$3,"_",IS_INTRA!$J$4)</f>
        <v>INTRA_220_5_2018</v>
      </c>
    </row>
    <row r="74" spans="2:6" x14ac:dyDescent="0.25">
      <c r="B74" s="16" t="s">
        <v>93</v>
      </c>
      <c r="C74" s="46" t="e">
        <f ca="1">_xll.GEXQ("...\Live\Dept_Descr.edq",$B74)</f>
        <v>#NAME?</v>
      </c>
      <c r="D74" t="e">
        <f t="shared" ca="1" si="3"/>
        <v>#NAME?</v>
      </c>
      <c r="E74" t="e">
        <f t="shared" ca="1" si="2"/>
        <v>#NAME?</v>
      </c>
      <c r="F74" t="str">
        <f>CONCATENATE("INTRA_",B74,"_",IS_INTRA!$J$3,"_",IS_INTRA!$J$4)</f>
        <v>INTRA_222_5_2018</v>
      </c>
    </row>
    <row r="75" spans="2:6" x14ac:dyDescent="0.25">
      <c r="B75" s="16" t="s">
        <v>94</v>
      </c>
      <c r="C75" s="46" t="e">
        <f ca="1">_xll.GEXQ("...\Live\Dept_Descr.edq",$B75)</f>
        <v>#NAME?</v>
      </c>
      <c r="D75" t="e">
        <f t="shared" ca="1" si="3"/>
        <v>#NAME?</v>
      </c>
      <c r="E75" t="e">
        <f t="shared" ca="1" si="2"/>
        <v>#NAME?</v>
      </c>
      <c r="F75" t="str">
        <f>CONCATENATE("INTRA_",B75,"_",IS_INTRA!$J$3,"_",IS_INTRA!$J$4)</f>
        <v>INTRA_223_5_2018</v>
      </c>
    </row>
    <row r="76" spans="2:6" x14ac:dyDescent="0.25">
      <c r="B76" s="16" t="s">
        <v>95</v>
      </c>
      <c r="C76" s="46" t="e">
        <f ca="1">_xll.GEXQ("...\Live\Dept_Descr.edq",$B76)</f>
        <v>#NAME?</v>
      </c>
      <c r="D76" t="e">
        <f t="shared" ca="1" si="3"/>
        <v>#NAME?</v>
      </c>
      <c r="E76" t="e">
        <f t="shared" ca="1" si="2"/>
        <v>#NAME?</v>
      </c>
      <c r="F76" t="str">
        <f>CONCATENATE("INTRA_",B76,"_",IS_INTRA!$J$3,"_",IS_INTRA!$J$4)</f>
        <v>INTRA_224_5_2018</v>
      </c>
    </row>
    <row r="77" spans="2:6" x14ac:dyDescent="0.25">
      <c r="B77" s="16" t="s">
        <v>96</v>
      </c>
      <c r="C77" s="46" t="e">
        <f ca="1">_xll.GEXQ("...\Live\Dept_Descr.edq",$B77)</f>
        <v>#NAME?</v>
      </c>
      <c r="D77" t="e">
        <f t="shared" ca="1" si="3"/>
        <v>#NAME?</v>
      </c>
      <c r="E77" t="e">
        <f t="shared" ca="1" si="2"/>
        <v>#NAME?</v>
      </c>
      <c r="F77" t="str">
        <f>CONCATENATE("INTRA_",B77,"_",IS_INTRA!$J$3,"_",IS_INTRA!$J$4)</f>
        <v>INTRA_227_5_2018</v>
      </c>
    </row>
    <row r="78" spans="2:6" x14ac:dyDescent="0.25">
      <c r="B78" s="16" t="s">
        <v>97</v>
      </c>
      <c r="C78" s="46" t="e">
        <f ca="1">_xll.GEXQ("...\Live\Dept_Descr.edq",$B78)</f>
        <v>#NAME?</v>
      </c>
      <c r="D78" t="e">
        <f t="shared" ca="1" si="3"/>
        <v>#NAME?</v>
      </c>
      <c r="E78" t="e">
        <f t="shared" ca="1" si="2"/>
        <v>#NAME?</v>
      </c>
      <c r="F78" t="str">
        <f>CONCATENATE("INTRA_",B78,"_",IS_INTRA!$J$3,"_",IS_INTRA!$J$4)</f>
        <v>INTRA_228_5_2018</v>
      </c>
    </row>
    <row r="79" spans="2:6" x14ac:dyDescent="0.25">
      <c r="B79" s="16" t="s">
        <v>98</v>
      </c>
      <c r="C79" s="46" t="e">
        <f ca="1">_xll.GEXQ("...\Live\Dept_Descr.edq",$B79)</f>
        <v>#NAME?</v>
      </c>
      <c r="D79" t="e">
        <f t="shared" ca="1" si="3"/>
        <v>#NAME?</v>
      </c>
      <c r="E79" t="e">
        <f t="shared" ca="1" si="2"/>
        <v>#NAME?</v>
      </c>
      <c r="F79" t="str">
        <f>CONCATENATE("INTRA_",B79,"_",IS_INTRA!$J$3,"_",IS_INTRA!$J$4)</f>
        <v>INTRA_229_5_2018</v>
      </c>
    </row>
    <row r="80" spans="2:6" x14ac:dyDescent="0.25">
      <c r="B80" s="16" t="s">
        <v>99</v>
      </c>
      <c r="C80" s="46" t="e">
        <f ca="1">_xll.GEXQ("...\Live\Dept_Descr.edq",$B80)</f>
        <v>#NAME?</v>
      </c>
      <c r="D80" t="e">
        <f t="shared" ca="1" si="3"/>
        <v>#NAME?</v>
      </c>
      <c r="E80" t="e">
        <f t="shared" ca="1" si="2"/>
        <v>#NAME?</v>
      </c>
      <c r="F80" t="str">
        <f>CONCATENATE("INTRA_",B80,"_",IS_INTRA!$J$3,"_",IS_INTRA!$J$4)</f>
        <v>INTRA_230_5_2018</v>
      </c>
    </row>
    <row r="81" spans="2:6" x14ac:dyDescent="0.25">
      <c r="B81" s="16" t="s">
        <v>100</v>
      </c>
      <c r="C81" s="46" t="e">
        <f ca="1">_xll.GEXQ("...\Live\Dept_Descr.edq",$B81)</f>
        <v>#NAME?</v>
      </c>
      <c r="D81" t="e">
        <f t="shared" ca="1" si="3"/>
        <v>#NAME?</v>
      </c>
      <c r="E81" t="e">
        <f t="shared" ca="1" si="2"/>
        <v>#NAME?</v>
      </c>
      <c r="F81" t="str">
        <f>CONCATENATE("INTRA_",B81,"_",IS_INTRA!$J$3,"_",IS_INTRA!$J$4)</f>
        <v>INTRA_231_5_2018</v>
      </c>
    </row>
    <row r="82" spans="2:6" x14ac:dyDescent="0.25">
      <c r="B82" s="16" t="s">
        <v>101</v>
      </c>
      <c r="C82" s="46" t="e">
        <f ca="1">_xll.GEXQ("...\Live\Dept_Descr.edq",$B82)</f>
        <v>#NAME?</v>
      </c>
      <c r="D82" t="e">
        <f t="shared" ca="1" si="3"/>
        <v>#NAME?</v>
      </c>
      <c r="E82" t="e">
        <f t="shared" ca="1" si="2"/>
        <v>#NAME?</v>
      </c>
      <c r="F82" t="str">
        <f>CONCATENATE("INTRA_",B82,"_",IS_INTRA!$J$3,"_",IS_INTRA!$J$4)</f>
        <v>INTRA_232_5_2018</v>
      </c>
    </row>
    <row r="83" spans="2:6" x14ac:dyDescent="0.25">
      <c r="B83" s="16" t="s">
        <v>102</v>
      </c>
      <c r="C83" s="46" t="e">
        <f ca="1">_xll.GEXQ("...\Live\Dept_Descr.edq",$B83)</f>
        <v>#NAME?</v>
      </c>
      <c r="D83" t="e">
        <f t="shared" ca="1" si="3"/>
        <v>#NAME?</v>
      </c>
      <c r="E83" t="e">
        <f t="shared" ca="1" si="2"/>
        <v>#NAME?</v>
      </c>
      <c r="F83" t="str">
        <f>CONCATENATE("INTRA_",B83,"_",IS_INTRA!$J$3,"_",IS_INTRA!$J$4)</f>
        <v>INTRA_233_5_2018</v>
      </c>
    </row>
    <row r="84" spans="2:6" x14ac:dyDescent="0.25">
      <c r="B84" s="16" t="s">
        <v>103</v>
      </c>
      <c r="C84" s="46" t="e">
        <f ca="1">_xll.GEXQ("...\Live\Dept_Descr.edq",$B84)</f>
        <v>#NAME?</v>
      </c>
      <c r="D84" t="e">
        <f t="shared" ca="1" si="3"/>
        <v>#NAME?</v>
      </c>
      <c r="E84" t="e">
        <f t="shared" ca="1" si="2"/>
        <v>#NAME?</v>
      </c>
      <c r="F84" t="str">
        <f>CONCATENATE("INTRA_",B84,"_",IS_INTRA!$J$3,"_",IS_INTRA!$J$4)</f>
        <v>INTRA_235_5_2018</v>
      </c>
    </row>
    <row r="85" spans="2:6" x14ac:dyDescent="0.25">
      <c r="B85" s="16" t="s">
        <v>104</v>
      </c>
      <c r="C85" s="46" t="e">
        <f ca="1">_xll.GEXQ("...\Live\Dept_Descr.edq",$B85)</f>
        <v>#NAME?</v>
      </c>
      <c r="D85" t="e">
        <f t="shared" ca="1" si="3"/>
        <v>#NAME?</v>
      </c>
      <c r="E85" t="e">
        <f t="shared" ca="1" si="2"/>
        <v>#NAME?</v>
      </c>
      <c r="F85" t="str">
        <f>CONCATENATE("INTRA_",B85,"_",IS_INTRA!$J$3,"_",IS_INTRA!$J$4)</f>
        <v>INTRA_236_5_2018</v>
      </c>
    </row>
    <row r="86" spans="2:6" x14ac:dyDescent="0.25">
      <c r="B86" s="16" t="s">
        <v>105</v>
      </c>
      <c r="C86" s="46" t="e">
        <f ca="1">_xll.GEXQ("...\Live\Dept_Descr.edq",$B86)</f>
        <v>#NAME?</v>
      </c>
      <c r="D86" t="e">
        <f t="shared" ca="1" si="3"/>
        <v>#NAME?</v>
      </c>
      <c r="E86" t="e">
        <f t="shared" ca="1" si="2"/>
        <v>#NAME?</v>
      </c>
      <c r="F86" t="str">
        <f>CONCATENATE("INTRA_",B86,"_",IS_INTRA!$J$3,"_",IS_INTRA!$J$4)</f>
        <v>INTRA_237_5_2018</v>
      </c>
    </row>
    <row r="87" spans="2:6" x14ac:dyDescent="0.25">
      <c r="B87" s="16" t="s">
        <v>106</v>
      </c>
      <c r="C87" s="46" t="e">
        <f ca="1">_xll.GEXQ("...\Live\Dept_Descr.edq",$B87)</f>
        <v>#NAME?</v>
      </c>
      <c r="D87" t="e">
        <f t="shared" ca="1" si="3"/>
        <v>#NAME?</v>
      </c>
      <c r="E87" t="e">
        <f t="shared" ca="1" si="2"/>
        <v>#NAME?</v>
      </c>
      <c r="F87" t="str">
        <f>CONCATENATE("INTRA_",B87,"_",IS_INTRA!$J$3,"_",IS_INTRA!$J$4)</f>
        <v>INTRA_238_5_2018</v>
      </c>
    </row>
    <row r="88" spans="2:6" x14ac:dyDescent="0.25">
      <c r="B88" s="16" t="s">
        <v>107</v>
      </c>
      <c r="C88" s="46" t="e">
        <f ca="1">_xll.GEXQ("...\Live\Dept_Descr.edq",$B88)</f>
        <v>#NAME?</v>
      </c>
      <c r="D88" t="e">
        <f t="shared" ca="1" si="3"/>
        <v>#NAME?</v>
      </c>
      <c r="E88" t="e">
        <f t="shared" ca="1" si="2"/>
        <v>#NAME?</v>
      </c>
      <c r="F88" t="str">
        <f>CONCATENATE("INTRA_",B88,"_",IS_INTRA!$J$3,"_",IS_INTRA!$J$4)</f>
        <v>INTRA_240_5_2018</v>
      </c>
    </row>
    <row r="89" spans="2:6" x14ac:dyDescent="0.25">
      <c r="B89" s="16" t="s">
        <v>108</v>
      </c>
      <c r="C89" s="46" t="e">
        <f ca="1">_xll.GEXQ("...\Live\Dept_Descr.edq",$B89)</f>
        <v>#NAME?</v>
      </c>
      <c r="D89" t="e">
        <f t="shared" ca="1" si="3"/>
        <v>#NAME?</v>
      </c>
      <c r="E89" t="e">
        <f t="shared" ca="1" si="2"/>
        <v>#NAME?</v>
      </c>
      <c r="F89" t="str">
        <f>CONCATENATE("INTRA_",B89,"_",IS_INTRA!$J$3,"_",IS_INTRA!$J$4)</f>
        <v>INTRA_241_5_2018</v>
      </c>
    </row>
    <row r="90" spans="2:6" x14ac:dyDescent="0.25">
      <c r="B90" s="16" t="s">
        <v>109</v>
      </c>
      <c r="C90" s="46" t="e">
        <f ca="1">_xll.GEXQ("...\Live\Dept_Descr.edq",$B90)</f>
        <v>#NAME?</v>
      </c>
      <c r="D90" t="e">
        <f t="shared" ca="1" si="3"/>
        <v>#NAME?</v>
      </c>
      <c r="E90" t="e">
        <f t="shared" ca="1" si="2"/>
        <v>#NAME?</v>
      </c>
      <c r="F90" t="str">
        <f>CONCATENATE("INTRA_",B90,"_",IS_INTRA!$J$3,"_",IS_INTRA!$J$4)</f>
        <v>INTRA_242_5_2018</v>
      </c>
    </row>
    <row r="91" spans="2:6" x14ac:dyDescent="0.25">
      <c r="B91" s="16" t="s">
        <v>110</v>
      </c>
      <c r="C91" s="46" t="e">
        <f ca="1">_xll.GEXQ("...\Live\Dept_Descr.edq",$B91)</f>
        <v>#NAME?</v>
      </c>
      <c r="D91" t="e">
        <f t="shared" ca="1" si="3"/>
        <v>#NAME?</v>
      </c>
      <c r="E91" t="e">
        <f t="shared" ca="1" si="2"/>
        <v>#NAME?</v>
      </c>
      <c r="F91" t="str">
        <f>CONCATENATE("INTRA_",B91,"_",IS_INTRA!$J$3,"_",IS_INTRA!$J$4)</f>
        <v>INTRA_243_5_2018</v>
      </c>
    </row>
    <row r="92" spans="2:6" x14ac:dyDescent="0.25">
      <c r="B92" s="16" t="s">
        <v>111</v>
      </c>
      <c r="C92" s="46" t="e">
        <f ca="1">_xll.GEXQ("...\Live\Dept_Descr.edq",$B92)</f>
        <v>#NAME?</v>
      </c>
      <c r="D92" t="e">
        <f t="shared" ca="1" si="3"/>
        <v>#NAME?</v>
      </c>
      <c r="E92" t="e">
        <f t="shared" ca="1" si="2"/>
        <v>#NAME?</v>
      </c>
      <c r="F92" t="str">
        <f>CONCATENATE("INTRA_",B92,"_",IS_INTRA!$J$3,"_",IS_INTRA!$J$4)</f>
        <v>INTRA_244_5_2018</v>
      </c>
    </row>
    <row r="93" spans="2:6" x14ac:dyDescent="0.25">
      <c r="B93" s="16" t="s">
        <v>112</v>
      </c>
      <c r="C93" s="46" t="e">
        <f ca="1">_xll.GEXQ("...\Live\Dept_Descr.edq",$B93)</f>
        <v>#NAME?</v>
      </c>
      <c r="D93" t="e">
        <f t="shared" ca="1" si="3"/>
        <v>#NAME?</v>
      </c>
      <c r="E93" t="e">
        <f t="shared" ca="1" si="2"/>
        <v>#NAME?</v>
      </c>
      <c r="F93" t="str">
        <f>CONCATENATE("INTRA_",B93,"_",IS_INTRA!$J$3,"_",IS_INTRA!$J$4)</f>
        <v>INTRA_245_5_2018</v>
      </c>
    </row>
    <row r="94" spans="2:6" x14ac:dyDescent="0.25">
      <c r="B94" s="16" t="s">
        <v>113</v>
      </c>
      <c r="C94" s="46" t="e">
        <f ca="1">_xll.GEXQ("...\Live\Dept_Descr.edq",$B94)</f>
        <v>#NAME?</v>
      </c>
      <c r="D94" t="e">
        <f t="shared" ca="1" si="3"/>
        <v>#NAME?</v>
      </c>
      <c r="E94" t="e">
        <f t="shared" ca="1" si="2"/>
        <v>#NAME?</v>
      </c>
      <c r="F94" t="str">
        <f>CONCATENATE("INTRA_",B94,"_",IS_INTRA!$J$3,"_",IS_INTRA!$J$4)</f>
        <v>INTRA_247_5_2018</v>
      </c>
    </row>
    <row r="95" spans="2:6" x14ac:dyDescent="0.25">
      <c r="B95" s="16" t="s">
        <v>114</v>
      </c>
      <c r="C95" s="46" t="e">
        <f ca="1">_xll.GEXQ("...\Live\Dept_Descr.edq",$B95)</f>
        <v>#NAME?</v>
      </c>
      <c r="D95" t="e">
        <f t="shared" ca="1" si="3"/>
        <v>#NAME?</v>
      </c>
      <c r="E95" t="e">
        <f t="shared" ca="1" si="2"/>
        <v>#NAME?</v>
      </c>
      <c r="F95" t="str">
        <f>CONCATENATE("INTRA_",B95,"_",IS_INTRA!$J$3,"_",IS_INTRA!$J$4)</f>
        <v>INTRA_248_5_2018</v>
      </c>
    </row>
    <row r="96" spans="2:6" x14ac:dyDescent="0.25">
      <c r="B96" s="16" t="s">
        <v>115</v>
      </c>
      <c r="C96" s="46" t="e">
        <f ca="1">_xll.GEXQ("...\Live\Dept_Descr.edq",$B96)</f>
        <v>#NAME?</v>
      </c>
      <c r="D96" t="e">
        <f t="shared" ca="1" si="3"/>
        <v>#NAME?</v>
      </c>
      <c r="E96" t="e">
        <f t="shared" ca="1" si="2"/>
        <v>#NAME?</v>
      </c>
      <c r="F96" t="str">
        <f>CONCATENATE("INTRA_",B96,"_",IS_INTRA!$J$3,"_",IS_INTRA!$J$4)</f>
        <v>INTRA_249_5_2018</v>
      </c>
    </row>
    <row r="97" spans="2:6" x14ac:dyDescent="0.25">
      <c r="B97" s="16" t="s">
        <v>116</v>
      </c>
      <c r="C97" s="46" t="e">
        <f ca="1">_xll.GEXQ("...\Live\Dept_Descr.edq",$B97)</f>
        <v>#NAME?</v>
      </c>
      <c r="D97" t="e">
        <f t="shared" ca="1" si="3"/>
        <v>#NAME?</v>
      </c>
      <c r="E97" t="e">
        <f t="shared" ca="1" si="2"/>
        <v>#NAME?</v>
      </c>
      <c r="F97" t="str">
        <f>CONCATENATE("INTRA_",B97,"_",IS_INTRA!$J$3,"_",IS_INTRA!$J$4)</f>
        <v>INTRA_250_5_2018</v>
      </c>
    </row>
    <row r="98" spans="2:6" x14ac:dyDescent="0.25">
      <c r="B98" s="16" t="s">
        <v>117</v>
      </c>
      <c r="C98" s="46" t="e">
        <f ca="1">_xll.GEXQ("...\Live\Dept_Descr.edq",$B98)</f>
        <v>#NAME?</v>
      </c>
      <c r="D98" t="e">
        <f t="shared" ca="1" si="3"/>
        <v>#NAME?</v>
      </c>
      <c r="E98" t="e">
        <f t="shared" ca="1" si="2"/>
        <v>#NAME?</v>
      </c>
      <c r="F98" t="str">
        <f>CONCATENATE("INTRA_",B98,"_",IS_INTRA!$J$3,"_",IS_INTRA!$J$4)</f>
        <v>INTRA_251_5_2018</v>
      </c>
    </row>
    <row r="99" spans="2:6" x14ac:dyDescent="0.25">
      <c r="B99" t="s">
        <v>182</v>
      </c>
      <c r="C99" s="46"/>
      <c r="D99" t="s">
        <v>260</v>
      </c>
      <c r="E99" t="str">
        <f t="shared" si="2"/>
        <v>IS_INTRA!N4:Region 1 - Roberge</v>
      </c>
      <c r="F99" t="str">
        <f>CONCATENATE("INTRA_REGION_01_",IS_INTRA!$J$3,"_",IS_INTRA!$J$4)</f>
        <v>INTRA_REGION_01_5_2018</v>
      </c>
    </row>
    <row r="100" spans="2:6" x14ac:dyDescent="0.25">
      <c r="B100" t="s">
        <v>183</v>
      </c>
      <c r="C100" s="46"/>
      <c r="D100" t="s">
        <v>181</v>
      </c>
      <c r="E100" t="str">
        <f t="shared" si="2"/>
        <v>IS_INTRA!N4:Region 2 - Lewandowski</v>
      </c>
      <c r="F100" t="str">
        <f>CONCATENATE("INTRA_REGION_02_",IS_INTRA!$J$3,"_",IS_INTRA!$J$4)</f>
        <v>INTRA_REGION_02_5_2018</v>
      </c>
    </row>
    <row r="101" spans="2:6" x14ac:dyDescent="0.25">
      <c r="B101" t="s">
        <v>191</v>
      </c>
      <c r="C101" s="46"/>
      <c r="D101" t="s">
        <v>173</v>
      </c>
      <c r="E101" t="str">
        <f t="shared" si="2"/>
        <v>IS_INTRA!N4:District 1.1 - Rhinehart</v>
      </c>
      <c r="F101" t="str">
        <f>CONCATENATE("INTRA_DISTRICT_01_01_",IS_INTRA!$J$3,"_",IS_INTRA!$J$4)</f>
        <v>INTRA_DISTRICT_01_01_5_2018</v>
      </c>
    </row>
    <row r="102" spans="2:6" x14ac:dyDescent="0.25">
      <c r="B102" t="s">
        <v>192</v>
      </c>
      <c r="D102" t="s">
        <v>236</v>
      </c>
      <c r="E102" t="str">
        <f t="shared" si="2"/>
        <v>IS_INTRA!N4:District 1.2 - Albrecht</v>
      </c>
      <c r="F102" t="str">
        <f>CONCATENATE("INTRA_DISTRICT_01_02_",IS_INTRA!$J$3,"_",IS_INTRA!$J$4)</f>
        <v>INTRA_DISTRICT_01_02_5_2018</v>
      </c>
    </row>
    <row r="103" spans="2:6" x14ac:dyDescent="0.25">
      <c r="B103" t="s">
        <v>193</v>
      </c>
      <c r="D103" t="s">
        <v>174</v>
      </c>
      <c r="E103" t="str">
        <f t="shared" si="2"/>
        <v>IS_INTRA!N4:District 1.3 - Lundbom</v>
      </c>
      <c r="F103" t="str">
        <f>CONCATENATE("INTRA_DISTRICT_01_03_",IS_INTRA!$J$3,"_",IS_INTRA!$J$4)</f>
        <v>INTRA_DISTRICT_01_03_5_2018</v>
      </c>
    </row>
    <row r="104" spans="2:6" x14ac:dyDescent="0.25">
      <c r="B104" t="s">
        <v>194</v>
      </c>
      <c r="D104" t="s">
        <v>175</v>
      </c>
      <c r="E104" t="str">
        <f t="shared" si="2"/>
        <v>IS_INTRA!N4:District 1.4 - Kellmer</v>
      </c>
      <c r="F104" t="str">
        <f>CONCATENATE("INTRA_DISTRICT_01_04_",IS_INTRA!$J$3,"_",IS_INTRA!$J$4)</f>
        <v>INTRA_DISTRICT_01_04_5_2018</v>
      </c>
    </row>
    <row r="105" spans="2:6" x14ac:dyDescent="0.25">
      <c r="B105" t="s">
        <v>195</v>
      </c>
      <c r="D105" t="s">
        <v>176</v>
      </c>
      <c r="E105" t="str">
        <f t="shared" si="2"/>
        <v>IS_INTRA!N4:District 1.5 - Wilson</v>
      </c>
      <c r="F105" t="str">
        <f>CONCATENATE("INTRA_DISTRICT_01_05_",IS_INTRA!$J$3,"_",IS_INTRA!$J$4)</f>
        <v>INTRA_DISTRICT_01_05_5_2018</v>
      </c>
    </row>
    <row r="106" spans="2:6" x14ac:dyDescent="0.25">
      <c r="B106" t="s">
        <v>196</v>
      </c>
      <c r="D106" t="s">
        <v>177</v>
      </c>
      <c r="E106" t="str">
        <f t="shared" si="2"/>
        <v>IS_INTRA!N4:District 2.1 - Bilon</v>
      </c>
      <c r="F106" t="str">
        <f>CONCATENATE("INTRA_DISTRICT_02_01_",IS_INTRA!$J$3,"_",IS_INTRA!$J$4)</f>
        <v>INTRA_DISTRICT_02_01_5_2018</v>
      </c>
    </row>
    <row r="107" spans="2:6" x14ac:dyDescent="0.25">
      <c r="B107" t="s">
        <v>224</v>
      </c>
      <c r="D107" t="s">
        <v>178</v>
      </c>
      <c r="E107" t="str">
        <f t="shared" si="2"/>
        <v>IS_INTRA!N4:District 2.2 - Keough</v>
      </c>
      <c r="F107" t="str">
        <f>CONCATENATE("INTRA_DISTRICT_02_02_",IS_INTRA!$J$3,"_",IS_INTRA!$J$4)</f>
        <v>INTRA_DISTRICT_02_02_5_2018</v>
      </c>
    </row>
    <row r="108" spans="2:6" x14ac:dyDescent="0.25">
      <c r="B108" t="s">
        <v>225</v>
      </c>
      <c r="D108" t="s">
        <v>179</v>
      </c>
      <c r="E108" t="str">
        <f t="shared" si="2"/>
        <v>IS_INTRA!N4:District 2.3 - Beamon</v>
      </c>
      <c r="F108" t="str">
        <f>CONCATENATE("INTRA_DISTRICT_02_03_",IS_INTRA!$J$3,"_",IS_INTRA!$J$4)</f>
        <v>INTRA_DISTRICT_02_03_5_2018</v>
      </c>
    </row>
    <row r="109" spans="2:6" x14ac:dyDescent="0.25">
      <c r="B109" t="s">
        <v>268</v>
      </c>
      <c r="D109" t="s">
        <v>267</v>
      </c>
      <c r="E109" t="str">
        <f t="shared" si="2"/>
        <v xml:space="preserve">IS_INTRA!N4:District 2.4 </v>
      </c>
      <c r="F109" t="str">
        <f>CONCATENATE("INTRA_DISTRICT_02_04_",IS_INTRA!$J$3,"_",IS_INTRA!$J$4)</f>
        <v>INTRA_DISTRICT_02_04_5_2018</v>
      </c>
    </row>
    <row r="110" spans="2:6" x14ac:dyDescent="0.25">
      <c r="B110" t="s">
        <v>226</v>
      </c>
      <c r="D110" t="s">
        <v>180</v>
      </c>
      <c r="E110" t="str">
        <f t="shared" si="2"/>
        <v>IS_INTRA!N4:District 2.5 - Lockwood</v>
      </c>
      <c r="F110" t="str">
        <f>CONCATENATE("INTRA_DISTRICT_02_05_",IS_INTRA!$J$3,"_",IS_INTRA!$J$4)</f>
        <v>INTRA_DISTRICT_02_05_5_2018</v>
      </c>
    </row>
    <row r="111" spans="2:6" x14ac:dyDescent="0.25">
      <c r="B111" t="s">
        <v>263</v>
      </c>
      <c r="D111" t="s">
        <v>185</v>
      </c>
      <c r="E111" t="str">
        <f t="shared" si="2"/>
        <v>IS_INTRA!N4:Oregon</v>
      </c>
      <c r="F111" t="str">
        <f>CONCATENATE("INTRA_",MID(B111,3,2),"_",IS_INTRA!$J$3,"_",IS_INTRA!$J$4)</f>
        <v>INTRA_OR_5_2018</v>
      </c>
    </row>
    <row r="112" spans="2:6" x14ac:dyDescent="0.25">
      <c r="B112" t="s">
        <v>261</v>
      </c>
      <c r="D112" t="s">
        <v>186</v>
      </c>
      <c r="E112" t="str">
        <f t="shared" si="2"/>
        <v>IS_INTRA!N4:Washington</v>
      </c>
      <c r="F112" t="str">
        <f>CONCATENATE("INTRA_",MID(B112,3,2),"_",IS_INTRA!$J$3,"_",IS_INTRA!$J$4)</f>
        <v>INTRA_WA_5_2018</v>
      </c>
    </row>
    <row r="113" spans="2:6" x14ac:dyDescent="0.25">
      <c r="B113" t="s">
        <v>264</v>
      </c>
      <c r="D113" t="s">
        <v>187</v>
      </c>
      <c r="E113" t="str">
        <f t="shared" si="2"/>
        <v>IS_INTRA!N4:California</v>
      </c>
      <c r="F113" t="str">
        <f>CONCATENATE("INTRA_",MID(B113,3,2),"_",IS_INTRA!$J$3,"_",IS_INTRA!$J$4)</f>
        <v>INTRA_CA_5_2018</v>
      </c>
    </row>
    <row r="114" spans="2:6" x14ac:dyDescent="0.25">
      <c r="B114" t="s">
        <v>265</v>
      </c>
      <c r="D114" t="s">
        <v>188</v>
      </c>
      <c r="E114" t="str">
        <f t="shared" si="2"/>
        <v>IS_INTRA!N4:Idaho</v>
      </c>
      <c r="F114" t="str">
        <f>CONCATENATE("INTRA_",MID(B114,3,2),"_",IS_INTRA!$J$3,"_",IS_INTRA!$J$4)</f>
        <v>INTRA_ID_5_2018</v>
      </c>
    </row>
    <row r="115" spans="2:6" x14ac:dyDescent="0.25">
      <c r="B115" t="s">
        <v>266</v>
      </c>
      <c r="D115" t="s">
        <v>189</v>
      </c>
      <c r="E115" t="str">
        <f t="shared" si="2"/>
        <v>IS_INTRA!N4:Nebraska</v>
      </c>
      <c r="F115" t="str">
        <f>CONCATENATE("INTRA_",MID(B115,3,2),"_",IS_INTRA!$J$3,"_",IS_INTRA!$J$4)</f>
        <v>INTRA_NE_5_2018</v>
      </c>
    </row>
    <row r="116" spans="2:6" x14ac:dyDescent="0.25">
      <c r="B116" t="s">
        <v>262</v>
      </c>
      <c r="D116" t="s">
        <v>190</v>
      </c>
      <c r="E116" t="str">
        <f t="shared" si="2"/>
        <v>IS_INTRA!N4:Wyoming</v>
      </c>
      <c r="F116" t="str">
        <f>CONCATENATE("INTRA_",MID(B116,3,2),"_",IS_INTRA!$J$3,"_",IS_INTRA!$J$4)</f>
        <v>INTRA_WY_5_2018</v>
      </c>
    </row>
    <row r="117" spans="2:6" x14ac:dyDescent="0.25">
      <c r="B117" t="s">
        <v>263</v>
      </c>
      <c r="D117" t="s">
        <v>237</v>
      </c>
      <c r="E117" t="str">
        <f t="shared" si="2"/>
        <v>IS_INTRA!N4:Lottery Restr.</v>
      </c>
      <c r="F117" t="str">
        <f>CONCATENATE("INTRA_LOTTERY_",IS_INTRA!$J$3,"_",IS_INTRA!$J$4)</f>
        <v>INTRA_LOTTERY_5_2018</v>
      </c>
    </row>
    <row r="118" spans="2:6" x14ac:dyDescent="0.25">
      <c r="B118" t="s">
        <v>238</v>
      </c>
      <c r="D118" t="s">
        <v>239</v>
      </c>
      <c r="E118" t="str">
        <f t="shared" si="2"/>
        <v>IS_INTRA!N4:Non-Lottery Restr.</v>
      </c>
      <c r="F118" t="str">
        <f>CONCATENATE("INTRA_NON-LOTTERY_",IS_INTRA!$J$3,"_",IS_INTRA!$J$4)</f>
        <v>INTRA_NON-LOTTERY_5_2018</v>
      </c>
    </row>
  </sheetData>
  <autoFilter ref="B1:D99" xr:uid="{00000000-0009-0000-0000-00000E000000}"/>
  <dataValidations disablePrompts="1" count="1">
    <dataValidation type="list" allowBlank="1" showInputMessage="1" showErrorMessage="1" sqref="B7" xr:uid="{00000000-0002-0000-0E00-000000000000}">
      <formula1>"PER,QTR,DQTR,YTD,LTD,RANGE,per,qtr,dqtr,ytd,ltd,range"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B2:X49"/>
  <sheetViews>
    <sheetView showGridLines="0" tabSelected="1" workbookViewId="0"/>
  </sheetViews>
  <sheetFormatPr defaultRowHeight="15" outlineLevelCol="1" x14ac:dyDescent="0.25"/>
  <cols>
    <col min="1" max="1" width="1.42578125" customWidth="1"/>
    <col min="2" max="2" width="20.42578125" customWidth="1"/>
    <col min="3" max="7" width="10.85546875" customWidth="1"/>
    <col min="8" max="8" width="2" customWidth="1"/>
    <col min="9" max="11" width="10.85546875" customWidth="1"/>
    <col min="12" max="12" width="12.85546875" customWidth="1"/>
    <col min="13" max="14" width="10.85546875" customWidth="1"/>
    <col min="19" max="19" width="9.140625" hidden="1" customWidth="1" outlineLevel="1"/>
    <col min="20" max="21" width="14" hidden="1" customWidth="1" outlineLevel="1"/>
    <col min="22" max="22" width="9.7109375" hidden="1" customWidth="1" outlineLevel="1"/>
    <col min="23" max="23" width="9.140625" hidden="1" customWidth="1" outlineLevel="1"/>
    <col min="24" max="24" width="9.140625" collapsed="1"/>
  </cols>
  <sheetData>
    <row r="2" spans="2:23" ht="21" x14ac:dyDescent="0.35">
      <c r="B2" s="186" t="s">
        <v>333</v>
      </c>
    </row>
    <row r="5" spans="2:23" x14ac:dyDescent="0.25">
      <c r="B5" s="71" t="s">
        <v>334</v>
      </c>
    </row>
    <row r="7" spans="2:23" x14ac:dyDescent="0.25">
      <c r="C7" s="188" t="s">
        <v>272</v>
      </c>
      <c r="D7" s="189"/>
      <c r="E7" s="189"/>
      <c r="F7" s="189"/>
      <c r="G7" s="190"/>
      <c r="I7" s="188" t="s">
        <v>278</v>
      </c>
      <c r="J7" s="189"/>
      <c r="K7" s="189"/>
      <c r="L7" s="189"/>
      <c r="M7" s="190"/>
    </row>
    <row r="8" spans="2:23" x14ac:dyDescent="0.25">
      <c r="C8" s="101" t="s">
        <v>276</v>
      </c>
      <c r="D8" s="96" t="s">
        <v>122</v>
      </c>
      <c r="E8" s="96" t="s">
        <v>277</v>
      </c>
      <c r="F8" s="96" t="s">
        <v>122</v>
      </c>
      <c r="G8" s="122" t="s">
        <v>286</v>
      </c>
      <c r="H8" s="109"/>
      <c r="I8" s="96" t="s">
        <v>276</v>
      </c>
      <c r="J8" s="96" t="s">
        <v>122</v>
      </c>
      <c r="K8" s="96" t="s">
        <v>277</v>
      </c>
      <c r="L8" s="96" t="s">
        <v>122</v>
      </c>
      <c r="M8" s="122" t="s">
        <v>286</v>
      </c>
      <c r="N8" s="98" t="s">
        <v>287</v>
      </c>
    </row>
    <row r="9" spans="2:23" x14ac:dyDescent="0.25">
      <c r="C9" s="102"/>
      <c r="G9" s="114"/>
      <c r="H9" s="110"/>
      <c r="M9" s="114"/>
      <c r="N9" s="99"/>
      <c r="S9" s="57"/>
      <c r="T9" s="57" t="s">
        <v>271</v>
      </c>
      <c r="U9" s="57" t="s">
        <v>270</v>
      </c>
      <c r="V9" s="57" t="s">
        <v>288</v>
      </c>
      <c r="W9" s="57" t="s">
        <v>289</v>
      </c>
    </row>
    <row r="10" spans="2:23" x14ac:dyDescent="0.25">
      <c r="B10" s="123" t="s">
        <v>279</v>
      </c>
      <c r="C10" s="103">
        <v>1349731.12</v>
      </c>
      <c r="D10" s="89"/>
      <c r="E10" s="92">
        <v>1291803.1999999997</v>
      </c>
      <c r="F10" s="89"/>
      <c r="G10" s="115"/>
      <c r="H10" s="111"/>
      <c r="I10" s="92">
        <v>1161877.4020000002</v>
      </c>
      <c r="J10" s="89"/>
      <c r="K10" s="92">
        <v>1132080.3700000001</v>
      </c>
      <c r="L10" s="89"/>
      <c r="M10" s="115"/>
      <c r="N10" s="100"/>
      <c r="O10" s="46"/>
      <c r="Q10" s="46"/>
      <c r="S10" t="s">
        <v>278</v>
      </c>
      <c r="T10" s="139">
        <f>I20</f>
        <v>52629.410000000287</v>
      </c>
      <c r="U10" s="139">
        <f>K20</f>
        <v>57686.567999999941</v>
      </c>
      <c r="V10" s="139">
        <f>U10-T10</f>
        <v>5057.1579999996538</v>
      </c>
      <c r="W10" s="140">
        <f>V10/T10</f>
        <v>9.6089961867321452E-2</v>
      </c>
    </row>
    <row r="11" spans="2:23" x14ac:dyDescent="0.25">
      <c r="B11" s="128" t="s">
        <v>285</v>
      </c>
      <c r="C11" s="104">
        <v>364762.79</v>
      </c>
      <c r="D11" s="93">
        <f>C11/C$10</f>
        <v>0.27024848475005891</v>
      </c>
      <c r="E11" s="86">
        <v>323601.17</v>
      </c>
      <c r="F11" s="93">
        <f>E11/E$10</f>
        <v>0.25050345904081989</v>
      </c>
      <c r="G11" s="116">
        <f>D11-F11</f>
        <v>1.9745025709239028E-2</v>
      </c>
      <c r="H11" s="110"/>
      <c r="I11" s="86">
        <v>307737.45</v>
      </c>
      <c r="J11" s="93">
        <f>I11/I$10</f>
        <v>0.26486223888189536</v>
      </c>
      <c r="K11" s="86">
        <v>288991.00999999995</v>
      </c>
      <c r="L11" s="93">
        <f>K11/K$10</f>
        <v>0.2552742876373697</v>
      </c>
      <c r="M11" s="121">
        <f>J11-L11</f>
        <v>9.5879512445256609E-3</v>
      </c>
      <c r="N11" s="124">
        <f>(G11-M11)*100</f>
        <v>1.0157074464713367</v>
      </c>
      <c r="S11" t="s">
        <v>272</v>
      </c>
      <c r="T11" s="139">
        <f>C20</f>
        <v>139781.18500000011</v>
      </c>
      <c r="U11" s="139">
        <f>E20</f>
        <v>170311.61499999982</v>
      </c>
      <c r="V11" s="139">
        <f>U11-T11</f>
        <v>30530.429999999702</v>
      </c>
      <c r="W11" s="140">
        <f>V11/T11</f>
        <v>0.21841587621395309</v>
      </c>
    </row>
    <row r="12" spans="2:23" x14ac:dyDescent="0.25">
      <c r="B12" s="128" t="s">
        <v>280</v>
      </c>
      <c r="C12" s="105">
        <v>549546.67599999998</v>
      </c>
      <c r="D12" s="97">
        <f t="shared" ref="D12:F20" si="0">C12/C$10</f>
        <v>0.40715270460682562</v>
      </c>
      <c r="E12" s="87">
        <v>510277.98599999998</v>
      </c>
      <c r="F12" s="97">
        <f t="shared" si="0"/>
        <v>0.39501217058449778</v>
      </c>
      <c r="G12" s="117">
        <f>D12-F12</f>
        <v>1.2140534022327842E-2</v>
      </c>
      <c r="H12" s="112"/>
      <c r="I12" s="87">
        <v>505494.27499999997</v>
      </c>
      <c r="J12" s="97">
        <f t="shared" ref="J12" si="1">I12/I$10</f>
        <v>0.43506679287321215</v>
      </c>
      <c r="K12" s="87">
        <v>489869.9250000001</v>
      </c>
      <c r="L12" s="97">
        <f t="shared" ref="L12" si="2">K12/K$10</f>
        <v>0.43271656145755805</v>
      </c>
      <c r="M12" s="117">
        <f>J12-L12</f>
        <v>2.3502314156541027E-3</v>
      </c>
      <c r="N12" s="125">
        <f t="shared" ref="N12:N20" si="3">(G12-M12)*100</f>
        <v>0.97903026066737397</v>
      </c>
      <c r="W12" s="141">
        <f>W11-W10</f>
        <v>0.12232591434663163</v>
      </c>
    </row>
    <row r="13" spans="2:23" x14ac:dyDescent="0.25">
      <c r="B13" s="127" t="s">
        <v>11</v>
      </c>
      <c r="C13" s="106">
        <f>C10-C11-C12</f>
        <v>435421.6540000001</v>
      </c>
      <c r="D13" s="94">
        <f t="shared" si="0"/>
        <v>0.32259881064311541</v>
      </c>
      <c r="E13" s="91">
        <f>E10-E11-E12</f>
        <v>457924.04399999982</v>
      </c>
      <c r="F13" s="94">
        <f t="shared" si="0"/>
        <v>0.35448437037468239</v>
      </c>
      <c r="G13" s="118">
        <f>F13-D13</f>
        <v>3.1885559731566981E-2</v>
      </c>
      <c r="H13" s="111"/>
      <c r="I13" s="91">
        <f>I10-I11-I12</f>
        <v>348645.67700000032</v>
      </c>
      <c r="J13" s="94">
        <f t="shared" ref="J13" si="4">I13/I$10</f>
        <v>0.30007096824489254</v>
      </c>
      <c r="K13" s="91">
        <f>K10-K11-K12</f>
        <v>353219.435</v>
      </c>
      <c r="L13" s="94">
        <f t="shared" ref="L13" si="5">K13/K$10</f>
        <v>0.3120091509050722</v>
      </c>
      <c r="M13" s="119">
        <f>L13-J13</f>
        <v>1.1938182660179653E-2</v>
      </c>
      <c r="N13" s="126">
        <f t="shared" si="3"/>
        <v>1.9947377071387329</v>
      </c>
    </row>
    <row r="14" spans="2:23" x14ac:dyDescent="0.25">
      <c r="B14" s="128" t="s">
        <v>281</v>
      </c>
      <c r="C14" s="105">
        <v>169396.09999999998</v>
      </c>
      <c r="D14" s="97">
        <f t="shared" si="0"/>
        <v>0.12550358918893414</v>
      </c>
      <c r="E14" s="87">
        <v>151638.09</v>
      </c>
      <c r="F14" s="97">
        <f t="shared" si="0"/>
        <v>0.11738482301328873</v>
      </c>
      <c r="G14" s="117">
        <f t="shared" ref="G14:G17" si="6">D14-F14</f>
        <v>8.1187661756454144E-3</v>
      </c>
      <c r="H14" s="112"/>
      <c r="I14" s="87">
        <v>165628.08000000002</v>
      </c>
      <c r="J14" s="97">
        <f t="shared" ref="J14:J15" si="7">I14/I$10</f>
        <v>0.14255211411711405</v>
      </c>
      <c r="K14" s="87">
        <v>156808.75000000003</v>
      </c>
      <c r="L14" s="97">
        <f t="shared" ref="L14:L15" si="8">K14/K$10</f>
        <v>0.13851379650722148</v>
      </c>
      <c r="M14" s="117">
        <f t="shared" ref="M14:M17" si="9">J14-L14</f>
        <v>4.0383176098925666E-3</v>
      </c>
      <c r="N14" s="125">
        <f t="shared" si="3"/>
        <v>0.40804485657528478</v>
      </c>
      <c r="S14" t="s">
        <v>290</v>
      </c>
      <c r="W14" s="139">
        <f>W12*T11</f>
        <v>17098.861263580686</v>
      </c>
    </row>
    <row r="15" spans="2:23" x14ac:dyDescent="0.25">
      <c r="B15" s="127" t="s">
        <v>292</v>
      </c>
      <c r="C15" s="106">
        <f>C13-C14</f>
        <v>266025.55400000012</v>
      </c>
      <c r="D15" s="94">
        <f t="shared" si="0"/>
        <v>0.19709522145418126</v>
      </c>
      <c r="E15" s="91">
        <f>E13-E14</f>
        <v>306285.95399999979</v>
      </c>
      <c r="F15" s="94">
        <f t="shared" si="0"/>
        <v>0.23709954736139363</v>
      </c>
      <c r="G15" s="118">
        <f>F15-D15</f>
        <v>4.0004325907212368E-2</v>
      </c>
      <c r="H15" s="111"/>
      <c r="I15" s="91">
        <f>I13-I14</f>
        <v>183017.5970000003</v>
      </c>
      <c r="J15" s="94">
        <f t="shared" si="7"/>
        <v>0.1575188541277785</v>
      </c>
      <c r="K15" s="91">
        <f>K13-K14</f>
        <v>196410.68499999997</v>
      </c>
      <c r="L15" s="94">
        <f t="shared" si="8"/>
        <v>0.17349535439785072</v>
      </c>
      <c r="M15" s="119">
        <f>L15-J15</f>
        <v>1.5976500270072219E-2</v>
      </c>
      <c r="N15" s="126">
        <f t="shared" si="3"/>
        <v>2.4027825637140148</v>
      </c>
      <c r="T15" s="139"/>
      <c r="V15" s="139"/>
    </row>
    <row r="16" spans="2:23" x14ac:dyDescent="0.25">
      <c r="B16" s="128" t="s">
        <v>282</v>
      </c>
      <c r="C16" s="105">
        <v>21393.378999999997</v>
      </c>
      <c r="D16" s="97">
        <f t="shared" si="0"/>
        <v>1.585010427854697E-2</v>
      </c>
      <c r="E16" s="87">
        <v>34118.668999999994</v>
      </c>
      <c r="F16" s="97">
        <f t="shared" si="0"/>
        <v>2.6411661621522538E-2</v>
      </c>
      <c r="G16" s="117">
        <f t="shared" si="6"/>
        <v>-1.0561557342975567E-2</v>
      </c>
      <c r="H16" s="112"/>
      <c r="I16" s="87">
        <v>21897.317000000003</v>
      </c>
      <c r="J16" s="97">
        <f t="shared" ref="J16" si="10">I16/I$10</f>
        <v>1.8846495303469202E-2</v>
      </c>
      <c r="K16" s="87">
        <v>31601.337</v>
      </c>
      <c r="L16" s="97">
        <f t="shared" ref="L16" si="11">K16/K$10</f>
        <v>2.7914393569071421E-2</v>
      </c>
      <c r="M16" s="117">
        <f t="shared" si="9"/>
        <v>-9.0678982656022186E-3</v>
      </c>
      <c r="N16" s="125">
        <f t="shared" si="3"/>
        <v>-0.14936590773733488</v>
      </c>
    </row>
    <row r="17" spans="2:16" x14ac:dyDescent="0.25">
      <c r="B17" s="128" t="s">
        <v>283</v>
      </c>
      <c r="C17" s="105">
        <v>104850.99</v>
      </c>
      <c r="D17" s="97">
        <f t="shared" si="0"/>
        <v>7.7682872126412852E-2</v>
      </c>
      <c r="E17" s="87">
        <v>101855.67</v>
      </c>
      <c r="F17" s="97">
        <f t="shared" si="0"/>
        <v>7.8847668127776757E-2</v>
      </c>
      <c r="G17" s="117">
        <f t="shared" si="6"/>
        <v>-1.1647960013639047E-3</v>
      </c>
      <c r="H17" s="112"/>
      <c r="I17" s="87">
        <v>108490.87000000001</v>
      </c>
      <c r="J17" s="97">
        <f t="shared" ref="J17" si="12">I17/I$10</f>
        <v>9.3375488509587171E-2</v>
      </c>
      <c r="K17" s="87">
        <v>107122.78000000001</v>
      </c>
      <c r="L17" s="97">
        <f t="shared" ref="L17" si="13">K17/K$10</f>
        <v>9.4624712907971364E-2</v>
      </c>
      <c r="M17" s="117">
        <f t="shared" si="9"/>
        <v>-1.2492243983841939E-3</v>
      </c>
      <c r="N17" s="125">
        <f t="shared" si="3"/>
        <v>8.4428397020289148E-3</v>
      </c>
    </row>
    <row r="18" spans="2:16" x14ac:dyDescent="0.25">
      <c r="B18" s="128" t="s">
        <v>291</v>
      </c>
      <c r="C18" s="105">
        <v>40319.57</v>
      </c>
      <c r="D18" s="97">
        <f t="shared" ref="D18" si="14">C18/C$10</f>
        <v>2.987229782476972E-2</v>
      </c>
      <c r="E18" s="87">
        <v>40990.32</v>
      </c>
      <c r="F18" s="97">
        <f t="shared" ref="F18" si="15">E18/E$10</f>
        <v>3.1731087212045928E-2</v>
      </c>
      <c r="G18" s="117">
        <f t="shared" ref="G18" si="16">D18-F18</f>
        <v>-1.8587893872762072E-3</v>
      </c>
      <c r="H18" s="112"/>
      <c r="I18" s="87">
        <v>40793.730000000003</v>
      </c>
      <c r="J18" s="97">
        <f t="shared" ref="J18" si="17">I18/I$10</f>
        <v>3.5110184542516812E-2</v>
      </c>
      <c r="K18" s="87">
        <v>41360.5</v>
      </c>
      <c r="L18" s="97">
        <f t="shared" ref="L18" si="18">K18/K$10</f>
        <v>3.6534950252692745E-2</v>
      </c>
      <c r="M18" s="117">
        <f t="shared" ref="M18" si="19">J18-L18</f>
        <v>-1.4247657101759334E-3</v>
      </c>
      <c r="N18" s="125">
        <f t="shared" ref="N18" si="20">(G18-M18)*100</f>
        <v>-4.3402367710027381E-2</v>
      </c>
    </row>
    <row r="19" spans="2:16" x14ac:dyDescent="0.25">
      <c r="B19" s="127" t="s">
        <v>284</v>
      </c>
      <c r="C19" s="107">
        <f>C15-SUM(C16:C18)</f>
        <v>99461.615000000107</v>
      </c>
      <c r="D19" s="94">
        <f t="shared" si="0"/>
        <v>7.3689947224451713E-2</v>
      </c>
      <c r="E19" s="90">
        <f>E15-SUM(E16:E18)</f>
        <v>129321.29499999981</v>
      </c>
      <c r="F19" s="94">
        <f t="shared" si="0"/>
        <v>0.10010913040004843</v>
      </c>
      <c r="G19" s="119">
        <f t="shared" ref="G19:G20" si="21">F19-D19</f>
        <v>2.6419183175596717E-2</v>
      </c>
      <c r="H19" s="113"/>
      <c r="I19" s="90">
        <f>I15-SUM(I16:I18)</f>
        <v>11835.680000000284</v>
      </c>
      <c r="J19" s="94">
        <f t="shared" ref="J19" si="22">I19/I$10</f>
        <v>1.0186685772205321E-2</v>
      </c>
      <c r="K19" s="90">
        <f>K15-SUM(K16:K18)</f>
        <v>16326.067999999941</v>
      </c>
      <c r="L19" s="94">
        <f t="shared" ref="L19" si="23">K19/K$10</f>
        <v>1.4421297668115153E-2</v>
      </c>
      <c r="M19" s="119">
        <f t="shared" ref="M19:M20" si="24">L19-J19</f>
        <v>4.2346118959098317E-3</v>
      </c>
      <c r="N19" s="126">
        <f t="shared" si="3"/>
        <v>2.2184571279686884</v>
      </c>
    </row>
    <row r="20" spans="2:16" s="71" customFormat="1" ht="15.75" thickBot="1" x14ac:dyDescent="0.3">
      <c r="B20" s="129" t="s">
        <v>269</v>
      </c>
      <c r="C20" s="108">
        <f>C19+C18</f>
        <v>139781.18500000011</v>
      </c>
      <c r="D20" s="95">
        <f t="shared" si="0"/>
        <v>0.10356224504922143</v>
      </c>
      <c r="E20" s="88">
        <f>E19+E18</f>
        <v>170311.61499999982</v>
      </c>
      <c r="F20" s="95">
        <f t="shared" si="0"/>
        <v>0.13184021761209436</v>
      </c>
      <c r="G20" s="120">
        <f t="shared" si="21"/>
        <v>2.8277972562872927E-2</v>
      </c>
      <c r="H20" s="113"/>
      <c r="I20" s="88">
        <f>I19+I18</f>
        <v>52629.410000000287</v>
      </c>
      <c r="J20" s="95">
        <f t="shared" ref="J20" si="25">I20/I$10</f>
        <v>4.5296870314722133E-2</v>
      </c>
      <c r="K20" s="88">
        <f>K19+K18</f>
        <v>57686.567999999941</v>
      </c>
      <c r="L20" s="95">
        <f t="shared" ref="L20" si="26">K20/K$10</f>
        <v>5.0956247920807898E-2</v>
      </c>
      <c r="M20" s="120">
        <f t="shared" si="24"/>
        <v>5.6593776060857651E-3</v>
      </c>
      <c r="N20" s="130">
        <f t="shared" si="3"/>
        <v>2.2618594956787161</v>
      </c>
      <c r="O20" s="173"/>
      <c r="P20" s="159"/>
    </row>
    <row r="21" spans="2:16" ht="15.75" thickTop="1" x14ac:dyDescent="0.25">
      <c r="L21" s="160"/>
      <c r="M21" s="165" t="s">
        <v>254</v>
      </c>
      <c r="N21" s="166" t="s">
        <v>294</v>
      </c>
    </row>
    <row r="22" spans="2:16" s="57" customFormat="1" x14ac:dyDescent="0.25">
      <c r="L22" s="167" t="s">
        <v>293</v>
      </c>
      <c r="M22" s="161">
        <f>N20*C20/100</f>
        <v>3161.6540060947359</v>
      </c>
      <c r="N22" s="162">
        <f>M22/12</f>
        <v>263.47116717456134</v>
      </c>
    </row>
    <row r="23" spans="2:16" x14ac:dyDescent="0.25">
      <c r="L23" s="168" t="s">
        <v>295</v>
      </c>
      <c r="M23" s="163">
        <f>M22/2*13</f>
        <v>20550.751039615785</v>
      </c>
      <c r="N23" s="164">
        <f>N22/2*13</f>
        <v>1712.5625866346488</v>
      </c>
    </row>
    <row r="24" spans="2:16" x14ac:dyDescent="0.25">
      <c r="L24" s="171"/>
      <c r="M24" s="172"/>
      <c r="N24" s="172"/>
    </row>
    <row r="25" spans="2:16" x14ac:dyDescent="0.25">
      <c r="B25" s="71" t="s">
        <v>338</v>
      </c>
      <c r="N25" s="169"/>
    </row>
    <row r="26" spans="2:16" x14ac:dyDescent="0.25">
      <c r="C26" s="191" t="s">
        <v>272</v>
      </c>
      <c r="D26" s="192"/>
      <c r="E26" s="193"/>
      <c r="I26" s="191" t="s">
        <v>278</v>
      </c>
      <c r="J26" s="192"/>
      <c r="K26" s="193"/>
    </row>
    <row r="27" spans="2:16" x14ac:dyDescent="0.25">
      <c r="C27" s="170" t="s">
        <v>276</v>
      </c>
      <c r="D27" s="170" t="s">
        <v>277</v>
      </c>
      <c r="E27" s="170" t="s">
        <v>287</v>
      </c>
      <c r="F27" s="71"/>
      <c r="G27" s="71"/>
      <c r="H27" s="71"/>
      <c r="I27" s="170" t="s">
        <v>276</v>
      </c>
      <c r="J27" s="170" t="s">
        <v>277</v>
      </c>
      <c r="K27" s="170" t="s">
        <v>287</v>
      </c>
      <c r="M27" s="170" t="s">
        <v>337</v>
      </c>
    </row>
    <row r="28" spans="2:16" x14ac:dyDescent="0.25">
      <c r="B28" t="s">
        <v>335</v>
      </c>
      <c r="C28" s="140">
        <v>0.75914199999999998</v>
      </c>
      <c r="D28" s="140">
        <v>0.76481100000000002</v>
      </c>
      <c r="E28" s="140">
        <f>D28-C28</f>
        <v>5.6690000000000351E-3</v>
      </c>
      <c r="F28" s="140"/>
      <c r="G28" s="140"/>
      <c r="H28" s="97"/>
      <c r="I28" s="140">
        <v>0.76427500000000004</v>
      </c>
      <c r="J28" s="140">
        <v>0.76893900000000004</v>
      </c>
      <c r="K28" s="140">
        <f>J28-I28</f>
        <v>4.6640000000000015E-3</v>
      </c>
      <c r="M28" s="141">
        <f>E28-K28</f>
        <v>1.0050000000000336E-3</v>
      </c>
    </row>
    <row r="29" spans="2:16" x14ac:dyDescent="0.25">
      <c r="B29" t="s">
        <v>336</v>
      </c>
      <c r="C29" s="140">
        <v>0.74022699999999997</v>
      </c>
      <c r="D29" s="140">
        <v>0.70556600000000003</v>
      </c>
      <c r="E29" s="140">
        <f t="shared" ref="E29" si="27">D29-C29</f>
        <v>-3.4660999999999942E-2</v>
      </c>
      <c r="I29" s="140">
        <v>0.73352899999999999</v>
      </c>
      <c r="J29" s="140">
        <v>0.73484799999999995</v>
      </c>
      <c r="K29" s="140">
        <f>J29-I29</f>
        <v>1.3189999999999591E-3</v>
      </c>
      <c r="M29" s="141">
        <f>E29-K29</f>
        <v>-3.5979999999999901E-2</v>
      </c>
    </row>
    <row r="30" spans="2:16" x14ac:dyDescent="0.25">
      <c r="C30" s="140"/>
      <c r="D30" s="140"/>
      <c r="E30" s="140"/>
      <c r="I30" s="139"/>
      <c r="K30" s="139"/>
    </row>
    <row r="31" spans="2:16" x14ac:dyDescent="0.25">
      <c r="B31" s="71" t="s">
        <v>398</v>
      </c>
    </row>
    <row r="32" spans="2:16" x14ac:dyDescent="0.25">
      <c r="B32" t="s">
        <v>351</v>
      </c>
      <c r="C32" s="140">
        <v>3.2554754298543889E-2</v>
      </c>
      <c r="D32" s="140">
        <v>2.0703096661549462E-2</v>
      </c>
      <c r="E32" s="140">
        <f>D32-C32</f>
        <v>-1.1851657636994428E-2</v>
      </c>
      <c r="F32" s="140"/>
      <c r="G32" s="140"/>
      <c r="H32" s="97"/>
      <c r="I32" s="140">
        <v>2.7685254334573084E-2</v>
      </c>
      <c r="J32" s="140">
        <v>1.9023783534834599E-2</v>
      </c>
      <c r="K32" s="140">
        <f>J32-I32</f>
        <v>-8.6614707997384847E-3</v>
      </c>
      <c r="L32" s="140"/>
      <c r="M32" s="140">
        <f>E32-K32</f>
        <v>-3.1901868372559428E-3</v>
      </c>
    </row>
    <row r="35" spans="2:2" x14ac:dyDescent="0.25">
      <c r="B35" s="71" t="s">
        <v>406</v>
      </c>
    </row>
    <row r="36" spans="2:2" x14ac:dyDescent="0.25">
      <c r="B36" t="s">
        <v>339</v>
      </c>
    </row>
    <row r="37" spans="2:2" x14ac:dyDescent="0.25">
      <c r="B37" t="s">
        <v>340</v>
      </c>
    </row>
    <row r="38" spans="2:2" x14ac:dyDescent="0.25">
      <c r="B38" t="s">
        <v>341</v>
      </c>
    </row>
    <row r="40" spans="2:2" x14ac:dyDescent="0.25">
      <c r="B40" s="71" t="s">
        <v>407</v>
      </c>
    </row>
    <row r="41" spans="2:2" x14ac:dyDescent="0.25">
      <c r="B41" t="s">
        <v>401</v>
      </c>
    </row>
    <row r="42" spans="2:2" x14ac:dyDescent="0.25">
      <c r="B42" t="s">
        <v>402</v>
      </c>
    </row>
    <row r="43" spans="2:2" x14ac:dyDescent="0.25">
      <c r="B43" t="s">
        <v>403</v>
      </c>
    </row>
    <row r="44" spans="2:2" x14ac:dyDescent="0.25">
      <c r="B44" t="s">
        <v>404</v>
      </c>
    </row>
    <row r="46" spans="2:2" x14ac:dyDescent="0.25">
      <c r="B46" s="71" t="s">
        <v>399</v>
      </c>
    </row>
    <row r="47" spans="2:2" x14ac:dyDescent="0.25">
      <c r="B47" t="s">
        <v>400</v>
      </c>
    </row>
    <row r="48" spans="2:2" x14ac:dyDescent="0.25">
      <c r="B48" t="s">
        <v>408</v>
      </c>
    </row>
    <row r="49" spans="2:2" x14ac:dyDescent="0.25">
      <c r="B49" t="s">
        <v>342</v>
      </c>
    </row>
  </sheetData>
  <mergeCells count="4">
    <mergeCell ref="C7:G7"/>
    <mergeCell ref="I7:M7"/>
    <mergeCell ref="C26:E26"/>
    <mergeCell ref="I26:K26"/>
  </mergeCells>
  <pageMargins left="0.7" right="0.7" top="0.75" bottom="0.75" header="0.3" footer="0.3"/>
  <pageSetup scale="69" orientation="landscape"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B1:FO261"/>
  <sheetViews>
    <sheetView showGridLines="0" topLeftCell="EP1" zoomScale="90" zoomScaleNormal="90" workbookViewId="0">
      <selection activeCell="FO5" activeCellId="1" sqref="FG5 FO5"/>
    </sheetView>
  </sheetViews>
  <sheetFormatPr defaultRowHeight="15" outlineLevelRow="2" outlineLevelCol="1" x14ac:dyDescent="0.25"/>
  <cols>
    <col min="1" max="1" width="1.28515625" customWidth="1"/>
    <col min="2" max="2" width="16" bestFit="1" customWidth="1" outlineLevel="1"/>
    <col min="3" max="3" width="31.28515625" style="7" customWidth="1"/>
    <col min="4" max="4" width="12.140625" style="8" customWidth="1"/>
    <col min="5" max="5" width="8" style="14" customWidth="1"/>
    <col min="6" max="6" width="12.140625" style="8" customWidth="1"/>
    <col min="7" max="7" width="11.140625" style="14" bestFit="1" customWidth="1"/>
    <col min="10" max="10" width="22.42578125" customWidth="1"/>
    <col min="11" max="11" width="1.7109375" customWidth="1"/>
    <col min="12" max="12" width="12.140625" style="8" customWidth="1"/>
    <col min="13" max="13" width="8" style="14" customWidth="1"/>
    <col min="14" max="14" width="12.140625" style="8" customWidth="1"/>
    <col min="15" max="15" width="8" style="14" customWidth="1"/>
    <col min="18" max="18" width="22.42578125" style="81" customWidth="1"/>
    <col min="19" max="19" width="1.28515625" style="73" customWidth="1" outlineLevel="1"/>
    <col min="20" max="20" width="31.28515625" style="7" customWidth="1"/>
    <col min="21" max="21" width="12.140625" style="8" customWidth="1"/>
    <col min="22" max="22" width="8" style="14" customWidth="1"/>
    <col min="23" max="23" width="12.140625" style="8" customWidth="1"/>
    <col min="24" max="24" width="11.140625" style="14" bestFit="1" customWidth="1"/>
    <col min="27" max="27" width="22.42578125" customWidth="1"/>
    <col min="28" max="28" width="1.7109375" customWidth="1"/>
    <col min="29" max="29" width="12.140625" style="8" customWidth="1"/>
    <col min="30" max="30" width="8" style="14" customWidth="1"/>
    <col min="31" max="31" width="12.140625" style="8" customWidth="1"/>
    <col min="32" max="32" width="8" style="14" customWidth="1"/>
    <col min="35" max="35" width="22.42578125" customWidth="1"/>
    <col min="36" max="36" width="9.140625" style="73" outlineLevel="1"/>
    <col min="37" max="37" width="31.28515625" style="7" customWidth="1"/>
    <col min="38" max="38" width="12.140625" style="8" customWidth="1"/>
    <col min="39" max="39" width="8" style="14" customWidth="1"/>
    <col min="40" max="40" width="12.140625" style="8" customWidth="1"/>
    <col min="41" max="41" width="11.140625" style="14" bestFit="1" customWidth="1"/>
    <col min="44" max="44" width="22.42578125" customWidth="1"/>
    <col min="45" max="45" width="1.7109375" customWidth="1"/>
    <col min="46" max="46" width="12.140625" style="8" customWidth="1"/>
    <col min="47" max="47" width="8" style="14" customWidth="1"/>
    <col min="48" max="48" width="12.140625" style="8" customWidth="1"/>
    <col min="49" max="49" width="8" style="14" customWidth="1"/>
    <col min="52" max="52" width="22.42578125" style="81" customWidth="1"/>
    <col min="53" max="53" width="9.140625" style="73" customWidth="1" outlineLevel="1"/>
    <col min="54" max="54" width="31.28515625" style="7" customWidth="1"/>
    <col min="55" max="55" width="12.140625" style="8" customWidth="1"/>
    <col min="56" max="56" width="8" style="14" customWidth="1"/>
    <col min="57" max="57" width="12.140625" style="8" customWidth="1"/>
    <col min="58" max="58" width="11.140625" style="14" bestFit="1" customWidth="1"/>
    <col min="61" max="61" width="22.42578125" customWidth="1"/>
    <col min="62" max="62" width="1.7109375" customWidth="1"/>
    <col min="63" max="63" width="12.140625" style="8" customWidth="1"/>
    <col min="64" max="64" width="8" style="14" customWidth="1"/>
    <col min="65" max="65" width="12.140625" style="8" customWidth="1"/>
    <col min="66" max="66" width="8" style="14" customWidth="1"/>
    <col min="69" max="69" width="22.42578125" customWidth="1"/>
    <col min="70" max="70" width="9.140625" style="73" outlineLevel="1"/>
    <col min="71" max="71" width="31.28515625" style="7" customWidth="1"/>
    <col min="72" max="72" width="12.140625" style="8" customWidth="1"/>
    <col min="73" max="73" width="8" style="14" customWidth="1"/>
    <col min="74" max="74" width="12.140625" style="8" customWidth="1"/>
    <col min="75" max="75" width="11.140625" style="14" bestFit="1" customWidth="1"/>
    <col min="78" max="78" width="22.42578125" customWidth="1"/>
    <col min="79" max="79" width="1.7109375" customWidth="1"/>
    <col min="80" max="80" width="12.140625" style="8" customWidth="1"/>
    <col min="81" max="81" width="8" style="14" customWidth="1"/>
    <col min="82" max="82" width="12.140625" style="8" customWidth="1"/>
    <col min="83" max="83" width="8" style="14" customWidth="1"/>
    <col min="86" max="86" width="22.42578125" customWidth="1"/>
    <col min="87" max="87" width="1.28515625" style="73" customWidth="1" outlineLevel="1"/>
    <col min="88" max="88" width="31.28515625" style="7" customWidth="1"/>
    <col min="89" max="89" width="12.140625" style="8" customWidth="1"/>
    <col min="90" max="90" width="8" style="14" customWidth="1"/>
    <col min="91" max="91" width="12.140625" style="8" customWidth="1"/>
    <col min="92" max="92" width="11.140625" style="14" bestFit="1" customWidth="1"/>
    <col min="95" max="95" width="22.42578125" customWidth="1"/>
    <col min="96" max="96" width="1.7109375" customWidth="1"/>
    <col min="97" max="97" width="12.140625" style="8" customWidth="1"/>
    <col min="98" max="98" width="8" style="14" customWidth="1"/>
    <col min="99" max="99" width="12.140625" style="8" customWidth="1"/>
    <col min="100" max="100" width="8" style="14" customWidth="1"/>
    <col min="103" max="103" width="22.42578125" customWidth="1"/>
    <col min="104" max="104" width="3.42578125" style="73" customWidth="1" outlineLevel="1"/>
    <col min="105" max="105" width="31.28515625" style="7" customWidth="1"/>
    <col min="106" max="106" width="12.140625" style="8" customWidth="1"/>
    <col min="107" max="107" width="8" style="14" customWidth="1"/>
    <col min="108" max="108" width="12.140625" style="8" customWidth="1"/>
    <col min="109" max="109" width="11.140625" style="14" bestFit="1" customWidth="1"/>
    <col min="112" max="112" width="22.42578125" customWidth="1"/>
    <col min="113" max="113" width="1.7109375" customWidth="1"/>
    <col min="114" max="114" width="12.140625" style="8" customWidth="1"/>
    <col min="115" max="115" width="8" style="14" customWidth="1"/>
    <col min="116" max="116" width="12.140625" style="8" customWidth="1"/>
    <col min="117" max="117" width="8" style="14" customWidth="1"/>
    <col min="120" max="120" width="22.42578125" customWidth="1"/>
    <col min="121" max="121" width="3.42578125" style="73" customWidth="1" outlineLevel="1"/>
    <col min="122" max="122" width="31.28515625" style="7" customWidth="1"/>
    <col min="123" max="123" width="12.140625" style="8" customWidth="1"/>
    <col min="124" max="124" width="8" style="14" customWidth="1"/>
    <col min="125" max="125" width="12.140625" style="8" customWidth="1"/>
    <col min="126" max="126" width="11.140625" style="14" bestFit="1" customWidth="1"/>
    <col min="129" max="129" width="22.42578125" customWidth="1"/>
    <col min="130" max="130" width="1.7109375" customWidth="1"/>
    <col min="131" max="131" width="12.140625" style="8" customWidth="1"/>
    <col min="132" max="132" width="8" style="14" customWidth="1"/>
    <col min="133" max="133" width="12.140625" style="8" customWidth="1"/>
    <col min="134" max="134" width="8" style="14" customWidth="1"/>
    <col min="137" max="137" width="22.42578125" customWidth="1"/>
    <col min="138" max="138" width="3.42578125" style="73" customWidth="1" outlineLevel="1"/>
    <col min="139" max="139" width="31.28515625" style="7" customWidth="1"/>
    <col min="140" max="140" width="12.140625" style="8" customWidth="1"/>
    <col min="141" max="141" width="8" style="14" customWidth="1"/>
    <col min="142" max="142" width="12.140625" style="8" customWidth="1"/>
    <col min="143" max="143" width="11.140625" style="14" bestFit="1" customWidth="1"/>
    <col min="146" max="146" width="22.42578125" customWidth="1"/>
    <col min="147" max="147" width="1.7109375" customWidth="1"/>
    <col min="148" max="148" width="12.140625" style="8" customWidth="1"/>
    <col min="149" max="149" width="8" style="14" customWidth="1"/>
    <col min="150" max="150" width="12.140625" style="8" customWidth="1"/>
    <col min="151" max="151" width="8" style="14" customWidth="1"/>
    <col min="154" max="154" width="22.42578125" customWidth="1"/>
    <col min="155" max="155" width="3.42578125" style="73" customWidth="1" outlineLevel="1"/>
    <col min="156" max="156" width="31.28515625" style="7" customWidth="1"/>
    <col min="157" max="157" width="12.140625" style="8" customWidth="1"/>
    <col min="158" max="158" width="8" style="14" customWidth="1"/>
    <col min="159" max="159" width="12.140625" style="8" customWidth="1"/>
    <col min="160" max="160" width="11.140625" style="14" bestFit="1" customWidth="1"/>
    <col min="163" max="163" width="22.42578125" customWidth="1"/>
    <col min="164" max="164" width="1.7109375" customWidth="1"/>
    <col min="165" max="165" width="12.140625" style="8" customWidth="1"/>
    <col min="166" max="166" width="8" style="14" customWidth="1"/>
    <col min="167" max="167" width="12.140625" style="8" customWidth="1"/>
    <col min="168" max="168" width="8" style="14" customWidth="1"/>
    <col min="171" max="171" width="22.42578125" customWidth="1"/>
  </cols>
  <sheetData>
    <row r="1" spans="3:171" ht="15.75" x14ac:dyDescent="0.25">
      <c r="D1" s="194" t="s">
        <v>273</v>
      </c>
      <c r="E1" s="195"/>
      <c r="F1" s="196"/>
      <c r="L1" s="194" t="s">
        <v>274</v>
      </c>
      <c r="M1" s="195"/>
      <c r="N1" s="196"/>
      <c r="U1" s="194" t="s">
        <v>273</v>
      </c>
      <c r="V1" s="195"/>
      <c r="W1" s="196"/>
      <c r="AC1" s="194" t="s">
        <v>274</v>
      </c>
      <c r="AD1" s="195"/>
      <c r="AE1" s="196"/>
      <c r="AL1" s="194" t="s">
        <v>273</v>
      </c>
      <c r="AM1" s="195"/>
      <c r="AN1" s="196"/>
      <c r="AT1" s="194" t="s">
        <v>274</v>
      </c>
      <c r="AU1" s="195"/>
      <c r="AV1" s="196"/>
      <c r="BC1" s="194" t="s">
        <v>273</v>
      </c>
      <c r="BD1" s="195"/>
      <c r="BE1" s="196"/>
      <c r="BK1" s="194" t="s">
        <v>274</v>
      </c>
      <c r="BL1" s="195"/>
      <c r="BM1" s="196"/>
      <c r="BT1" s="194" t="s">
        <v>273</v>
      </c>
      <c r="BU1" s="195"/>
      <c r="BV1" s="196"/>
      <c r="CB1" s="194" t="s">
        <v>274</v>
      </c>
      <c r="CC1" s="195"/>
      <c r="CD1" s="196"/>
      <c r="CK1" s="194" t="s">
        <v>273</v>
      </c>
      <c r="CL1" s="195"/>
      <c r="CM1" s="196"/>
      <c r="CS1" s="194" t="s">
        <v>274</v>
      </c>
      <c r="CT1" s="195"/>
      <c r="CU1" s="196"/>
      <c r="DB1" s="194" t="s">
        <v>273</v>
      </c>
      <c r="DC1" s="195"/>
      <c r="DD1" s="196"/>
      <c r="DJ1" s="194" t="s">
        <v>274</v>
      </c>
      <c r="DK1" s="195"/>
      <c r="DL1" s="196"/>
      <c r="DS1" s="194" t="s">
        <v>273</v>
      </c>
      <c r="DT1" s="195"/>
      <c r="DU1" s="196"/>
      <c r="EA1" s="194" t="s">
        <v>274</v>
      </c>
      <c r="EB1" s="195"/>
      <c r="EC1" s="196"/>
      <c r="EJ1" s="194" t="s">
        <v>273</v>
      </c>
      <c r="EK1" s="195"/>
      <c r="EL1" s="196"/>
      <c r="ER1" s="194" t="s">
        <v>274</v>
      </c>
      <c r="ES1" s="195"/>
      <c r="ET1" s="196"/>
      <c r="FA1" s="194" t="s">
        <v>273</v>
      </c>
      <c r="FB1" s="195"/>
      <c r="FC1" s="196"/>
      <c r="FI1" s="194" t="s">
        <v>274</v>
      </c>
      <c r="FJ1" s="195"/>
      <c r="FK1" s="196"/>
    </row>
    <row r="2" spans="3:171" outlineLevel="1" x14ac:dyDescent="0.25">
      <c r="D2" s="65" t="s">
        <v>271</v>
      </c>
      <c r="E2" s="66"/>
      <c r="F2" s="65" t="s">
        <v>270</v>
      </c>
      <c r="L2" s="65" t="s">
        <v>271</v>
      </c>
      <c r="M2" s="66"/>
      <c r="N2" s="65" t="s">
        <v>270</v>
      </c>
      <c r="U2" s="65" t="s">
        <v>271</v>
      </c>
      <c r="V2" s="66"/>
      <c r="W2" s="65" t="s">
        <v>270</v>
      </c>
      <c r="AC2" s="65" t="s">
        <v>271</v>
      </c>
      <c r="AD2" s="66"/>
      <c r="AE2" s="65" t="s">
        <v>270</v>
      </c>
      <c r="AL2" s="65" t="s">
        <v>271</v>
      </c>
      <c r="AM2" s="66"/>
      <c r="AN2" s="65" t="s">
        <v>270</v>
      </c>
      <c r="AT2" s="65" t="s">
        <v>271</v>
      </c>
      <c r="AU2" s="66"/>
      <c r="AV2" s="65" t="s">
        <v>270</v>
      </c>
      <c r="BC2" s="65" t="s">
        <v>271</v>
      </c>
      <c r="BD2" s="66"/>
      <c r="BE2" s="65" t="s">
        <v>270</v>
      </c>
      <c r="BK2" s="65" t="s">
        <v>271</v>
      </c>
      <c r="BL2" s="66"/>
      <c r="BM2" s="65" t="s">
        <v>270</v>
      </c>
      <c r="BT2" s="65" t="s">
        <v>271</v>
      </c>
      <c r="BU2" s="66"/>
      <c r="BV2" s="65" t="s">
        <v>270</v>
      </c>
      <c r="CB2" s="65" t="s">
        <v>271</v>
      </c>
      <c r="CC2" s="66"/>
      <c r="CD2" s="65" t="s">
        <v>270</v>
      </c>
      <c r="CK2" s="65" t="s">
        <v>271</v>
      </c>
      <c r="CL2" s="66"/>
      <c r="CM2" s="65" t="s">
        <v>270</v>
      </c>
      <c r="CS2" s="65" t="s">
        <v>271</v>
      </c>
      <c r="CT2" s="66"/>
      <c r="CU2" s="65" t="s">
        <v>270</v>
      </c>
      <c r="DB2" s="65" t="s">
        <v>271</v>
      </c>
      <c r="DC2" s="66"/>
      <c r="DD2" s="65" t="s">
        <v>270</v>
      </c>
      <c r="DJ2" s="65" t="s">
        <v>271</v>
      </c>
      <c r="DK2" s="66"/>
      <c r="DL2" s="65" t="s">
        <v>270</v>
      </c>
      <c r="DS2" s="65" t="s">
        <v>271</v>
      </c>
      <c r="DT2" s="66"/>
      <c r="DU2" s="65" t="s">
        <v>270</v>
      </c>
      <c r="EA2" s="65" t="s">
        <v>271</v>
      </c>
      <c r="EB2" s="66"/>
      <c r="EC2" s="65" t="s">
        <v>270</v>
      </c>
      <c r="EJ2" s="65" t="s">
        <v>271</v>
      </c>
      <c r="EK2" s="66"/>
      <c r="EL2" s="65" t="s">
        <v>270</v>
      </c>
      <c r="ER2" s="65" t="s">
        <v>271</v>
      </c>
      <c r="ES2" s="66"/>
      <c r="ET2" s="65" t="s">
        <v>270</v>
      </c>
      <c r="FA2" s="65" t="s">
        <v>271</v>
      </c>
      <c r="FB2" s="66"/>
      <c r="FC2" s="65" t="s">
        <v>270</v>
      </c>
      <c r="FI2" s="65" t="s">
        <v>271</v>
      </c>
      <c r="FJ2" s="66"/>
      <c r="FK2" s="65" t="s">
        <v>270</v>
      </c>
    </row>
    <row r="3" spans="3:171" ht="15.75" outlineLevel="1" x14ac:dyDescent="0.3">
      <c r="C3" s="7" t="s">
        <v>0</v>
      </c>
      <c r="D3" s="9" t="s">
        <v>1</v>
      </c>
      <c r="E3" s="15"/>
      <c r="F3" s="9" t="s">
        <v>1</v>
      </c>
      <c r="G3" s="15"/>
      <c r="I3" s="21" t="s">
        <v>21</v>
      </c>
      <c r="J3" s="19">
        <v>5</v>
      </c>
      <c r="L3" s="9" t="s">
        <v>1</v>
      </c>
      <c r="M3" s="15"/>
      <c r="N3" s="9" t="s">
        <v>1</v>
      </c>
      <c r="O3" s="15"/>
      <c r="Q3" s="21" t="s">
        <v>21</v>
      </c>
      <c r="R3" s="82">
        <v>5</v>
      </c>
      <c r="T3" s="7" t="s">
        <v>0</v>
      </c>
      <c r="U3" s="9" t="s">
        <v>1</v>
      </c>
      <c r="V3" s="15"/>
      <c r="W3" s="9" t="s">
        <v>1</v>
      </c>
      <c r="X3" s="15"/>
      <c r="Z3" s="21" t="s">
        <v>21</v>
      </c>
      <c r="AA3" s="19">
        <v>1.2</v>
      </c>
      <c r="AC3" s="9" t="s">
        <v>1</v>
      </c>
      <c r="AD3" s="15"/>
      <c r="AE3" s="9" t="s">
        <v>1</v>
      </c>
      <c r="AF3" s="15"/>
      <c r="AH3" s="21" t="s">
        <v>21</v>
      </c>
      <c r="AI3" s="19">
        <v>1.2</v>
      </c>
      <c r="AK3" s="7" t="s">
        <v>0</v>
      </c>
      <c r="AL3" s="9" t="s">
        <v>1</v>
      </c>
      <c r="AM3" s="15"/>
      <c r="AN3" s="9" t="s">
        <v>1</v>
      </c>
      <c r="AO3" s="15"/>
      <c r="AQ3" s="21" t="s">
        <v>21</v>
      </c>
      <c r="AR3" s="19">
        <v>1.2</v>
      </c>
      <c r="AT3" s="9" t="s">
        <v>1</v>
      </c>
      <c r="AU3" s="15"/>
      <c r="AV3" s="9" t="s">
        <v>1</v>
      </c>
      <c r="AW3" s="15"/>
      <c r="AY3" s="21" t="s">
        <v>21</v>
      </c>
      <c r="AZ3" s="82">
        <v>1.2</v>
      </c>
      <c r="BB3" s="7" t="s">
        <v>0</v>
      </c>
      <c r="BC3" s="9" t="s">
        <v>1</v>
      </c>
      <c r="BD3" s="15"/>
      <c r="BE3" s="9" t="s">
        <v>1</v>
      </c>
      <c r="BF3" s="15"/>
      <c r="BH3" s="21" t="s">
        <v>21</v>
      </c>
      <c r="BI3" s="19">
        <v>1.2</v>
      </c>
      <c r="BK3" s="9" t="s">
        <v>1</v>
      </c>
      <c r="BL3" s="15"/>
      <c r="BM3" s="9" t="s">
        <v>1</v>
      </c>
      <c r="BN3" s="15"/>
      <c r="BP3" s="21" t="s">
        <v>21</v>
      </c>
      <c r="BQ3" s="19">
        <v>1.2</v>
      </c>
      <c r="BS3" s="7" t="s">
        <v>0</v>
      </c>
      <c r="BT3" s="9" t="s">
        <v>1</v>
      </c>
      <c r="BU3" s="15"/>
      <c r="BV3" s="9" t="s">
        <v>1</v>
      </c>
      <c r="BW3" s="15"/>
      <c r="BY3" s="21" t="s">
        <v>21</v>
      </c>
      <c r="BZ3" s="19">
        <v>1.2</v>
      </c>
      <c r="CB3" s="9" t="s">
        <v>1</v>
      </c>
      <c r="CC3" s="15"/>
      <c r="CD3" s="9" t="s">
        <v>1</v>
      </c>
      <c r="CE3" s="15"/>
      <c r="CG3" s="21" t="s">
        <v>21</v>
      </c>
      <c r="CH3" s="19">
        <v>1.2</v>
      </c>
      <c r="CJ3" s="7" t="s">
        <v>0</v>
      </c>
      <c r="CK3" s="9" t="s">
        <v>1</v>
      </c>
      <c r="CL3" s="15"/>
      <c r="CM3" s="9" t="s">
        <v>1</v>
      </c>
      <c r="CN3" s="15"/>
      <c r="CP3" s="21" t="s">
        <v>21</v>
      </c>
      <c r="CQ3" s="19">
        <v>1.2</v>
      </c>
      <c r="CS3" s="9" t="s">
        <v>1</v>
      </c>
      <c r="CT3" s="15"/>
      <c r="CU3" s="9" t="s">
        <v>1</v>
      </c>
      <c r="CV3" s="15"/>
      <c r="CX3" s="21" t="s">
        <v>21</v>
      </c>
      <c r="CY3" s="19">
        <v>1.2</v>
      </c>
      <c r="DA3" s="7" t="s">
        <v>0</v>
      </c>
      <c r="DB3" s="9" t="s">
        <v>1</v>
      </c>
      <c r="DC3" s="15"/>
      <c r="DD3" s="9" t="s">
        <v>1</v>
      </c>
      <c r="DE3" s="15"/>
      <c r="DG3" s="21" t="s">
        <v>21</v>
      </c>
      <c r="DH3" s="19">
        <v>1.2</v>
      </c>
      <c r="DJ3" s="9" t="s">
        <v>1</v>
      </c>
      <c r="DK3" s="15"/>
      <c r="DL3" s="9" t="s">
        <v>1</v>
      </c>
      <c r="DM3" s="15"/>
      <c r="DO3" s="21" t="s">
        <v>21</v>
      </c>
      <c r="DP3" s="19">
        <v>1.2</v>
      </c>
      <c r="DR3" s="7" t="s">
        <v>0</v>
      </c>
      <c r="DS3" s="9" t="s">
        <v>1</v>
      </c>
      <c r="DT3" s="15"/>
      <c r="DU3" s="9" t="s">
        <v>1</v>
      </c>
      <c r="DV3" s="15"/>
      <c r="DX3" s="21" t="s">
        <v>21</v>
      </c>
      <c r="DY3" s="19">
        <v>1.2</v>
      </c>
      <c r="EA3" s="9" t="s">
        <v>1</v>
      </c>
      <c r="EB3" s="15"/>
      <c r="EC3" s="9" t="s">
        <v>1</v>
      </c>
      <c r="ED3" s="15"/>
      <c r="EF3" s="21" t="s">
        <v>21</v>
      </c>
      <c r="EG3" s="19">
        <v>1.2</v>
      </c>
      <c r="EI3" s="7" t="s">
        <v>0</v>
      </c>
      <c r="EJ3" s="9" t="s">
        <v>1</v>
      </c>
      <c r="EK3" s="15"/>
      <c r="EL3" s="9" t="s">
        <v>1</v>
      </c>
      <c r="EM3" s="15"/>
      <c r="EO3" s="21" t="s">
        <v>21</v>
      </c>
      <c r="EP3" s="19">
        <v>1.2</v>
      </c>
      <c r="ER3" s="9" t="s">
        <v>1</v>
      </c>
      <c r="ES3" s="15"/>
      <c r="ET3" s="9" t="s">
        <v>1</v>
      </c>
      <c r="EU3" s="15"/>
      <c r="EW3" s="21" t="s">
        <v>21</v>
      </c>
      <c r="EX3" s="19">
        <v>1.2</v>
      </c>
      <c r="EZ3" s="7" t="s">
        <v>0</v>
      </c>
      <c r="FA3" s="9" t="s">
        <v>1</v>
      </c>
      <c r="FB3" s="15"/>
      <c r="FC3" s="9" t="s">
        <v>1</v>
      </c>
      <c r="FD3" s="15"/>
      <c r="FF3" s="21" t="s">
        <v>21</v>
      </c>
      <c r="FG3" s="19">
        <v>1.2</v>
      </c>
      <c r="FI3" s="9" t="s">
        <v>1</v>
      </c>
      <c r="FJ3" s="15"/>
      <c r="FK3" s="9" t="s">
        <v>1</v>
      </c>
      <c r="FL3" s="15"/>
      <c r="FN3" s="21" t="s">
        <v>21</v>
      </c>
      <c r="FO3" s="19">
        <v>1.2</v>
      </c>
    </row>
    <row r="4" spans="3:171" ht="15.75" outlineLevel="1" x14ac:dyDescent="0.3">
      <c r="C4" s="7" t="s">
        <v>2</v>
      </c>
      <c r="D4" s="9" t="s">
        <v>3</v>
      </c>
      <c r="E4" s="15"/>
      <c r="F4" s="9" t="s">
        <v>3</v>
      </c>
      <c r="G4" s="15"/>
      <c r="I4" s="21" t="s">
        <v>22</v>
      </c>
      <c r="J4" s="19">
        <v>2018</v>
      </c>
      <c r="L4" s="9" t="s">
        <v>3</v>
      </c>
      <c r="M4" s="15"/>
      <c r="N4" s="9" t="s">
        <v>3</v>
      </c>
      <c r="O4" s="15"/>
      <c r="Q4" s="21" t="s">
        <v>22</v>
      </c>
      <c r="R4" s="82">
        <v>2018</v>
      </c>
      <c r="T4" s="7" t="s">
        <v>2</v>
      </c>
      <c r="U4" s="9" t="s">
        <v>3</v>
      </c>
      <c r="V4" s="15"/>
      <c r="W4" s="9" t="s">
        <v>3</v>
      </c>
      <c r="X4" s="15"/>
      <c r="Z4" s="21" t="s">
        <v>22</v>
      </c>
      <c r="AA4" s="19">
        <v>2018</v>
      </c>
      <c r="AC4" s="9" t="s">
        <v>3</v>
      </c>
      <c r="AD4" s="15"/>
      <c r="AE4" s="9" t="s">
        <v>3</v>
      </c>
      <c r="AF4" s="15"/>
      <c r="AH4" s="21" t="s">
        <v>22</v>
      </c>
      <c r="AI4" s="19">
        <v>2018</v>
      </c>
      <c r="AK4" s="7" t="s">
        <v>2</v>
      </c>
      <c r="AL4" s="9" t="s">
        <v>3</v>
      </c>
      <c r="AM4" s="15"/>
      <c r="AN4" s="9" t="s">
        <v>3</v>
      </c>
      <c r="AO4" s="15"/>
      <c r="AQ4" s="21" t="s">
        <v>22</v>
      </c>
      <c r="AR4" s="19">
        <v>2018</v>
      </c>
      <c r="AT4" s="9" t="s">
        <v>3</v>
      </c>
      <c r="AU4" s="15"/>
      <c r="AV4" s="9" t="s">
        <v>3</v>
      </c>
      <c r="AW4" s="15"/>
      <c r="AY4" s="21" t="s">
        <v>22</v>
      </c>
      <c r="AZ4" s="82">
        <v>2018</v>
      </c>
      <c r="BB4" s="7" t="s">
        <v>2</v>
      </c>
      <c r="BC4" s="9" t="s">
        <v>3</v>
      </c>
      <c r="BD4" s="15"/>
      <c r="BE4" s="9" t="s">
        <v>3</v>
      </c>
      <c r="BF4" s="15"/>
      <c r="BH4" s="21" t="s">
        <v>22</v>
      </c>
      <c r="BI4" s="19">
        <v>2018</v>
      </c>
      <c r="BK4" s="9" t="s">
        <v>3</v>
      </c>
      <c r="BL4" s="15"/>
      <c r="BM4" s="9" t="s">
        <v>3</v>
      </c>
      <c r="BN4" s="15"/>
      <c r="BP4" s="21" t="s">
        <v>22</v>
      </c>
      <c r="BQ4" s="19">
        <v>2018</v>
      </c>
      <c r="BS4" s="7" t="s">
        <v>2</v>
      </c>
      <c r="BT4" s="9" t="s">
        <v>3</v>
      </c>
      <c r="BU4" s="15"/>
      <c r="BV4" s="9" t="s">
        <v>3</v>
      </c>
      <c r="BW4" s="15"/>
      <c r="BY4" s="21" t="s">
        <v>22</v>
      </c>
      <c r="BZ4" s="19">
        <v>2018</v>
      </c>
      <c r="CB4" s="9" t="s">
        <v>3</v>
      </c>
      <c r="CC4" s="15"/>
      <c r="CD4" s="9" t="s">
        <v>3</v>
      </c>
      <c r="CE4" s="15"/>
      <c r="CG4" s="21" t="s">
        <v>22</v>
      </c>
      <c r="CH4" s="19">
        <v>2018</v>
      </c>
      <c r="CJ4" s="7" t="s">
        <v>2</v>
      </c>
      <c r="CK4" s="9" t="s">
        <v>3</v>
      </c>
      <c r="CL4" s="15"/>
      <c r="CM4" s="9" t="s">
        <v>3</v>
      </c>
      <c r="CN4" s="15"/>
      <c r="CP4" s="21" t="s">
        <v>22</v>
      </c>
      <c r="CQ4" s="19">
        <v>2018</v>
      </c>
      <c r="CS4" s="9" t="s">
        <v>3</v>
      </c>
      <c r="CT4" s="15"/>
      <c r="CU4" s="9" t="s">
        <v>3</v>
      </c>
      <c r="CV4" s="15"/>
      <c r="CX4" s="21" t="s">
        <v>22</v>
      </c>
      <c r="CY4" s="19">
        <v>2018</v>
      </c>
      <c r="DA4" s="7" t="s">
        <v>2</v>
      </c>
      <c r="DB4" s="9" t="s">
        <v>3</v>
      </c>
      <c r="DC4" s="15"/>
      <c r="DD4" s="9" t="s">
        <v>3</v>
      </c>
      <c r="DE4" s="15"/>
      <c r="DG4" s="21" t="s">
        <v>22</v>
      </c>
      <c r="DH4" s="19">
        <v>2018</v>
      </c>
      <c r="DJ4" s="9" t="s">
        <v>3</v>
      </c>
      <c r="DK4" s="15"/>
      <c r="DL4" s="9" t="s">
        <v>3</v>
      </c>
      <c r="DM4" s="15"/>
      <c r="DO4" s="21" t="s">
        <v>22</v>
      </c>
      <c r="DP4" s="19">
        <v>2018</v>
      </c>
      <c r="DR4" s="7" t="s">
        <v>2</v>
      </c>
      <c r="DS4" s="9" t="s">
        <v>3</v>
      </c>
      <c r="DT4" s="15"/>
      <c r="DU4" s="9" t="s">
        <v>3</v>
      </c>
      <c r="DV4" s="15"/>
      <c r="DX4" s="21" t="s">
        <v>22</v>
      </c>
      <c r="DY4" s="19">
        <v>2018</v>
      </c>
      <c r="EA4" s="9" t="s">
        <v>3</v>
      </c>
      <c r="EB4" s="15"/>
      <c r="EC4" s="9" t="s">
        <v>3</v>
      </c>
      <c r="ED4" s="15"/>
      <c r="EF4" s="21" t="s">
        <v>22</v>
      </c>
      <c r="EG4" s="19">
        <v>2018</v>
      </c>
      <c r="EI4" s="7" t="s">
        <v>2</v>
      </c>
      <c r="EJ4" s="9" t="s">
        <v>3</v>
      </c>
      <c r="EK4" s="15"/>
      <c r="EL4" s="9" t="s">
        <v>3</v>
      </c>
      <c r="EM4" s="15"/>
      <c r="EO4" s="21" t="s">
        <v>22</v>
      </c>
      <c r="EP4" s="19">
        <v>2018</v>
      </c>
      <c r="ER4" s="9" t="s">
        <v>3</v>
      </c>
      <c r="ES4" s="15"/>
      <c r="ET4" s="9" t="s">
        <v>3</v>
      </c>
      <c r="EU4" s="15"/>
      <c r="EW4" s="21" t="s">
        <v>22</v>
      </c>
      <c r="EX4" s="19">
        <v>2018</v>
      </c>
      <c r="EZ4" s="7" t="s">
        <v>2</v>
      </c>
      <c r="FA4" s="9" t="s">
        <v>3</v>
      </c>
      <c r="FB4" s="15"/>
      <c r="FC4" s="9" t="s">
        <v>3</v>
      </c>
      <c r="FD4" s="15"/>
      <c r="FF4" s="21" t="s">
        <v>22</v>
      </c>
      <c r="FG4" s="19">
        <v>2018</v>
      </c>
      <c r="FI4" s="9" t="s">
        <v>3</v>
      </c>
      <c r="FJ4" s="15"/>
      <c r="FK4" s="9" t="s">
        <v>3</v>
      </c>
      <c r="FL4" s="15"/>
      <c r="FN4" s="21" t="s">
        <v>22</v>
      </c>
      <c r="FO4" s="19">
        <v>2018</v>
      </c>
    </row>
    <row r="5" spans="3:171" ht="15.75" outlineLevel="1" x14ac:dyDescent="0.3">
      <c r="C5" s="7" t="s">
        <v>4</v>
      </c>
      <c r="D5" s="9">
        <v>2018</v>
      </c>
      <c r="E5" s="15"/>
      <c r="F5" s="9">
        <v>2018</v>
      </c>
      <c r="G5" s="15"/>
      <c r="I5" s="22" t="s">
        <v>184</v>
      </c>
      <c r="J5" s="20"/>
      <c r="L5" s="9">
        <v>2018</v>
      </c>
      <c r="M5" s="15"/>
      <c r="N5" s="9">
        <v>2018</v>
      </c>
      <c r="O5" s="15"/>
      <c r="Q5" s="22" t="s">
        <v>184</v>
      </c>
      <c r="R5" s="83"/>
      <c r="T5" s="7" t="s">
        <v>4</v>
      </c>
      <c r="U5" s="9">
        <v>2018</v>
      </c>
      <c r="V5" s="15"/>
      <c r="W5" s="9">
        <v>2018</v>
      </c>
      <c r="X5" s="15"/>
      <c r="Z5" s="22" t="s">
        <v>184</v>
      </c>
      <c r="AA5" s="20"/>
      <c r="AC5" s="9">
        <v>2018</v>
      </c>
      <c r="AD5" s="15"/>
      <c r="AE5" s="9">
        <v>2018</v>
      </c>
      <c r="AF5" s="15"/>
      <c r="AH5" s="22" t="s">
        <v>184</v>
      </c>
      <c r="AI5" s="20"/>
      <c r="AK5" s="7" t="s">
        <v>4</v>
      </c>
      <c r="AL5" s="9">
        <v>2018</v>
      </c>
      <c r="AM5" s="15"/>
      <c r="AN5" s="9">
        <v>2018</v>
      </c>
      <c r="AO5" s="15"/>
      <c r="AQ5" s="22" t="s">
        <v>184</v>
      </c>
      <c r="AR5" s="20"/>
      <c r="AT5" s="9">
        <v>2018</v>
      </c>
      <c r="AU5" s="15"/>
      <c r="AV5" s="9">
        <v>2018</v>
      </c>
      <c r="AW5" s="15"/>
      <c r="AY5" s="22" t="s">
        <v>184</v>
      </c>
      <c r="AZ5" s="83"/>
      <c r="BB5" s="7" t="s">
        <v>4</v>
      </c>
      <c r="BC5" s="9">
        <v>2018</v>
      </c>
      <c r="BD5" s="15"/>
      <c r="BE5" s="9">
        <v>2018</v>
      </c>
      <c r="BF5" s="15"/>
      <c r="BH5" s="22" t="s">
        <v>184</v>
      </c>
      <c r="BI5" s="20"/>
      <c r="BK5" s="9">
        <v>2018</v>
      </c>
      <c r="BL5" s="15"/>
      <c r="BM5" s="9">
        <v>2018</v>
      </c>
      <c r="BN5" s="15"/>
      <c r="BP5" s="22" t="s">
        <v>184</v>
      </c>
      <c r="BQ5" s="20"/>
      <c r="BS5" s="7" t="s">
        <v>4</v>
      </c>
      <c r="BT5" s="9">
        <v>2018</v>
      </c>
      <c r="BU5" s="15"/>
      <c r="BV5" s="9">
        <v>2018</v>
      </c>
      <c r="BW5" s="15"/>
      <c r="BY5" s="22" t="s">
        <v>184</v>
      </c>
      <c r="BZ5" s="20"/>
      <c r="CB5" s="9">
        <v>2018</v>
      </c>
      <c r="CC5" s="15"/>
      <c r="CD5" s="9">
        <v>2018</v>
      </c>
      <c r="CE5" s="15"/>
      <c r="CG5" s="22" t="s">
        <v>184</v>
      </c>
      <c r="CH5" s="20"/>
      <c r="CJ5" s="7" t="s">
        <v>4</v>
      </c>
      <c r="CK5" s="9">
        <v>2018</v>
      </c>
      <c r="CL5" s="15"/>
      <c r="CM5" s="9">
        <v>2018</v>
      </c>
      <c r="CN5" s="15"/>
      <c r="CP5" s="22" t="s">
        <v>184</v>
      </c>
      <c r="CQ5" s="20"/>
      <c r="CS5" s="9">
        <v>2018</v>
      </c>
      <c r="CT5" s="15"/>
      <c r="CU5" s="9">
        <v>2018</v>
      </c>
      <c r="CV5" s="15"/>
      <c r="CX5" s="22" t="s">
        <v>184</v>
      </c>
      <c r="CY5" s="20"/>
      <c r="DA5" s="7" t="s">
        <v>4</v>
      </c>
      <c r="DB5" s="9">
        <v>2018</v>
      </c>
      <c r="DC5" s="15"/>
      <c r="DD5" s="9">
        <v>2018</v>
      </c>
      <c r="DE5" s="15"/>
      <c r="DG5" s="22" t="s">
        <v>184</v>
      </c>
      <c r="DH5" s="20"/>
      <c r="DJ5" s="9">
        <v>2018</v>
      </c>
      <c r="DK5" s="15"/>
      <c r="DL5" s="9">
        <v>2018</v>
      </c>
      <c r="DM5" s="15"/>
      <c r="DO5" s="22" t="s">
        <v>184</v>
      </c>
      <c r="DP5" s="20"/>
      <c r="DR5" s="7" t="s">
        <v>4</v>
      </c>
      <c r="DS5" s="9">
        <v>2018</v>
      </c>
      <c r="DT5" s="15"/>
      <c r="DU5" s="9">
        <v>2018</v>
      </c>
      <c r="DV5" s="15"/>
      <c r="DX5" s="22" t="s">
        <v>184</v>
      </c>
      <c r="DY5" s="20"/>
      <c r="EA5" s="9">
        <v>2018</v>
      </c>
      <c r="EB5" s="15"/>
      <c r="EC5" s="9">
        <v>2018</v>
      </c>
      <c r="ED5" s="15"/>
      <c r="EF5" s="22" t="s">
        <v>184</v>
      </c>
      <c r="EG5" s="20"/>
      <c r="EI5" s="7" t="s">
        <v>4</v>
      </c>
      <c r="EJ5" s="9">
        <v>2018</v>
      </c>
      <c r="EK5" s="15"/>
      <c r="EL5" s="9">
        <v>2018</v>
      </c>
      <c r="EM5" s="15"/>
      <c r="EO5" s="22" t="s">
        <v>184</v>
      </c>
      <c r="EP5" s="20"/>
      <c r="ER5" s="9">
        <v>2018</v>
      </c>
      <c r="ES5" s="15"/>
      <c r="ET5" s="9">
        <v>2018</v>
      </c>
      <c r="EU5" s="15"/>
      <c r="EW5" s="22" t="s">
        <v>184</v>
      </c>
      <c r="EX5" s="20"/>
      <c r="EZ5" s="7" t="s">
        <v>4</v>
      </c>
      <c r="FA5" s="9">
        <v>2018</v>
      </c>
      <c r="FB5" s="15"/>
      <c r="FC5" s="9">
        <v>2018</v>
      </c>
      <c r="FD5" s="15"/>
      <c r="FF5" s="22" t="s">
        <v>184</v>
      </c>
      <c r="FG5" s="20"/>
      <c r="FI5" s="9">
        <v>2017</v>
      </c>
      <c r="FJ5" s="15"/>
      <c r="FK5" s="9">
        <v>2018</v>
      </c>
      <c r="FL5" s="15"/>
      <c r="FN5" s="22" t="s">
        <v>184</v>
      </c>
      <c r="FO5" s="20"/>
    </row>
    <row r="6" spans="3:171" outlineLevel="1" x14ac:dyDescent="0.25">
      <c r="C6" s="7" t="s">
        <v>5</v>
      </c>
      <c r="D6" s="9" t="s">
        <v>20</v>
      </c>
      <c r="E6" s="15"/>
      <c r="F6" s="9" t="s">
        <v>20</v>
      </c>
      <c r="G6" s="15"/>
      <c r="L6" s="9" t="s">
        <v>20</v>
      </c>
      <c r="M6" s="15"/>
      <c r="N6" s="9" t="s">
        <v>20</v>
      </c>
      <c r="O6" s="15"/>
      <c r="T6" s="7" t="s">
        <v>5</v>
      </c>
      <c r="U6" s="9" t="s">
        <v>20</v>
      </c>
      <c r="V6" s="15"/>
      <c r="W6" s="9" t="s">
        <v>20</v>
      </c>
      <c r="X6" s="15"/>
      <c r="AC6" s="9" t="s">
        <v>20</v>
      </c>
      <c r="AD6" s="15"/>
      <c r="AE6" s="9" t="s">
        <v>20</v>
      </c>
      <c r="AF6" s="15"/>
      <c r="AK6" s="7" t="s">
        <v>5</v>
      </c>
      <c r="AL6" s="9" t="s">
        <v>20</v>
      </c>
      <c r="AM6" s="15"/>
      <c r="AN6" s="9" t="s">
        <v>20</v>
      </c>
      <c r="AO6" s="15"/>
      <c r="AT6" s="9" t="s">
        <v>20</v>
      </c>
      <c r="AU6" s="15"/>
      <c r="AV6" s="9" t="s">
        <v>20</v>
      </c>
      <c r="AW6" s="15"/>
      <c r="BB6" s="7" t="s">
        <v>5</v>
      </c>
      <c r="BC6" s="9" t="s">
        <v>20</v>
      </c>
      <c r="BD6" s="15"/>
      <c r="BE6" s="9" t="s">
        <v>20</v>
      </c>
      <c r="BF6" s="15"/>
      <c r="BK6" s="9" t="s">
        <v>20</v>
      </c>
      <c r="BL6" s="15"/>
      <c r="BM6" s="9" t="s">
        <v>20</v>
      </c>
      <c r="BN6" s="15"/>
      <c r="BS6" s="7" t="s">
        <v>5</v>
      </c>
      <c r="BT6" s="9" t="s">
        <v>20</v>
      </c>
      <c r="BU6" s="15"/>
      <c r="BV6" s="9" t="s">
        <v>20</v>
      </c>
      <c r="BW6" s="15"/>
      <c r="CB6" s="9" t="s">
        <v>20</v>
      </c>
      <c r="CC6" s="15"/>
      <c r="CD6" s="9" t="s">
        <v>20</v>
      </c>
      <c r="CE6" s="15"/>
      <c r="CJ6" s="7" t="s">
        <v>5</v>
      </c>
      <c r="CK6" s="9" t="s">
        <v>20</v>
      </c>
      <c r="CL6" s="15"/>
      <c r="CM6" s="9" t="s">
        <v>20</v>
      </c>
      <c r="CN6" s="15"/>
      <c r="CS6" s="9" t="s">
        <v>20</v>
      </c>
      <c r="CT6" s="15"/>
      <c r="CU6" s="9" t="s">
        <v>20</v>
      </c>
      <c r="CV6" s="15"/>
      <c r="DA6" s="7" t="s">
        <v>5</v>
      </c>
      <c r="DB6" s="9" t="s">
        <v>20</v>
      </c>
      <c r="DC6" s="15"/>
      <c r="DD6" s="9" t="s">
        <v>20</v>
      </c>
      <c r="DE6" s="15"/>
      <c r="DJ6" s="9" t="s">
        <v>20</v>
      </c>
      <c r="DK6" s="15"/>
      <c r="DL6" s="9" t="s">
        <v>20</v>
      </c>
      <c r="DM6" s="15"/>
      <c r="DR6" s="7" t="s">
        <v>5</v>
      </c>
      <c r="DS6" s="9" t="s">
        <v>20</v>
      </c>
      <c r="DT6" s="15"/>
      <c r="DU6" s="9" t="s">
        <v>20</v>
      </c>
      <c r="DV6" s="15"/>
      <c r="EA6" s="9" t="s">
        <v>20</v>
      </c>
      <c r="EB6" s="15"/>
      <c r="EC6" s="9" t="s">
        <v>20</v>
      </c>
      <c r="ED6" s="15"/>
      <c r="EI6" s="7" t="s">
        <v>5</v>
      </c>
      <c r="EJ6" s="9" t="s">
        <v>20</v>
      </c>
      <c r="EK6" s="15"/>
      <c r="EL6" s="9" t="s">
        <v>20</v>
      </c>
      <c r="EM6" s="15"/>
      <c r="ER6" s="9" t="s">
        <v>20</v>
      </c>
      <c r="ES6" s="15"/>
      <c r="ET6" s="9" t="s">
        <v>20</v>
      </c>
      <c r="EU6" s="15"/>
      <c r="EZ6" s="7" t="s">
        <v>5</v>
      </c>
      <c r="FA6" s="9" t="s">
        <v>20</v>
      </c>
      <c r="FB6" s="15"/>
      <c r="FC6" s="9" t="s">
        <v>20</v>
      </c>
      <c r="FD6" s="15"/>
      <c r="FI6" s="9" t="s">
        <v>20</v>
      </c>
      <c r="FJ6" s="15"/>
      <c r="FK6" s="9" t="s">
        <v>20</v>
      </c>
      <c r="FL6" s="15"/>
    </row>
    <row r="7" spans="3:171" outlineLevel="1" x14ac:dyDescent="0.25">
      <c r="C7" s="7" t="s">
        <v>7</v>
      </c>
      <c r="D7" s="9">
        <v>4</v>
      </c>
      <c r="E7" s="15"/>
      <c r="F7" s="9">
        <f>$J$3</f>
        <v>5</v>
      </c>
      <c r="G7" s="15"/>
      <c r="L7" s="9">
        <v>4</v>
      </c>
      <c r="M7" s="15"/>
      <c r="N7" s="9">
        <f>$J$3</f>
        <v>5</v>
      </c>
      <c r="O7" s="15"/>
      <c r="T7" s="7" t="s">
        <v>7</v>
      </c>
      <c r="U7" s="9">
        <v>4</v>
      </c>
      <c r="V7" s="15"/>
      <c r="W7" s="9">
        <f>$J$3</f>
        <v>5</v>
      </c>
      <c r="X7" s="15"/>
      <c r="AC7" s="9">
        <v>4</v>
      </c>
      <c r="AD7" s="15"/>
      <c r="AE7" s="9">
        <f>$J$3</f>
        <v>5</v>
      </c>
      <c r="AF7" s="15"/>
      <c r="AK7" s="7" t="s">
        <v>7</v>
      </c>
      <c r="AL7" s="9">
        <v>4</v>
      </c>
      <c r="AM7" s="15"/>
      <c r="AN7" s="9">
        <f>$J$3</f>
        <v>5</v>
      </c>
      <c r="AO7" s="15"/>
      <c r="AT7" s="9">
        <v>4</v>
      </c>
      <c r="AU7" s="15"/>
      <c r="AV7" s="9">
        <f>$J$3</f>
        <v>5</v>
      </c>
      <c r="AW7" s="15"/>
      <c r="BB7" s="7" t="s">
        <v>7</v>
      </c>
      <c r="BC7" s="9">
        <v>4</v>
      </c>
      <c r="BD7" s="15"/>
      <c r="BE7" s="9">
        <f>$J$3</f>
        <v>5</v>
      </c>
      <c r="BF7" s="15"/>
      <c r="BK7" s="9">
        <v>4</v>
      </c>
      <c r="BL7" s="15"/>
      <c r="BM7" s="9">
        <f>$J$3</f>
        <v>5</v>
      </c>
      <c r="BN7" s="15"/>
      <c r="BS7" s="7" t="s">
        <v>7</v>
      </c>
      <c r="BT7" s="9">
        <v>4</v>
      </c>
      <c r="BU7" s="15"/>
      <c r="BV7" s="9">
        <f>$J$3</f>
        <v>5</v>
      </c>
      <c r="BW7" s="15"/>
      <c r="CB7" s="9">
        <v>4</v>
      </c>
      <c r="CC7" s="15"/>
      <c r="CD7" s="9">
        <f>$J$3</f>
        <v>5</v>
      </c>
      <c r="CE7" s="15"/>
      <c r="CJ7" s="7" t="s">
        <v>7</v>
      </c>
      <c r="CK7" s="9">
        <v>4</v>
      </c>
      <c r="CL7" s="15"/>
      <c r="CM7" s="9">
        <f>$J$3</f>
        <v>5</v>
      </c>
      <c r="CN7" s="15"/>
      <c r="CS7" s="9">
        <v>4</v>
      </c>
      <c r="CT7" s="15"/>
      <c r="CU7" s="9">
        <f>$J$3</f>
        <v>5</v>
      </c>
      <c r="CV7" s="15"/>
      <c r="DA7" s="7" t="s">
        <v>7</v>
      </c>
      <c r="DB7" s="9">
        <v>4</v>
      </c>
      <c r="DC7" s="15"/>
      <c r="DD7" s="9">
        <f>$J$3</f>
        <v>5</v>
      </c>
      <c r="DE7" s="15"/>
      <c r="DJ7" s="9">
        <v>4</v>
      </c>
      <c r="DK7" s="15"/>
      <c r="DL7" s="9">
        <f>$J$3</f>
        <v>5</v>
      </c>
      <c r="DM7" s="15"/>
      <c r="DR7" s="7" t="s">
        <v>7</v>
      </c>
      <c r="DS7" s="9">
        <v>4</v>
      </c>
      <c r="DT7" s="15"/>
      <c r="DU7" s="9">
        <f>$J$3</f>
        <v>5</v>
      </c>
      <c r="DV7" s="15"/>
      <c r="EA7" s="9">
        <v>4</v>
      </c>
      <c r="EB7" s="15"/>
      <c r="EC7" s="9">
        <f>$J$3</f>
        <v>5</v>
      </c>
      <c r="ED7" s="15"/>
      <c r="EI7" s="7" t="s">
        <v>7</v>
      </c>
      <c r="EJ7" s="9">
        <v>4</v>
      </c>
      <c r="EK7" s="15"/>
      <c r="EL7" s="9">
        <f>$J$3</f>
        <v>5</v>
      </c>
      <c r="EM7" s="15"/>
      <c r="ER7" s="9">
        <v>4</v>
      </c>
      <c r="ES7" s="15"/>
      <c r="ET7" s="9">
        <f>$J$3</f>
        <v>5</v>
      </c>
      <c r="EU7" s="15"/>
      <c r="EZ7" s="7" t="s">
        <v>7</v>
      </c>
      <c r="FA7" s="9">
        <v>4</v>
      </c>
      <c r="FB7" s="15"/>
      <c r="FC7" s="9">
        <f>$J$3</f>
        <v>5</v>
      </c>
      <c r="FD7" s="15"/>
      <c r="FI7" s="9">
        <f>$J$3</f>
        <v>5</v>
      </c>
      <c r="FJ7" s="15"/>
      <c r="FK7" s="9">
        <f>$J$3</f>
        <v>5</v>
      </c>
      <c r="FL7" s="15"/>
    </row>
    <row r="8" spans="3:171" outlineLevel="1" x14ac:dyDescent="0.25">
      <c r="C8" s="7" t="s">
        <v>8</v>
      </c>
      <c r="D8" s="9" t="s">
        <v>9</v>
      </c>
      <c r="E8" s="15"/>
      <c r="F8" s="9" t="s">
        <v>9</v>
      </c>
      <c r="G8" s="15"/>
      <c r="L8" s="9" t="s">
        <v>9</v>
      </c>
      <c r="M8" s="15"/>
      <c r="N8" s="9" t="s">
        <v>9</v>
      </c>
      <c r="O8" s="15"/>
      <c r="T8" s="7" t="s">
        <v>8</v>
      </c>
      <c r="U8" s="9" t="s">
        <v>9</v>
      </c>
      <c r="V8" s="15"/>
      <c r="W8" s="9" t="s">
        <v>9</v>
      </c>
      <c r="X8" s="15"/>
      <c r="AC8" s="9" t="s">
        <v>9</v>
      </c>
      <c r="AD8" s="15"/>
      <c r="AE8" s="9" t="s">
        <v>9</v>
      </c>
      <c r="AF8" s="15"/>
      <c r="AK8" s="7" t="s">
        <v>8</v>
      </c>
      <c r="AL8" s="9" t="s">
        <v>9</v>
      </c>
      <c r="AM8" s="15"/>
      <c r="AN8" s="9" t="s">
        <v>9</v>
      </c>
      <c r="AO8" s="15"/>
      <c r="AT8" s="9" t="s">
        <v>9</v>
      </c>
      <c r="AU8" s="15"/>
      <c r="AV8" s="9" t="s">
        <v>9</v>
      </c>
      <c r="AW8" s="15"/>
      <c r="BB8" s="7" t="s">
        <v>8</v>
      </c>
      <c r="BC8" s="9" t="s">
        <v>9</v>
      </c>
      <c r="BD8" s="15"/>
      <c r="BE8" s="9" t="s">
        <v>9</v>
      </c>
      <c r="BF8" s="15"/>
      <c r="BK8" s="9" t="s">
        <v>9</v>
      </c>
      <c r="BL8" s="15"/>
      <c r="BM8" s="9" t="s">
        <v>9</v>
      </c>
      <c r="BN8" s="15"/>
      <c r="BS8" s="7" t="s">
        <v>8</v>
      </c>
      <c r="BT8" s="9" t="s">
        <v>9</v>
      </c>
      <c r="BU8" s="15"/>
      <c r="BV8" s="9" t="s">
        <v>9</v>
      </c>
      <c r="BW8" s="15"/>
      <c r="CB8" s="9" t="s">
        <v>9</v>
      </c>
      <c r="CC8" s="15"/>
      <c r="CD8" s="9" t="s">
        <v>9</v>
      </c>
      <c r="CE8" s="15"/>
      <c r="CJ8" s="7" t="s">
        <v>8</v>
      </c>
      <c r="CK8" s="9" t="s">
        <v>9</v>
      </c>
      <c r="CL8" s="15"/>
      <c r="CM8" s="9" t="s">
        <v>9</v>
      </c>
      <c r="CN8" s="15"/>
      <c r="CS8" s="9" t="s">
        <v>9</v>
      </c>
      <c r="CT8" s="15"/>
      <c r="CU8" s="9" t="s">
        <v>9</v>
      </c>
      <c r="CV8" s="15"/>
      <c r="DA8" s="7" t="s">
        <v>8</v>
      </c>
      <c r="DB8" s="9" t="s">
        <v>9</v>
      </c>
      <c r="DC8" s="15"/>
      <c r="DD8" s="9" t="s">
        <v>9</v>
      </c>
      <c r="DE8" s="15"/>
      <c r="DJ8" s="9" t="s">
        <v>9</v>
      </c>
      <c r="DK8" s="15"/>
      <c r="DL8" s="9" t="s">
        <v>9</v>
      </c>
      <c r="DM8" s="15"/>
      <c r="DR8" s="7" t="s">
        <v>8</v>
      </c>
      <c r="DS8" s="9" t="s">
        <v>9</v>
      </c>
      <c r="DT8" s="15"/>
      <c r="DU8" s="9" t="s">
        <v>9</v>
      </c>
      <c r="DV8" s="15"/>
      <c r="EA8" s="9" t="s">
        <v>9</v>
      </c>
      <c r="EB8" s="15"/>
      <c r="EC8" s="9" t="s">
        <v>9</v>
      </c>
      <c r="ED8" s="15"/>
      <c r="EI8" s="7" t="s">
        <v>8</v>
      </c>
      <c r="EJ8" s="9" t="s">
        <v>9</v>
      </c>
      <c r="EK8" s="15"/>
      <c r="EL8" s="9" t="s">
        <v>9</v>
      </c>
      <c r="EM8" s="15"/>
      <c r="ER8" s="9" t="s">
        <v>9</v>
      </c>
      <c r="ES8" s="15"/>
      <c r="ET8" s="9" t="s">
        <v>9</v>
      </c>
      <c r="EU8" s="15"/>
      <c r="EZ8" s="7" t="s">
        <v>8</v>
      </c>
      <c r="FA8" s="9" t="s">
        <v>9</v>
      </c>
      <c r="FB8" s="15"/>
      <c r="FC8" s="9" t="s">
        <v>9</v>
      </c>
      <c r="FD8" s="15"/>
      <c r="FI8" s="9" t="s">
        <v>9</v>
      </c>
      <c r="FJ8" s="15"/>
      <c r="FK8" s="9" t="s">
        <v>9</v>
      </c>
      <c r="FL8" s="15"/>
    </row>
    <row r="9" spans="3:171" outlineLevel="1" x14ac:dyDescent="0.25"/>
    <row r="10" spans="3:171" s="18" customFormat="1" outlineLevel="1" x14ac:dyDescent="0.25">
      <c r="C10" s="17" t="s">
        <v>10</v>
      </c>
      <c r="D10" s="48" t="s">
        <v>80</v>
      </c>
      <c r="E10" s="47"/>
      <c r="F10" s="48" t="s">
        <v>80</v>
      </c>
      <c r="G10" s="47"/>
      <c r="L10" s="48" t="s">
        <v>113</v>
      </c>
      <c r="M10" s="47"/>
      <c r="N10" s="48" t="s">
        <v>113</v>
      </c>
      <c r="O10" s="47"/>
      <c r="R10" s="84"/>
      <c r="S10" s="74"/>
      <c r="T10" s="17" t="s">
        <v>10</v>
      </c>
      <c r="U10" s="48" t="s">
        <v>104</v>
      </c>
      <c r="V10" s="47"/>
      <c r="W10" s="48" t="s">
        <v>104</v>
      </c>
      <c r="X10" s="47"/>
      <c r="AC10" s="48" t="s">
        <v>82</v>
      </c>
      <c r="AD10" s="47"/>
      <c r="AE10" s="48" t="s">
        <v>82</v>
      </c>
      <c r="AF10" s="47"/>
      <c r="AJ10" s="74"/>
      <c r="AK10" s="17" t="s">
        <v>10</v>
      </c>
      <c r="AL10" s="48" t="s">
        <v>41</v>
      </c>
      <c r="AM10" s="47"/>
      <c r="AN10" s="48" t="s">
        <v>41</v>
      </c>
      <c r="AO10" s="47"/>
      <c r="AT10" s="48" t="s">
        <v>101</v>
      </c>
      <c r="AU10" s="47"/>
      <c r="AV10" s="48" t="s">
        <v>101</v>
      </c>
      <c r="AW10" s="47"/>
      <c r="AZ10" s="84"/>
      <c r="BA10" s="74"/>
      <c r="BB10" s="17" t="s">
        <v>10</v>
      </c>
      <c r="BC10" s="48" t="s">
        <v>42</v>
      </c>
      <c r="BD10" s="47"/>
      <c r="BE10" s="48" t="s">
        <v>42</v>
      </c>
      <c r="BF10" s="47"/>
      <c r="BK10" s="48" t="s">
        <v>35</v>
      </c>
      <c r="BL10" s="47"/>
      <c r="BM10" s="48" t="s">
        <v>35</v>
      </c>
      <c r="BN10" s="47"/>
      <c r="BR10" s="74"/>
      <c r="BS10" s="17" t="s">
        <v>10</v>
      </c>
      <c r="BT10" s="48" t="s">
        <v>29</v>
      </c>
      <c r="BU10" s="47"/>
      <c r="BV10" s="48" t="s">
        <v>29</v>
      </c>
      <c r="BW10" s="47"/>
      <c r="CB10" s="48" t="s">
        <v>40</v>
      </c>
      <c r="CC10" s="47"/>
      <c r="CD10" s="48" t="s">
        <v>40</v>
      </c>
      <c r="CE10" s="47"/>
      <c r="CI10" s="74"/>
      <c r="CJ10" s="17" t="s">
        <v>10</v>
      </c>
      <c r="CK10" s="48" t="s">
        <v>27</v>
      </c>
      <c r="CL10" s="47"/>
      <c r="CM10" s="48" t="s">
        <v>27</v>
      </c>
      <c r="CN10" s="47"/>
      <c r="CS10" s="48" t="s">
        <v>90</v>
      </c>
      <c r="CT10" s="47"/>
      <c r="CU10" s="48" t="s">
        <v>90</v>
      </c>
      <c r="CV10" s="47"/>
      <c r="CZ10" s="74"/>
      <c r="DA10" s="17" t="s">
        <v>10</v>
      </c>
      <c r="DB10" s="48" t="s">
        <v>100</v>
      </c>
      <c r="DC10" s="47"/>
      <c r="DD10" s="48" t="s">
        <v>100</v>
      </c>
      <c r="DE10" s="47"/>
      <c r="DJ10" s="48" t="s">
        <v>109</v>
      </c>
      <c r="DK10" s="47"/>
      <c r="DL10" s="48" t="s">
        <v>109</v>
      </c>
      <c r="DM10" s="47"/>
      <c r="DQ10" s="74"/>
      <c r="DR10" s="17" t="s">
        <v>10</v>
      </c>
      <c r="DS10" s="48" t="s">
        <v>93</v>
      </c>
      <c r="DT10" s="47"/>
      <c r="DU10" s="48" t="s">
        <v>93</v>
      </c>
      <c r="DV10" s="47"/>
      <c r="EA10" s="48" t="s">
        <v>29</v>
      </c>
      <c r="EB10" s="47"/>
      <c r="EC10" s="48" t="s">
        <v>29</v>
      </c>
      <c r="ED10" s="47"/>
      <c r="EH10" s="74"/>
      <c r="EI10" s="17" t="s">
        <v>10</v>
      </c>
      <c r="EJ10" s="48" t="s">
        <v>26</v>
      </c>
      <c r="EK10" s="47"/>
      <c r="EL10" s="48" t="s">
        <v>26</v>
      </c>
      <c r="EM10" s="47"/>
      <c r="ER10" s="48" t="s">
        <v>42</v>
      </c>
      <c r="ES10" s="47"/>
      <c r="ET10" s="48" t="s">
        <v>42</v>
      </c>
      <c r="EU10" s="47"/>
      <c r="EY10" s="74"/>
      <c r="EZ10" s="17" t="s">
        <v>10</v>
      </c>
      <c r="FA10" s="48" t="s">
        <v>56</v>
      </c>
      <c r="FB10" s="47"/>
      <c r="FC10" s="48" t="s">
        <v>56</v>
      </c>
      <c r="FD10" s="47"/>
      <c r="FI10" s="48" t="s">
        <v>55</v>
      </c>
      <c r="FJ10" s="47"/>
      <c r="FK10" s="48" t="s">
        <v>55</v>
      </c>
      <c r="FL10" s="47"/>
    </row>
    <row r="11" spans="3:171" ht="8.25" customHeight="1" x14ac:dyDescent="0.25"/>
    <row r="12" spans="3:171" hidden="1" x14ac:dyDescent="0.25">
      <c r="C12" s="13" t="s">
        <v>19</v>
      </c>
      <c r="H12" s="8"/>
      <c r="T12" s="13" t="s">
        <v>19</v>
      </c>
      <c r="Y12" s="8"/>
      <c r="AK12" s="13" t="s">
        <v>19</v>
      </c>
      <c r="AP12" s="8"/>
      <c r="BB12" s="13" t="s">
        <v>19</v>
      </c>
      <c r="BG12" s="8"/>
      <c r="BS12" s="13" t="s">
        <v>19</v>
      </c>
      <c r="BX12" s="8"/>
      <c r="CJ12" s="13" t="s">
        <v>19</v>
      </c>
      <c r="CO12" s="8"/>
      <c r="DA12" s="13" t="s">
        <v>19</v>
      </c>
      <c r="DF12" s="8"/>
      <c r="DR12" s="13" t="s">
        <v>19</v>
      </c>
      <c r="DW12" s="8"/>
      <c r="EI12" s="13" t="s">
        <v>19</v>
      </c>
      <c r="EN12" s="8"/>
      <c r="EZ12" s="13" t="s">
        <v>19</v>
      </c>
      <c r="FE12" s="8"/>
    </row>
    <row r="13" spans="3:171" hidden="1" x14ac:dyDescent="0.25">
      <c r="C13" s="13" t="str">
        <f>CONCATENATE("Income Statement for: ",$J$5)</f>
        <v xml:space="preserve">Income Statement for: </v>
      </c>
      <c r="H13" s="8"/>
      <c r="T13" s="13" t="str">
        <f>CONCATENATE("Income Statement for: ",$J$5)</f>
        <v xml:space="preserve">Income Statement for: </v>
      </c>
      <c r="Y13" s="8"/>
      <c r="AK13" s="13" t="str">
        <f>CONCATENATE("Income Statement for: ",$J$5)</f>
        <v xml:space="preserve">Income Statement for: </v>
      </c>
      <c r="AP13" s="8"/>
      <c r="BB13" s="13" t="str">
        <f>CONCATENATE("Income Statement for: ",$J$5)</f>
        <v xml:space="preserve">Income Statement for: </v>
      </c>
      <c r="BG13" s="8"/>
      <c r="BS13" s="13" t="str">
        <f>CONCATENATE("Income Statement for: ",$J$5)</f>
        <v xml:space="preserve">Income Statement for: </v>
      </c>
      <c r="BX13" s="8"/>
      <c r="CJ13" s="13" t="str">
        <f>CONCATENATE("Income Statement for: ",$J$5)</f>
        <v xml:space="preserve">Income Statement for: </v>
      </c>
      <c r="CO13" s="8"/>
      <c r="DA13" s="13" t="str">
        <f>CONCATENATE("Income Statement for: ",$J$5)</f>
        <v xml:space="preserve">Income Statement for: </v>
      </c>
      <c r="DF13" s="8"/>
      <c r="DR13" s="13" t="str">
        <f>CONCATENATE("Income Statement for: ",$J$5)</f>
        <v xml:space="preserve">Income Statement for: </v>
      </c>
      <c r="DW13" s="8"/>
      <c r="EI13" s="13" t="str">
        <f>CONCATENATE("Income Statement for: ",$J$5)</f>
        <v xml:space="preserve">Income Statement for: </v>
      </c>
      <c r="EN13" s="8"/>
      <c r="EZ13" s="13" t="str">
        <f>CONCATENATE("Income Statement for: ",$J$5)</f>
        <v xml:space="preserve">Income Statement for: </v>
      </c>
      <c r="FE13" s="8"/>
    </row>
    <row r="14" spans="3:171" hidden="1" x14ac:dyDescent="0.25">
      <c r="C14" s="13" t="str">
        <f>CONCATENATE("Year to Date through Period ",D7," -- Fiscal Year ",D5)</f>
        <v>Year to Date through Period 4 -- Fiscal Year 2018</v>
      </c>
      <c r="H14" s="8"/>
      <c r="T14" s="13" t="str">
        <f>CONCATENATE("Year to Date through Period ",U7," -- Fiscal Year ",U5)</f>
        <v>Year to Date through Period 4 -- Fiscal Year 2018</v>
      </c>
      <c r="Y14" s="8"/>
      <c r="AK14" s="13" t="str">
        <f>CONCATENATE("Year to Date through Period ",AL7," -- Fiscal Year ",AL5)</f>
        <v>Year to Date through Period 4 -- Fiscal Year 2018</v>
      </c>
      <c r="AP14" s="8"/>
      <c r="BB14" s="13" t="str">
        <f>CONCATENATE("Year to Date through Period ",BC7," -- Fiscal Year ",BC5)</f>
        <v>Year to Date through Period 4 -- Fiscal Year 2018</v>
      </c>
      <c r="BG14" s="8"/>
      <c r="BS14" s="13" t="str">
        <f>CONCATENATE("Year to Date through Period ",BT7," -- Fiscal Year ",BT5)</f>
        <v>Year to Date through Period 4 -- Fiscal Year 2018</v>
      </c>
      <c r="BX14" s="8"/>
      <c r="CJ14" s="13" t="str">
        <f>CONCATENATE("Year to Date through Period ",CK7," -- Fiscal Year ",CK5)</f>
        <v>Year to Date through Period 4 -- Fiscal Year 2018</v>
      </c>
      <c r="CO14" s="8"/>
      <c r="DA14" s="13" t="str">
        <f>CONCATENATE("Year to Date through Period ",DB7," -- Fiscal Year ",DB5)</f>
        <v>Year to Date through Period 4 -- Fiscal Year 2018</v>
      </c>
      <c r="DF14" s="8"/>
      <c r="DR14" s="13" t="str">
        <f>CONCATENATE("Year to Date through Period ",DS7," -- Fiscal Year ",DS5)</f>
        <v>Year to Date through Period 4 -- Fiscal Year 2018</v>
      </c>
      <c r="DW14" s="8"/>
      <c r="EI14" s="13" t="str">
        <f>CONCATENATE("Year to Date through Period ",EJ7," -- Fiscal Year ",EJ5)</f>
        <v>Year to Date through Period 4 -- Fiscal Year 2018</v>
      </c>
      <c r="EN14" s="8"/>
      <c r="EZ14" s="13" t="str">
        <f>CONCATENATE("Year to Date through Period ",FA7," -- Fiscal Year ",FA5)</f>
        <v>Year to Date through Period 4 -- Fiscal Year 2018</v>
      </c>
      <c r="FE14" s="8"/>
    </row>
    <row r="15" spans="3:171" x14ac:dyDescent="0.25">
      <c r="C15" s="13"/>
      <c r="H15" s="8"/>
      <c r="P15" s="72" t="s">
        <v>275</v>
      </c>
      <c r="T15" s="13"/>
      <c r="Y15" s="8"/>
      <c r="AG15" s="72" t="s">
        <v>275</v>
      </c>
      <c r="AK15" s="13"/>
      <c r="AP15" s="8"/>
      <c r="AX15" s="72" t="s">
        <v>275</v>
      </c>
      <c r="BB15" s="13"/>
      <c r="BG15" s="8"/>
      <c r="BO15" s="72" t="s">
        <v>275</v>
      </c>
      <c r="BS15" s="13"/>
      <c r="BV15" s="26" t="e">
        <f ca="1">BV16-BT16</f>
        <v>#NAME?</v>
      </c>
      <c r="BX15" s="8"/>
      <c r="CF15" s="72" t="s">
        <v>275</v>
      </c>
      <c r="CJ15" s="13"/>
      <c r="CO15" s="8"/>
      <c r="CW15" s="72" t="s">
        <v>275</v>
      </c>
      <c r="DA15" s="13"/>
      <c r="DF15" s="8"/>
      <c r="DN15" s="72" t="s">
        <v>275</v>
      </c>
      <c r="DR15" s="13"/>
      <c r="DW15" s="8"/>
      <c r="EE15" s="72" t="s">
        <v>275</v>
      </c>
      <c r="EI15" s="13"/>
      <c r="EJ15" s="26"/>
      <c r="EN15" s="8"/>
      <c r="EV15" s="72" t="s">
        <v>275</v>
      </c>
      <c r="EZ15" s="13"/>
      <c r="FE15" s="8"/>
      <c r="FM15" s="72" t="s">
        <v>275</v>
      </c>
    </row>
    <row r="16" spans="3:171" x14ac:dyDescent="0.25">
      <c r="C16" s="60" t="s">
        <v>269</v>
      </c>
      <c r="D16" s="67" t="e">
        <f ca="1">D256+D254</f>
        <v>#NAME?</v>
      </c>
      <c r="E16" s="68"/>
      <c r="F16" s="69" t="e">
        <f ca="1">F256+F254</f>
        <v>#NAME?</v>
      </c>
      <c r="G16" s="68" t="e">
        <f ca="1">(F16-D16)/ABS(D16)</f>
        <v>#NAME?</v>
      </c>
      <c r="L16" s="67" t="e">
        <f ca="1">L256+L254</f>
        <v>#NAME?</v>
      </c>
      <c r="M16" s="68"/>
      <c r="N16" s="69" t="e">
        <f ca="1">N256+N254</f>
        <v>#NAME?</v>
      </c>
      <c r="O16" s="68" t="e">
        <f ca="1">(N16-L16)/ABS(L16)</f>
        <v>#NAME?</v>
      </c>
      <c r="P16" s="70" t="e">
        <f ca="1">G16-O16</f>
        <v>#NAME?</v>
      </c>
      <c r="T16" s="60" t="s">
        <v>269</v>
      </c>
      <c r="U16" s="67" t="e">
        <f ca="1">U256+U254</f>
        <v>#NAME?</v>
      </c>
      <c r="V16" s="68"/>
      <c r="W16" s="69" t="e">
        <f ca="1">W256+W254</f>
        <v>#NAME?</v>
      </c>
      <c r="X16" s="68" t="e">
        <f ca="1">(W16-U16)/ABS(U16)</f>
        <v>#NAME?</v>
      </c>
      <c r="AC16" s="67" t="e">
        <f ca="1">AC256+AC254</f>
        <v>#NAME?</v>
      </c>
      <c r="AD16" s="68"/>
      <c r="AE16" s="69" t="e">
        <f ca="1">AE256+AE254</f>
        <v>#NAME?</v>
      </c>
      <c r="AF16" s="68" t="e">
        <f ca="1">(AE16-AC16)/ABS(AC16)</f>
        <v>#NAME?</v>
      </c>
      <c r="AG16" s="70" t="e">
        <f ca="1">X16-AF16</f>
        <v>#NAME?</v>
      </c>
      <c r="AK16" s="60" t="s">
        <v>269</v>
      </c>
      <c r="AL16" s="67" t="e">
        <f ca="1">AL256+AL254</f>
        <v>#NAME?</v>
      </c>
      <c r="AM16" s="68"/>
      <c r="AN16" s="69" t="e">
        <f ca="1">AN256+AN254</f>
        <v>#NAME?</v>
      </c>
      <c r="AO16" s="68" t="e">
        <f ca="1">(AN16-AL16)/ABS(AL16)</f>
        <v>#NAME?</v>
      </c>
      <c r="AT16" s="67" t="e">
        <f ca="1">AT256+AT254</f>
        <v>#NAME?</v>
      </c>
      <c r="AU16" s="68"/>
      <c r="AV16" s="69" t="e">
        <f ca="1">AV256+AV254</f>
        <v>#NAME?</v>
      </c>
      <c r="AW16" s="68" t="e">
        <f ca="1">(AV16-AT16)/ABS(AT16)</f>
        <v>#NAME?</v>
      </c>
      <c r="AX16" s="70" t="e">
        <f ca="1">AO16-AW16</f>
        <v>#NAME?</v>
      </c>
      <c r="BB16" s="60" t="s">
        <v>269</v>
      </c>
      <c r="BC16" s="67" t="e">
        <f ca="1">BC256+BC254</f>
        <v>#NAME?</v>
      </c>
      <c r="BD16" s="68"/>
      <c r="BE16" s="69" t="e">
        <f ca="1">BE256+BE254</f>
        <v>#NAME?</v>
      </c>
      <c r="BF16" s="68" t="e">
        <f ca="1">(BE16-BC16)/ABS(BC16)</f>
        <v>#NAME?</v>
      </c>
      <c r="BK16" s="67" t="e">
        <f ca="1">BK256+BK254</f>
        <v>#NAME?</v>
      </c>
      <c r="BL16" s="68"/>
      <c r="BM16" s="69" t="e">
        <f ca="1">BM256+BM254</f>
        <v>#NAME?</v>
      </c>
      <c r="BN16" s="68" t="e">
        <f ca="1">(BM16-BK16)/ABS(BK16)</f>
        <v>#NAME?</v>
      </c>
      <c r="BO16" s="70" t="e">
        <f ca="1">BF16-BN16</f>
        <v>#NAME?</v>
      </c>
      <c r="BS16" s="60" t="s">
        <v>269</v>
      </c>
      <c r="BT16" s="67" t="e">
        <f ca="1">BT256+BT254</f>
        <v>#NAME?</v>
      </c>
      <c r="BU16" s="68"/>
      <c r="BV16" s="69" t="e">
        <f ca="1">BV256+BV254</f>
        <v>#NAME?</v>
      </c>
      <c r="BW16" s="68" t="e">
        <f ca="1">(BV16-BT16)/ABS(BT16)</f>
        <v>#NAME?</v>
      </c>
      <c r="CB16" s="67" t="e">
        <f ca="1">CB256+CB254</f>
        <v>#NAME?</v>
      </c>
      <c r="CC16" s="68"/>
      <c r="CD16" s="69" t="e">
        <f ca="1">CD256+CD254</f>
        <v>#NAME?</v>
      </c>
      <c r="CE16" s="68" t="e">
        <f ca="1">(CD16-CB16)/ABS(CB16)</f>
        <v>#NAME?</v>
      </c>
      <c r="CF16" s="70" t="e">
        <f ca="1">BW16-CE16</f>
        <v>#NAME?</v>
      </c>
      <c r="CJ16" s="60" t="s">
        <v>269</v>
      </c>
      <c r="CK16" s="67" t="e">
        <f ca="1">CK256+CK254</f>
        <v>#NAME?</v>
      </c>
      <c r="CL16" s="68"/>
      <c r="CM16" s="69" t="e">
        <f ca="1">CM256+CM254</f>
        <v>#NAME?</v>
      </c>
      <c r="CN16" s="68" t="e">
        <f ca="1">(CM16-CK16)/ABS(CK16)</f>
        <v>#NAME?</v>
      </c>
      <c r="CS16" s="67" t="e">
        <f ca="1">CS256+CS254</f>
        <v>#NAME?</v>
      </c>
      <c r="CT16" s="68"/>
      <c r="CU16" s="69" t="e">
        <f ca="1">CU256+CU254</f>
        <v>#NAME?</v>
      </c>
      <c r="CV16" s="68" t="e">
        <f ca="1">(CU16-CS16)/ABS(CS16)</f>
        <v>#NAME?</v>
      </c>
      <c r="CW16" s="70" t="e">
        <f ca="1">CN16-CV16</f>
        <v>#NAME?</v>
      </c>
      <c r="DA16" s="60" t="s">
        <v>269</v>
      </c>
      <c r="DB16" s="67" t="e">
        <f ca="1">DB256+DB254</f>
        <v>#NAME?</v>
      </c>
      <c r="DC16" s="68"/>
      <c r="DD16" s="69" t="e">
        <f ca="1">DD256+DD254</f>
        <v>#NAME?</v>
      </c>
      <c r="DE16" s="68" t="e">
        <f ca="1">(DD16-DB16)/ABS(DB16)</f>
        <v>#NAME?</v>
      </c>
      <c r="DJ16" s="67" t="e">
        <f ca="1">DJ256+DJ254</f>
        <v>#NAME?</v>
      </c>
      <c r="DK16" s="68"/>
      <c r="DL16" s="69" t="e">
        <f ca="1">DL256+DL254</f>
        <v>#NAME?</v>
      </c>
      <c r="DM16" s="68" t="e">
        <f ca="1">(DL16-DJ16)/ABS(DJ16)</f>
        <v>#NAME?</v>
      </c>
      <c r="DN16" s="70" t="e">
        <f ca="1">DE16-DM16</f>
        <v>#NAME?</v>
      </c>
      <c r="DR16" s="60" t="s">
        <v>269</v>
      </c>
      <c r="DS16" s="67" t="e">
        <f ca="1">DS256+DS254</f>
        <v>#NAME?</v>
      </c>
      <c r="DT16" s="68"/>
      <c r="DU16" s="69" t="e">
        <f ca="1">DU256+DU254</f>
        <v>#NAME?</v>
      </c>
      <c r="DV16" s="68" t="e">
        <f ca="1">(DU16-DS16)/ABS(DS16)</f>
        <v>#NAME?</v>
      </c>
      <c r="EA16" s="67" t="e">
        <f ca="1">EA256+EA254</f>
        <v>#NAME?</v>
      </c>
      <c r="EB16" s="68"/>
      <c r="EC16" s="69" t="e">
        <f ca="1">EC256+EC254</f>
        <v>#NAME?</v>
      </c>
      <c r="ED16" s="68" t="e">
        <f ca="1">(EC16-EA16)/ABS(EA16)</f>
        <v>#NAME?</v>
      </c>
      <c r="EE16" s="70" t="e">
        <f ca="1">DV16-ED16</f>
        <v>#NAME?</v>
      </c>
      <c r="EI16" s="60" t="s">
        <v>269</v>
      </c>
      <c r="EJ16" s="67" t="e">
        <f ca="1">EJ256+EJ254</f>
        <v>#NAME?</v>
      </c>
      <c r="EK16" s="68"/>
      <c r="EL16" s="69" t="e">
        <f ca="1">EL256+EL254</f>
        <v>#NAME?</v>
      </c>
      <c r="EM16" s="68" t="e">
        <f ca="1">(EL16-EJ16)/ABS(EJ16)</f>
        <v>#NAME?</v>
      </c>
      <c r="ER16" s="67" t="e">
        <f ca="1">ER256+ER254</f>
        <v>#NAME?</v>
      </c>
      <c r="ES16" s="68"/>
      <c r="ET16" s="69" t="e">
        <f ca="1">ET256+ET254</f>
        <v>#NAME?</v>
      </c>
      <c r="EU16" s="68" t="e">
        <f ca="1">(ET16-ER16)/ABS(ER16)</f>
        <v>#NAME?</v>
      </c>
      <c r="EV16" s="70" t="e">
        <f ca="1">EM16-EU16</f>
        <v>#NAME?</v>
      </c>
      <c r="EZ16" s="60" t="s">
        <v>269</v>
      </c>
      <c r="FA16" s="67" t="e">
        <f ca="1">FA256+FA254</f>
        <v>#NAME?</v>
      </c>
      <c r="FB16" s="68"/>
      <c r="FC16" s="69" t="e">
        <f ca="1">FC256+FC254</f>
        <v>#NAME?</v>
      </c>
      <c r="FD16" s="68" t="e">
        <f ca="1">(FC16-FA16)/ABS(FA16)</f>
        <v>#NAME?</v>
      </c>
      <c r="FI16" s="67" t="e">
        <f ca="1">FI256+FI254</f>
        <v>#NAME?</v>
      </c>
      <c r="FJ16" s="68"/>
      <c r="FK16" s="69" t="e">
        <f ca="1">FK256+FK254</f>
        <v>#NAME?</v>
      </c>
      <c r="FL16" s="68" t="e">
        <f ca="1">(FK16-FI16)/ABS(FI16)</f>
        <v>#NAME?</v>
      </c>
      <c r="FM16" s="70" t="e">
        <f ca="1">FD16-FL16</f>
        <v>#NAME?</v>
      </c>
    </row>
    <row r="17" spans="2:168" ht="8.25" customHeight="1" x14ac:dyDescent="0.25">
      <c r="C17" s="13"/>
      <c r="T17" s="13"/>
      <c r="AK17" s="13"/>
      <c r="BB17" s="13"/>
      <c r="BS17" s="13"/>
      <c r="CJ17" s="13"/>
      <c r="DA17" s="13"/>
      <c r="DR17" s="13"/>
      <c r="EI17" s="13"/>
      <c r="EZ17" s="13"/>
    </row>
    <row r="18" spans="2:168" x14ac:dyDescent="0.25">
      <c r="C18" s="13"/>
      <c r="D18" s="197" t="s">
        <v>271</v>
      </c>
      <c r="E18" s="198"/>
      <c r="F18" s="199" t="s">
        <v>270</v>
      </c>
      <c r="G18" s="198"/>
      <c r="L18" s="197" t="s">
        <v>271</v>
      </c>
      <c r="M18" s="198"/>
      <c r="N18" s="199" t="s">
        <v>270</v>
      </c>
      <c r="O18" s="198"/>
      <c r="T18" s="13"/>
      <c r="U18" s="197" t="s">
        <v>271</v>
      </c>
      <c r="V18" s="198"/>
      <c r="W18" s="199" t="s">
        <v>270</v>
      </c>
      <c r="X18" s="198"/>
      <c r="AC18" s="197" t="s">
        <v>271</v>
      </c>
      <c r="AD18" s="198"/>
      <c r="AE18" s="199" t="s">
        <v>270</v>
      </c>
      <c r="AF18" s="198"/>
      <c r="AK18" s="13"/>
      <c r="AL18" s="197" t="s">
        <v>271</v>
      </c>
      <c r="AM18" s="198"/>
      <c r="AN18" s="199" t="s">
        <v>270</v>
      </c>
      <c r="AO18" s="198"/>
      <c r="AT18" s="197" t="s">
        <v>271</v>
      </c>
      <c r="AU18" s="198"/>
      <c r="AV18" s="199" t="s">
        <v>270</v>
      </c>
      <c r="AW18" s="198"/>
      <c r="BB18" s="13"/>
      <c r="BC18" s="197" t="s">
        <v>271</v>
      </c>
      <c r="BD18" s="198"/>
      <c r="BE18" s="199" t="s">
        <v>270</v>
      </c>
      <c r="BF18" s="198"/>
      <c r="BK18" s="197" t="s">
        <v>271</v>
      </c>
      <c r="BL18" s="198"/>
      <c r="BM18" s="199" t="s">
        <v>270</v>
      </c>
      <c r="BN18" s="198"/>
      <c r="BS18" s="13"/>
      <c r="BT18" s="197" t="s">
        <v>271</v>
      </c>
      <c r="BU18" s="198"/>
      <c r="BV18" s="199" t="s">
        <v>270</v>
      </c>
      <c r="BW18" s="198"/>
      <c r="CB18" s="197" t="s">
        <v>271</v>
      </c>
      <c r="CC18" s="198"/>
      <c r="CD18" s="199" t="s">
        <v>270</v>
      </c>
      <c r="CE18" s="198"/>
      <c r="CJ18" s="13"/>
      <c r="CK18" s="197" t="s">
        <v>271</v>
      </c>
      <c r="CL18" s="198"/>
      <c r="CM18" s="199" t="s">
        <v>270</v>
      </c>
      <c r="CN18" s="198"/>
      <c r="CS18" s="197" t="s">
        <v>271</v>
      </c>
      <c r="CT18" s="198"/>
      <c r="CU18" s="199" t="s">
        <v>270</v>
      </c>
      <c r="CV18" s="198"/>
      <c r="DA18" s="13"/>
      <c r="DB18" s="197" t="s">
        <v>271</v>
      </c>
      <c r="DC18" s="198"/>
      <c r="DD18" s="199" t="s">
        <v>270</v>
      </c>
      <c r="DE18" s="198"/>
      <c r="DJ18" s="197" t="s">
        <v>271</v>
      </c>
      <c r="DK18" s="198"/>
      <c r="DL18" s="199" t="s">
        <v>270</v>
      </c>
      <c r="DM18" s="198"/>
      <c r="DR18" s="13"/>
      <c r="DS18" s="197" t="s">
        <v>271</v>
      </c>
      <c r="DT18" s="198"/>
      <c r="DU18" s="199" t="s">
        <v>270</v>
      </c>
      <c r="DV18" s="198"/>
      <c r="EA18" s="197" t="s">
        <v>271</v>
      </c>
      <c r="EB18" s="198"/>
      <c r="EC18" s="199" t="s">
        <v>270</v>
      </c>
      <c r="ED18" s="198"/>
      <c r="EI18" s="13"/>
      <c r="EJ18" s="197" t="s">
        <v>271</v>
      </c>
      <c r="EK18" s="198"/>
      <c r="EL18" s="199" t="s">
        <v>270</v>
      </c>
      <c r="EM18" s="198"/>
      <c r="ER18" s="197" t="s">
        <v>271</v>
      </c>
      <c r="ES18" s="198"/>
      <c r="ET18" s="199" t="s">
        <v>270</v>
      </c>
      <c r="EU18" s="198"/>
      <c r="EZ18" s="13"/>
      <c r="FA18" s="197" t="s">
        <v>271</v>
      </c>
      <c r="FB18" s="198"/>
      <c r="FC18" s="199" t="s">
        <v>270</v>
      </c>
      <c r="FD18" s="198"/>
      <c r="FI18" s="197" t="s">
        <v>271</v>
      </c>
      <c r="FJ18" s="198"/>
      <c r="FK18" s="199" t="s">
        <v>270</v>
      </c>
      <c r="FL18" s="198"/>
    </row>
    <row r="19" spans="2:168" x14ac:dyDescent="0.25">
      <c r="C19" s="13"/>
      <c r="D19" s="24" t="s">
        <v>121</v>
      </c>
      <c r="E19" s="25" t="s">
        <v>122</v>
      </c>
      <c r="F19" s="32" t="s">
        <v>121</v>
      </c>
      <c r="G19" s="25" t="s">
        <v>122</v>
      </c>
      <c r="H19" s="64"/>
      <c r="L19" s="24" t="s">
        <v>121</v>
      </c>
      <c r="M19" s="25" t="s">
        <v>122</v>
      </c>
      <c r="N19" s="32" t="s">
        <v>121</v>
      </c>
      <c r="O19" s="25" t="s">
        <v>122</v>
      </c>
      <c r="T19" s="13"/>
      <c r="U19" s="24" t="s">
        <v>121</v>
      </c>
      <c r="V19" s="25" t="s">
        <v>122</v>
      </c>
      <c r="W19" s="32" t="s">
        <v>121</v>
      </c>
      <c r="X19" s="25" t="s">
        <v>122</v>
      </c>
      <c r="Y19" s="64"/>
      <c r="AC19" s="24" t="s">
        <v>121</v>
      </c>
      <c r="AD19" s="25" t="s">
        <v>122</v>
      </c>
      <c r="AE19" s="32" t="s">
        <v>121</v>
      </c>
      <c r="AF19" s="25" t="s">
        <v>122</v>
      </c>
      <c r="AK19" s="13"/>
      <c r="AL19" s="24" t="s">
        <v>121</v>
      </c>
      <c r="AM19" s="25" t="s">
        <v>122</v>
      </c>
      <c r="AN19" s="32" t="s">
        <v>121</v>
      </c>
      <c r="AO19" s="25" t="s">
        <v>122</v>
      </c>
      <c r="AP19" s="64"/>
      <c r="AT19" s="24" t="s">
        <v>121</v>
      </c>
      <c r="AU19" s="25" t="s">
        <v>122</v>
      </c>
      <c r="AV19" s="32" t="s">
        <v>121</v>
      </c>
      <c r="AW19" s="25" t="s">
        <v>122</v>
      </c>
      <c r="BB19" s="13"/>
      <c r="BC19" s="24" t="s">
        <v>121</v>
      </c>
      <c r="BD19" s="25" t="s">
        <v>122</v>
      </c>
      <c r="BE19" s="32" t="s">
        <v>121</v>
      </c>
      <c r="BF19" s="25" t="s">
        <v>122</v>
      </c>
      <c r="BG19" s="64"/>
      <c r="BK19" s="24" t="s">
        <v>121</v>
      </c>
      <c r="BL19" s="25" t="s">
        <v>122</v>
      </c>
      <c r="BM19" s="32" t="s">
        <v>121</v>
      </c>
      <c r="BN19" s="25" t="s">
        <v>122</v>
      </c>
      <c r="BS19" s="13"/>
      <c r="BT19" s="24" t="s">
        <v>121</v>
      </c>
      <c r="BU19" s="25" t="s">
        <v>122</v>
      </c>
      <c r="BV19" s="32" t="s">
        <v>121</v>
      </c>
      <c r="BW19" s="25" t="s">
        <v>122</v>
      </c>
      <c r="BX19" s="64"/>
      <c r="CB19" s="24" t="s">
        <v>121</v>
      </c>
      <c r="CC19" s="25" t="s">
        <v>122</v>
      </c>
      <c r="CD19" s="32" t="s">
        <v>121</v>
      </c>
      <c r="CE19" s="25" t="s">
        <v>122</v>
      </c>
      <c r="CJ19" s="13"/>
      <c r="CK19" s="24" t="s">
        <v>121</v>
      </c>
      <c r="CL19" s="25" t="s">
        <v>122</v>
      </c>
      <c r="CM19" s="32" t="s">
        <v>121</v>
      </c>
      <c r="CN19" s="25" t="s">
        <v>122</v>
      </c>
      <c r="CO19" s="64"/>
      <c r="CS19" s="24" t="s">
        <v>121</v>
      </c>
      <c r="CT19" s="25" t="s">
        <v>122</v>
      </c>
      <c r="CU19" s="32" t="s">
        <v>121</v>
      </c>
      <c r="CV19" s="25" t="s">
        <v>122</v>
      </c>
      <c r="DA19" s="13"/>
      <c r="DB19" s="24" t="s">
        <v>121</v>
      </c>
      <c r="DC19" s="25" t="s">
        <v>122</v>
      </c>
      <c r="DD19" s="32" t="s">
        <v>121</v>
      </c>
      <c r="DE19" s="25" t="s">
        <v>122</v>
      </c>
      <c r="DF19" s="64"/>
      <c r="DJ19" s="24" t="s">
        <v>121</v>
      </c>
      <c r="DK19" s="25" t="s">
        <v>122</v>
      </c>
      <c r="DL19" s="32" t="s">
        <v>121</v>
      </c>
      <c r="DM19" s="25" t="s">
        <v>122</v>
      </c>
      <c r="DR19" s="13"/>
      <c r="DS19" s="24" t="s">
        <v>121</v>
      </c>
      <c r="DT19" s="25" t="s">
        <v>122</v>
      </c>
      <c r="DU19" s="32" t="s">
        <v>121</v>
      </c>
      <c r="DV19" s="25" t="s">
        <v>122</v>
      </c>
      <c r="DW19" s="64"/>
      <c r="EA19" s="24" t="s">
        <v>121</v>
      </c>
      <c r="EB19" s="25" t="s">
        <v>122</v>
      </c>
      <c r="EC19" s="32" t="s">
        <v>121</v>
      </c>
      <c r="ED19" s="25" t="s">
        <v>122</v>
      </c>
      <c r="EI19" s="13"/>
      <c r="EJ19" s="24" t="s">
        <v>121</v>
      </c>
      <c r="EK19" s="25" t="s">
        <v>122</v>
      </c>
      <c r="EL19" s="32" t="s">
        <v>121</v>
      </c>
      <c r="EM19" s="25" t="s">
        <v>122</v>
      </c>
      <c r="EN19" s="64"/>
      <c r="ER19" s="24" t="s">
        <v>121</v>
      </c>
      <c r="ES19" s="25" t="s">
        <v>122</v>
      </c>
      <c r="ET19" s="32" t="s">
        <v>121</v>
      </c>
      <c r="EU19" s="25" t="s">
        <v>122</v>
      </c>
      <c r="EZ19" s="13"/>
      <c r="FA19" s="24" t="s">
        <v>121</v>
      </c>
      <c r="FB19" s="25" t="s">
        <v>122</v>
      </c>
      <c r="FC19" s="32" t="s">
        <v>121</v>
      </c>
      <c r="FD19" s="25" t="s">
        <v>122</v>
      </c>
      <c r="FE19" s="64"/>
      <c r="FI19" s="24" t="s">
        <v>121</v>
      </c>
      <c r="FJ19" s="25" t="s">
        <v>122</v>
      </c>
      <c r="FK19" s="32" t="s">
        <v>121</v>
      </c>
      <c r="FL19" s="25" t="s">
        <v>122</v>
      </c>
    </row>
    <row r="20" spans="2:168" s="44" customFormat="1" hidden="1" outlineLevel="1" x14ac:dyDescent="0.25">
      <c r="B20" s="39">
        <v>401000</v>
      </c>
      <c r="C20" s="49" t="e">
        <f ca="1">_xll.GEXQ("...\Live\Act_Decr.edq",$B20)</f>
        <v>#NAME?</v>
      </c>
      <c r="D20" s="41" t="e">
        <f ca="1">_xll.GXL(D$3,D$4,"CustomGL="&amp;D$8&amp;";",D$5,D$6,D$7,$B20,D$10)*-1</f>
        <v>#NAME?</v>
      </c>
      <c r="E20" s="42" t="e">
        <f t="shared" ref="E20:E39" ca="1" si="0">D20/D$63</f>
        <v>#NAME?</v>
      </c>
      <c r="F20" s="43" t="e">
        <f ca="1">_xll.GXL(F$3,F$4,"CustomGL="&amp;F$8&amp;";",F$5,F$6,F$7,$B20,F$10)*-1</f>
        <v>#NAME?</v>
      </c>
      <c r="G20" s="42" t="e">
        <f t="shared" ref="G20:G39" ca="1" si="1">F20/F$63</f>
        <v>#NAME?</v>
      </c>
      <c r="L20" s="41" t="e">
        <f ca="1">_xll.GXL(L$3,L$4,"CustomGL="&amp;L$8&amp;";",L$5,L$6,L$7,$B20,L$10)*-1</f>
        <v>#NAME?</v>
      </c>
      <c r="M20" s="42" t="e">
        <f t="shared" ref="M20:M41" ca="1" si="2">L20/L$63</f>
        <v>#NAME?</v>
      </c>
      <c r="N20" s="43" t="e">
        <f ca="1">_xll.GXL(N$3,N$4,"CustomGL="&amp;N$8&amp;";",N$5,N$6,N$7,$B20,N$10)*-1</f>
        <v>#NAME?</v>
      </c>
      <c r="O20" s="42" t="e">
        <f t="shared" ref="O20:O41" ca="1" si="3">N20/N$63</f>
        <v>#NAME?</v>
      </c>
      <c r="R20" s="85"/>
      <c r="S20" s="75"/>
      <c r="T20" s="49" t="e">
        <f ca="1">_xll.GEXQ("...\Live\Act_Decr.edq",$B20)</f>
        <v>#NAME?</v>
      </c>
      <c r="U20" s="41" t="e">
        <f ca="1">_xll.GXL(U$3,U$4,"CustomGL="&amp;U$8&amp;";",U$5,U$6,U$7,$B20,U$10)*-1</f>
        <v>#NAME?</v>
      </c>
      <c r="V20" s="42" t="e">
        <f t="shared" ref="V20:V41" ca="1" si="4">U20/U$63</f>
        <v>#NAME?</v>
      </c>
      <c r="W20" s="43" t="e">
        <f ca="1">_xll.GXL(W$3,W$4,"CustomGL="&amp;W$8&amp;";",W$5,W$6,W$7,$B20,W$10)*-1</f>
        <v>#NAME?</v>
      </c>
      <c r="X20" s="42" t="e">
        <f t="shared" ref="X20:X41" ca="1" si="5">W20/W$63</f>
        <v>#NAME?</v>
      </c>
      <c r="AC20" s="41" t="e">
        <f ca="1">_xll.GXL(AC$3,AC$4,"CustomGL="&amp;AC$8&amp;";",AC$5,AC$6,AC$7,$B20,AC$10)*-1</f>
        <v>#NAME?</v>
      </c>
      <c r="AD20" s="42" t="e">
        <f t="shared" ref="AD20:AD41" ca="1" si="6">AC20/AC$63</f>
        <v>#NAME?</v>
      </c>
      <c r="AE20" s="43" t="e">
        <f ca="1">_xll.GXL(AE$3,AE$4,"CustomGL="&amp;AE$8&amp;";",AE$5,AE$6,AE$7,$B20,AE$10)*-1</f>
        <v>#NAME?</v>
      </c>
      <c r="AF20" s="42" t="e">
        <f t="shared" ref="AF20:AF41" ca="1" si="7">AE20/AE$63</f>
        <v>#NAME?</v>
      </c>
      <c r="AJ20" s="75"/>
      <c r="AK20" s="49" t="e">
        <f ca="1">_xll.GEXQ("...\Live\Act_Decr.edq",$B20)</f>
        <v>#NAME?</v>
      </c>
      <c r="AL20" s="41" t="e">
        <f ca="1">_xll.GXL(AL$3,AL$4,"CustomGL="&amp;AL$8&amp;";",AL$5,AL$6,AL$7,$B20,AL$10)*-1</f>
        <v>#NAME?</v>
      </c>
      <c r="AM20" s="42" t="e">
        <f t="shared" ref="AM20:AM41" ca="1" si="8">AL20/AL$63</f>
        <v>#NAME?</v>
      </c>
      <c r="AN20" s="43" t="e">
        <f ca="1">_xll.GXL(AN$3,AN$4,"CustomGL="&amp;AN$8&amp;";",AN$5,AN$6,AN$7,$B20,AN$10)*-1</f>
        <v>#NAME?</v>
      </c>
      <c r="AO20" s="42" t="e">
        <f t="shared" ref="AO20:AO41" ca="1" si="9">AN20/AN$63</f>
        <v>#NAME?</v>
      </c>
      <c r="AT20" s="41" t="e">
        <f ca="1">_xll.GXL(AT$3,AT$4,"CustomGL="&amp;AT$8&amp;";",AT$5,AT$6,AT$7,$B20,AT$10)*-1</f>
        <v>#NAME?</v>
      </c>
      <c r="AU20" s="42" t="e">
        <f t="shared" ref="AU20:AU41" ca="1" si="10">AT20/AT$63</f>
        <v>#NAME?</v>
      </c>
      <c r="AV20" s="43" t="e">
        <f ca="1">_xll.GXL(AV$3,AV$4,"CustomGL="&amp;AV$8&amp;";",AV$5,AV$6,AV$7,$B20,AV$10)*-1</f>
        <v>#NAME?</v>
      </c>
      <c r="AW20" s="42" t="e">
        <f t="shared" ref="AW20:AW41" ca="1" si="11">AV20/AV$63</f>
        <v>#NAME?</v>
      </c>
      <c r="AZ20" s="85"/>
      <c r="BA20" s="75"/>
      <c r="BB20" s="49" t="e">
        <f ca="1">_xll.GEXQ("...\Live\Act_Decr.edq",$B20)</f>
        <v>#NAME?</v>
      </c>
      <c r="BC20" s="41" t="e">
        <f ca="1">_xll.GXL(BC$3,BC$4,"CustomGL="&amp;BC$8&amp;";",BC$5,BC$6,BC$7,$B20,BC$10)*-1</f>
        <v>#NAME?</v>
      </c>
      <c r="BD20" s="42" t="e">
        <f t="shared" ref="BD20:BD41" ca="1" si="12">BC20/BC$63</f>
        <v>#NAME?</v>
      </c>
      <c r="BE20" s="43" t="e">
        <f ca="1">_xll.GXL(BE$3,BE$4,"CustomGL="&amp;BE$8&amp;";",BE$5,BE$6,BE$7,$B20,BE$10)*-1</f>
        <v>#NAME?</v>
      </c>
      <c r="BF20" s="42" t="e">
        <f t="shared" ref="BF20:BF41" ca="1" si="13">BE20/BE$63</f>
        <v>#NAME?</v>
      </c>
      <c r="BK20" s="41" t="e">
        <f ca="1">_xll.GXL(BK$3,BK$4,"CustomGL="&amp;BK$8&amp;";",BK$5,BK$6,BK$7,$B20,BK$10)*-1</f>
        <v>#NAME?</v>
      </c>
      <c r="BL20" s="42" t="e">
        <f t="shared" ref="BL20:BL41" ca="1" si="14">BK20/BK$63</f>
        <v>#NAME?</v>
      </c>
      <c r="BM20" s="43" t="e">
        <f ca="1">_xll.GXL(BM$3,BM$4,"CustomGL="&amp;BM$8&amp;";",BM$5,BM$6,BM$7,$B20,BM$10)*-1</f>
        <v>#NAME?</v>
      </c>
      <c r="BN20" s="42" t="e">
        <f t="shared" ref="BN20:BN41" ca="1" si="15">BM20/BM$63</f>
        <v>#NAME?</v>
      </c>
      <c r="BR20" s="75"/>
      <c r="BS20" s="49" t="e">
        <f ca="1">_xll.GEXQ("...\Live\Act_Decr.edq",$B20)</f>
        <v>#NAME?</v>
      </c>
      <c r="BT20" s="41" t="e">
        <f ca="1">_xll.GXL(BT$3,BT$4,"CustomGL="&amp;BT$8&amp;";",BT$5,BT$6,BT$7,$B20,BT$10)*-1</f>
        <v>#NAME?</v>
      </c>
      <c r="BU20" s="42" t="e">
        <f t="shared" ref="BU20:BU41" ca="1" si="16">BT20/BT$63</f>
        <v>#NAME?</v>
      </c>
      <c r="BV20" s="43" t="e">
        <f ca="1">_xll.GXL(BV$3,BV$4,"CustomGL="&amp;BV$8&amp;";",BV$5,BV$6,BV$7,$B20,BV$10)*-1</f>
        <v>#NAME?</v>
      </c>
      <c r="BW20" s="42" t="e">
        <f t="shared" ref="BW20:BW41" ca="1" si="17">BV20/BV$63</f>
        <v>#NAME?</v>
      </c>
      <c r="CB20" s="41" t="e">
        <f ca="1">_xll.GXL(CB$3,CB$4,"CustomGL="&amp;CB$8&amp;";",CB$5,CB$6,CB$7,$B20,CB$10)*-1</f>
        <v>#NAME?</v>
      </c>
      <c r="CC20" s="42" t="e">
        <f t="shared" ref="CC20:CC41" ca="1" si="18">CB20/CB$63</f>
        <v>#NAME?</v>
      </c>
      <c r="CD20" s="43" t="e">
        <f ca="1">_xll.GXL(CD$3,CD$4,"CustomGL="&amp;CD$8&amp;";",CD$5,CD$6,CD$7,$B20,CD$10)*-1</f>
        <v>#NAME?</v>
      </c>
      <c r="CE20" s="42" t="e">
        <f t="shared" ref="CE20:CE41" ca="1" si="19">CD20/CD$63</f>
        <v>#NAME?</v>
      </c>
      <c r="CI20" s="75"/>
      <c r="CJ20" s="49" t="e">
        <f ca="1">_xll.GEXQ("...\Live\Act_Decr.edq",$B20)</f>
        <v>#NAME?</v>
      </c>
      <c r="CK20" s="41" t="e">
        <f ca="1">_xll.GXL(CK$3,CK$4,"CustomGL="&amp;CK$8&amp;";",CK$5,CK$6,CK$7,$B20,CK$10)*-1</f>
        <v>#NAME?</v>
      </c>
      <c r="CL20" s="42" t="e">
        <f t="shared" ref="CL20:CL41" ca="1" si="20">CK20/CK$63</f>
        <v>#NAME?</v>
      </c>
      <c r="CM20" s="43" t="e">
        <f ca="1">_xll.GXL(CM$3,CM$4,"CustomGL="&amp;CM$8&amp;";",CM$5,CM$6,CM$7,$B20,CM$10)*-1</f>
        <v>#NAME?</v>
      </c>
      <c r="CN20" s="42" t="e">
        <f t="shared" ref="CN20:CN41" ca="1" si="21">CM20/CM$63</f>
        <v>#NAME?</v>
      </c>
      <c r="CS20" s="41" t="e">
        <f ca="1">_xll.GXL(CS$3,CS$4,"CustomGL="&amp;CS$8&amp;";",CS$5,CS$6,CS$7,$B20,CS$10)*-1</f>
        <v>#NAME?</v>
      </c>
      <c r="CT20" s="42" t="e">
        <f t="shared" ref="CT20:CT41" ca="1" si="22">CS20/CS$63</f>
        <v>#NAME?</v>
      </c>
      <c r="CU20" s="43" t="e">
        <f ca="1">_xll.GXL(CU$3,CU$4,"CustomGL="&amp;CU$8&amp;";",CU$5,CU$6,CU$7,$B20,CU$10)*-1</f>
        <v>#NAME?</v>
      </c>
      <c r="CV20" s="42" t="e">
        <f t="shared" ref="CV20:CV41" ca="1" si="23">CU20/CU$63</f>
        <v>#NAME?</v>
      </c>
      <c r="CZ20" s="75"/>
      <c r="DA20" s="49" t="e">
        <f ca="1">_xll.GEXQ("...\Live\Act_Decr.edq",$B20)</f>
        <v>#NAME?</v>
      </c>
      <c r="DB20" s="41" t="e">
        <f ca="1">_xll.GXL(DB$3,DB$4,"CustomGL="&amp;DB$8&amp;";",DB$5,DB$6,DB$7,$B20,DB$10)*-1</f>
        <v>#NAME?</v>
      </c>
      <c r="DC20" s="42" t="e">
        <f t="shared" ref="DC20:DC41" ca="1" si="24">DB20/DB$63</f>
        <v>#NAME?</v>
      </c>
      <c r="DD20" s="43" t="e">
        <f ca="1">_xll.GXL(DD$3,DD$4,"CustomGL="&amp;DD$8&amp;";",DD$5,DD$6,DD$7,$B20,DD$10)*-1</f>
        <v>#NAME?</v>
      </c>
      <c r="DE20" s="42" t="e">
        <f t="shared" ref="DE20:DE41" ca="1" si="25">DD20/DD$63</f>
        <v>#NAME?</v>
      </c>
      <c r="DJ20" s="41" t="e">
        <f ca="1">_xll.GXL(DJ$3,DJ$4,"CustomGL="&amp;DJ$8&amp;";",DJ$5,DJ$6,DJ$7,$B20,DJ$10)*-1</f>
        <v>#NAME?</v>
      </c>
      <c r="DK20" s="42" t="e">
        <f t="shared" ref="DK20:DK41" ca="1" si="26">DJ20/DJ$63</f>
        <v>#NAME?</v>
      </c>
      <c r="DL20" s="43" t="e">
        <f ca="1">_xll.GXL(DL$3,DL$4,"CustomGL="&amp;DL$8&amp;";",DL$5,DL$6,DL$7,$B20,DL$10)*-1</f>
        <v>#NAME?</v>
      </c>
      <c r="DM20" s="42" t="e">
        <f t="shared" ref="DM20:DM41" ca="1" si="27">DL20/DL$63</f>
        <v>#NAME?</v>
      </c>
      <c r="DQ20" s="75"/>
      <c r="DR20" s="49" t="e">
        <f ca="1">_xll.GEXQ("...\Live\Act_Decr.edq",$B20)</f>
        <v>#NAME?</v>
      </c>
      <c r="DS20" s="41" t="e">
        <f ca="1">_xll.GXL(DS$3,DS$4,"CustomGL="&amp;DS$8&amp;";",DS$5,DS$6,DS$7,$B20,DS$10)*-1</f>
        <v>#NAME?</v>
      </c>
      <c r="DT20" s="42" t="e">
        <f t="shared" ref="DT20:DT41" ca="1" si="28">DS20/DS$63</f>
        <v>#NAME?</v>
      </c>
      <c r="DU20" s="43" t="e">
        <f ca="1">_xll.GXL(DU$3,DU$4,"CustomGL="&amp;DU$8&amp;";",DU$5,DU$6,DU$7,$B20,DU$10)*-1</f>
        <v>#NAME?</v>
      </c>
      <c r="DV20" s="42" t="e">
        <f t="shared" ref="DV20:DV41" ca="1" si="29">DU20/DU$63</f>
        <v>#NAME?</v>
      </c>
      <c r="EA20" s="41" t="e">
        <f ca="1">_xll.GXL(EA$3,EA$4,"CustomGL="&amp;EA$8&amp;";",EA$5,EA$6,EA$7,$B20,EA$10)*-1</f>
        <v>#NAME?</v>
      </c>
      <c r="EB20" s="42" t="e">
        <f t="shared" ref="EB20:EB41" ca="1" si="30">EA20/EA$63</f>
        <v>#NAME?</v>
      </c>
      <c r="EC20" s="43" t="e">
        <f ca="1">_xll.GXL(EC$3,EC$4,"CustomGL="&amp;EC$8&amp;";",EC$5,EC$6,EC$7,$B20,EC$10)*-1</f>
        <v>#NAME?</v>
      </c>
      <c r="ED20" s="42" t="e">
        <f t="shared" ref="ED20:ED41" ca="1" si="31">EC20/EC$63</f>
        <v>#NAME?</v>
      </c>
      <c r="EH20" s="75"/>
      <c r="EI20" s="49" t="e">
        <f ca="1">_xll.GEXQ("...\Live\Act_Decr.edq",$B20)</f>
        <v>#NAME?</v>
      </c>
      <c r="EJ20" s="41" t="e">
        <f ca="1">_xll.GXL(EJ$3,EJ$4,"CustomGL="&amp;EJ$8&amp;";",EJ$5,EJ$6,EJ$7,$B20,EJ$10)*-1</f>
        <v>#NAME?</v>
      </c>
      <c r="EK20" s="42" t="e">
        <f t="shared" ref="EK20:EK41" ca="1" si="32">EJ20/EJ$63</f>
        <v>#NAME?</v>
      </c>
      <c r="EL20" s="43" t="e">
        <f ca="1">_xll.GXL(EL$3,EL$4,"CustomGL="&amp;EL$8&amp;";",EL$5,EL$6,EL$7,$B20,EL$10)*-1</f>
        <v>#NAME?</v>
      </c>
      <c r="EM20" s="42" t="e">
        <f t="shared" ref="EM20:EM41" ca="1" si="33">EL20/EL$63</f>
        <v>#NAME?</v>
      </c>
      <c r="ER20" s="41" t="e">
        <f ca="1">_xll.GXL(ER$3,ER$4,"CustomGL="&amp;ER$8&amp;";",ER$5,ER$6,ER$7,$B20,ER$10)*-1</f>
        <v>#NAME?</v>
      </c>
      <c r="ES20" s="42" t="e">
        <f t="shared" ref="ES20:ES41" ca="1" si="34">ER20/ER$63</f>
        <v>#NAME?</v>
      </c>
      <c r="ET20" s="43" t="e">
        <f ca="1">_xll.GXL(ET$3,ET$4,"CustomGL="&amp;ET$8&amp;";",ET$5,ET$6,ET$7,$B20,ET$10)*-1</f>
        <v>#NAME?</v>
      </c>
      <c r="EU20" s="42" t="e">
        <f t="shared" ref="EU20:EU41" ca="1" si="35">ET20/ET$63</f>
        <v>#NAME?</v>
      </c>
      <c r="EY20" s="75"/>
      <c r="EZ20" s="49" t="e">
        <f ca="1">_xll.GEXQ("...\Live\Act_Decr.edq",$B20)</f>
        <v>#NAME?</v>
      </c>
      <c r="FA20" s="41" t="e">
        <f ca="1">_xll.GXL(FA$3,FA$4,"CustomGL="&amp;FA$8&amp;";",FA$5,FA$6,FA$7,$B20,FA$10)*-1</f>
        <v>#NAME?</v>
      </c>
      <c r="FB20" s="42" t="e">
        <f t="shared" ref="FB20:FB41" ca="1" si="36">FA20/FA$63</f>
        <v>#NAME?</v>
      </c>
      <c r="FC20" s="43" t="e">
        <f ca="1">_xll.GXL(FC$3,FC$4,"CustomGL="&amp;FC$8&amp;";",FC$5,FC$6,FC$7,$B20,FC$10)*-1</f>
        <v>#NAME?</v>
      </c>
      <c r="FD20" s="42" t="e">
        <f t="shared" ref="FD20:FD41" ca="1" si="37">FC20/FC$63</f>
        <v>#NAME?</v>
      </c>
      <c r="FI20" s="41" t="e">
        <f ca="1">_xll.GXL(FI$3,FI$4,"CustomGL="&amp;FI$8&amp;";",FI$5,FI$6,FI$7,$B20,FI$10)*-1</f>
        <v>#NAME?</v>
      </c>
      <c r="FJ20" s="42" t="e">
        <f t="shared" ref="FJ20:FJ41" ca="1" si="38">FI20/FI$63</f>
        <v>#NAME?</v>
      </c>
      <c r="FK20" s="43" t="e">
        <f ca="1">_xll.GXL(FK$3,FK$4,"CustomGL="&amp;FK$8&amp;";",FK$5,FK$6,FK$7,$B20,FK$10)*-1</f>
        <v>#NAME?</v>
      </c>
      <c r="FL20" s="42" t="e">
        <f t="shared" ref="FL20:FL41" ca="1" si="39">FK20/FK$63</f>
        <v>#NAME?</v>
      </c>
    </row>
    <row r="21" spans="2:168" s="44" customFormat="1" hidden="1" outlineLevel="2" x14ac:dyDescent="0.25">
      <c r="B21" s="39">
        <v>440001</v>
      </c>
      <c r="C21" s="53" t="e">
        <f ca="1">_xll.GEXQ("...\Live\Act_Decr.edq",$B21)</f>
        <v>#NAME?</v>
      </c>
      <c r="D21" s="54" t="e">
        <f ca="1">_xll.GXL(D$3,D$4,"CustomGL="&amp;D$8&amp;";",D$5,D$6,D$7,$B21,D$10)*-1</f>
        <v>#NAME?</v>
      </c>
      <c r="E21" s="55" t="e">
        <f t="shared" ca="1" si="0"/>
        <v>#NAME?</v>
      </c>
      <c r="F21" s="56" t="e">
        <f ca="1">_xll.GXL(F$3,F$4,"CustomGL="&amp;F$8&amp;";",F$5,F$6,F$7,$B21,F$10)*-1</f>
        <v>#NAME?</v>
      </c>
      <c r="G21" s="55" t="e">
        <f t="shared" ca="1" si="1"/>
        <v>#NAME?</v>
      </c>
      <c r="L21" s="54" t="e">
        <f ca="1">_xll.GXL(L$3,L$4,"CustomGL="&amp;L$8&amp;";",L$5,L$6,L$7,$B21,L$10)*-1</f>
        <v>#NAME?</v>
      </c>
      <c r="M21" s="55" t="e">
        <f t="shared" ca="1" si="2"/>
        <v>#NAME?</v>
      </c>
      <c r="N21" s="56" t="e">
        <f ca="1">_xll.GXL(N$3,N$4,"CustomGL="&amp;N$8&amp;";",N$5,N$6,N$7,$B21,N$10)*-1</f>
        <v>#NAME?</v>
      </c>
      <c r="O21" s="55" t="e">
        <f t="shared" ca="1" si="3"/>
        <v>#NAME?</v>
      </c>
      <c r="R21" s="85"/>
      <c r="S21" s="75"/>
      <c r="T21" s="53" t="e">
        <f ca="1">_xll.GEXQ("...\Live\Act_Decr.edq",$B21)</f>
        <v>#NAME?</v>
      </c>
      <c r="U21" s="54" t="e">
        <f ca="1">_xll.GXL(U$3,U$4,"CustomGL="&amp;U$8&amp;";",U$5,U$6,U$7,$B21,U$10)*-1</f>
        <v>#NAME?</v>
      </c>
      <c r="V21" s="55" t="e">
        <f t="shared" ca="1" si="4"/>
        <v>#NAME?</v>
      </c>
      <c r="W21" s="56" t="e">
        <f ca="1">_xll.GXL(W$3,W$4,"CustomGL="&amp;W$8&amp;";",W$5,W$6,W$7,$B21,W$10)*-1</f>
        <v>#NAME?</v>
      </c>
      <c r="X21" s="55" t="e">
        <f t="shared" ca="1" si="5"/>
        <v>#NAME?</v>
      </c>
      <c r="AC21" s="54" t="e">
        <f ca="1">_xll.GXL(AC$3,AC$4,"CustomGL="&amp;AC$8&amp;";",AC$5,AC$6,AC$7,$B21,AC$10)*-1</f>
        <v>#NAME?</v>
      </c>
      <c r="AD21" s="55" t="e">
        <f t="shared" ca="1" si="6"/>
        <v>#NAME?</v>
      </c>
      <c r="AE21" s="56" t="e">
        <f ca="1">_xll.GXL(AE$3,AE$4,"CustomGL="&amp;AE$8&amp;";",AE$5,AE$6,AE$7,$B21,AE$10)*-1</f>
        <v>#NAME?</v>
      </c>
      <c r="AF21" s="55" t="e">
        <f t="shared" ca="1" si="7"/>
        <v>#NAME?</v>
      </c>
      <c r="AJ21" s="75"/>
      <c r="AK21" s="53" t="e">
        <f ca="1">_xll.GEXQ("...\Live\Act_Decr.edq",$B21)</f>
        <v>#NAME?</v>
      </c>
      <c r="AL21" s="54" t="e">
        <f ca="1">_xll.GXL(AL$3,AL$4,"CustomGL="&amp;AL$8&amp;";",AL$5,AL$6,AL$7,$B21,AL$10)*-1</f>
        <v>#NAME?</v>
      </c>
      <c r="AM21" s="55" t="e">
        <f t="shared" ca="1" si="8"/>
        <v>#NAME?</v>
      </c>
      <c r="AN21" s="56" t="e">
        <f ca="1">_xll.GXL(AN$3,AN$4,"CustomGL="&amp;AN$8&amp;";",AN$5,AN$6,AN$7,$B21,AN$10)*-1</f>
        <v>#NAME?</v>
      </c>
      <c r="AO21" s="55" t="e">
        <f t="shared" ca="1" si="9"/>
        <v>#NAME?</v>
      </c>
      <c r="AT21" s="54" t="e">
        <f ca="1">_xll.GXL(AT$3,AT$4,"CustomGL="&amp;AT$8&amp;";",AT$5,AT$6,AT$7,$B21,AT$10)*-1</f>
        <v>#NAME?</v>
      </c>
      <c r="AU21" s="55" t="e">
        <f t="shared" ca="1" si="10"/>
        <v>#NAME?</v>
      </c>
      <c r="AV21" s="56" t="e">
        <f ca="1">_xll.GXL(AV$3,AV$4,"CustomGL="&amp;AV$8&amp;";",AV$5,AV$6,AV$7,$B21,AV$10)*-1</f>
        <v>#NAME?</v>
      </c>
      <c r="AW21" s="55" t="e">
        <f t="shared" ca="1" si="11"/>
        <v>#NAME?</v>
      </c>
      <c r="AZ21" s="85"/>
      <c r="BA21" s="75"/>
      <c r="BB21" s="53" t="e">
        <f ca="1">_xll.GEXQ("...\Live\Act_Decr.edq",$B21)</f>
        <v>#NAME?</v>
      </c>
      <c r="BC21" s="54" t="e">
        <f ca="1">_xll.GXL(BC$3,BC$4,"CustomGL="&amp;BC$8&amp;";",BC$5,BC$6,BC$7,$B21,BC$10)*-1</f>
        <v>#NAME?</v>
      </c>
      <c r="BD21" s="55" t="e">
        <f t="shared" ca="1" si="12"/>
        <v>#NAME?</v>
      </c>
      <c r="BE21" s="56" t="e">
        <f ca="1">_xll.GXL(BE$3,BE$4,"CustomGL="&amp;BE$8&amp;";",BE$5,BE$6,BE$7,$B21,BE$10)*-1</f>
        <v>#NAME?</v>
      </c>
      <c r="BF21" s="55" t="e">
        <f t="shared" ca="1" si="13"/>
        <v>#NAME?</v>
      </c>
      <c r="BK21" s="54" t="e">
        <f ca="1">_xll.GXL(BK$3,BK$4,"CustomGL="&amp;BK$8&amp;";",BK$5,BK$6,BK$7,$B21,BK$10)*-1</f>
        <v>#NAME?</v>
      </c>
      <c r="BL21" s="55" t="e">
        <f t="shared" ca="1" si="14"/>
        <v>#NAME?</v>
      </c>
      <c r="BM21" s="56" t="e">
        <f ca="1">_xll.GXL(BM$3,BM$4,"CustomGL="&amp;BM$8&amp;";",BM$5,BM$6,BM$7,$B21,BM$10)*-1</f>
        <v>#NAME?</v>
      </c>
      <c r="BN21" s="55" t="e">
        <f t="shared" ca="1" si="15"/>
        <v>#NAME?</v>
      </c>
      <c r="BR21" s="75"/>
      <c r="BS21" s="53" t="e">
        <f ca="1">_xll.GEXQ("...\Live\Act_Decr.edq",$B21)</f>
        <v>#NAME?</v>
      </c>
      <c r="BT21" s="54" t="e">
        <f ca="1">_xll.GXL(BT$3,BT$4,"CustomGL="&amp;BT$8&amp;";",BT$5,BT$6,BT$7,$B21,BT$10)*-1</f>
        <v>#NAME?</v>
      </c>
      <c r="BU21" s="55" t="e">
        <f t="shared" ca="1" si="16"/>
        <v>#NAME?</v>
      </c>
      <c r="BV21" s="56" t="e">
        <f ca="1">_xll.GXL(BV$3,BV$4,"CustomGL="&amp;BV$8&amp;";",BV$5,BV$6,BV$7,$B21,BV$10)*-1</f>
        <v>#NAME?</v>
      </c>
      <c r="BW21" s="55" t="e">
        <f t="shared" ca="1" si="17"/>
        <v>#NAME?</v>
      </c>
      <c r="CB21" s="54" t="e">
        <f ca="1">_xll.GXL(CB$3,CB$4,"CustomGL="&amp;CB$8&amp;";",CB$5,CB$6,CB$7,$B21,CB$10)*-1</f>
        <v>#NAME?</v>
      </c>
      <c r="CC21" s="55" t="e">
        <f t="shared" ca="1" si="18"/>
        <v>#NAME?</v>
      </c>
      <c r="CD21" s="56" t="e">
        <f ca="1">_xll.GXL(CD$3,CD$4,"CustomGL="&amp;CD$8&amp;";",CD$5,CD$6,CD$7,$B21,CD$10)*-1</f>
        <v>#NAME?</v>
      </c>
      <c r="CE21" s="55" t="e">
        <f t="shared" ca="1" si="19"/>
        <v>#NAME?</v>
      </c>
      <c r="CI21" s="75"/>
      <c r="CJ21" s="53" t="e">
        <f ca="1">_xll.GEXQ("...\Live\Act_Decr.edq",$B21)</f>
        <v>#NAME?</v>
      </c>
      <c r="CK21" s="54" t="e">
        <f ca="1">_xll.GXL(CK$3,CK$4,"CustomGL="&amp;CK$8&amp;";",CK$5,CK$6,CK$7,$B21,CK$10)*-1</f>
        <v>#NAME?</v>
      </c>
      <c r="CL21" s="55" t="e">
        <f t="shared" ca="1" si="20"/>
        <v>#NAME?</v>
      </c>
      <c r="CM21" s="56" t="e">
        <f ca="1">_xll.GXL(CM$3,CM$4,"CustomGL="&amp;CM$8&amp;";",CM$5,CM$6,CM$7,$B21,CM$10)*-1</f>
        <v>#NAME?</v>
      </c>
      <c r="CN21" s="55" t="e">
        <f t="shared" ca="1" si="21"/>
        <v>#NAME?</v>
      </c>
      <c r="CS21" s="54" t="e">
        <f ca="1">_xll.GXL(CS$3,CS$4,"CustomGL="&amp;CS$8&amp;";",CS$5,CS$6,CS$7,$B21,CS$10)*-1</f>
        <v>#NAME?</v>
      </c>
      <c r="CT21" s="55" t="e">
        <f t="shared" ca="1" si="22"/>
        <v>#NAME?</v>
      </c>
      <c r="CU21" s="56" t="e">
        <f ca="1">_xll.GXL(CU$3,CU$4,"CustomGL="&amp;CU$8&amp;";",CU$5,CU$6,CU$7,$B21,CU$10)*-1</f>
        <v>#NAME?</v>
      </c>
      <c r="CV21" s="55" t="e">
        <f t="shared" ca="1" si="23"/>
        <v>#NAME?</v>
      </c>
      <c r="CZ21" s="75"/>
      <c r="DA21" s="53" t="e">
        <f ca="1">_xll.GEXQ("...\Live\Act_Decr.edq",$B21)</f>
        <v>#NAME?</v>
      </c>
      <c r="DB21" s="54" t="e">
        <f ca="1">_xll.GXL(DB$3,DB$4,"CustomGL="&amp;DB$8&amp;";",DB$5,DB$6,DB$7,$B21,DB$10)*-1</f>
        <v>#NAME?</v>
      </c>
      <c r="DC21" s="55" t="e">
        <f t="shared" ca="1" si="24"/>
        <v>#NAME?</v>
      </c>
      <c r="DD21" s="56" t="e">
        <f ca="1">_xll.GXL(DD$3,DD$4,"CustomGL="&amp;DD$8&amp;";",DD$5,DD$6,DD$7,$B21,DD$10)*-1</f>
        <v>#NAME?</v>
      </c>
      <c r="DE21" s="55" t="e">
        <f t="shared" ca="1" si="25"/>
        <v>#NAME?</v>
      </c>
      <c r="DJ21" s="54" t="e">
        <f ca="1">_xll.GXL(DJ$3,DJ$4,"CustomGL="&amp;DJ$8&amp;";",DJ$5,DJ$6,DJ$7,$B21,DJ$10)*-1</f>
        <v>#NAME?</v>
      </c>
      <c r="DK21" s="55" t="e">
        <f t="shared" ca="1" si="26"/>
        <v>#NAME?</v>
      </c>
      <c r="DL21" s="56" t="e">
        <f ca="1">_xll.GXL(DL$3,DL$4,"CustomGL="&amp;DL$8&amp;";",DL$5,DL$6,DL$7,$B21,DL$10)*-1</f>
        <v>#NAME?</v>
      </c>
      <c r="DM21" s="55" t="e">
        <f t="shared" ca="1" si="27"/>
        <v>#NAME?</v>
      </c>
      <c r="DQ21" s="75"/>
      <c r="DR21" s="53" t="e">
        <f ca="1">_xll.GEXQ("...\Live\Act_Decr.edq",$B21)</f>
        <v>#NAME?</v>
      </c>
      <c r="DS21" s="54" t="e">
        <f ca="1">_xll.GXL(DS$3,DS$4,"CustomGL="&amp;DS$8&amp;";",DS$5,DS$6,DS$7,$B21,DS$10)*-1</f>
        <v>#NAME?</v>
      </c>
      <c r="DT21" s="55" t="e">
        <f t="shared" ca="1" si="28"/>
        <v>#NAME?</v>
      </c>
      <c r="DU21" s="56" t="e">
        <f ca="1">_xll.GXL(DU$3,DU$4,"CustomGL="&amp;DU$8&amp;";",DU$5,DU$6,DU$7,$B21,DU$10)*-1</f>
        <v>#NAME?</v>
      </c>
      <c r="DV21" s="55" t="e">
        <f t="shared" ca="1" si="29"/>
        <v>#NAME?</v>
      </c>
      <c r="EA21" s="54" t="e">
        <f ca="1">_xll.GXL(EA$3,EA$4,"CustomGL="&amp;EA$8&amp;";",EA$5,EA$6,EA$7,$B21,EA$10)*-1</f>
        <v>#NAME?</v>
      </c>
      <c r="EB21" s="55" t="e">
        <f t="shared" ca="1" si="30"/>
        <v>#NAME?</v>
      </c>
      <c r="EC21" s="56" t="e">
        <f ca="1">_xll.GXL(EC$3,EC$4,"CustomGL="&amp;EC$8&amp;";",EC$5,EC$6,EC$7,$B21,EC$10)*-1</f>
        <v>#NAME?</v>
      </c>
      <c r="ED21" s="55" t="e">
        <f t="shared" ca="1" si="31"/>
        <v>#NAME?</v>
      </c>
      <c r="EH21" s="75"/>
      <c r="EI21" s="53" t="e">
        <f ca="1">_xll.GEXQ("...\Live\Act_Decr.edq",$B21)</f>
        <v>#NAME?</v>
      </c>
      <c r="EJ21" s="54" t="e">
        <f ca="1">_xll.GXL(EJ$3,EJ$4,"CustomGL="&amp;EJ$8&amp;";",EJ$5,EJ$6,EJ$7,$B21,EJ$10)*-1</f>
        <v>#NAME?</v>
      </c>
      <c r="EK21" s="55" t="e">
        <f t="shared" ca="1" si="32"/>
        <v>#NAME?</v>
      </c>
      <c r="EL21" s="56" t="e">
        <f ca="1">_xll.GXL(EL$3,EL$4,"CustomGL="&amp;EL$8&amp;";",EL$5,EL$6,EL$7,$B21,EL$10)*-1</f>
        <v>#NAME?</v>
      </c>
      <c r="EM21" s="55" t="e">
        <f t="shared" ca="1" si="33"/>
        <v>#NAME?</v>
      </c>
      <c r="ER21" s="54" t="e">
        <f ca="1">_xll.GXL(ER$3,ER$4,"CustomGL="&amp;ER$8&amp;";",ER$5,ER$6,ER$7,$B21,ER$10)*-1</f>
        <v>#NAME?</v>
      </c>
      <c r="ES21" s="55" t="e">
        <f t="shared" ca="1" si="34"/>
        <v>#NAME?</v>
      </c>
      <c r="ET21" s="56" t="e">
        <f ca="1">_xll.GXL(ET$3,ET$4,"CustomGL="&amp;ET$8&amp;";",ET$5,ET$6,ET$7,$B21,ET$10)*-1</f>
        <v>#NAME?</v>
      </c>
      <c r="EU21" s="55" t="e">
        <f t="shared" ca="1" si="35"/>
        <v>#NAME?</v>
      </c>
      <c r="EY21" s="75"/>
      <c r="EZ21" s="53" t="e">
        <f ca="1">_xll.GEXQ("...\Live\Act_Decr.edq",$B21)</f>
        <v>#NAME?</v>
      </c>
      <c r="FA21" s="54" t="e">
        <f ca="1">_xll.GXL(FA$3,FA$4,"CustomGL="&amp;FA$8&amp;";",FA$5,FA$6,FA$7,$B21,FA$10)*-1</f>
        <v>#NAME?</v>
      </c>
      <c r="FB21" s="55" t="e">
        <f t="shared" ca="1" si="36"/>
        <v>#NAME?</v>
      </c>
      <c r="FC21" s="56" t="e">
        <f ca="1">_xll.GXL(FC$3,FC$4,"CustomGL="&amp;FC$8&amp;";",FC$5,FC$6,FC$7,$B21,FC$10)*-1</f>
        <v>#NAME?</v>
      </c>
      <c r="FD21" s="55" t="e">
        <f t="shared" ca="1" si="37"/>
        <v>#NAME?</v>
      </c>
      <c r="FI21" s="54" t="e">
        <f ca="1">_xll.GXL(FI$3,FI$4,"CustomGL="&amp;FI$8&amp;";",FI$5,FI$6,FI$7,$B21,FI$10)*-1</f>
        <v>#NAME?</v>
      </c>
      <c r="FJ21" s="55" t="e">
        <f t="shared" ca="1" si="38"/>
        <v>#NAME?</v>
      </c>
      <c r="FK21" s="56" t="e">
        <f ca="1">_xll.GXL(FK$3,FK$4,"CustomGL="&amp;FK$8&amp;";",FK$5,FK$6,FK$7,$B21,FK$10)*-1</f>
        <v>#NAME?</v>
      </c>
      <c r="FL21" s="55" t="e">
        <f t="shared" ca="1" si="39"/>
        <v>#NAME?</v>
      </c>
    </row>
    <row r="22" spans="2:168" s="44" customFormat="1" hidden="1" outlineLevel="2" x14ac:dyDescent="0.25">
      <c r="B22" s="39">
        <v>441000</v>
      </c>
      <c r="C22" s="53" t="e">
        <f ca="1">_xll.GEXQ("...\Live\Act_Decr.edq",$B22)</f>
        <v>#NAME?</v>
      </c>
      <c r="D22" s="54" t="e">
        <f ca="1">_xll.GXL(D$3,D$4,"CustomGL="&amp;D$8&amp;";",D$5,D$6,D$7,$B22,D$10)*-1</f>
        <v>#NAME?</v>
      </c>
      <c r="E22" s="55" t="e">
        <f t="shared" ca="1" si="0"/>
        <v>#NAME?</v>
      </c>
      <c r="F22" s="56" t="e">
        <f ca="1">_xll.GXL(F$3,F$4,"CustomGL="&amp;F$8&amp;";",F$5,F$6,F$7,$B22,F$10)*-1</f>
        <v>#NAME?</v>
      </c>
      <c r="G22" s="55" t="e">
        <f t="shared" ca="1" si="1"/>
        <v>#NAME?</v>
      </c>
      <c r="L22" s="54" t="e">
        <f ca="1">_xll.GXL(L$3,L$4,"CustomGL="&amp;L$8&amp;";",L$5,L$6,L$7,$B22,L$10)*-1</f>
        <v>#NAME?</v>
      </c>
      <c r="M22" s="55" t="e">
        <f t="shared" ca="1" si="2"/>
        <v>#NAME?</v>
      </c>
      <c r="N22" s="56" t="e">
        <f ca="1">_xll.GXL(N$3,N$4,"CustomGL="&amp;N$8&amp;";",N$5,N$6,N$7,$B22,N$10)*-1</f>
        <v>#NAME?</v>
      </c>
      <c r="O22" s="55" t="e">
        <f t="shared" ca="1" si="3"/>
        <v>#NAME?</v>
      </c>
      <c r="R22" s="85"/>
      <c r="S22" s="75"/>
      <c r="T22" s="53" t="e">
        <f ca="1">_xll.GEXQ("...\Live\Act_Decr.edq",$B22)</f>
        <v>#NAME?</v>
      </c>
      <c r="U22" s="54" t="e">
        <f ca="1">_xll.GXL(U$3,U$4,"CustomGL="&amp;U$8&amp;";",U$5,U$6,U$7,$B22,U$10)*-1</f>
        <v>#NAME?</v>
      </c>
      <c r="V22" s="55" t="e">
        <f t="shared" ca="1" si="4"/>
        <v>#NAME?</v>
      </c>
      <c r="W22" s="56" t="e">
        <f ca="1">_xll.GXL(W$3,W$4,"CustomGL="&amp;W$8&amp;";",W$5,W$6,W$7,$B22,W$10)*-1</f>
        <v>#NAME?</v>
      </c>
      <c r="X22" s="55" t="e">
        <f t="shared" ca="1" si="5"/>
        <v>#NAME?</v>
      </c>
      <c r="AC22" s="54" t="e">
        <f ca="1">_xll.GXL(AC$3,AC$4,"CustomGL="&amp;AC$8&amp;";",AC$5,AC$6,AC$7,$B22,AC$10)*-1</f>
        <v>#NAME?</v>
      </c>
      <c r="AD22" s="55" t="e">
        <f t="shared" ca="1" si="6"/>
        <v>#NAME?</v>
      </c>
      <c r="AE22" s="56" t="e">
        <f ca="1">_xll.GXL(AE$3,AE$4,"CustomGL="&amp;AE$8&amp;";",AE$5,AE$6,AE$7,$B22,AE$10)*-1</f>
        <v>#NAME?</v>
      </c>
      <c r="AF22" s="55" t="e">
        <f t="shared" ca="1" si="7"/>
        <v>#NAME?</v>
      </c>
      <c r="AJ22" s="75"/>
      <c r="AK22" s="53" t="e">
        <f ca="1">_xll.GEXQ("...\Live\Act_Decr.edq",$B22)</f>
        <v>#NAME?</v>
      </c>
      <c r="AL22" s="54" t="e">
        <f ca="1">_xll.GXL(AL$3,AL$4,"CustomGL="&amp;AL$8&amp;";",AL$5,AL$6,AL$7,$B22,AL$10)*-1</f>
        <v>#NAME?</v>
      </c>
      <c r="AM22" s="55" t="e">
        <f t="shared" ca="1" si="8"/>
        <v>#NAME?</v>
      </c>
      <c r="AN22" s="56" t="e">
        <f ca="1">_xll.GXL(AN$3,AN$4,"CustomGL="&amp;AN$8&amp;";",AN$5,AN$6,AN$7,$B22,AN$10)*-1</f>
        <v>#NAME?</v>
      </c>
      <c r="AO22" s="55" t="e">
        <f t="shared" ca="1" si="9"/>
        <v>#NAME?</v>
      </c>
      <c r="AT22" s="54" t="e">
        <f ca="1">_xll.GXL(AT$3,AT$4,"CustomGL="&amp;AT$8&amp;";",AT$5,AT$6,AT$7,$B22,AT$10)*-1</f>
        <v>#NAME?</v>
      </c>
      <c r="AU22" s="55" t="e">
        <f t="shared" ca="1" si="10"/>
        <v>#NAME?</v>
      </c>
      <c r="AV22" s="56" t="e">
        <f ca="1">_xll.GXL(AV$3,AV$4,"CustomGL="&amp;AV$8&amp;";",AV$5,AV$6,AV$7,$B22,AV$10)*-1</f>
        <v>#NAME?</v>
      </c>
      <c r="AW22" s="55" t="e">
        <f t="shared" ca="1" si="11"/>
        <v>#NAME?</v>
      </c>
      <c r="AZ22" s="85"/>
      <c r="BA22" s="75"/>
      <c r="BB22" s="53" t="e">
        <f ca="1">_xll.GEXQ("...\Live\Act_Decr.edq",$B22)</f>
        <v>#NAME?</v>
      </c>
      <c r="BC22" s="54" t="e">
        <f ca="1">_xll.GXL(BC$3,BC$4,"CustomGL="&amp;BC$8&amp;";",BC$5,BC$6,BC$7,$B22,BC$10)*-1</f>
        <v>#NAME?</v>
      </c>
      <c r="BD22" s="55" t="e">
        <f t="shared" ca="1" si="12"/>
        <v>#NAME?</v>
      </c>
      <c r="BE22" s="56" t="e">
        <f ca="1">_xll.GXL(BE$3,BE$4,"CustomGL="&amp;BE$8&amp;";",BE$5,BE$6,BE$7,$B22,BE$10)*-1</f>
        <v>#NAME?</v>
      </c>
      <c r="BF22" s="55" t="e">
        <f t="shared" ca="1" si="13"/>
        <v>#NAME?</v>
      </c>
      <c r="BK22" s="54" t="e">
        <f ca="1">_xll.GXL(BK$3,BK$4,"CustomGL="&amp;BK$8&amp;";",BK$5,BK$6,BK$7,$B22,BK$10)*-1</f>
        <v>#NAME?</v>
      </c>
      <c r="BL22" s="55" t="e">
        <f t="shared" ca="1" si="14"/>
        <v>#NAME?</v>
      </c>
      <c r="BM22" s="56" t="e">
        <f ca="1">_xll.GXL(BM$3,BM$4,"CustomGL="&amp;BM$8&amp;";",BM$5,BM$6,BM$7,$B22,BM$10)*-1</f>
        <v>#NAME?</v>
      </c>
      <c r="BN22" s="55" t="e">
        <f t="shared" ca="1" si="15"/>
        <v>#NAME?</v>
      </c>
      <c r="BR22" s="75"/>
      <c r="BS22" s="53" t="e">
        <f ca="1">_xll.GEXQ("...\Live\Act_Decr.edq",$B22)</f>
        <v>#NAME?</v>
      </c>
      <c r="BT22" s="54" t="e">
        <f ca="1">_xll.GXL(BT$3,BT$4,"CustomGL="&amp;BT$8&amp;";",BT$5,BT$6,BT$7,$B22,BT$10)*-1</f>
        <v>#NAME?</v>
      </c>
      <c r="BU22" s="55" t="e">
        <f t="shared" ca="1" si="16"/>
        <v>#NAME?</v>
      </c>
      <c r="BV22" s="56" t="e">
        <f ca="1">_xll.GXL(BV$3,BV$4,"CustomGL="&amp;BV$8&amp;";",BV$5,BV$6,BV$7,$B22,BV$10)*-1</f>
        <v>#NAME?</v>
      </c>
      <c r="BW22" s="55" t="e">
        <f t="shared" ca="1" si="17"/>
        <v>#NAME?</v>
      </c>
      <c r="CB22" s="54" t="e">
        <f ca="1">_xll.GXL(CB$3,CB$4,"CustomGL="&amp;CB$8&amp;";",CB$5,CB$6,CB$7,$B22,CB$10)*-1</f>
        <v>#NAME?</v>
      </c>
      <c r="CC22" s="55" t="e">
        <f t="shared" ca="1" si="18"/>
        <v>#NAME?</v>
      </c>
      <c r="CD22" s="56" t="e">
        <f ca="1">_xll.GXL(CD$3,CD$4,"CustomGL="&amp;CD$8&amp;";",CD$5,CD$6,CD$7,$B22,CD$10)*-1</f>
        <v>#NAME?</v>
      </c>
      <c r="CE22" s="55" t="e">
        <f t="shared" ca="1" si="19"/>
        <v>#NAME?</v>
      </c>
      <c r="CI22" s="75"/>
      <c r="CJ22" s="53" t="e">
        <f ca="1">_xll.GEXQ("...\Live\Act_Decr.edq",$B22)</f>
        <v>#NAME?</v>
      </c>
      <c r="CK22" s="54" t="e">
        <f ca="1">_xll.GXL(CK$3,CK$4,"CustomGL="&amp;CK$8&amp;";",CK$5,CK$6,CK$7,$B22,CK$10)*-1</f>
        <v>#NAME?</v>
      </c>
      <c r="CL22" s="55" t="e">
        <f t="shared" ca="1" si="20"/>
        <v>#NAME?</v>
      </c>
      <c r="CM22" s="56" t="e">
        <f ca="1">_xll.GXL(CM$3,CM$4,"CustomGL="&amp;CM$8&amp;";",CM$5,CM$6,CM$7,$B22,CM$10)*-1</f>
        <v>#NAME?</v>
      </c>
      <c r="CN22" s="55" t="e">
        <f t="shared" ca="1" si="21"/>
        <v>#NAME?</v>
      </c>
      <c r="CS22" s="54" t="e">
        <f ca="1">_xll.GXL(CS$3,CS$4,"CustomGL="&amp;CS$8&amp;";",CS$5,CS$6,CS$7,$B22,CS$10)*-1</f>
        <v>#NAME?</v>
      </c>
      <c r="CT22" s="55" t="e">
        <f t="shared" ca="1" si="22"/>
        <v>#NAME?</v>
      </c>
      <c r="CU22" s="56" t="e">
        <f ca="1">_xll.GXL(CU$3,CU$4,"CustomGL="&amp;CU$8&amp;";",CU$5,CU$6,CU$7,$B22,CU$10)*-1</f>
        <v>#NAME?</v>
      </c>
      <c r="CV22" s="55" t="e">
        <f t="shared" ca="1" si="23"/>
        <v>#NAME?</v>
      </c>
      <c r="CZ22" s="75"/>
      <c r="DA22" s="53" t="e">
        <f ca="1">_xll.GEXQ("...\Live\Act_Decr.edq",$B22)</f>
        <v>#NAME?</v>
      </c>
      <c r="DB22" s="54" t="e">
        <f ca="1">_xll.GXL(DB$3,DB$4,"CustomGL="&amp;DB$8&amp;";",DB$5,DB$6,DB$7,$B22,DB$10)*-1</f>
        <v>#NAME?</v>
      </c>
      <c r="DC22" s="55" t="e">
        <f t="shared" ca="1" si="24"/>
        <v>#NAME?</v>
      </c>
      <c r="DD22" s="56" t="e">
        <f ca="1">_xll.GXL(DD$3,DD$4,"CustomGL="&amp;DD$8&amp;";",DD$5,DD$6,DD$7,$B22,DD$10)*-1</f>
        <v>#NAME?</v>
      </c>
      <c r="DE22" s="55" t="e">
        <f t="shared" ca="1" si="25"/>
        <v>#NAME?</v>
      </c>
      <c r="DJ22" s="54" t="e">
        <f ca="1">_xll.GXL(DJ$3,DJ$4,"CustomGL="&amp;DJ$8&amp;";",DJ$5,DJ$6,DJ$7,$B22,DJ$10)*-1</f>
        <v>#NAME?</v>
      </c>
      <c r="DK22" s="55" t="e">
        <f t="shared" ca="1" si="26"/>
        <v>#NAME?</v>
      </c>
      <c r="DL22" s="56" t="e">
        <f ca="1">_xll.GXL(DL$3,DL$4,"CustomGL="&amp;DL$8&amp;";",DL$5,DL$6,DL$7,$B22,DL$10)*-1</f>
        <v>#NAME?</v>
      </c>
      <c r="DM22" s="55" t="e">
        <f t="shared" ca="1" si="27"/>
        <v>#NAME?</v>
      </c>
      <c r="DQ22" s="75"/>
      <c r="DR22" s="53" t="e">
        <f ca="1">_xll.GEXQ("...\Live\Act_Decr.edq",$B22)</f>
        <v>#NAME?</v>
      </c>
      <c r="DS22" s="54" t="e">
        <f ca="1">_xll.GXL(DS$3,DS$4,"CustomGL="&amp;DS$8&amp;";",DS$5,DS$6,DS$7,$B22,DS$10)*-1</f>
        <v>#NAME?</v>
      </c>
      <c r="DT22" s="55" t="e">
        <f t="shared" ca="1" si="28"/>
        <v>#NAME?</v>
      </c>
      <c r="DU22" s="56" t="e">
        <f ca="1">_xll.GXL(DU$3,DU$4,"CustomGL="&amp;DU$8&amp;";",DU$5,DU$6,DU$7,$B22,DU$10)*-1</f>
        <v>#NAME?</v>
      </c>
      <c r="DV22" s="55" t="e">
        <f t="shared" ca="1" si="29"/>
        <v>#NAME?</v>
      </c>
      <c r="EA22" s="54" t="e">
        <f ca="1">_xll.GXL(EA$3,EA$4,"CustomGL="&amp;EA$8&amp;";",EA$5,EA$6,EA$7,$B22,EA$10)*-1</f>
        <v>#NAME?</v>
      </c>
      <c r="EB22" s="55" t="e">
        <f t="shared" ca="1" si="30"/>
        <v>#NAME?</v>
      </c>
      <c r="EC22" s="56" t="e">
        <f ca="1">_xll.GXL(EC$3,EC$4,"CustomGL="&amp;EC$8&amp;";",EC$5,EC$6,EC$7,$B22,EC$10)*-1</f>
        <v>#NAME?</v>
      </c>
      <c r="ED22" s="55" t="e">
        <f t="shared" ca="1" si="31"/>
        <v>#NAME?</v>
      </c>
      <c r="EH22" s="75"/>
      <c r="EI22" s="53" t="e">
        <f ca="1">_xll.GEXQ("...\Live\Act_Decr.edq",$B22)</f>
        <v>#NAME?</v>
      </c>
      <c r="EJ22" s="54" t="e">
        <f ca="1">_xll.GXL(EJ$3,EJ$4,"CustomGL="&amp;EJ$8&amp;";",EJ$5,EJ$6,EJ$7,$B22,EJ$10)*-1</f>
        <v>#NAME?</v>
      </c>
      <c r="EK22" s="55" t="e">
        <f t="shared" ca="1" si="32"/>
        <v>#NAME?</v>
      </c>
      <c r="EL22" s="56" t="e">
        <f ca="1">_xll.GXL(EL$3,EL$4,"CustomGL="&amp;EL$8&amp;";",EL$5,EL$6,EL$7,$B22,EL$10)*-1</f>
        <v>#NAME?</v>
      </c>
      <c r="EM22" s="55" t="e">
        <f t="shared" ca="1" si="33"/>
        <v>#NAME?</v>
      </c>
      <c r="ER22" s="54" t="e">
        <f ca="1">_xll.GXL(ER$3,ER$4,"CustomGL="&amp;ER$8&amp;";",ER$5,ER$6,ER$7,$B22,ER$10)*-1</f>
        <v>#NAME?</v>
      </c>
      <c r="ES22" s="55" t="e">
        <f t="shared" ca="1" si="34"/>
        <v>#NAME?</v>
      </c>
      <c r="ET22" s="56" t="e">
        <f ca="1">_xll.GXL(ET$3,ET$4,"CustomGL="&amp;ET$8&amp;";",ET$5,ET$6,ET$7,$B22,ET$10)*-1</f>
        <v>#NAME?</v>
      </c>
      <c r="EU22" s="55" t="e">
        <f t="shared" ca="1" si="35"/>
        <v>#NAME?</v>
      </c>
      <c r="EY22" s="75"/>
      <c r="EZ22" s="53" t="e">
        <f ca="1">_xll.GEXQ("...\Live\Act_Decr.edq",$B22)</f>
        <v>#NAME?</v>
      </c>
      <c r="FA22" s="54" t="e">
        <f ca="1">_xll.GXL(FA$3,FA$4,"CustomGL="&amp;FA$8&amp;";",FA$5,FA$6,FA$7,$B22,FA$10)*-1</f>
        <v>#NAME?</v>
      </c>
      <c r="FB22" s="55" t="e">
        <f t="shared" ca="1" si="36"/>
        <v>#NAME?</v>
      </c>
      <c r="FC22" s="56" t="e">
        <f ca="1">_xll.GXL(FC$3,FC$4,"CustomGL="&amp;FC$8&amp;";",FC$5,FC$6,FC$7,$B22,FC$10)*-1</f>
        <v>#NAME?</v>
      </c>
      <c r="FD22" s="55" t="e">
        <f t="shared" ca="1" si="37"/>
        <v>#NAME?</v>
      </c>
      <c r="FI22" s="54" t="e">
        <f ca="1">_xll.GXL(FI$3,FI$4,"CustomGL="&amp;FI$8&amp;";",FI$5,FI$6,FI$7,$B22,FI$10)*-1</f>
        <v>#NAME?</v>
      </c>
      <c r="FJ22" s="55" t="e">
        <f t="shared" ca="1" si="38"/>
        <v>#NAME?</v>
      </c>
      <c r="FK22" s="56" t="e">
        <f ca="1">_xll.GXL(FK$3,FK$4,"CustomGL="&amp;FK$8&amp;";",FK$5,FK$6,FK$7,$B22,FK$10)*-1</f>
        <v>#NAME?</v>
      </c>
      <c r="FL22" s="55" t="e">
        <f t="shared" ca="1" si="39"/>
        <v>#NAME?</v>
      </c>
    </row>
    <row r="23" spans="2:168" s="44" customFormat="1" hidden="1" outlineLevel="1" collapsed="1" x14ac:dyDescent="0.25">
      <c r="B23" s="39"/>
      <c r="C23" s="49" t="s">
        <v>227</v>
      </c>
      <c r="D23" s="41" t="e">
        <f ca="1">SUM(D21:D22)</f>
        <v>#NAME?</v>
      </c>
      <c r="E23" s="42" t="e">
        <f t="shared" ca="1" si="0"/>
        <v>#NAME?</v>
      </c>
      <c r="F23" s="43" t="e">
        <f ca="1">SUM(F21:F22)</f>
        <v>#NAME?</v>
      </c>
      <c r="G23" s="42" t="e">
        <f t="shared" ca="1" si="1"/>
        <v>#NAME?</v>
      </c>
      <c r="L23" s="41" t="e">
        <f ca="1">SUM(L21:L22)</f>
        <v>#NAME?</v>
      </c>
      <c r="M23" s="42" t="e">
        <f t="shared" ca="1" si="2"/>
        <v>#NAME?</v>
      </c>
      <c r="N23" s="43" t="e">
        <f ca="1">SUM(N21:N22)</f>
        <v>#NAME?</v>
      </c>
      <c r="O23" s="42" t="e">
        <f t="shared" ca="1" si="3"/>
        <v>#NAME?</v>
      </c>
      <c r="R23" s="85"/>
      <c r="S23" s="75"/>
      <c r="T23" s="49" t="s">
        <v>227</v>
      </c>
      <c r="U23" s="41" t="e">
        <f ca="1">SUM(U21:U22)</f>
        <v>#NAME?</v>
      </c>
      <c r="V23" s="42" t="e">
        <f t="shared" ca="1" si="4"/>
        <v>#NAME?</v>
      </c>
      <c r="W23" s="43" t="e">
        <f ca="1">SUM(W21:W22)</f>
        <v>#NAME?</v>
      </c>
      <c r="X23" s="42" t="e">
        <f t="shared" ca="1" si="5"/>
        <v>#NAME?</v>
      </c>
      <c r="AC23" s="41" t="e">
        <f ca="1">SUM(AC21:AC22)</f>
        <v>#NAME?</v>
      </c>
      <c r="AD23" s="42" t="e">
        <f t="shared" ca="1" si="6"/>
        <v>#NAME?</v>
      </c>
      <c r="AE23" s="43" t="e">
        <f ca="1">SUM(AE21:AE22)</f>
        <v>#NAME?</v>
      </c>
      <c r="AF23" s="42" t="e">
        <f t="shared" ca="1" si="7"/>
        <v>#NAME?</v>
      </c>
      <c r="AJ23" s="75"/>
      <c r="AK23" s="49" t="s">
        <v>227</v>
      </c>
      <c r="AL23" s="41" t="e">
        <f ca="1">SUM(AL21:AL22)</f>
        <v>#NAME?</v>
      </c>
      <c r="AM23" s="42" t="e">
        <f t="shared" ca="1" si="8"/>
        <v>#NAME?</v>
      </c>
      <c r="AN23" s="43" t="e">
        <f ca="1">SUM(AN21:AN22)</f>
        <v>#NAME?</v>
      </c>
      <c r="AO23" s="42" t="e">
        <f t="shared" ca="1" si="9"/>
        <v>#NAME?</v>
      </c>
      <c r="AT23" s="41" t="e">
        <f ca="1">SUM(AT21:AT22)</f>
        <v>#NAME?</v>
      </c>
      <c r="AU23" s="42" t="e">
        <f t="shared" ca="1" si="10"/>
        <v>#NAME?</v>
      </c>
      <c r="AV23" s="43" t="e">
        <f ca="1">SUM(AV21:AV22)</f>
        <v>#NAME?</v>
      </c>
      <c r="AW23" s="42" t="e">
        <f t="shared" ca="1" si="11"/>
        <v>#NAME?</v>
      </c>
      <c r="AZ23" s="85"/>
      <c r="BA23" s="75"/>
      <c r="BB23" s="49" t="s">
        <v>227</v>
      </c>
      <c r="BC23" s="41" t="e">
        <f ca="1">SUM(BC21:BC22)</f>
        <v>#NAME?</v>
      </c>
      <c r="BD23" s="42" t="e">
        <f t="shared" ca="1" si="12"/>
        <v>#NAME?</v>
      </c>
      <c r="BE23" s="43" t="e">
        <f ca="1">SUM(BE21:BE22)</f>
        <v>#NAME?</v>
      </c>
      <c r="BF23" s="42" t="e">
        <f t="shared" ca="1" si="13"/>
        <v>#NAME?</v>
      </c>
      <c r="BK23" s="41" t="e">
        <f ca="1">SUM(BK21:BK22)</f>
        <v>#NAME?</v>
      </c>
      <c r="BL23" s="42" t="e">
        <f t="shared" ca="1" si="14"/>
        <v>#NAME?</v>
      </c>
      <c r="BM23" s="43" t="e">
        <f ca="1">SUM(BM21:BM22)</f>
        <v>#NAME?</v>
      </c>
      <c r="BN23" s="42" t="e">
        <f t="shared" ca="1" si="15"/>
        <v>#NAME?</v>
      </c>
      <c r="BR23" s="75"/>
      <c r="BS23" s="49" t="s">
        <v>227</v>
      </c>
      <c r="BT23" s="41" t="e">
        <f ca="1">SUM(BT21:BT22)</f>
        <v>#NAME?</v>
      </c>
      <c r="BU23" s="42" t="e">
        <f t="shared" ca="1" si="16"/>
        <v>#NAME?</v>
      </c>
      <c r="BV23" s="43" t="e">
        <f ca="1">SUM(BV21:BV22)</f>
        <v>#NAME?</v>
      </c>
      <c r="BW23" s="42" t="e">
        <f t="shared" ca="1" si="17"/>
        <v>#NAME?</v>
      </c>
      <c r="CB23" s="41" t="e">
        <f ca="1">SUM(CB21:CB22)</f>
        <v>#NAME?</v>
      </c>
      <c r="CC23" s="42" t="e">
        <f t="shared" ca="1" si="18"/>
        <v>#NAME?</v>
      </c>
      <c r="CD23" s="43" t="e">
        <f ca="1">SUM(CD21:CD22)</f>
        <v>#NAME?</v>
      </c>
      <c r="CE23" s="42" t="e">
        <f t="shared" ca="1" si="19"/>
        <v>#NAME?</v>
      </c>
      <c r="CI23" s="75"/>
      <c r="CJ23" s="49" t="s">
        <v>227</v>
      </c>
      <c r="CK23" s="41" t="e">
        <f ca="1">SUM(CK21:CK22)</f>
        <v>#NAME?</v>
      </c>
      <c r="CL23" s="42" t="e">
        <f t="shared" ca="1" si="20"/>
        <v>#NAME?</v>
      </c>
      <c r="CM23" s="43" t="e">
        <f ca="1">SUM(CM21:CM22)</f>
        <v>#NAME?</v>
      </c>
      <c r="CN23" s="42" t="e">
        <f t="shared" ca="1" si="21"/>
        <v>#NAME?</v>
      </c>
      <c r="CS23" s="41" t="e">
        <f ca="1">SUM(CS21:CS22)</f>
        <v>#NAME?</v>
      </c>
      <c r="CT23" s="42" t="e">
        <f t="shared" ca="1" si="22"/>
        <v>#NAME?</v>
      </c>
      <c r="CU23" s="43" t="e">
        <f ca="1">SUM(CU21:CU22)</f>
        <v>#NAME?</v>
      </c>
      <c r="CV23" s="42" t="e">
        <f t="shared" ca="1" si="23"/>
        <v>#NAME?</v>
      </c>
      <c r="CZ23" s="75"/>
      <c r="DA23" s="49" t="s">
        <v>227</v>
      </c>
      <c r="DB23" s="41" t="e">
        <f ca="1">SUM(DB21:DB22)</f>
        <v>#NAME?</v>
      </c>
      <c r="DC23" s="42" t="e">
        <f t="shared" ca="1" si="24"/>
        <v>#NAME?</v>
      </c>
      <c r="DD23" s="43" t="e">
        <f ca="1">SUM(DD21:DD22)</f>
        <v>#NAME?</v>
      </c>
      <c r="DE23" s="42" t="e">
        <f t="shared" ca="1" si="25"/>
        <v>#NAME?</v>
      </c>
      <c r="DJ23" s="41" t="e">
        <f ca="1">SUM(DJ21:DJ22)</f>
        <v>#NAME?</v>
      </c>
      <c r="DK23" s="42" t="e">
        <f t="shared" ca="1" si="26"/>
        <v>#NAME?</v>
      </c>
      <c r="DL23" s="43" t="e">
        <f ca="1">SUM(DL21:DL22)</f>
        <v>#NAME?</v>
      </c>
      <c r="DM23" s="42" t="e">
        <f t="shared" ca="1" si="27"/>
        <v>#NAME?</v>
      </c>
      <c r="DQ23" s="75"/>
      <c r="DR23" s="49" t="s">
        <v>227</v>
      </c>
      <c r="DS23" s="41" t="e">
        <f ca="1">SUM(DS21:DS22)</f>
        <v>#NAME?</v>
      </c>
      <c r="DT23" s="42" t="e">
        <f t="shared" ca="1" si="28"/>
        <v>#NAME?</v>
      </c>
      <c r="DU23" s="43" t="e">
        <f ca="1">SUM(DU21:DU22)</f>
        <v>#NAME?</v>
      </c>
      <c r="DV23" s="42" t="e">
        <f t="shared" ca="1" si="29"/>
        <v>#NAME?</v>
      </c>
      <c r="EA23" s="41" t="e">
        <f ca="1">SUM(EA21:EA22)</f>
        <v>#NAME?</v>
      </c>
      <c r="EB23" s="42" t="e">
        <f t="shared" ca="1" si="30"/>
        <v>#NAME?</v>
      </c>
      <c r="EC23" s="43" t="e">
        <f ca="1">SUM(EC21:EC22)</f>
        <v>#NAME?</v>
      </c>
      <c r="ED23" s="42" t="e">
        <f t="shared" ca="1" si="31"/>
        <v>#NAME?</v>
      </c>
      <c r="EH23" s="75"/>
      <c r="EI23" s="49" t="s">
        <v>227</v>
      </c>
      <c r="EJ23" s="41" t="e">
        <f ca="1">SUM(EJ21:EJ22)</f>
        <v>#NAME?</v>
      </c>
      <c r="EK23" s="42" t="e">
        <f t="shared" ca="1" si="32"/>
        <v>#NAME?</v>
      </c>
      <c r="EL23" s="43" t="e">
        <f ca="1">SUM(EL21:EL22)</f>
        <v>#NAME?</v>
      </c>
      <c r="EM23" s="42" t="e">
        <f t="shared" ca="1" si="33"/>
        <v>#NAME?</v>
      </c>
      <c r="ER23" s="41" t="e">
        <f ca="1">SUM(ER21:ER22)</f>
        <v>#NAME?</v>
      </c>
      <c r="ES23" s="42" t="e">
        <f t="shared" ca="1" si="34"/>
        <v>#NAME?</v>
      </c>
      <c r="ET23" s="43" t="e">
        <f ca="1">SUM(ET21:ET22)</f>
        <v>#NAME?</v>
      </c>
      <c r="EU23" s="42" t="e">
        <f t="shared" ca="1" si="35"/>
        <v>#NAME?</v>
      </c>
      <c r="EY23" s="75"/>
      <c r="EZ23" s="49" t="s">
        <v>227</v>
      </c>
      <c r="FA23" s="41" t="e">
        <f ca="1">SUM(FA21:FA22)</f>
        <v>#NAME?</v>
      </c>
      <c r="FB23" s="42" t="e">
        <f t="shared" ca="1" si="36"/>
        <v>#NAME?</v>
      </c>
      <c r="FC23" s="43" t="e">
        <f ca="1">SUM(FC21:FC22)</f>
        <v>#NAME?</v>
      </c>
      <c r="FD23" s="42" t="e">
        <f t="shared" ca="1" si="37"/>
        <v>#NAME?</v>
      </c>
      <c r="FI23" s="41" t="e">
        <f ca="1">SUM(FI21:FI22)</f>
        <v>#NAME?</v>
      </c>
      <c r="FJ23" s="42" t="e">
        <f t="shared" ca="1" si="38"/>
        <v>#NAME?</v>
      </c>
      <c r="FK23" s="43" t="e">
        <f ca="1">SUM(FK21:FK22)</f>
        <v>#NAME?</v>
      </c>
      <c r="FL23" s="42" t="e">
        <f t="shared" ca="1" si="39"/>
        <v>#NAME?</v>
      </c>
    </row>
    <row r="24" spans="2:168" s="44" customFormat="1" hidden="1" outlineLevel="2" x14ac:dyDescent="0.25">
      <c r="B24" s="39">
        <v>444001</v>
      </c>
      <c r="C24" s="53" t="e">
        <f ca="1">_xll.GEXQ("...\Live\Act_Decr.edq",$B24)</f>
        <v>#NAME?</v>
      </c>
      <c r="D24" s="54" t="e">
        <f ca="1">_xll.GXL(D$3,D$4,"CustomGL="&amp;D$8&amp;";",D$5,D$6,D$7,$B24,D$10)*-1</f>
        <v>#NAME?</v>
      </c>
      <c r="E24" s="55" t="e">
        <f t="shared" ca="1" si="0"/>
        <v>#NAME?</v>
      </c>
      <c r="F24" s="56" t="e">
        <f ca="1">_xll.GXL(F$3,F$4,"CustomGL="&amp;F$8&amp;";",F$5,F$6,F$7,$B24,F$10)*-1</f>
        <v>#NAME?</v>
      </c>
      <c r="G24" s="55" t="e">
        <f t="shared" ca="1" si="1"/>
        <v>#NAME?</v>
      </c>
      <c r="L24" s="54" t="e">
        <f ca="1">_xll.GXL(L$3,L$4,"CustomGL="&amp;L$8&amp;";",L$5,L$6,L$7,$B24,L$10)*-1</f>
        <v>#NAME?</v>
      </c>
      <c r="M24" s="55" t="e">
        <f t="shared" ca="1" si="2"/>
        <v>#NAME?</v>
      </c>
      <c r="N24" s="56" t="e">
        <f ca="1">_xll.GXL(N$3,N$4,"CustomGL="&amp;N$8&amp;";",N$5,N$6,N$7,$B24,N$10)*-1</f>
        <v>#NAME?</v>
      </c>
      <c r="O24" s="55" t="e">
        <f t="shared" ca="1" si="3"/>
        <v>#NAME?</v>
      </c>
      <c r="R24" s="85"/>
      <c r="S24" s="75"/>
      <c r="T24" s="53" t="e">
        <f ca="1">_xll.GEXQ("...\Live\Act_Decr.edq",$B24)</f>
        <v>#NAME?</v>
      </c>
      <c r="U24" s="54" t="e">
        <f ca="1">_xll.GXL(U$3,U$4,"CustomGL="&amp;U$8&amp;";",U$5,U$6,U$7,$B24,U$10)*-1</f>
        <v>#NAME?</v>
      </c>
      <c r="V24" s="55" t="e">
        <f t="shared" ca="1" si="4"/>
        <v>#NAME?</v>
      </c>
      <c r="W24" s="56" t="e">
        <f ca="1">_xll.GXL(W$3,W$4,"CustomGL="&amp;W$8&amp;";",W$5,W$6,W$7,$B24,W$10)*-1</f>
        <v>#NAME?</v>
      </c>
      <c r="X24" s="55" t="e">
        <f t="shared" ca="1" si="5"/>
        <v>#NAME?</v>
      </c>
      <c r="AC24" s="54" t="e">
        <f ca="1">_xll.GXL(AC$3,AC$4,"CustomGL="&amp;AC$8&amp;";",AC$5,AC$6,AC$7,$B24,AC$10)*-1</f>
        <v>#NAME?</v>
      </c>
      <c r="AD24" s="55" t="e">
        <f t="shared" ca="1" si="6"/>
        <v>#NAME?</v>
      </c>
      <c r="AE24" s="56" t="e">
        <f ca="1">_xll.GXL(AE$3,AE$4,"CustomGL="&amp;AE$8&amp;";",AE$5,AE$6,AE$7,$B24,AE$10)*-1</f>
        <v>#NAME?</v>
      </c>
      <c r="AF24" s="55" t="e">
        <f t="shared" ca="1" si="7"/>
        <v>#NAME?</v>
      </c>
      <c r="AJ24" s="75"/>
      <c r="AK24" s="53" t="e">
        <f ca="1">_xll.GEXQ("...\Live\Act_Decr.edq",$B24)</f>
        <v>#NAME?</v>
      </c>
      <c r="AL24" s="54" t="e">
        <f ca="1">_xll.GXL(AL$3,AL$4,"CustomGL="&amp;AL$8&amp;";",AL$5,AL$6,AL$7,$B24,AL$10)*-1</f>
        <v>#NAME?</v>
      </c>
      <c r="AM24" s="55" t="e">
        <f t="shared" ca="1" si="8"/>
        <v>#NAME?</v>
      </c>
      <c r="AN24" s="56" t="e">
        <f ca="1">_xll.GXL(AN$3,AN$4,"CustomGL="&amp;AN$8&amp;";",AN$5,AN$6,AN$7,$B24,AN$10)*-1</f>
        <v>#NAME?</v>
      </c>
      <c r="AO24" s="55" t="e">
        <f t="shared" ca="1" si="9"/>
        <v>#NAME?</v>
      </c>
      <c r="AT24" s="54" t="e">
        <f ca="1">_xll.GXL(AT$3,AT$4,"CustomGL="&amp;AT$8&amp;";",AT$5,AT$6,AT$7,$B24,AT$10)*-1</f>
        <v>#NAME?</v>
      </c>
      <c r="AU24" s="55" t="e">
        <f t="shared" ca="1" si="10"/>
        <v>#NAME?</v>
      </c>
      <c r="AV24" s="56" t="e">
        <f ca="1">_xll.GXL(AV$3,AV$4,"CustomGL="&amp;AV$8&amp;";",AV$5,AV$6,AV$7,$B24,AV$10)*-1</f>
        <v>#NAME?</v>
      </c>
      <c r="AW24" s="55" t="e">
        <f t="shared" ca="1" si="11"/>
        <v>#NAME?</v>
      </c>
      <c r="AZ24" s="85"/>
      <c r="BA24" s="75"/>
      <c r="BB24" s="53" t="e">
        <f ca="1">_xll.GEXQ("...\Live\Act_Decr.edq",$B24)</f>
        <v>#NAME?</v>
      </c>
      <c r="BC24" s="54" t="e">
        <f ca="1">_xll.GXL(BC$3,BC$4,"CustomGL="&amp;BC$8&amp;";",BC$5,BC$6,BC$7,$B24,BC$10)*-1</f>
        <v>#NAME?</v>
      </c>
      <c r="BD24" s="55" t="e">
        <f t="shared" ca="1" si="12"/>
        <v>#NAME?</v>
      </c>
      <c r="BE24" s="56" t="e">
        <f ca="1">_xll.GXL(BE$3,BE$4,"CustomGL="&amp;BE$8&amp;";",BE$5,BE$6,BE$7,$B24,BE$10)*-1</f>
        <v>#NAME?</v>
      </c>
      <c r="BF24" s="55" t="e">
        <f t="shared" ca="1" si="13"/>
        <v>#NAME?</v>
      </c>
      <c r="BK24" s="54" t="e">
        <f ca="1">_xll.GXL(BK$3,BK$4,"CustomGL="&amp;BK$8&amp;";",BK$5,BK$6,BK$7,$B24,BK$10)*-1</f>
        <v>#NAME?</v>
      </c>
      <c r="BL24" s="55" t="e">
        <f t="shared" ca="1" si="14"/>
        <v>#NAME?</v>
      </c>
      <c r="BM24" s="56" t="e">
        <f ca="1">_xll.GXL(BM$3,BM$4,"CustomGL="&amp;BM$8&amp;";",BM$5,BM$6,BM$7,$B24,BM$10)*-1</f>
        <v>#NAME?</v>
      </c>
      <c r="BN24" s="55" t="e">
        <f t="shared" ca="1" si="15"/>
        <v>#NAME?</v>
      </c>
      <c r="BR24" s="75"/>
      <c r="BS24" s="53" t="e">
        <f ca="1">_xll.GEXQ("...\Live\Act_Decr.edq",$B24)</f>
        <v>#NAME?</v>
      </c>
      <c r="BT24" s="54" t="e">
        <f ca="1">_xll.GXL(BT$3,BT$4,"CustomGL="&amp;BT$8&amp;";",BT$5,BT$6,BT$7,$B24,BT$10)*-1</f>
        <v>#NAME?</v>
      </c>
      <c r="BU24" s="55" t="e">
        <f t="shared" ca="1" si="16"/>
        <v>#NAME?</v>
      </c>
      <c r="BV24" s="56" t="e">
        <f ca="1">_xll.GXL(BV$3,BV$4,"CustomGL="&amp;BV$8&amp;";",BV$5,BV$6,BV$7,$B24,BV$10)*-1</f>
        <v>#NAME?</v>
      </c>
      <c r="BW24" s="55" t="e">
        <f t="shared" ca="1" si="17"/>
        <v>#NAME?</v>
      </c>
      <c r="CB24" s="54" t="e">
        <f ca="1">_xll.GXL(CB$3,CB$4,"CustomGL="&amp;CB$8&amp;";",CB$5,CB$6,CB$7,$B24,CB$10)*-1</f>
        <v>#NAME?</v>
      </c>
      <c r="CC24" s="55" t="e">
        <f t="shared" ca="1" si="18"/>
        <v>#NAME?</v>
      </c>
      <c r="CD24" s="56" t="e">
        <f ca="1">_xll.GXL(CD$3,CD$4,"CustomGL="&amp;CD$8&amp;";",CD$5,CD$6,CD$7,$B24,CD$10)*-1</f>
        <v>#NAME?</v>
      </c>
      <c r="CE24" s="55" t="e">
        <f t="shared" ca="1" si="19"/>
        <v>#NAME?</v>
      </c>
      <c r="CI24" s="75"/>
      <c r="CJ24" s="53" t="e">
        <f ca="1">_xll.GEXQ("...\Live\Act_Decr.edq",$B24)</f>
        <v>#NAME?</v>
      </c>
      <c r="CK24" s="54" t="e">
        <f ca="1">_xll.GXL(CK$3,CK$4,"CustomGL="&amp;CK$8&amp;";",CK$5,CK$6,CK$7,$B24,CK$10)*-1</f>
        <v>#NAME?</v>
      </c>
      <c r="CL24" s="55" t="e">
        <f t="shared" ca="1" si="20"/>
        <v>#NAME?</v>
      </c>
      <c r="CM24" s="56" t="e">
        <f ca="1">_xll.GXL(CM$3,CM$4,"CustomGL="&amp;CM$8&amp;";",CM$5,CM$6,CM$7,$B24,CM$10)*-1</f>
        <v>#NAME?</v>
      </c>
      <c r="CN24" s="55" t="e">
        <f t="shared" ca="1" si="21"/>
        <v>#NAME?</v>
      </c>
      <c r="CS24" s="54" t="e">
        <f ca="1">_xll.GXL(CS$3,CS$4,"CustomGL="&amp;CS$8&amp;";",CS$5,CS$6,CS$7,$B24,CS$10)*-1</f>
        <v>#NAME?</v>
      </c>
      <c r="CT24" s="55" t="e">
        <f t="shared" ca="1" si="22"/>
        <v>#NAME?</v>
      </c>
      <c r="CU24" s="56" t="e">
        <f ca="1">_xll.GXL(CU$3,CU$4,"CustomGL="&amp;CU$8&amp;";",CU$5,CU$6,CU$7,$B24,CU$10)*-1</f>
        <v>#NAME?</v>
      </c>
      <c r="CV24" s="55" t="e">
        <f t="shared" ca="1" si="23"/>
        <v>#NAME?</v>
      </c>
      <c r="CZ24" s="75"/>
      <c r="DA24" s="53" t="e">
        <f ca="1">_xll.GEXQ("...\Live\Act_Decr.edq",$B24)</f>
        <v>#NAME?</v>
      </c>
      <c r="DB24" s="54" t="e">
        <f ca="1">_xll.GXL(DB$3,DB$4,"CustomGL="&amp;DB$8&amp;";",DB$5,DB$6,DB$7,$B24,DB$10)*-1</f>
        <v>#NAME?</v>
      </c>
      <c r="DC24" s="55" t="e">
        <f t="shared" ca="1" si="24"/>
        <v>#NAME?</v>
      </c>
      <c r="DD24" s="56" t="e">
        <f ca="1">_xll.GXL(DD$3,DD$4,"CustomGL="&amp;DD$8&amp;";",DD$5,DD$6,DD$7,$B24,DD$10)*-1</f>
        <v>#NAME?</v>
      </c>
      <c r="DE24" s="55" t="e">
        <f t="shared" ca="1" si="25"/>
        <v>#NAME?</v>
      </c>
      <c r="DJ24" s="54" t="e">
        <f ca="1">_xll.GXL(DJ$3,DJ$4,"CustomGL="&amp;DJ$8&amp;";",DJ$5,DJ$6,DJ$7,$B24,DJ$10)*-1</f>
        <v>#NAME?</v>
      </c>
      <c r="DK24" s="55" t="e">
        <f t="shared" ca="1" si="26"/>
        <v>#NAME?</v>
      </c>
      <c r="DL24" s="56" t="e">
        <f ca="1">_xll.GXL(DL$3,DL$4,"CustomGL="&amp;DL$8&amp;";",DL$5,DL$6,DL$7,$B24,DL$10)*-1</f>
        <v>#NAME?</v>
      </c>
      <c r="DM24" s="55" t="e">
        <f t="shared" ca="1" si="27"/>
        <v>#NAME?</v>
      </c>
      <c r="DQ24" s="75"/>
      <c r="DR24" s="53" t="e">
        <f ca="1">_xll.GEXQ("...\Live\Act_Decr.edq",$B24)</f>
        <v>#NAME?</v>
      </c>
      <c r="DS24" s="54" t="e">
        <f ca="1">_xll.GXL(DS$3,DS$4,"CustomGL="&amp;DS$8&amp;";",DS$5,DS$6,DS$7,$B24,DS$10)*-1</f>
        <v>#NAME?</v>
      </c>
      <c r="DT24" s="55" t="e">
        <f t="shared" ca="1" si="28"/>
        <v>#NAME?</v>
      </c>
      <c r="DU24" s="56" t="e">
        <f ca="1">_xll.GXL(DU$3,DU$4,"CustomGL="&amp;DU$8&amp;";",DU$5,DU$6,DU$7,$B24,DU$10)*-1</f>
        <v>#NAME?</v>
      </c>
      <c r="DV24" s="55" t="e">
        <f t="shared" ca="1" si="29"/>
        <v>#NAME?</v>
      </c>
      <c r="EA24" s="54" t="e">
        <f ca="1">_xll.GXL(EA$3,EA$4,"CustomGL="&amp;EA$8&amp;";",EA$5,EA$6,EA$7,$B24,EA$10)*-1</f>
        <v>#NAME?</v>
      </c>
      <c r="EB24" s="55" t="e">
        <f t="shared" ca="1" si="30"/>
        <v>#NAME?</v>
      </c>
      <c r="EC24" s="56" t="e">
        <f ca="1">_xll.GXL(EC$3,EC$4,"CustomGL="&amp;EC$8&amp;";",EC$5,EC$6,EC$7,$B24,EC$10)*-1</f>
        <v>#NAME?</v>
      </c>
      <c r="ED24" s="55" t="e">
        <f t="shared" ca="1" si="31"/>
        <v>#NAME?</v>
      </c>
      <c r="EH24" s="75"/>
      <c r="EI24" s="53" t="e">
        <f ca="1">_xll.GEXQ("...\Live\Act_Decr.edq",$B24)</f>
        <v>#NAME?</v>
      </c>
      <c r="EJ24" s="54" t="e">
        <f ca="1">_xll.GXL(EJ$3,EJ$4,"CustomGL="&amp;EJ$8&amp;";",EJ$5,EJ$6,EJ$7,$B24,EJ$10)*-1</f>
        <v>#NAME?</v>
      </c>
      <c r="EK24" s="55" t="e">
        <f t="shared" ca="1" si="32"/>
        <v>#NAME?</v>
      </c>
      <c r="EL24" s="56" t="e">
        <f ca="1">_xll.GXL(EL$3,EL$4,"CustomGL="&amp;EL$8&amp;";",EL$5,EL$6,EL$7,$B24,EL$10)*-1</f>
        <v>#NAME?</v>
      </c>
      <c r="EM24" s="55" t="e">
        <f t="shared" ca="1" si="33"/>
        <v>#NAME?</v>
      </c>
      <c r="ER24" s="54" t="e">
        <f ca="1">_xll.GXL(ER$3,ER$4,"CustomGL="&amp;ER$8&amp;";",ER$5,ER$6,ER$7,$B24,ER$10)*-1</f>
        <v>#NAME?</v>
      </c>
      <c r="ES24" s="55" t="e">
        <f t="shared" ca="1" si="34"/>
        <v>#NAME?</v>
      </c>
      <c r="ET24" s="56" t="e">
        <f ca="1">_xll.GXL(ET$3,ET$4,"CustomGL="&amp;ET$8&amp;";",ET$5,ET$6,ET$7,$B24,ET$10)*-1</f>
        <v>#NAME?</v>
      </c>
      <c r="EU24" s="55" t="e">
        <f t="shared" ca="1" si="35"/>
        <v>#NAME?</v>
      </c>
      <c r="EY24" s="75"/>
      <c r="EZ24" s="53" t="e">
        <f ca="1">_xll.GEXQ("...\Live\Act_Decr.edq",$B24)</f>
        <v>#NAME?</v>
      </c>
      <c r="FA24" s="54" t="e">
        <f ca="1">_xll.GXL(FA$3,FA$4,"CustomGL="&amp;FA$8&amp;";",FA$5,FA$6,FA$7,$B24,FA$10)*-1</f>
        <v>#NAME?</v>
      </c>
      <c r="FB24" s="55" t="e">
        <f t="shared" ca="1" si="36"/>
        <v>#NAME?</v>
      </c>
      <c r="FC24" s="56" t="e">
        <f ca="1">_xll.GXL(FC$3,FC$4,"CustomGL="&amp;FC$8&amp;";",FC$5,FC$6,FC$7,$B24,FC$10)*-1</f>
        <v>#NAME?</v>
      </c>
      <c r="FD24" s="55" t="e">
        <f t="shared" ca="1" si="37"/>
        <v>#NAME?</v>
      </c>
      <c r="FI24" s="54" t="e">
        <f ca="1">_xll.GXL(FI$3,FI$4,"CustomGL="&amp;FI$8&amp;";",FI$5,FI$6,FI$7,$B24,FI$10)*-1</f>
        <v>#NAME?</v>
      </c>
      <c r="FJ24" s="55" t="e">
        <f t="shared" ca="1" si="38"/>
        <v>#NAME?</v>
      </c>
      <c r="FK24" s="56" t="e">
        <f ca="1">_xll.GXL(FK$3,FK$4,"CustomGL="&amp;FK$8&amp;";",FK$5,FK$6,FK$7,$B24,FK$10)*-1</f>
        <v>#NAME?</v>
      </c>
      <c r="FL24" s="55" t="e">
        <f t="shared" ca="1" si="39"/>
        <v>#NAME?</v>
      </c>
    </row>
    <row r="25" spans="2:168" s="44" customFormat="1" hidden="1" outlineLevel="2" x14ac:dyDescent="0.25">
      <c r="B25" s="39">
        <v>444003</v>
      </c>
      <c r="C25" s="53" t="e">
        <f ca="1">_xll.GEXQ("...\Live\Act_Decr.edq",$B25)</f>
        <v>#NAME?</v>
      </c>
      <c r="D25" s="54" t="e">
        <f ca="1">_xll.GXL(D$3,D$4,"CustomGL="&amp;D$8&amp;";",D$5,D$6,D$7,$B25,D$10)*-1</f>
        <v>#NAME?</v>
      </c>
      <c r="E25" s="55" t="e">
        <f t="shared" ca="1" si="0"/>
        <v>#NAME?</v>
      </c>
      <c r="F25" s="56" t="e">
        <f ca="1">_xll.GXL(F$3,F$4,"CustomGL="&amp;F$8&amp;";",F$5,F$6,F$7,$B25,F$10)*-1</f>
        <v>#NAME?</v>
      </c>
      <c r="G25" s="55" t="e">
        <f t="shared" ca="1" si="1"/>
        <v>#NAME?</v>
      </c>
      <c r="L25" s="54" t="e">
        <f ca="1">_xll.GXL(L$3,L$4,"CustomGL="&amp;L$8&amp;";",L$5,L$6,L$7,$B25,L$10)*-1</f>
        <v>#NAME?</v>
      </c>
      <c r="M25" s="55" t="e">
        <f t="shared" ca="1" si="2"/>
        <v>#NAME?</v>
      </c>
      <c r="N25" s="56" t="e">
        <f ca="1">_xll.GXL(N$3,N$4,"CustomGL="&amp;N$8&amp;";",N$5,N$6,N$7,$B25,N$10)*-1</f>
        <v>#NAME?</v>
      </c>
      <c r="O25" s="55" t="e">
        <f t="shared" ca="1" si="3"/>
        <v>#NAME?</v>
      </c>
      <c r="R25" s="85"/>
      <c r="S25" s="75"/>
      <c r="T25" s="53" t="e">
        <f ca="1">_xll.GEXQ("...\Live\Act_Decr.edq",$B25)</f>
        <v>#NAME?</v>
      </c>
      <c r="U25" s="54" t="e">
        <f ca="1">_xll.GXL(U$3,U$4,"CustomGL="&amp;U$8&amp;";",U$5,U$6,U$7,$B25,U$10)*-1</f>
        <v>#NAME?</v>
      </c>
      <c r="V25" s="55" t="e">
        <f t="shared" ca="1" si="4"/>
        <v>#NAME?</v>
      </c>
      <c r="W25" s="56" t="e">
        <f ca="1">_xll.GXL(W$3,W$4,"CustomGL="&amp;W$8&amp;";",W$5,W$6,W$7,$B25,W$10)*-1</f>
        <v>#NAME?</v>
      </c>
      <c r="X25" s="55" t="e">
        <f t="shared" ca="1" si="5"/>
        <v>#NAME?</v>
      </c>
      <c r="AC25" s="54" t="e">
        <f ca="1">_xll.GXL(AC$3,AC$4,"CustomGL="&amp;AC$8&amp;";",AC$5,AC$6,AC$7,$B25,AC$10)*-1</f>
        <v>#NAME?</v>
      </c>
      <c r="AD25" s="55" t="e">
        <f t="shared" ca="1" si="6"/>
        <v>#NAME?</v>
      </c>
      <c r="AE25" s="56" t="e">
        <f ca="1">_xll.GXL(AE$3,AE$4,"CustomGL="&amp;AE$8&amp;";",AE$5,AE$6,AE$7,$B25,AE$10)*-1</f>
        <v>#NAME?</v>
      </c>
      <c r="AF25" s="55" t="e">
        <f t="shared" ca="1" si="7"/>
        <v>#NAME?</v>
      </c>
      <c r="AJ25" s="75"/>
      <c r="AK25" s="53" t="e">
        <f ca="1">_xll.GEXQ("...\Live\Act_Decr.edq",$B25)</f>
        <v>#NAME?</v>
      </c>
      <c r="AL25" s="54" t="e">
        <f ca="1">_xll.GXL(AL$3,AL$4,"CustomGL="&amp;AL$8&amp;";",AL$5,AL$6,AL$7,$B25,AL$10)*-1</f>
        <v>#NAME?</v>
      </c>
      <c r="AM25" s="55" t="e">
        <f t="shared" ca="1" si="8"/>
        <v>#NAME?</v>
      </c>
      <c r="AN25" s="56" t="e">
        <f ca="1">_xll.GXL(AN$3,AN$4,"CustomGL="&amp;AN$8&amp;";",AN$5,AN$6,AN$7,$B25,AN$10)*-1</f>
        <v>#NAME?</v>
      </c>
      <c r="AO25" s="55" t="e">
        <f t="shared" ca="1" si="9"/>
        <v>#NAME?</v>
      </c>
      <c r="AT25" s="54" t="e">
        <f ca="1">_xll.GXL(AT$3,AT$4,"CustomGL="&amp;AT$8&amp;";",AT$5,AT$6,AT$7,$B25,AT$10)*-1</f>
        <v>#NAME?</v>
      </c>
      <c r="AU25" s="55" t="e">
        <f t="shared" ca="1" si="10"/>
        <v>#NAME?</v>
      </c>
      <c r="AV25" s="56" t="e">
        <f ca="1">_xll.GXL(AV$3,AV$4,"CustomGL="&amp;AV$8&amp;";",AV$5,AV$6,AV$7,$B25,AV$10)*-1</f>
        <v>#NAME?</v>
      </c>
      <c r="AW25" s="55" t="e">
        <f t="shared" ca="1" si="11"/>
        <v>#NAME?</v>
      </c>
      <c r="AZ25" s="85"/>
      <c r="BA25" s="75"/>
      <c r="BB25" s="53" t="e">
        <f ca="1">_xll.GEXQ("...\Live\Act_Decr.edq",$B25)</f>
        <v>#NAME?</v>
      </c>
      <c r="BC25" s="54" t="e">
        <f ca="1">_xll.GXL(BC$3,BC$4,"CustomGL="&amp;BC$8&amp;";",BC$5,BC$6,BC$7,$B25,BC$10)*-1</f>
        <v>#NAME?</v>
      </c>
      <c r="BD25" s="55" t="e">
        <f t="shared" ca="1" si="12"/>
        <v>#NAME?</v>
      </c>
      <c r="BE25" s="56" t="e">
        <f ca="1">_xll.GXL(BE$3,BE$4,"CustomGL="&amp;BE$8&amp;";",BE$5,BE$6,BE$7,$B25,BE$10)*-1</f>
        <v>#NAME?</v>
      </c>
      <c r="BF25" s="55" t="e">
        <f t="shared" ca="1" si="13"/>
        <v>#NAME?</v>
      </c>
      <c r="BK25" s="54" t="e">
        <f ca="1">_xll.GXL(BK$3,BK$4,"CustomGL="&amp;BK$8&amp;";",BK$5,BK$6,BK$7,$B25,BK$10)*-1</f>
        <v>#NAME?</v>
      </c>
      <c r="BL25" s="55" t="e">
        <f t="shared" ca="1" si="14"/>
        <v>#NAME?</v>
      </c>
      <c r="BM25" s="56" t="e">
        <f ca="1">_xll.GXL(BM$3,BM$4,"CustomGL="&amp;BM$8&amp;";",BM$5,BM$6,BM$7,$B25,BM$10)*-1</f>
        <v>#NAME?</v>
      </c>
      <c r="BN25" s="55" t="e">
        <f t="shared" ca="1" si="15"/>
        <v>#NAME?</v>
      </c>
      <c r="BR25" s="75"/>
      <c r="BS25" s="53" t="e">
        <f ca="1">_xll.GEXQ("...\Live\Act_Decr.edq",$B25)</f>
        <v>#NAME?</v>
      </c>
      <c r="BT25" s="54" t="e">
        <f ca="1">_xll.GXL(BT$3,BT$4,"CustomGL="&amp;BT$8&amp;";",BT$5,BT$6,BT$7,$B25,BT$10)*-1</f>
        <v>#NAME?</v>
      </c>
      <c r="BU25" s="55" t="e">
        <f t="shared" ca="1" si="16"/>
        <v>#NAME?</v>
      </c>
      <c r="BV25" s="56" t="e">
        <f ca="1">_xll.GXL(BV$3,BV$4,"CustomGL="&amp;BV$8&amp;";",BV$5,BV$6,BV$7,$B25,BV$10)*-1</f>
        <v>#NAME?</v>
      </c>
      <c r="BW25" s="55" t="e">
        <f t="shared" ca="1" si="17"/>
        <v>#NAME?</v>
      </c>
      <c r="CB25" s="54" t="e">
        <f ca="1">_xll.GXL(CB$3,CB$4,"CustomGL="&amp;CB$8&amp;";",CB$5,CB$6,CB$7,$B25,CB$10)*-1</f>
        <v>#NAME?</v>
      </c>
      <c r="CC25" s="55" t="e">
        <f t="shared" ca="1" si="18"/>
        <v>#NAME?</v>
      </c>
      <c r="CD25" s="56" t="e">
        <f ca="1">_xll.GXL(CD$3,CD$4,"CustomGL="&amp;CD$8&amp;";",CD$5,CD$6,CD$7,$B25,CD$10)*-1</f>
        <v>#NAME?</v>
      </c>
      <c r="CE25" s="55" t="e">
        <f t="shared" ca="1" si="19"/>
        <v>#NAME?</v>
      </c>
      <c r="CI25" s="75"/>
      <c r="CJ25" s="53" t="e">
        <f ca="1">_xll.GEXQ("...\Live\Act_Decr.edq",$B25)</f>
        <v>#NAME?</v>
      </c>
      <c r="CK25" s="54" t="e">
        <f ca="1">_xll.GXL(CK$3,CK$4,"CustomGL="&amp;CK$8&amp;";",CK$5,CK$6,CK$7,$B25,CK$10)*-1</f>
        <v>#NAME?</v>
      </c>
      <c r="CL25" s="55" t="e">
        <f t="shared" ca="1" si="20"/>
        <v>#NAME?</v>
      </c>
      <c r="CM25" s="56" t="e">
        <f ca="1">_xll.GXL(CM$3,CM$4,"CustomGL="&amp;CM$8&amp;";",CM$5,CM$6,CM$7,$B25,CM$10)*-1</f>
        <v>#NAME?</v>
      </c>
      <c r="CN25" s="55" t="e">
        <f t="shared" ca="1" si="21"/>
        <v>#NAME?</v>
      </c>
      <c r="CS25" s="54" t="e">
        <f ca="1">_xll.GXL(CS$3,CS$4,"CustomGL="&amp;CS$8&amp;";",CS$5,CS$6,CS$7,$B25,CS$10)*-1</f>
        <v>#NAME?</v>
      </c>
      <c r="CT25" s="55" t="e">
        <f t="shared" ca="1" si="22"/>
        <v>#NAME?</v>
      </c>
      <c r="CU25" s="56" t="e">
        <f ca="1">_xll.GXL(CU$3,CU$4,"CustomGL="&amp;CU$8&amp;";",CU$5,CU$6,CU$7,$B25,CU$10)*-1</f>
        <v>#NAME?</v>
      </c>
      <c r="CV25" s="55" t="e">
        <f t="shared" ca="1" si="23"/>
        <v>#NAME?</v>
      </c>
      <c r="CZ25" s="75"/>
      <c r="DA25" s="53" t="e">
        <f ca="1">_xll.GEXQ("...\Live\Act_Decr.edq",$B25)</f>
        <v>#NAME?</v>
      </c>
      <c r="DB25" s="54" t="e">
        <f ca="1">_xll.GXL(DB$3,DB$4,"CustomGL="&amp;DB$8&amp;";",DB$5,DB$6,DB$7,$B25,DB$10)*-1</f>
        <v>#NAME?</v>
      </c>
      <c r="DC25" s="55" t="e">
        <f t="shared" ca="1" si="24"/>
        <v>#NAME?</v>
      </c>
      <c r="DD25" s="56" t="e">
        <f ca="1">_xll.GXL(DD$3,DD$4,"CustomGL="&amp;DD$8&amp;";",DD$5,DD$6,DD$7,$B25,DD$10)*-1</f>
        <v>#NAME?</v>
      </c>
      <c r="DE25" s="55" t="e">
        <f t="shared" ca="1" si="25"/>
        <v>#NAME?</v>
      </c>
      <c r="DJ25" s="54" t="e">
        <f ca="1">_xll.GXL(DJ$3,DJ$4,"CustomGL="&amp;DJ$8&amp;";",DJ$5,DJ$6,DJ$7,$B25,DJ$10)*-1</f>
        <v>#NAME?</v>
      </c>
      <c r="DK25" s="55" t="e">
        <f t="shared" ca="1" si="26"/>
        <v>#NAME?</v>
      </c>
      <c r="DL25" s="56" t="e">
        <f ca="1">_xll.GXL(DL$3,DL$4,"CustomGL="&amp;DL$8&amp;";",DL$5,DL$6,DL$7,$B25,DL$10)*-1</f>
        <v>#NAME?</v>
      </c>
      <c r="DM25" s="55" t="e">
        <f t="shared" ca="1" si="27"/>
        <v>#NAME?</v>
      </c>
      <c r="DQ25" s="75"/>
      <c r="DR25" s="53" t="e">
        <f ca="1">_xll.GEXQ("...\Live\Act_Decr.edq",$B25)</f>
        <v>#NAME?</v>
      </c>
      <c r="DS25" s="54" t="e">
        <f ca="1">_xll.GXL(DS$3,DS$4,"CustomGL="&amp;DS$8&amp;";",DS$5,DS$6,DS$7,$B25,DS$10)*-1</f>
        <v>#NAME?</v>
      </c>
      <c r="DT25" s="55" t="e">
        <f t="shared" ca="1" si="28"/>
        <v>#NAME?</v>
      </c>
      <c r="DU25" s="56" t="e">
        <f ca="1">_xll.GXL(DU$3,DU$4,"CustomGL="&amp;DU$8&amp;";",DU$5,DU$6,DU$7,$B25,DU$10)*-1</f>
        <v>#NAME?</v>
      </c>
      <c r="DV25" s="55" t="e">
        <f t="shared" ca="1" si="29"/>
        <v>#NAME?</v>
      </c>
      <c r="EA25" s="54" t="e">
        <f ca="1">_xll.GXL(EA$3,EA$4,"CustomGL="&amp;EA$8&amp;";",EA$5,EA$6,EA$7,$B25,EA$10)*-1</f>
        <v>#NAME?</v>
      </c>
      <c r="EB25" s="55" t="e">
        <f t="shared" ca="1" si="30"/>
        <v>#NAME?</v>
      </c>
      <c r="EC25" s="56" t="e">
        <f ca="1">_xll.GXL(EC$3,EC$4,"CustomGL="&amp;EC$8&amp;";",EC$5,EC$6,EC$7,$B25,EC$10)*-1</f>
        <v>#NAME?</v>
      </c>
      <c r="ED25" s="55" t="e">
        <f t="shared" ca="1" si="31"/>
        <v>#NAME?</v>
      </c>
      <c r="EH25" s="75"/>
      <c r="EI25" s="53" t="e">
        <f ca="1">_xll.GEXQ("...\Live\Act_Decr.edq",$B25)</f>
        <v>#NAME?</v>
      </c>
      <c r="EJ25" s="54" t="e">
        <f ca="1">_xll.GXL(EJ$3,EJ$4,"CustomGL="&amp;EJ$8&amp;";",EJ$5,EJ$6,EJ$7,$B25,EJ$10)*-1</f>
        <v>#NAME?</v>
      </c>
      <c r="EK25" s="55" t="e">
        <f t="shared" ca="1" si="32"/>
        <v>#NAME?</v>
      </c>
      <c r="EL25" s="56" t="e">
        <f ca="1">_xll.GXL(EL$3,EL$4,"CustomGL="&amp;EL$8&amp;";",EL$5,EL$6,EL$7,$B25,EL$10)*-1</f>
        <v>#NAME?</v>
      </c>
      <c r="EM25" s="55" t="e">
        <f t="shared" ca="1" si="33"/>
        <v>#NAME?</v>
      </c>
      <c r="ER25" s="54" t="e">
        <f ca="1">_xll.GXL(ER$3,ER$4,"CustomGL="&amp;ER$8&amp;";",ER$5,ER$6,ER$7,$B25,ER$10)*-1</f>
        <v>#NAME?</v>
      </c>
      <c r="ES25" s="55" t="e">
        <f t="shared" ca="1" si="34"/>
        <v>#NAME?</v>
      </c>
      <c r="ET25" s="56" t="e">
        <f ca="1">_xll.GXL(ET$3,ET$4,"CustomGL="&amp;ET$8&amp;";",ET$5,ET$6,ET$7,$B25,ET$10)*-1</f>
        <v>#NAME?</v>
      </c>
      <c r="EU25" s="55" t="e">
        <f t="shared" ca="1" si="35"/>
        <v>#NAME?</v>
      </c>
      <c r="EY25" s="75"/>
      <c r="EZ25" s="53" t="e">
        <f ca="1">_xll.GEXQ("...\Live\Act_Decr.edq",$B25)</f>
        <v>#NAME?</v>
      </c>
      <c r="FA25" s="54" t="e">
        <f ca="1">_xll.GXL(FA$3,FA$4,"CustomGL="&amp;FA$8&amp;";",FA$5,FA$6,FA$7,$B25,FA$10)*-1</f>
        <v>#NAME?</v>
      </c>
      <c r="FB25" s="55" t="e">
        <f t="shared" ca="1" si="36"/>
        <v>#NAME?</v>
      </c>
      <c r="FC25" s="56" t="e">
        <f ca="1">_xll.GXL(FC$3,FC$4,"CustomGL="&amp;FC$8&amp;";",FC$5,FC$6,FC$7,$B25,FC$10)*-1</f>
        <v>#NAME?</v>
      </c>
      <c r="FD25" s="55" t="e">
        <f t="shared" ca="1" si="37"/>
        <v>#NAME?</v>
      </c>
      <c r="FI25" s="54" t="e">
        <f ca="1">_xll.GXL(FI$3,FI$4,"CustomGL="&amp;FI$8&amp;";",FI$5,FI$6,FI$7,$B25,FI$10)*-1</f>
        <v>#NAME?</v>
      </c>
      <c r="FJ25" s="55" t="e">
        <f t="shared" ca="1" si="38"/>
        <v>#NAME?</v>
      </c>
      <c r="FK25" s="56" t="e">
        <f ca="1">_xll.GXL(FK$3,FK$4,"CustomGL="&amp;FK$8&amp;";",FK$5,FK$6,FK$7,$B25,FK$10)*-1</f>
        <v>#NAME?</v>
      </c>
      <c r="FL25" s="55" t="e">
        <f t="shared" ca="1" si="39"/>
        <v>#NAME?</v>
      </c>
    </row>
    <row r="26" spans="2:168" s="44" customFormat="1" hidden="1" outlineLevel="2" x14ac:dyDescent="0.25">
      <c r="B26" s="39">
        <v>444004</v>
      </c>
      <c r="C26" s="53" t="e">
        <f ca="1">_xll.GEXQ("...\Live\Act_Decr.edq",$B26)</f>
        <v>#NAME?</v>
      </c>
      <c r="D26" s="54" t="e">
        <f ca="1">_xll.GXL(D$3,D$4,"CustomGL="&amp;D$8&amp;";",D$5,D$6,D$7,$B26,D$10)*-1</f>
        <v>#NAME?</v>
      </c>
      <c r="E26" s="55" t="e">
        <f t="shared" ca="1" si="0"/>
        <v>#NAME?</v>
      </c>
      <c r="F26" s="56" t="e">
        <f ca="1">_xll.GXL(F$3,F$4,"CustomGL="&amp;F$8&amp;";",F$5,F$6,F$7,$B26,F$10)*-1</f>
        <v>#NAME?</v>
      </c>
      <c r="G26" s="55" t="e">
        <f t="shared" ca="1" si="1"/>
        <v>#NAME?</v>
      </c>
      <c r="L26" s="54" t="e">
        <f ca="1">_xll.GXL(L$3,L$4,"CustomGL="&amp;L$8&amp;";",L$5,L$6,L$7,$B26,L$10)*-1</f>
        <v>#NAME?</v>
      </c>
      <c r="M26" s="55" t="e">
        <f t="shared" ca="1" si="2"/>
        <v>#NAME?</v>
      </c>
      <c r="N26" s="56" t="e">
        <f ca="1">_xll.GXL(N$3,N$4,"CustomGL="&amp;N$8&amp;";",N$5,N$6,N$7,$B26,N$10)*-1</f>
        <v>#NAME?</v>
      </c>
      <c r="O26" s="55" t="e">
        <f t="shared" ca="1" si="3"/>
        <v>#NAME?</v>
      </c>
      <c r="R26" s="85"/>
      <c r="S26" s="75"/>
      <c r="T26" s="53" t="e">
        <f ca="1">_xll.GEXQ("...\Live\Act_Decr.edq",$B26)</f>
        <v>#NAME?</v>
      </c>
      <c r="U26" s="54" t="e">
        <f ca="1">_xll.GXL(U$3,U$4,"CustomGL="&amp;U$8&amp;";",U$5,U$6,U$7,$B26,U$10)*-1</f>
        <v>#NAME?</v>
      </c>
      <c r="V26" s="55" t="e">
        <f t="shared" ca="1" si="4"/>
        <v>#NAME?</v>
      </c>
      <c r="W26" s="56" t="e">
        <f ca="1">_xll.GXL(W$3,W$4,"CustomGL="&amp;W$8&amp;";",W$5,W$6,W$7,$B26,W$10)*-1</f>
        <v>#NAME?</v>
      </c>
      <c r="X26" s="55" t="e">
        <f t="shared" ca="1" si="5"/>
        <v>#NAME?</v>
      </c>
      <c r="AC26" s="54" t="e">
        <f ca="1">_xll.GXL(AC$3,AC$4,"CustomGL="&amp;AC$8&amp;";",AC$5,AC$6,AC$7,$B26,AC$10)*-1</f>
        <v>#NAME?</v>
      </c>
      <c r="AD26" s="55" t="e">
        <f t="shared" ca="1" si="6"/>
        <v>#NAME?</v>
      </c>
      <c r="AE26" s="56" t="e">
        <f ca="1">_xll.GXL(AE$3,AE$4,"CustomGL="&amp;AE$8&amp;";",AE$5,AE$6,AE$7,$B26,AE$10)*-1</f>
        <v>#NAME?</v>
      </c>
      <c r="AF26" s="55" t="e">
        <f t="shared" ca="1" si="7"/>
        <v>#NAME?</v>
      </c>
      <c r="AJ26" s="75"/>
      <c r="AK26" s="53" t="e">
        <f ca="1">_xll.GEXQ("...\Live\Act_Decr.edq",$B26)</f>
        <v>#NAME?</v>
      </c>
      <c r="AL26" s="54" t="e">
        <f ca="1">_xll.GXL(AL$3,AL$4,"CustomGL="&amp;AL$8&amp;";",AL$5,AL$6,AL$7,$B26,AL$10)*-1</f>
        <v>#NAME?</v>
      </c>
      <c r="AM26" s="55" t="e">
        <f t="shared" ca="1" si="8"/>
        <v>#NAME?</v>
      </c>
      <c r="AN26" s="56" t="e">
        <f ca="1">_xll.GXL(AN$3,AN$4,"CustomGL="&amp;AN$8&amp;";",AN$5,AN$6,AN$7,$B26,AN$10)*-1</f>
        <v>#NAME?</v>
      </c>
      <c r="AO26" s="55" t="e">
        <f t="shared" ca="1" si="9"/>
        <v>#NAME?</v>
      </c>
      <c r="AT26" s="54" t="e">
        <f ca="1">_xll.GXL(AT$3,AT$4,"CustomGL="&amp;AT$8&amp;";",AT$5,AT$6,AT$7,$B26,AT$10)*-1</f>
        <v>#NAME?</v>
      </c>
      <c r="AU26" s="55" t="e">
        <f t="shared" ca="1" si="10"/>
        <v>#NAME?</v>
      </c>
      <c r="AV26" s="56" t="e">
        <f ca="1">_xll.GXL(AV$3,AV$4,"CustomGL="&amp;AV$8&amp;";",AV$5,AV$6,AV$7,$B26,AV$10)*-1</f>
        <v>#NAME?</v>
      </c>
      <c r="AW26" s="55" t="e">
        <f t="shared" ca="1" si="11"/>
        <v>#NAME?</v>
      </c>
      <c r="AZ26" s="85"/>
      <c r="BA26" s="75"/>
      <c r="BB26" s="53" t="e">
        <f ca="1">_xll.GEXQ("...\Live\Act_Decr.edq",$B26)</f>
        <v>#NAME?</v>
      </c>
      <c r="BC26" s="54" t="e">
        <f ca="1">_xll.GXL(BC$3,BC$4,"CustomGL="&amp;BC$8&amp;";",BC$5,BC$6,BC$7,$B26,BC$10)*-1</f>
        <v>#NAME?</v>
      </c>
      <c r="BD26" s="55" t="e">
        <f t="shared" ca="1" si="12"/>
        <v>#NAME?</v>
      </c>
      <c r="BE26" s="56" t="e">
        <f ca="1">_xll.GXL(BE$3,BE$4,"CustomGL="&amp;BE$8&amp;";",BE$5,BE$6,BE$7,$B26,BE$10)*-1</f>
        <v>#NAME?</v>
      </c>
      <c r="BF26" s="55" t="e">
        <f t="shared" ca="1" si="13"/>
        <v>#NAME?</v>
      </c>
      <c r="BK26" s="54" t="e">
        <f ca="1">_xll.GXL(BK$3,BK$4,"CustomGL="&amp;BK$8&amp;";",BK$5,BK$6,BK$7,$B26,BK$10)*-1</f>
        <v>#NAME?</v>
      </c>
      <c r="BL26" s="55" t="e">
        <f t="shared" ca="1" si="14"/>
        <v>#NAME?</v>
      </c>
      <c r="BM26" s="56" t="e">
        <f ca="1">_xll.GXL(BM$3,BM$4,"CustomGL="&amp;BM$8&amp;";",BM$5,BM$6,BM$7,$B26,BM$10)*-1</f>
        <v>#NAME?</v>
      </c>
      <c r="BN26" s="55" t="e">
        <f t="shared" ca="1" si="15"/>
        <v>#NAME?</v>
      </c>
      <c r="BR26" s="75"/>
      <c r="BS26" s="53" t="e">
        <f ca="1">_xll.GEXQ("...\Live\Act_Decr.edq",$B26)</f>
        <v>#NAME?</v>
      </c>
      <c r="BT26" s="54" t="e">
        <f ca="1">_xll.GXL(BT$3,BT$4,"CustomGL="&amp;BT$8&amp;";",BT$5,BT$6,BT$7,$B26,BT$10)*-1</f>
        <v>#NAME?</v>
      </c>
      <c r="BU26" s="55" t="e">
        <f t="shared" ca="1" si="16"/>
        <v>#NAME?</v>
      </c>
      <c r="BV26" s="56" t="e">
        <f ca="1">_xll.GXL(BV$3,BV$4,"CustomGL="&amp;BV$8&amp;";",BV$5,BV$6,BV$7,$B26,BV$10)*-1</f>
        <v>#NAME?</v>
      </c>
      <c r="BW26" s="55" t="e">
        <f t="shared" ca="1" si="17"/>
        <v>#NAME?</v>
      </c>
      <c r="CB26" s="54" t="e">
        <f ca="1">_xll.GXL(CB$3,CB$4,"CustomGL="&amp;CB$8&amp;";",CB$5,CB$6,CB$7,$B26,CB$10)*-1</f>
        <v>#NAME?</v>
      </c>
      <c r="CC26" s="55" t="e">
        <f t="shared" ca="1" si="18"/>
        <v>#NAME?</v>
      </c>
      <c r="CD26" s="56" t="e">
        <f ca="1">_xll.GXL(CD$3,CD$4,"CustomGL="&amp;CD$8&amp;";",CD$5,CD$6,CD$7,$B26,CD$10)*-1</f>
        <v>#NAME?</v>
      </c>
      <c r="CE26" s="55" t="e">
        <f t="shared" ca="1" si="19"/>
        <v>#NAME?</v>
      </c>
      <c r="CI26" s="75"/>
      <c r="CJ26" s="53" t="e">
        <f ca="1">_xll.GEXQ("...\Live\Act_Decr.edq",$B26)</f>
        <v>#NAME?</v>
      </c>
      <c r="CK26" s="54" t="e">
        <f ca="1">_xll.GXL(CK$3,CK$4,"CustomGL="&amp;CK$8&amp;";",CK$5,CK$6,CK$7,$B26,CK$10)*-1</f>
        <v>#NAME?</v>
      </c>
      <c r="CL26" s="55" t="e">
        <f t="shared" ca="1" si="20"/>
        <v>#NAME?</v>
      </c>
      <c r="CM26" s="56" t="e">
        <f ca="1">_xll.GXL(CM$3,CM$4,"CustomGL="&amp;CM$8&amp;";",CM$5,CM$6,CM$7,$B26,CM$10)*-1</f>
        <v>#NAME?</v>
      </c>
      <c r="CN26" s="55" t="e">
        <f t="shared" ca="1" si="21"/>
        <v>#NAME?</v>
      </c>
      <c r="CS26" s="54" t="e">
        <f ca="1">_xll.GXL(CS$3,CS$4,"CustomGL="&amp;CS$8&amp;";",CS$5,CS$6,CS$7,$B26,CS$10)*-1</f>
        <v>#NAME?</v>
      </c>
      <c r="CT26" s="55" t="e">
        <f t="shared" ca="1" si="22"/>
        <v>#NAME?</v>
      </c>
      <c r="CU26" s="56" t="e">
        <f ca="1">_xll.GXL(CU$3,CU$4,"CustomGL="&amp;CU$8&amp;";",CU$5,CU$6,CU$7,$B26,CU$10)*-1</f>
        <v>#NAME?</v>
      </c>
      <c r="CV26" s="55" t="e">
        <f t="shared" ca="1" si="23"/>
        <v>#NAME?</v>
      </c>
      <c r="CZ26" s="75"/>
      <c r="DA26" s="53" t="e">
        <f ca="1">_xll.GEXQ("...\Live\Act_Decr.edq",$B26)</f>
        <v>#NAME?</v>
      </c>
      <c r="DB26" s="54" t="e">
        <f ca="1">_xll.GXL(DB$3,DB$4,"CustomGL="&amp;DB$8&amp;";",DB$5,DB$6,DB$7,$B26,DB$10)*-1</f>
        <v>#NAME?</v>
      </c>
      <c r="DC26" s="55" t="e">
        <f t="shared" ca="1" si="24"/>
        <v>#NAME?</v>
      </c>
      <c r="DD26" s="56" t="e">
        <f ca="1">_xll.GXL(DD$3,DD$4,"CustomGL="&amp;DD$8&amp;";",DD$5,DD$6,DD$7,$B26,DD$10)*-1</f>
        <v>#NAME?</v>
      </c>
      <c r="DE26" s="55" t="e">
        <f t="shared" ca="1" si="25"/>
        <v>#NAME?</v>
      </c>
      <c r="DJ26" s="54" t="e">
        <f ca="1">_xll.GXL(DJ$3,DJ$4,"CustomGL="&amp;DJ$8&amp;";",DJ$5,DJ$6,DJ$7,$B26,DJ$10)*-1</f>
        <v>#NAME?</v>
      </c>
      <c r="DK26" s="55" t="e">
        <f t="shared" ca="1" si="26"/>
        <v>#NAME?</v>
      </c>
      <c r="DL26" s="56" t="e">
        <f ca="1">_xll.GXL(DL$3,DL$4,"CustomGL="&amp;DL$8&amp;";",DL$5,DL$6,DL$7,$B26,DL$10)*-1</f>
        <v>#NAME?</v>
      </c>
      <c r="DM26" s="55" t="e">
        <f t="shared" ca="1" si="27"/>
        <v>#NAME?</v>
      </c>
      <c r="DQ26" s="75"/>
      <c r="DR26" s="53" t="e">
        <f ca="1">_xll.GEXQ("...\Live\Act_Decr.edq",$B26)</f>
        <v>#NAME?</v>
      </c>
      <c r="DS26" s="54" t="e">
        <f ca="1">_xll.GXL(DS$3,DS$4,"CustomGL="&amp;DS$8&amp;";",DS$5,DS$6,DS$7,$B26,DS$10)*-1</f>
        <v>#NAME?</v>
      </c>
      <c r="DT26" s="55" t="e">
        <f t="shared" ca="1" si="28"/>
        <v>#NAME?</v>
      </c>
      <c r="DU26" s="56" t="e">
        <f ca="1">_xll.GXL(DU$3,DU$4,"CustomGL="&amp;DU$8&amp;";",DU$5,DU$6,DU$7,$B26,DU$10)*-1</f>
        <v>#NAME?</v>
      </c>
      <c r="DV26" s="55" t="e">
        <f t="shared" ca="1" si="29"/>
        <v>#NAME?</v>
      </c>
      <c r="EA26" s="54" t="e">
        <f ca="1">_xll.GXL(EA$3,EA$4,"CustomGL="&amp;EA$8&amp;";",EA$5,EA$6,EA$7,$B26,EA$10)*-1</f>
        <v>#NAME?</v>
      </c>
      <c r="EB26" s="55" t="e">
        <f t="shared" ca="1" si="30"/>
        <v>#NAME?</v>
      </c>
      <c r="EC26" s="56" t="e">
        <f ca="1">_xll.GXL(EC$3,EC$4,"CustomGL="&amp;EC$8&amp;";",EC$5,EC$6,EC$7,$B26,EC$10)*-1</f>
        <v>#NAME?</v>
      </c>
      <c r="ED26" s="55" t="e">
        <f t="shared" ca="1" si="31"/>
        <v>#NAME?</v>
      </c>
      <c r="EH26" s="75"/>
      <c r="EI26" s="53" t="e">
        <f ca="1">_xll.GEXQ("...\Live\Act_Decr.edq",$B26)</f>
        <v>#NAME?</v>
      </c>
      <c r="EJ26" s="54" t="e">
        <f ca="1">_xll.GXL(EJ$3,EJ$4,"CustomGL="&amp;EJ$8&amp;";",EJ$5,EJ$6,EJ$7,$B26,EJ$10)*-1</f>
        <v>#NAME?</v>
      </c>
      <c r="EK26" s="55" t="e">
        <f t="shared" ca="1" si="32"/>
        <v>#NAME?</v>
      </c>
      <c r="EL26" s="56" t="e">
        <f ca="1">_xll.GXL(EL$3,EL$4,"CustomGL="&amp;EL$8&amp;";",EL$5,EL$6,EL$7,$B26,EL$10)*-1</f>
        <v>#NAME?</v>
      </c>
      <c r="EM26" s="55" t="e">
        <f t="shared" ca="1" si="33"/>
        <v>#NAME?</v>
      </c>
      <c r="ER26" s="54" t="e">
        <f ca="1">_xll.GXL(ER$3,ER$4,"CustomGL="&amp;ER$8&amp;";",ER$5,ER$6,ER$7,$B26,ER$10)*-1</f>
        <v>#NAME?</v>
      </c>
      <c r="ES26" s="55" t="e">
        <f t="shared" ca="1" si="34"/>
        <v>#NAME?</v>
      </c>
      <c r="ET26" s="56" t="e">
        <f ca="1">_xll.GXL(ET$3,ET$4,"CustomGL="&amp;ET$8&amp;";",ET$5,ET$6,ET$7,$B26,ET$10)*-1</f>
        <v>#NAME?</v>
      </c>
      <c r="EU26" s="55" t="e">
        <f t="shared" ca="1" si="35"/>
        <v>#NAME?</v>
      </c>
      <c r="EY26" s="75"/>
      <c r="EZ26" s="53" t="e">
        <f ca="1">_xll.GEXQ("...\Live\Act_Decr.edq",$B26)</f>
        <v>#NAME?</v>
      </c>
      <c r="FA26" s="54" t="e">
        <f ca="1">_xll.GXL(FA$3,FA$4,"CustomGL="&amp;FA$8&amp;";",FA$5,FA$6,FA$7,$B26,FA$10)*-1</f>
        <v>#NAME?</v>
      </c>
      <c r="FB26" s="55" t="e">
        <f t="shared" ca="1" si="36"/>
        <v>#NAME?</v>
      </c>
      <c r="FC26" s="56" t="e">
        <f ca="1">_xll.GXL(FC$3,FC$4,"CustomGL="&amp;FC$8&amp;";",FC$5,FC$6,FC$7,$B26,FC$10)*-1</f>
        <v>#NAME?</v>
      </c>
      <c r="FD26" s="55" t="e">
        <f t="shared" ca="1" si="37"/>
        <v>#NAME?</v>
      </c>
      <c r="FI26" s="54" t="e">
        <f ca="1">_xll.GXL(FI$3,FI$4,"CustomGL="&amp;FI$8&amp;";",FI$5,FI$6,FI$7,$B26,FI$10)*-1</f>
        <v>#NAME?</v>
      </c>
      <c r="FJ26" s="55" t="e">
        <f t="shared" ca="1" si="38"/>
        <v>#NAME?</v>
      </c>
      <c r="FK26" s="56" t="e">
        <f ca="1">_xll.GXL(FK$3,FK$4,"CustomGL="&amp;FK$8&amp;";",FK$5,FK$6,FK$7,$B26,FK$10)*-1</f>
        <v>#NAME?</v>
      </c>
      <c r="FL26" s="55" t="e">
        <f t="shared" ca="1" si="39"/>
        <v>#NAME?</v>
      </c>
    </row>
    <row r="27" spans="2:168" s="44" customFormat="1" hidden="1" outlineLevel="2" x14ac:dyDescent="0.25">
      <c r="B27" s="39">
        <v>444005</v>
      </c>
      <c r="C27" s="53" t="e">
        <f ca="1">_xll.GEXQ("...\Live\Act_Decr.edq",$B27)</f>
        <v>#NAME?</v>
      </c>
      <c r="D27" s="54" t="e">
        <f ca="1">_xll.GXL(D$3,D$4,"CustomGL="&amp;D$8&amp;";",D$5,D$6,D$7,$B27,D$10)*-1</f>
        <v>#NAME?</v>
      </c>
      <c r="E27" s="55" t="e">
        <f t="shared" ca="1" si="0"/>
        <v>#NAME?</v>
      </c>
      <c r="F27" s="56" t="e">
        <f ca="1">_xll.GXL(F$3,F$4,"CustomGL="&amp;F$8&amp;";",F$5,F$6,F$7,$B27,F$10)*-1</f>
        <v>#NAME?</v>
      </c>
      <c r="G27" s="55" t="e">
        <f t="shared" ca="1" si="1"/>
        <v>#NAME?</v>
      </c>
      <c r="L27" s="54" t="e">
        <f ca="1">_xll.GXL(L$3,L$4,"CustomGL="&amp;L$8&amp;";",L$5,L$6,L$7,$B27,L$10)*-1</f>
        <v>#NAME?</v>
      </c>
      <c r="M27" s="55" t="e">
        <f t="shared" ca="1" si="2"/>
        <v>#NAME?</v>
      </c>
      <c r="N27" s="56" t="e">
        <f ca="1">_xll.GXL(N$3,N$4,"CustomGL="&amp;N$8&amp;";",N$5,N$6,N$7,$B27,N$10)*-1</f>
        <v>#NAME?</v>
      </c>
      <c r="O27" s="55" t="e">
        <f t="shared" ca="1" si="3"/>
        <v>#NAME?</v>
      </c>
      <c r="R27" s="85"/>
      <c r="S27" s="75"/>
      <c r="T27" s="53" t="e">
        <f ca="1">_xll.GEXQ("...\Live\Act_Decr.edq",$B27)</f>
        <v>#NAME?</v>
      </c>
      <c r="U27" s="54" t="e">
        <f ca="1">_xll.GXL(U$3,U$4,"CustomGL="&amp;U$8&amp;";",U$5,U$6,U$7,$B27,U$10)*-1</f>
        <v>#NAME?</v>
      </c>
      <c r="V27" s="55" t="e">
        <f t="shared" ca="1" si="4"/>
        <v>#NAME?</v>
      </c>
      <c r="W27" s="56" t="e">
        <f ca="1">_xll.GXL(W$3,W$4,"CustomGL="&amp;W$8&amp;";",W$5,W$6,W$7,$B27,W$10)*-1</f>
        <v>#NAME?</v>
      </c>
      <c r="X27" s="55" t="e">
        <f t="shared" ca="1" si="5"/>
        <v>#NAME?</v>
      </c>
      <c r="AC27" s="54" t="e">
        <f ca="1">_xll.GXL(AC$3,AC$4,"CustomGL="&amp;AC$8&amp;";",AC$5,AC$6,AC$7,$B27,AC$10)*-1</f>
        <v>#NAME?</v>
      </c>
      <c r="AD27" s="55" t="e">
        <f t="shared" ca="1" si="6"/>
        <v>#NAME?</v>
      </c>
      <c r="AE27" s="56" t="e">
        <f ca="1">_xll.GXL(AE$3,AE$4,"CustomGL="&amp;AE$8&amp;";",AE$5,AE$6,AE$7,$B27,AE$10)*-1</f>
        <v>#NAME?</v>
      </c>
      <c r="AF27" s="55" t="e">
        <f t="shared" ca="1" si="7"/>
        <v>#NAME?</v>
      </c>
      <c r="AJ27" s="75"/>
      <c r="AK27" s="53" t="e">
        <f ca="1">_xll.GEXQ("...\Live\Act_Decr.edq",$B27)</f>
        <v>#NAME?</v>
      </c>
      <c r="AL27" s="54" t="e">
        <f ca="1">_xll.GXL(AL$3,AL$4,"CustomGL="&amp;AL$8&amp;";",AL$5,AL$6,AL$7,$B27,AL$10)*-1</f>
        <v>#NAME?</v>
      </c>
      <c r="AM27" s="55" t="e">
        <f t="shared" ca="1" si="8"/>
        <v>#NAME?</v>
      </c>
      <c r="AN27" s="56" t="e">
        <f ca="1">_xll.GXL(AN$3,AN$4,"CustomGL="&amp;AN$8&amp;";",AN$5,AN$6,AN$7,$B27,AN$10)*-1</f>
        <v>#NAME?</v>
      </c>
      <c r="AO27" s="55" t="e">
        <f t="shared" ca="1" si="9"/>
        <v>#NAME?</v>
      </c>
      <c r="AT27" s="54" t="e">
        <f ca="1">_xll.GXL(AT$3,AT$4,"CustomGL="&amp;AT$8&amp;";",AT$5,AT$6,AT$7,$B27,AT$10)*-1</f>
        <v>#NAME?</v>
      </c>
      <c r="AU27" s="55" t="e">
        <f t="shared" ca="1" si="10"/>
        <v>#NAME?</v>
      </c>
      <c r="AV27" s="56" t="e">
        <f ca="1">_xll.GXL(AV$3,AV$4,"CustomGL="&amp;AV$8&amp;";",AV$5,AV$6,AV$7,$B27,AV$10)*-1</f>
        <v>#NAME?</v>
      </c>
      <c r="AW27" s="55" t="e">
        <f t="shared" ca="1" si="11"/>
        <v>#NAME?</v>
      </c>
      <c r="AZ27" s="85"/>
      <c r="BA27" s="75"/>
      <c r="BB27" s="53" t="e">
        <f ca="1">_xll.GEXQ("...\Live\Act_Decr.edq",$B27)</f>
        <v>#NAME?</v>
      </c>
      <c r="BC27" s="54" t="e">
        <f ca="1">_xll.GXL(BC$3,BC$4,"CustomGL="&amp;BC$8&amp;";",BC$5,BC$6,BC$7,$B27,BC$10)*-1</f>
        <v>#NAME?</v>
      </c>
      <c r="BD27" s="55" t="e">
        <f t="shared" ca="1" si="12"/>
        <v>#NAME?</v>
      </c>
      <c r="BE27" s="56" t="e">
        <f ca="1">_xll.GXL(BE$3,BE$4,"CustomGL="&amp;BE$8&amp;";",BE$5,BE$6,BE$7,$B27,BE$10)*-1</f>
        <v>#NAME?</v>
      </c>
      <c r="BF27" s="55" t="e">
        <f t="shared" ca="1" si="13"/>
        <v>#NAME?</v>
      </c>
      <c r="BK27" s="54" t="e">
        <f ca="1">_xll.GXL(BK$3,BK$4,"CustomGL="&amp;BK$8&amp;";",BK$5,BK$6,BK$7,$B27,BK$10)*-1</f>
        <v>#NAME?</v>
      </c>
      <c r="BL27" s="55" t="e">
        <f t="shared" ca="1" si="14"/>
        <v>#NAME?</v>
      </c>
      <c r="BM27" s="56" t="e">
        <f ca="1">_xll.GXL(BM$3,BM$4,"CustomGL="&amp;BM$8&amp;";",BM$5,BM$6,BM$7,$B27,BM$10)*-1</f>
        <v>#NAME?</v>
      </c>
      <c r="BN27" s="55" t="e">
        <f t="shared" ca="1" si="15"/>
        <v>#NAME?</v>
      </c>
      <c r="BR27" s="75"/>
      <c r="BS27" s="53" t="e">
        <f ca="1">_xll.GEXQ("...\Live\Act_Decr.edq",$B27)</f>
        <v>#NAME?</v>
      </c>
      <c r="BT27" s="54" t="e">
        <f ca="1">_xll.GXL(BT$3,BT$4,"CustomGL="&amp;BT$8&amp;";",BT$5,BT$6,BT$7,$B27,BT$10)*-1</f>
        <v>#NAME?</v>
      </c>
      <c r="BU27" s="55" t="e">
        <f t="shared" ca="1" si="16"/>
        <v>#NAME?</v>
      </c>
      <c r="BV27" s="56" t="e">
        <f ca="1">_xll.GXL(BV$3,BV$4,"CustomGL="&amp;BV$8&amp;";",BV$5,BV$6,BV$7,$B27,BV$10)*-1</f>
        <v>#NAME?</v>
      </c>
      <c r="BW27" s="55" t="e">
        <f t="shared" ca="1" si="17"/>
        <v>#NAME?</v>
      </c>
      <c r="CB27" s="54" t="e">
        <f ca="1">_xll.GXL(CB$3,CB$4,"CustomGL="&amp;CB$8&amp;";",CB$5,CB$6,CB$7,$B27,CB$10)*-1</f>
        <v>#NAME?</v>
      </c>
      <c r="CC27" s="55" t="e">
        <f t="shared" ca="1" si="18"/>
        <v>#NAME?</v>
      </c>
      <c r="CD27" s="56" t="e">
        <f ca="1">_xll.GXL(CD$3,CD$4,"CustomGL="&amp;CD$8&amp;";",CD$5,CD$6,CD$7,$B27,CD$10)*-1</f>
        <v>#NAME?</v>
      </c>
      <c r="CE27" s="55" t="e">
        <f t="shared" ca="1" si="19"/>
        <v>#NAME?</v>
      </c>
      <c r="CI27" s="75"/>
      <c r="CJ27" s="53" t="e">
        <f ca="1">_xll.GEXQ("...\Live\Act_Decr.edq",$B27)</f>
        <v>#NAME?</v>
      </c>
      <c r="CK27" s="54" t="e">
        <f ca="1">_xll.GXL(CK$3,CK$4,"CustomGL="&amp;CK$8&amp;";",CK$5,CK$6,CK$7,$B27,CK$10)*-1</f>
        <v>#NAME?</v>
      </c>
      <c r="CL27" s="55" t="e">
        <f t="shared" ca="1" si="20"/>
        <v>#NAME?</v>
      </c>
      <c r="CM27" s="56" t="e">
        <f ca="1">_xll.GXL(CM$3,CM$4,"CustomGL="&amp;CM$8&amp;";",CM$5,CM$6,CM$7,$B27,CM$10)*-1</f>
        <v>#NAME?</v>
      </c>
      <c r="CN27" s="55" t="e">
        <f t="shared" ca="1" si="21"/>
        <v>#NAME?</v>
      </c>
      <c r="CS27" s="54" t="e">
        <f ca="1">_xll.GXL(CS$3,CS$4,"CustomGL="&amp;CS$8&amp;";",CS$5,CS$6,CS$7,$B27,CS$10)*-1</f>
        <v>#NAME?</v>
      </c>
      <c r="CT27" s="55" t="e">
        <f t="shared" ca="1" si="22"/>
        <v>#NAME?</v>
      </c>
      <c r="CU27" s="56" t="e">
        <f ca="1">_xll.GXL(CU$3,CU$4,"CustomGL="&amp;CU$8&amp;";",CU$5,CU$6,CU$7,$B27,CU$10)*-1</f>
        <v>#NAME?</v>
      </c>
      <c r="CV27" s="55" t="e">
        <f t="shared" ca="1" si="23"/>
        <v>#NAME?</v>
      </c>
      <c r="CZ27" s="75"/>
      <c r="DA27" s="53" t="e">
        <f ca="1">_xll.GEXQ("...\Live\Act_Decr.edq",$B27)</f>
        <v>#NAME?</v>
      </c>
      <c r="DB27" s="54" t="e">
        <f ca="1">_xll.GXL(DB$3,DB$4,"CustomGL="&amp;DB$8&amp;";",DB$5,DB$6,DB$7,$B27,DB$10)*-1</f>
        <v>#NAME?</v>
      </c>
      <c r="DC27" s="55" t="e">
        <f t="shared" ca="1" si="24"/>
        <v>#NAME?</v>
      </c>
      <c r="DD27" s="56" t="e">
        <f ca="1">_xll.GXL(DD$3,DD$4,"CustomGL="&amp;DD$8&amp;";",DD$5,DD$6,DD$7,$B27,DD$10)*-1</f>
        <v>#NAME?</v>
      </c>
      <c r="DE27" s="55" t="e">
        <f t="shared" ca="1" si="25"/>
        <v>#NAME?</v>
      </c>
      <c r="DJ27" s="54" t="e">
        <f ca="1">_xll.GXL(DJ$3,DJ$4,"CustomGL="&amp;DJ$8&amp;";",DJ$5,DJ$6,DJ$7,$B27,DJ$10)*-1</f>
        <v>#NAME?</v>
      </c>
      <c r="DK27" s="55" t="e">
        <f t="shared" ca="1" si="26"/>
        <v>#NAME?</v>
      </c>
      <c r="DL27" s="56" t="e">
        <f ca="1">_xll.GXL(DL$3,DL$4,"CustomGL="&amp;DL$8&amp;";",DL$5,DL$6,DL$7,$B27,DL$10)*-1</f>
        <v>#NAME?</v>
      </c>
      <c r="DM27" s="55" t="e">
        <f t="shared" ca="1" si="27"/>
        <v>#NAME?</v>
      </c>
      <c r="DQ27" s="75"/>
      <c r="DR27" s="53" t="e">
        <f ca="1">_xll.GEXQ("...\Live\Act_Decr.edq",$B27)</f>
        <v>#NAME?</v>
      </c>
      <c r="DS27" s="54" t="e">
        <f ca="1">_xll.GXL(DS$3,DS$4,"CustomGL="&amp;DS$8&amp;";",DS$5,DS$6,DS$7,$B27,DS$10)*-1</f>
        <v>#NAME?</v>
      </c>
      <c r="DT27" s="55" t="e">
        <f t="shared" ca="1" si="28"/>
        <v>#NAME?</v>
      </c>
      <c r="DU27" s="56" t="e">
        <f ca="1">_xll.GXL(DU$3,DU$4,"CustomGL="&amp;DU$8&amp;";",DU$5,DU$6,DU$7,$B27,DU$10)*-1</f>
        <v>#NAME?</v>
      </c>
      <c r="DV27" s="55" t="e">
        <f t="shared" ca="1" si="29"/>
        <v>#NAME?</v>
      </c>
      <c r="EA27" s="54" t="e">
        <f ca="1">_xll.GXL(EA$3,EA$4,"CustomGL="&amp;EA$8&amp;";",EA$5,EA$6,EA$7,$B27,EA$10)*-1</f>
        <v>#NAME?</v>
      </c>
      <c r="EB27" s="55" t="e">
        <f t="shared" ca="1" si="30"/>
        <v>#NAME?</v>
      </c>
      <c r="EC27" s="56" t="e">
        <f ca="1">_xll.GXL(EC$3,EC$4,"CustomGL="&amp;EC$8&amp;";",EC$5,EC$6,EC$7,$B27,EC$10)*-1</f>
        <v>#NAME?</v>
      </c>
      <c r="ED27" s="55" t="e">
        <f t="shared" ca="1" si="31"/>
        <v>#NAME?</v>
      </c>
      <c r="EH27" s="75"/>
      <c r="EI27" s="53" t="e">
        <f ca="1">_xll.GEXQ("...\Live\Act_Decr.edq",$B27)</f>
        <v>#NAME?</v>
      </c>
      <c r="EJ27" s="54" t="e">
        <f ca="1">_xll.GXL(EJ$3,EJ$4,"CustomGL="&amp;EJ$8&amp;";",EJ$5,EJ$6,EJ$7,$B27,EJ$10)*-1</f>
        <v>#NAME?</v>
      </c>
      <c r="EK27" s="55" t="e">
        <f t="shared" ca="1" si="32"/>
        <v>#NAME?</v>
      </c>
      <c r="EL27" s="56" t="e">
        <f ca="1">_xll.GXL(EL$3,EL$4,"CustomGL="&amp;EL$8&amp;";",EL$5,EL$6,EL$7,$B27,EL$10)*-1</f>
        <v>#NAME?</v>
      </c>
      <c r="EM27" s="55" t="e">
        <f t="shared" ca="1" si="33"/>
        <v>#NAME?</v>
      </c>
      <c r="ER27" s="54" t="e">
        <f ca="1">_xll.GXL(ER$3,ER$4,"CustomGL="&amp;ER$8&amp;";",ER$5,ER$6,ER$7,$B27,ER$10)*-1</f>
        <v>#NAME?</v>
      </c>
      <c r="ES27" s="55" t="e">
        <f t="shared" ca="1" si="34"/>
        <v>#NAME?</v>
      </c>
      <c r="ET27" s="56" t="e">
        <f ca="1">_xll.GXL(ET$3,ET$4,"CustomGL="&amp;ET$8&amp;";",ET$5,ET$6,ET$7,$B27,ET$10)*-1</f>
        <v>#NAME?</v>
      </c>
      <c r="EU27" s="55" t="e">
        <f t="shared" ca="1" si="35"/>
        <v>#NAME?</v>
      </c>
      <c r="EY27" s="75"/>
      <c r="EZ27" s="53" t="e">
        <f ca="1">_xll.GEXQ("...\Live\Act_Decr.edq",$B27)</f>
        <v>#NAME?</v>
      </c>
      <c r="FA27" s="54" t="e">
        <f ca="1">_xll.GXL(FA$3,FA$4,"CustomGL="&amp;FA$8&amp;";",FA$5,FA$6,FA$7,$B27,FA$10)*-1</f>
        <v>#NAME?</v>
      </c>
      <c r="FB27" s="55" t="e">
        <f t="shared" ca="1" si="36"/>
        <v>#NAME?</v>
      </c>
      <c r="FC27" s="56" t="e">
        <f ca="1">_xll.GXL(FC$3,FC$4,"CustomGL="&amp;FC$8&amp;";",FC$5,FC$6,FC$7,$B27,FC$10)*-1</f>
        <v>#NAME?</v>
      </c>
      <c r="FD27" s="55" t="e">
        <f t="shared" ca="1" si="37"/>
        <v>#NAME?</v>
      </c>
      <c r="FI27" s="54" t="e">
        <f ca="1">_xll.GXL(FI$3,FI$4,"CustomGL="&amp;FI$8&amp;";",FI$5,FI$6,FI$7,$B27,FI$10)*-1</f>
        <v>#NAME?</v>
      </c>
      <c r="FJ27" s="55" t="e">
        <f t="shared" ca="1" si="38"/>
        <v>#NAME?</v>
      </c>
      <c r="FK27" s="56" t="e">
        <f ca="1">_xll.GXL(FK$3,FK$4,"CustomGL="&amp;FK$8&amp;";",FK$5,FK$6,FK$7,$B27,FK$10)*-1</f>
        <v>#NAME?</v>
      </c>
      <c r="FL27" s="55" t="e">
        <f t="shared" ca="1" si="39"/>
        <v>#NAME?</v>
      </c>
    </row>
    <row r="28" spans="2:168" s="44" customFormat="1" hidden="1" outlineLevel="1" collapsed="1" x14ac:dyDescent="0.25">
      <c r="B28" s="39"/>
      <c r="C28" s="49" t="s">
        <v>228</v>
      </c>
      <c r="D28" s="41" t="e">
        <f ca="1">SUM(D24:D27)</f>
        <v>#NAME?</v>
      </c>
      <c r="E28" s="42" t="e">
        <f t="shared" ca="1" si="0"/>
        <v>#NAME?</v>
      </c>
      <c r="F28" s="43" t="e">
        <f ca="1">SUM(F24:F27)</f>
        <v>#NAME?</v>
      </c>
      <c r="G28" s="42" t="e">
        <f t="shared" ca="1" si="1"/>
        <v>#NAME?</v>
      </c>
      <c r="L28" s="41" t="e">
        <f ca="1">SUM(L24:L27)</f>
        <v>#NAME?</v>
      </c>
      <c r="M28" s="42" t="e">
        <f t="shared" ca="1" si="2"/>
        <v>#NAME?</v>
      </c>
      <c r="N28" s="43" t="e">
        <f ca="1">SUM(N24:N27)</f>
        <v>#NAME?</v>
      </c>
      <c r="O28" s="42" t="e">
        <f t="shared" ca="1" si="3"/>
        <v>#NAME?</v>
      </c>
      <c r="R28" s="85"/>
      <c r="S28" s="75"/>
      <c r="T28" s="49" t="s">
        <v>228</v>
      </c>
      <c r="U28" s="41" t="e">
        <f ca="1">SUM(U24:U27)</f>
        <v>#NAME?</v>
      </c>
      <c r="V28" s="42" t="e">
        <f t="shared" ca="1" si="4"/>
        <v>#NAME?</v>
      </c>
      <c r="W28" s="43" t="e">
        <f ca="1">SUM(W24:W27)</f>
        <v>#NAME?</v>
      </c>
      <c r="X28" s="42" t="e">
        <f t="shared" ca="1" si="5"/>
        <v>#NAME?</v>
      </c>
      <c r="AC28" s="41" t="e">
        <f ca="1">SUM(AC24:AC27)</f>
        <v>#NAME?</v>
      </c>
      <c r="AD28" s="42" t="e">
        <f t="shared" ca="1" si="6"/>
        <v>#NAME?</v>
      </c>
      <c r="AE28" s="43" t="e">
        <f ca="1">SUM(AE24:AE27)</f>
        <v>#NAME?</v>
      </c>
      <c r="AF28" s="42" t="e">
        <f t="shared" ca="1" si="7"/>
        <v>#NAME?</v>
      </c>
      <c r="AJ28" s="75"/>
      <c r="AK28" s="49" t="s">
        <v>228</v>
      </c>
      <c r="AL28" s="41" t="e">
        <f ca="1">SUM(AL24:AL27)</f>
        <v>#NAME?</v>
      </c>
      <c r="AM28" s="42" t="e">
        <f t="shared" ca="1" si="8"/>
        <v>#NAME?</v>
      </c>
      <c r="AN28" s="43" t="e">
        <f ca="1">SUM(AN24:AN27)</f>
        <v>#NAME?</v>
      </c>
      <c r="AO28" s="42" t="e">
        <f t="shared" ca="1" si="9"/>
        <v>#NAME?</v>
      </c>
      <c r="AT28" s="41" t="e">
        <f ca="1">SUM(AT24:AT27)</f>
        <v>#NAME?</v>
      </c>
      <c r="AU28" s="42" t="e">
        <f t="shared" ca="1" si="10"/>
        <v>#NAME?</v>
      </c>
      <c r="AV28" s="43" t="e">
        <f ca="1">SUM(AV24:AV27)</f>
        <v>#NAME?</v>
      </c>
      <c r="AW28" s="42" t="e">
        <f t="shared" ca="1" si="11"/>
        <v>#NAME?</v>
      </c>
      <c r="AZ28" s="85"/>
      <c r="BA28" s="75"/>
      <c r="BB28" s="49" t="s">
        <v>228</v>
      </c>
      <c r="BC28" s="41" t="e">
        <f ca="1">SUM(BC24:BC27)</f>
        <v>#NAME?</v>
      </c>
      <c r="BD28" s="42" t="e">
        <f t="shared" ca="1" si="12"/>
        <v>#NAME?</v>
      </c>
      <c r="BE28" s="43" t="e">
        <f ca="1">SUM(BE24:BE27)</f>
        <v>#NAME?</v>
      </c>
      <c r="BF28" s="42" t="e">
        <f t="shared" ca="1" si="13"/>
        <v>#NAME?</v>
      </c>
      <c r="BK28" s="41" t="e">
        <f ca="1">SUM(BK24:BK27)</f>
        <v>#NAME?</v>
      </c>
      <c r="BL28" s="42" t="e">
        <f t="shared" ca="1" si="14"/>
        <v>#NAME?</v>
      </c>
      <c r="BM28" s="43" t="e">
        <f ca="1">SUM(BM24:BM27)</f>
        <v>#NAME?</v>
      </c>
      <c r="BN28" s="42" t="e">
        <f t="shared" ca="1" si="15"/>
        <v>#NAME?</v>
      </c>
      <c r="BR28" s="75"/>
      <c r="BS28" s="49" t="s">
        <v>228</v>
      </c>
      <c r="BT28" s="41" t="e">
        <f ca="1">SUM(BT24:BT27)</f>
        <v>#NAME?</v>
      </c>
      <c r="BU28" s="42" t="e">
        <f t="shared" ca="1" si="16"/>
        <v>#NAME?</v>
      </c>
      <c r="BV28" s="43" t="e">
        <f ca="1">SUM(BV24:BV27)</f>
        <v>#NAME?</v>
      </c>
      <c r="BW28" s="42" t="e">
        <f t="shared" ca="1" si="17"/>
        <v>#NAME?</v>
      </c>
      <c r="CB28" s="41" t="e">
        <f ca="1">SUM(CB24:CB27)</f>
        <v>#NAME?</v>
      </c>
      <c r="CC28" s="42" t="e">
        <f t="shared" ca="1" si="18"/>
        <v>#NAME?</v>
      </c>
      <c r="CD28" s="43" t="e">
        <f ca="1">SUM(CD24:CD27)</f>
        <v>#NAME?</v>
      </c>
      <c r="CE28" s="42" t="e">
        <f t="shared" ca="1" si="19"/>
        <v>#NAME?</v>
      </c>
      <c r="CI28" s="75"/>
      <c r="CJ28" s="49" t="s">
        <v>228</v>
      </c>
      <c r="CK28" s="41" t="e">
        <f ca="1">SUM(CK24:CK27)</f>
        <v>#NAME?</v>
      </c>
      <c r="CL28" s="42" t="e">
        <f t="shared" ca="1" si="20"/>
        <v>#NAME?</v>
      </c>
      <c r="CM28" s="43" t="e">
        <f ca="1">SUM(CM24:CM27)</f>
        <v>#NAME?</v>
      </c>
      <c r="CN28" s="42" t="e">
        <f t="shared" ca="1" si="21"/>
        <v>#NAME?</v>
      </c>
      <c r="CS28" s="41" t="e">
        <f ca="1">SUM(CS24:CS27)</f>
        <v>#NAME?</v>
      </c>
      <c r="CT28" s="42" t="e">
        <f t="shared" ca="1" si="22"/>
        <v>#NAME?</v>
      </c>
      <c r="CU28" s="43" t="e">
        <f ca="1">SUM(CU24:CU27)</f>
        <v>#NAME?</v>
      </c>
      <c r="CV28" s="42" t="e">
        <f t="shared" ca="1" si="23"/>
        <v>#NAME?</v>
      </c>
      <c r="CZ28" s="75"/>
      <c r="DA28" s="49" t="s">
        <v>228</v>
      </c>
      <c r="DB28" s="41" t="e">
        <f ca="1">SUM(DB24:DB27)</f>
        <v>#NAME?</v>
      </c>
      <c r="DC28" s="42" t="e">
        <f t="shared" ca="1" si="24"/>
        <v>#NAME?</v>
      </c>
      <c r="DD28" s="43" t="e">
        <f ca="1">SUM(DD24:DD27)</f>
        <v>#NAME?</v>
      </c>
      <c r="DE28" s="42" t="e">
        <f t="shared" ca="1" si="25"/>
        <v>#NAME?</v>
      </c>
      <c r="DJ28" s="41" t="e">
        <f ca="1">SUM(DJ24:DJ27)</f>
        <v>#NAME?</v>
      </c>
      <c r="DK28" s="42" t="e">
        <f t="shared" ca="1" si="26"/>
        <v>#NAME?</v>
      </c>
      <c r="DL28" s="43" t="e">
        <f ca="1">SUM(DL24:DL27)</f>
        <v>#NAME?</v>
      </c>
      <c r="DM28" s="42" t="e">
        <f t="shared" ca="1" si="27"/>
        <v>#NAME?</v>
      </c>
      <c r="DQ28" s="75"/>
      <c r="DR28" s="49" t="s">
        <v>228</v>
      </c>
      <c r="DS28" s="41" t="e">
        <f ca="1">SUM(DS24:DS27)</f>
        <v>#NAME?</v>
      </c>
      <c r="DT28" s="42" t="e">
        <f t="shared" ca="1" si="28"/>
        <v>#NAME?</v>
      </c>
      <c r="DU28" s="43" t="e">
        <f ca="1">SUM(DU24:DU27)</f>
        <v>#NAME?</v>
      </c>
      <c r="DV28" s="42" t="e">
        <f t="shared" ca="1" si="29"/>
        <v>#NAME?</v>
      </c>
      <c r="EA28" s="41" t="e">
        <f ca="1">SUM(EA24:EA27)</f>
        <v>#NAME?</v>
      </c>
      <c r="EB28" s="42" t="e">
        <f t="shared" ca="1" si="30"/>
        <v>#NAME?</v>
      </c>
      <c r="EC28" s="43" t="e">
        <f ca="1">SUM(EC24:EC27)</f>
        <v>#NAME?</v>
      </c>
      <c r="ED28" s="42" t="e">
        <f t="shared" ca="1" si="31"/>
        <v>#NAME?</v>
      </c>
      <c r="EH28" s="75"/>
      <c r="EI28" s="49" t="s">
        <v>228</v>
      </c>
      <c r="EJ28" s="41" t="e">
        <f ca="1">SUM(EJ24:EJ27)</f>
        <v>#NAME?</v>
      </c>
      <c r="EK28" s="42" t="e">
        <f t="shared" ca="1" si="32"/>
        <v>#NAME?</v>
      </c>
      <c r="EL28" s="43" t="e">
        <f ca="1">SUM(EL24:EL27)</f>
        <v>#NAME?</v>
      </c>
      <c r="EM28" s="42" t="e">
        <f t="shared" ca="1" si="33"/>
        <v>#NAME?</v>
      </c>
      <c r="ER28" s="41" t="e">
        <f ca="1">SUM(ER24:ER27)</f>
        <v>#NAME?</v>
      </c>
      <c r="ES28" s="42" t="e">
        <f t="shared" ca="1" si="34"/>
        <v>#NAME?</v>
      </c>
      <c r="ET28" s="43" t="e">
        <f ca="1">SUM(ET24:ET27)</f>
        <v>#NAME?</v>
      </c>
      <c r="EU28" s="42" t="e">
        <f t="shared" ca="1" si="35"/>
        <v>#NAME?</v>
      </c>
      <c r="EY28" s="75"/>
      <c r="EZ28" s="49" t="s">
        <v>228</v>
      </c>
      <c r="FA28" s="41" t="e">
        <f ca="1">SUM(FA24:FA27)</f>
        <v>#NAME?</v>
      </c>
      <c r="FB28" s="42" t="e">
        <f t="shared" ca="1" si="36"/>
        <v>#NAME?</v>
      </c>
      <c r="FC28" s="43" t="e">
        <f ca="1">SUM(FC24:FC27)</f>
        <v>#NAME?</v>
      </c>
      <c r="FD28" s="42" t="e">
        <f t="shared" ca="1" si="37"/>
        <v>#NAME?</v>
      </c>
      <c r="FI28" s="41" t="e">
        <f ca="1">SUM(FI24:FI27)</f>
        <v>#NAME?</v>
      </c>
      <c r="FJ28" s="42" t="e">
        <f t="shared" ca="1" si="38"/>
        <v>#NAME?</v>
      </c>
      <c r="FK28" s="43" t="e">
        <f ca="1">SUM(FK24:FK27)</f>
        <v>#NAME?</v>
      </c>
      <c r="FL28" s="42" t="e">
        <f t="shared" ca="1" si="39"/>
        <v>#NAME?</v>
      </c>
    </row>
    <row r="29" spans="2:168" s="44" customFormat="1" hidden="1" outlineLevel="2" x14ac:dyDescent="0.25">
      <c r="B29" s="39">
        <v>446001</v>
      </c>
      <c r="C29" s="53" t="e">
        <f ca="1">_xll.GEXQ("...\Live\Act_Decr.edq",$B29)</f>
        <v>#NAME?</v>
      </c>
      <c r="D29" s="54" t="e">
        <f ca="1">_xll.GXL(D$3,D$4,"CustomGL="&amp;D$8&amp;";",D$5,D$6,D$7,$B29,D$10)*-1</f>
        <v>#NAME?</v>
      </c>
      <c r="E29" s="55" t="e">
        <f t="shared" ca="1" si="0"/>
        <v>#NAME?</v>
      </c>
      <c r="F29" s="56" t="e">
        <f ca="1">_xll.GXL(F$3,F$4,"CustomGL="&amp;F$8&amp;";",F$5,F$6,F$7,$B29,F$10)*-1</f>
        <v>#NAME?</v>
      </c>
      <c r="G29" s="55" t="e">
        <f t="shared" ca="1" si="1"/>
        <v>#NAME?</v>
      </c>
      <c r="L29" s="54" t="e">
        <f ca="1">_xll.GXL(L$3,L$4,"CustomGL="&amp;L$8&amp;";",L$5,L$6,L$7,$B29,L$10)*-1</f>
        <v>#NAME?</v>
      </c>
      <c r="M29" s="55" t="e">
        <f t="shared" ca="1" si="2"/>
        <v>#NAME?</v>
      </c>
      <c r="N29" s="56" t="e">
        <f ca="1">_xll.GXL(N$3,N$4,"CustomGL="&amp;N$8&amp;";",N$5,N$6,N$7,$B29,N$10)*-1</f>
        <v>#NAME?</v>
      </c>
      <c r="O29" s="55" t="e">
        <f t="shared" ca="1" si="3"/>
        <v>#NAME?</v>
      </c>
      <c r="R29" s="85"/>
      <c r="S29" s="75"/>
      <c r="T29" s="53" t="e">
        <f ca="1">_xll.GEXQ("...\Live\Act_Decr.edq",$B29)</f>
        <v>#NAME?</v>
      </c>
      <c r="U29" s="54" t="e">
        <f ca="1">_xll.GXL(U$3,U$4,"CustomGL="&amp;U$8&amp;";",U$5,U$6,U$7,$B29,U$10)*-1</f>
        <v>#NAME?</v>
      </c>
      <c r="V29" s="55" t="e">
        <f t="shared" ca="1" si="4"/>
        <v>#NAME?</v>
      </c>
      <c r="W29" s="56" t="e">
        <f ca="1">_xll.GXL(W$3,W$4,"CustomGL="&amp;W$8&amp;";",W$5,W$6,W$7,$B29,W$10)*-1</f>
        <v>#NAME?</v>
      </c>
      <c r="X29" s="55" t="e">
        <f t="shared" ca="1" si="5"/>
        <v>#NAME?</v>
      </c>
      <c r="AC29" s="54" t="e">
        <f ca="1">_xll.GXL(AC$3,AC$4,"CustomGL="&amp;AC$8&amp;";",AC$5,AC$6,AC$7,$B29,AC$10)*-1</f>
        <v>#NAME?</v>
      </c>
      <c r="AD29" s="55" t="e">
        <f t="shared" ca="1" si="6"/>
        <v>#NAME?</v>
      </c>
      <c r="AE29" s="56" t="e">
        <f ca="1">_xll.GXL(AE$3,AE$4,"CustomGL="&amp;AE$8&amp;";",AE$5,AE$6,AE$7,$B29,AE$10)*-1</f>
        <v>#NAME?</v>
      </c>
      <c r="AF29" s="55" t="e">
        <f t="shared" ca="1" si="7"/>
        <v>#NAME?</v>
      </c>
      <c r="AJ29" s="75"/>
      <c r="AK29" s="53" t="e">
        <f ca="1">_xll.GEXQ("...\Live\Act_Decr.edq",$B29)</f>
        <v>#NAME?</v>
      </c>
      <c r="AL29" s="54" t="e">
        <f ca="1">_xll.GXL(AL$3,AL$4,"CustomGL="&amp;AL$8&amp;";",AL$5,AL$6,AL$7,$B29,AL$10)*-1</f>
        <v>#NAME?</v>
      </c>
      <c r="AM29" s="55" t="e">
        <f t="shared" ca="1" si="8"/>
        <v>#NAME?</v>
      </c>
      <c r="AN29" s="56" t="e">
        <f ca="1">_xll.GXL(AN$3,AN$4,"CustomGL="&amp;AN$8&amp;";",AN$5,AN$6,AN$7,$B29,AN$10)*-1</f>
        <v>#NAME?</v>
      </c>
      <c r="AO29" s="55" t="e">
        <f t="shared" ca="1" si="9"/>
        <v>#NAME?</v>
      </c>
      <c r="AT29" s="54" t="e">
        <f ca="1">_xll.GXL(AT$3,AT$4,"CustomGL="&amp;AT$8&amp;";",AT$5,AT$6,AT$7,$B29,AT$10)*-1</f>
        <v>#NAME?</v>
      </c>
      <c r="AU29" s="55" t="e">
        <f t="shared" ca="1" si="10"/>
        <v>#NAME?</v>
      </c>
      <c r="AV29" s="56" t="e">
        <f ca="1">_xll.GXL(AV$3,AV$4,"CustomGL="&amp;AV$8&amp;";",AV$5,AV$6,AV$7,$B29,AV$10)*-1</f>
        <v>#NAME?</v>
      </c>
      <c r="AW29" s="55" t="e">
        <f t="shared" ca="1" si="11"/>
        <v>#NAME?</v>
      </c>
      <c r="AZ29" s="85"/>
      <c r="BA29" s="75"/>
      <c r="BB29" s="53" t="e">
        <f ca="1">_xll.GEXQ("...\Live\Act_Decr.edq",$B29)</f>
        <v>#NAME?</v>
      </c>
      <c r="BC29" s="54" t="e">
        <f ca="1">_xll.GXL(BC$3,BC$4,"CustomGL="&amp;BC$8&amp;";",BC$5,BC$6,BC$7,$B29,BC$10)*-1</f>
        <v>#NAME?</v>
      </c>
      <c r="BD29" s="55" t="e">
        <f t="shared" ca="1" si="12"/>
        <v>#NAME?</v>
      </c>
      <c r="BE29" s="56" t="e">
        <f ca="1">_xll.GXL(BE$3,BE$4,"CustomGL="&amp;BE$8&amp;";",BE$5,BE$6,BE$7,$B29,BE$10)*-1</f>
        <v>#NAME?</v>
      </c>
      <c r="BF29" s="55" t="e">
        <f t="shared" ca="1" si="13"/>
        <v>#NAME?</v>
      </c>
      <c r="BK29" s="54" t="e">
        <f ca="1">_xll.GXL(BK$3,BK$4,"CustomGL="&amp;BK$8&amp;";",BK$5,BK$6,BK$7,$B29,BK$10)*-1</f>
        <v>#NAME?</v>
      </c>
      <c r="BL29" s="55" t="e">
        <f t="shared" ca="1" si="14"/>
        <v>#NAME?</v>
      </c>
      <c r="BM29" s="56" t="e">
        <f ca="1">_xll.GXL(BM$3,BM$4,"CustomGL="&amp;BM$8&amp;";",BM$5,BM$6,BM$7,$B29,BM$10)*-1</f>
        <v>#NAME?</v>
      </c>
      <c r="BN29" s="55" t="e">
        <f t="shared" ca="1" si="15"/>
        <v>#NAME?</v>
      </c>
      <c r="BR29" s="75"/>
      <c r="BS29" s="53" t="e">
        <f ca="1">_xll.GEXQ("...\Live\Act_Decr.edq",$B29)</f>
        <v>#NAME?</v>
      </c>
      <c r="BT29" s="54" t="e">
        <f ca="1">_xll.GXL(BT$3,BT$4,"CustomGL="&amp;BT$8&amp;";",BT$5,BT$6,BT$7,$B29,BT$10)*-1</f>
        <v>#NAME?</v>
      </c>
      <c r="BU29" s="55" t="e">
        <f t="shared" ca="1" si="16"/>
        <v>#NAME?</v>
      </c>
      <c r="BV29" s="56" t="e">
        <f ca="1">_xll.GXL(BV$3,BV$4,"CustomGL="&amp;BV$8&amp;";",BV$5,BV$6,BV$7,$B29,BV$10)*-1</f>
        <v>#NAME?</v>
      </c>
      <c r="BW29" s="55" t="e">
        <f t="shared" ca="1" si="17"/>
        <v>#NAME?</v>
      </c>
      <c r="CB29" s="54" t="e">
        <f ca="1">_xll.GXL(CB$3,CB$4,"CustomGL="&amp;CB$8&amp;";",CB$5,CB$6,CB$7,$B29,CB$10)*-1</f>
        <v>#NAME?</v>
      </c>
      <c r="CC29" s="55" t="e">
        <f t="shared" ca="1" si="18"/>
        <v>#NAME?</v>
      </c>
      <c r="CD29" s="56" t="e">
        <f ca="1">_xll.GXL(CD$3,CD$4,"CustomGL="&amp;CD$8&amp;";",CD$5,CD$6,CD$7,$B29,CD$10)*-1</f>
        <v>#NAME?</v>
      </c>
      <c r="CE29" s="55" t="e">
        <f t="shared" ca="1" si="19"/>
        <v>#NAME?</v>
      </c>
      <c r="CI29" s="75"/>
      <c r="CJ29" s="53" t="e">
        <f ca="1">_xll.GEXQ("...\Live\Act_Decr.edq",$B29)</f>
        <v>#NAME?</v>
      </c>
      <c r="CK29" s="54" t="e">
        <f ca="1">_xll.GXL(CK$3,CK$4,"CustomGL="&amp;CK$8&amp;";",CK$5,CK$6,CK$7,$B29,CK$10)*-1</f>
        <v>#NAME?</v>
      </c>
      <c r="CL29" s="55" t="e">
        <f t="shared" ca="1" si="20"/>
        <v>#NAME?</v>
      </c>
      <c r="CM29" s="56" t="e">
        <f ca="1">_xll.GXL(CM$3,CM$4,"CustomGL="&amp;CM$8&amp;";",CM$5,CM$6,CM$7,$B29,CM$10)*-1</f>
        <v>#NAME?</v>
      </c>
      <c r="CN29" s="55" t="e">
        <f t="shared" ca="1" si="21"/>
        <v>#NAME?</v>
      </c>
      <c r="CS29" s="54" t="e">
        <f ca="1">_xll.GXL(CS$3,CS$4,"CustomGL="&amp;CS$8&amp;";",CS$5,CS$6,CS$7,$B29,CS$10)*-1</f>
        <v>#NAME?</v>
      </c>
      <c r="CT29" s="55" t="e">
        <f t="shared" ca="1" si="22"/>
        <v>#NAME?</v>
      </c>
      <c r="CU29" s="56" t="e">
        <f ca="1">_xll.GXL(CU$3,CU$4,"CustomGL="&amp;CU$8&amp;";",CU$5,CU$6,CU$7,$B29,CU$10)*-1</f>
        <v>#NAME?</v>
      </c>
      <c r="CV29" s="55" t="e">
        <f t="shared" ca="1" si="23"/>
        <v>#NAME?</v>
      </c>
      <c r="CZ29" s="75"/>
      <c r="DA29" s="53" t="e">
        <f ca="1">_xll.GEXQ("...\Live\Act_Decr.edq",$B29)</f>
        <v>#NAME?</v>
      </c>
      <c r="DB29" s="54" t="e">
        <f ca="1">_xll.GXL(DB$3,DB$4,"CustomGL="&amp;DB$8&amp;";",DB$5,DB$6,DB$7,$B29,DB$10)*-1</f>
        <v>#NAME?</v>
      </c>
      <c r="DC29" s="55" t="e">
        <f t="shared" ca="1" si="24"/>
        <v>#NAME?</v>
      </c>
      <c r="DD29" s="56" t="e">
        <f ca="1">_xll.GXL(DD$3,DD$4,"CustomGL="&amp;DD$8&amp;";",DD$5,DD$6,DD$7,$B29,DD$10)*-1</f>
        <v>#NAME?</v>
      </c>
      <c r="DE29" s="55" t="e">
        <f t="shared" ca="1" si="25"/>
        <v>#NAME?</v>
      </c>
      <c r="DJ29" s="54" t="e">
        <f ca="1">_xll.GXL(DJ$3,DJ$4,"CustomGL="&amp;DJ$8&amp;";",DJ$5,DJ$6,DJ$7,$B29,DJ$10)*-1</f>
        <v>#NAME?</v>
      </c>
      <c r="DK29" s="55" t="e">
        <f t="shared" ca="1" si="26"/>
        <v>#NAME?</v>
      </c>
      <c r="DL29" s="56" t="e">
        <f ca="1">_xll.GXL(DL$3,DL$4,"CustomGL="&amp;DL$8&amp;";",DL$5,DL$6,DL$7,$B29,DL$10)*-1</f>
        <v>#NAME?</v>
      </c>
      <c r="DM29" s="55" t="e">
        <f t="shared" ca="1" si="27"/>
        <v>#NAME?</v>
      </c>
      <c r="DQ29" s="75"/>
      <c r="DR29" s="53" t="e">
        <f ca="1">_xll.GEXQ("...\Live\Act_Decr.edq",$B29)</f>
        <v>#NAME?</v>
      </c>
      <c r="DS29" s="54" t="e">
        <f ca="1">_xll.GXL(DS$3,DS$4,"CustomGL="&amp;DS$8&amp;";",DS$5,DS$6,DS$7,$B29,DS$10)*-1</f>
        <v>#NAME?</v>
      </c>
      <c r="DT29" s="55" t="e">
        <f t="shared" ca="1" si="28"/>
        <v>#NAME?</v>
      </c>
      <c r="DU29" s="56" t="e">
        <f ca="1">_xll.GXL(DU$3,DU$4,"CustomGL="&amp;DU$8&amp;";",DU$5,DU$6,DU$7,$B29,DU$10)*-1</f>
        <v>#NAME?</v>
      </c>
      <c r="DV29" s="55" t="e">
        <f t="shared" ca="1" si="29"/>
        <v>#NAME?</v>
      </c>
      <c r="EA29" s="54" t="e">
        <f ca="1">_xll.GXL(EA$3,EA$4,"CustomGL="&amp;EA$8&amp;";",EA$5,EA$6,EA$7,$B29,EA$10)*-1</f>
        <v>#NAME?</v>
      </c>
      <c r="EB29" s="55" t="e">
        <f t="shared" ca="1" si="30"/>
        <v>#NAME?</v>
      </c>
      <c r="EC29" s="56" t="e">
        <f ca="1">_xll.GXL(EC$3,EC$4,"CustomGL="&amp;EC$8&amp;";",EC$5,EC$6,EC$7,$B29,EC$10)*-1</f>
        <v>#NAME?</v>
      </c>
      <c r="ED29" s="55" t="e">
        <f t="shared" ca="1" si="31"/>
        <v>#NAME?</v>
      </c>
      <c r="EH29" s="75"/>
      <c r="EI29" s="53" t="e">
        <f ca="1">_xll.GEXQ("...\Live\Act_Decr.edq",$B29)</f>
        <v>#NAME?</v>
      </c>
      <c r="EJ29" s="54" t="e">
        <f ca="1">_xll.GXL(EJ$3,EJ$4,"CustomGL="&amp;EJ$8&amp;";",EJ$5,EJ$6,EJ$7,$B29,EJ$10)*-1</f>
        <v>#NAME?</v>
      </c>
      <c r="EK29" s="55" t="e">
        <f t="shared" ca="1" si="32"/>
        <v>#NAME?</v>
      </c>
      <c r="EL29" s="56" t="e">
        <f ca="1">_xll.GXL(EL$3,EL$4,"CustomGL="&amp;EL$8&amp;";",EL$5,EL$6,EL$7,$B29,EL$10)*-1</f>
        <v>#NAME?</v>
      </c>
      <c r="EM29" s="55" t="e">
        <f t="shared" ca="1" si="33"/>
        <v>#NAME?</v>
      </c>
      <c r="ER29" s="54" t="e">
        <f ca="1">_xll.GXL(ER$3,ER$4,"CustomGL="&amp;ER$8&amp;";",ER$5,ER$6,ER$7,$B29,ER$10)*-1</f>
        <v>#NAME?</v>
      </c>
      <c r="ES29" s="55" t="e">
        <f t="shared" ca="1" si="34"/>
        <v>#NAME?</v>
      </c>
      <c r="ET29" s="56" t="e">
        <f ca="1">_xll.GXL(ET$3,ET$4,"CustomGL="&amp;ET$8&amp;";",ET$5,ET$6,ET$7,$B29,ET$10)*-1</f>
        <v>#NAME?</v>
      </c>
      <c r="EU29" s="55" t="e">
        <f t="shared" ca="1" si="35"/>
        <v>#NAME?</v>
      </c>
      <c r="EY29" s="75"/>
      <c r="EZ29" s="53" t="e">
        <f ca="1">_xll.GEXQ("...\Live\Act_Decr.edq",$B29)</f>
        <v>#NAME?</v>
      </c>
      <c r="FA29" s="54" t="e">
        <f ca="1">_xll.GXL(FA$3,FA$4,"CustomGL="&amp;FA$8&amp;";",FA$5,FA$6,FA$7,$B29,FA$10)*-1</f>
        <v>#NAME?</v>
      </c>
      <c r="FB29" s="55" t="e">
        <f t="shared" ca="1" si="36"/>
        <v>#NAME?</v>
      </c>
      <c r="FC29" s="56" t="e">
        <f ca="1">_xll.GXL(FC$3,FC$4,"CustomGL="&amp;FC$8&amp;";",FC$5,FC$6,FC$7,$B29,FC$10)*-1</f>
        <v>#NAME?</v>
      </c>
      <c r="FD29" s="55" t="e">
        <f t="shared" ca="1" si="37"/>
        <v>#NAME?</v>
      </c>
      <c r="FI29" s="54" t="e">
        <f ca="1">_xll.GXL(FI$3,FI$4,"CustomGL="&amp;FI$8&amp;";",FI$5,FI$6,FI$7,$B29,FI$10)*-1</f>
        <v>#NAME?</v>
      </c>
      <c r="FJ29" s="55" t="e">
        <f t="shared" ca="1" si="38"/>
        <v>#NAME?</v>
      </c>
      <c r="FK29" s="56" t="e">
        <f ca="1">_xll.GXL(FK$3,FK$4,"CustomGL="&amp;FK$8&amp;";",FK$5,FK$6,FK$7,$B29,FK$10)*-1</f>
        <v>#NAME?</v>
      </c>
      <c r="FL29" s="55" t="e">
        <f t="shared" ca="1" si="39"/>
        <v>#NAME?</v>
      </c>
    </row>
    <row r="30" spans="2:168" s="44" customFormat="1" hidden="1" outlineLevel="2" x14ac:dyDescent="0.25">
      <c r="B30" s="39">
        <v>446002</v>
      </c>
      <c r="C30" s="53" t="e">
        <f ca="1">_xll.GEXQ("...\Live\Act_Decr.edq",$B30)</f>
        <v>#NAME?</v>
      </c>
      <c r="D30" s="54" t="e">
        <f ca="1">_xll.GXL(D$3,D$4,"CustomGL="&amp;D$8&amp;";",D$5,D$6,D$7,$B30,D$10)*-1</f>
        <v>#NAME?</v>
      </c>
      <c r="E30" s="55" t="e">
        <f t="shared" ca="1" si="0"/>
        <v>#NAME?</v>
      </c>
      <c r="F30" s="56" t="e">
        <f ca="1">_xll.GXL(F$3,F$4,"CustomGL="&amp;F$8&amp;";",F$5,F$6,F$7,$B30,F$10)*-1</f>
        <v>#NAME?</v>
      </c>
      <c r="G30" s="55" t="e">
        <f t="shared" ca="1" si="1"/>
        <v>#NAME?</v>
      </c>
      <c r="L30" s="54" t="e">
        <f ca="1">_xll.GXL(L$3,L$4,"CustomGL="&amp;L$8&amp;";",L$5,L$6,L$7,$B30,L$10)*-1</f>
        <v>#NAME?</v>
      </c>
      <c r="M30" s="55" t="e">
        <f t="shared" ca="1" si="2"/>
        <v>#NAME?</v>
      </c>
      <c r="N30" s="56" t="e">
        <f ca="1">_xll.GXL(N$3,N$4,"CustomGL="&amp;N$8&amp;";",N$5,N$6,N$7,$B30,N$10)*-1</f>
        <v>#NAME?</v>
      </c>
      <c r="O30" s="55" t="e">
        <f t="shared" ca="1" si="3"/>
        <v>#NAME?</v>
      </c>
      <c r="R30" s="85"/>
      <c r="S30" s="75"/>
      <c r="T30" s="53" t="e">
        <f ca="1">_xll.GEXQ("...\Live\Act_Decr.edq",$B30)</f>
        <v>#NAME?</v>
      </c>
      <c r="U30" s="54" t="e">
        <f ca="1">_xll.GXL(U$3,U$4,"CustomGL="&amp;U$8&amp;";",U$5,U$6,U$7,$B30,U$10)*-1</f>
        <v>#NAME?</v>
      </c>
      <c r="V30" s="55" t="e">
        <f t="shared" ca="1" si="4"/>
        <v>#NAME?</v>
      </c>
      <c r="W30" s="56" t="e">
        <f ca="1">_xll.GXL(W$3,W$4,"CustomGL="&amp;W$8&amp;";",W$5,W$6,W$7,$B30,W$10)*-1</f>
        <v>#NAME?</v>
      </c>
      <c r="X30" s="55" t="e">
        <f t="shared" ca="1" si="5"/>
        <v>#NAME?</v>
      </c>
      <c r="AC30" s="54" t="e">
        <f ca="1">_xll.GXL(AC$3,AC$4,"CustomGL="&amp;AC$8&amp;";",AC$5,AC$6,AC$7,$B30,AC$10)*-1</f>
        <v>#NAME?</v>
      </c>
      <c r="AD30" s="55" t="e">
        <f t="shared" ca="1" si="6"/>
        <v>#NAME?</v>
      </c>
      <c r="AE30" s="56" t="e">
        <f ca="1">_xll.GXL(AE$3,AE$4,"CustomGL="&amp;AE$8&amp;";",AE$5,AE$6,AE$7,$B30,AE$10)*-1</f>
        <v>#NAME?</v>
      </c>
      <c r="AF30" s="55" t="e">
        <f t="shared" ca="1" si="7"/>
        <v>#NAME?</v>
      </c>
      <c r="AJ30" s="75"/>
      <c r="AK30" s="53" t="e">
        <f ca="1">_xll.GEXQ("...\Live\Act_Decr.edq",$B30)</f>
        <v>#NAME?</v>
      </c>
      <c r="AL30" s="54" t="e">
        <f ca="1">_xll.GXL(AL$3,AL$4,"CustomGL="&amp;AL$8&amp;";",AL$5,AL$6,AL$7,$B30,AL$10)*-1</f>
        <v>#NAME?</v>
      </c>
      <c r="AM30" s="55" t="e">
        <f t="shared" ca="1" si="8"/>
        <v>#NAME?</v>
      </c>
      <c r="AN30" s="56" t="e">
        <f ca="1">_xll.GXL(AN$3,AN$4,"CustomGL="&amp;AN$8&amp;";",AN$5,AN$6,AN$7,$B30,AN$10)*-1</f>
        <v>#NAME?</v>
      </c>
      <c r="AO30" s="55" t="e">
        <f t="shared" ca="1" si="9"/>
        <v>#NAME?</v>
      </c>
      <c r="AT30" s="54" t="e">
        <f ca="1">_xll.GXL(AT$3,AT$4,"CustomGL="&amp;AT$8&amp;";",AT$5,AT$6,AT$7,$B30,AT$10)*-1</f>
        <v>#NAME?</v>
      </c>
      <c r="AU30" s="55" t="e">
        <f t="shared" ca="1" si="10"/>
        <v>#NAME?</v>
      </c>
      <c r="AV30" s="56" t="e">
        <f ca="1">_xll.GXL(AV$3,AV$4,"CustomGL="&amp;AV$8&amp;";",AV$5,AV$6,AV$7,$B30,AV$10)*-1</f>
        <v>#NAME?</v>
      </c>
      <c r="AW30" s="55" t="e">
        <f t="shared" ca="1" si="11"/>
        <v>#NAME?</v>
      </c>
      <c r="AZ30" s="85"/>
      <c r="BA30" s="75"/>
      <c r="BB30" s="53" t="e">
        <f ca="1">_xll.GEXQ("...\Live\Act_Decr.edq",$B30)</f>
        <v>#NAME?</v>
      </c>
      <c r="BC30" s="54" t="e">
        <f ca="1">_xll.GXL(BC$3,BC$4,"CustomGL="&amp;BC$8&amp;";",BC$5,BC$6,BC$7,$B30,BC$10)*-1</f>
        <v>#NAME?</v>
      </c>
      <c r="BD30" s="55" t="e">
        <f t="shared" ca="1" si="12"/>
        <v>#NAME?</v>
      </c>
      <c r="BE30" s="56" t="e">
        <f ca="1">_xll.GXL(BE$3,BE$4,"CustomGL="&amp;BE$8&amp;";",BE$5,BE$6,BE$7,$B30,BE$10)*-1</f>
        <v>#NAME?</v>
      </c>
      <c r="BF30" s="55" t="e">
        <f t="shared" ca="1" si="13"/>
        <v>#NAME?</v>
      </c>
      <c r="BK30" s="54" t="e">
        <f ca="1">_xll.GXL(BK$3,BK$4,"CustomGL="&amp;BK$8&amp;";",BK$5,BK$6,BK$7,$B30,BK$10)*-1</f>
        <v>#NAME?</v>
      </c>
      <c r="BL30" s="55" t="e">
        <f t="shared" ca="1" si="14"/>
        <v>#NAME?</v>
      </c>
      <c r="BM30" s="56" t="e">
        <f ca="1">_xll.GXL(BM$3,BM$4,"CustomGL="&amp;BM$8&amp;";",BM$5,BM$6,BM$7,$B30,BM$10)*-1</f>
        <v>#NAME?</v>
      </c>
      <c r="BN30" s="55" t="e">
        <f t="shared" ca="1" si="15"/>
        <v>#NAME?</v>
      </c>
      <c r="BR30" s="75"/>
      <c r="BS30" s="53" t="e">
        <f ca="1">_xll.GEXQ("...\Live\Act_Decr.edq",$B30)</f>
        <v>#NAME?</v>
      </c>
      <c r="BT30" s="54" t="e">
        <f ca="1">_xll.GXL(BT$3,BT$4,"CustomGL="&amp;BT$8&amp;";",BT$5,BT$6,BT$7,$B30,BT$10)*-1</f>
        <v>#NAME?</v>
      </c>
      <c r="BU30" s="55" t="e">
        <f t="shared" ca="1" si="16"/>
        <v>#NAME?</v>
      </c>
      <c r="BV30" s="56" t="e">
        <f ca="1">_xll.GXL(BV$3,BV$4,"CustomGL="&amp;BV$8&amp;";",BV$5,BV$6,BV$7,$B30,BV$10)*-1</f>
        <v>#NAME?</v>
      </c>
      <c r="BW30" s="55" t="e">
        <f t="shared" ca="1" si="17"/>
        <v>#NAME?</v>
      </c>
      <c r="CB30" s="54" t="e">
        <f ca="1">_xll.GXL(CB$3,CB$4,"CustomGL="&amp;CB$8&amp;";",CB$5,CB$6,CB$7,$B30,CB$10)*-1</f>
        <v>#NAME?</v>
      </c>
      <c r="CC30" s="55" t="e">
        <f t="shared" ca="1" si="18"/>
        <v>#NAME?</v>
      </c>
      <c r="CD30" s="56" t="e">
        <f ca="1">_xll.GXL(CD$3,CD$4,"CustomGL="&amp;CD$8&amp;";",CD$5,CD$6,CD$7,$B30,CD$10)*-1</f>
        <v>#NAME?</v>
      </c>
      <c r="CE30" s="55" t="e">
        <f t="shared" ca="1" si="19"/>
        <v>#NAME?</v>
      </c>
      <c r="CI30" s="75"/>
      <c r="CJ30" s="53" t="e">
        <f ca="1">_xll.GEXQ("...\Live\Act_Decr.edq",$B30)</f>
        <v>#NAME?</v>
      </c>
      <c r="CK30" s="54" t="e">
        <f ca="1">_xll.GXL(CK$3,CK$4,"CustomGL="&amp;CK$8&amp;";",CK$5,CK$6,CK$7,$B30,CK$10)*-1</f>
        <v>#NAME?</v>
      </c>
      <c r="CL30" s="55" t="e">
        <f t="shared" ca="1" si="20"/>
        <v>#NAME?</v>
      </c>
      <c r="CM30" s="56" t="e">
        <f ca="1">_xll.GXL(CM$3,CM$4,"CustomGL="&amp;CM$8&amp;";",CM$5,CM$6,CM$7,$B30,CM$10)*-1</f>
        <v>#NAME?</v>
      </c>
      <c r="CN30" s="55" t="e">
        <f t="shared" ca="1" si="21"/>
        <v>#NAME?</v>
      </c>
      <c r="CS30" s="54" t="e">
        <f ca="1">_xll.GXL(CS$3,CS$4,"CustomGL="&amp;CS$8&amp;";",CS$5,CS$6,CS$7,$B30,CS$10)*-1</f>
        <v>#NAME?</v>
      </c>
      <c r="CT30" s="55" t="e">
        <f t="shared" ca="1" si="22"/>
        <v>#NAME?</v>
      </c>
      <c r="CU30" s="56" t="e">
        <f ca="1">_xll.GXL(CU$3,CU$4,"CustomGL="&amp;CU$8&amp;";",CU$5,CU$6,CU$7,$B30,CU$10)*-1</f>
        <v>#NAME?</v>
      </c>
      <c r="CV30" s="55" t="e">
        <f t="shared" ca="1" si="23"/>
        <v>#NAME?</v>
      </c>
      <c r="CZ30" s="75"/>
      <c r="DA30" s="53" t="e">
        <f ca="1">_xll.GEXQ("...\Live\Act_Decr.edq",$B30)</f>
        <v>#NAME?</v>
      </c>
      <c r="DB30" s="54" t="e">
        <f ca="1">_xll.GXL(DB$3,DB$4,"CustomGL="&amp;DB$8&amp;";",DB$5,DB$6,DB$7,$B30,DB$10)*-1</f>
        <v>#NAME?</v>
      </c>
      <c r="DC30" s="55" t="e">
        <f t="shared" ca="1" si="24"/>
        <v>#NAME?</v>
      </c>
      <c r="DD30" s="56" t="e">
        <f ca="1">_xll.GXL(DD$3,DD$4,"CustomGL="&amp;DD$8&amp;";",DD$5,DD$6,DD$7,$B30,DD$10)*-1</f>
        <v>#NAME?</v>
      </c>
      <c r="DE30" s="55" t="e">
        <f t="shared" ca="1" si="25"/>
        <v>#NAME?</v>
      </c>
      <c r="DJ30" s="54" t="e">
        <f ca="1">_xll.GXL(DJ$3,DJ$4,"CustomGL="&amp;DJ$8&amp;";",DJ$5,DJ$6,DJ$7,$B30,DJ$10)*-1</f>
        <v>#NAME?</v>
      </c>
      <c r="DK30" s="55" t="e">
        <f t="shared" ca="1" si="26"/>
        <v>#NAME?</v>
      </c>
      <c r="DL30" s="56" t="e">
        <f ca="1">_xll.GXL(DL$3,DL$4,"CustomGL="&amp;DL$8&amp;";",DL$5,DL$6,DL$7,$B30,DL$10)*-1</f>
        <v>#NAME?</v>
      </c>
      <c r="DM30" s="55" t="e">
        <f t="shared" ca="1" si="27"/>
        <v>#NAME?</v>
      </c>
      <c r="DQ30" s="75"/>
      <c r="DR30" s="53" t="e">
        <f ca="1">_xll.GEXQ("...\Live\Act_Decr.edq",$B30)</f>
        <v>#NAME?</v>
      </c>
      <c r="DS30" s="54" t="e">
        <f ca="1">_xll.GXL(DS$3,DS$4,"CustomGL="&amp;DS$8&amp;";",DS$5,DS$6,DS$7,$B30,DS$10)*-1</f>
        <v>#NAME?</v>
      </c>
      <c r="DT30" s="55" t="e">
        <f t="shared" ca="1" si="28"/>
        <v>#NAME?</v>
      </c>
      <c r="DU30" s="56" t="e">
        <f ca="1">_xll.GXL(DU$3,DU$4,"CustomGL="&amp;DU$8&amp;";",DU$5,DU$6,DU$7,$B30,DU$10)*-1</f>
        <v>#NAME?</v>
      </c>
      <c r="DV30" s="55" t="e">
        <f t="shared" ca="1" si="29"/>
        <v>#NAME?</v>
      </c>
      <c r="EA30" s="54" t="e">
        <f ca="1">_xll.GXL(EA$3,EA$4,"CustomGL="&amp;EA$8&amp;";",EA$5,EA$6,EA$7,$B30,EA$10)*-1</f>
        <v>#NAME?</v>
      </c>
      <c r="EB30" s="55" t="e">
        <f t="shared" ca="1" si="30"/>
        <v>#NAME?</v>
      </c>
      <c r="EC30" s="56" t="e">
        <f ca="1">_xll.GXL(EC$3,EC$4,"CustomGL="&amp;EC$8&amp;";",EC$5,EC$6,EC$7,$B30,EC$10)*-1</f>
        <v>#NAME?</v>
      </c>
      <c r="ED30" s="55" t="e">
        <f t="shared" ca="1" si="31"/>
        <v>#NAME?</v>
      </c>
      <c r="EH30" s="75"/>
      <c r="EI30" s="53" t="e">
        <f ca="1">_xll.GEXQ("...\Live\Act_Decr.edq",$B30)</f>
        <v>#NAME?</v>
      </c>
      <c r="EJ30" s="54" t="e">
        <f ca="1">_xll.GXL(EJ$3,EJ$4,"CustomGL="&amp;EJ$8&amp;";",EJ$5,EJ$6,EJ$7,$B30,EJ$10)*-1</f>
        <v>#NAME?</v>
      </c>
      <c r="EK30" s="55" t="e">
        <f t="shared" ca="1" si="32"/>
        <v>#NAME?</v>
      </c>
      <c r="EL30" s="56" t="e">
        <f ca="1">_xll.GXL(EL$3,EL$4,"CustomGL="&amp;EL$8&amp;";",EL$5,EL$6,EL$7,$B30,EL$10)*-1</f>
        <v>#NAME?</v>
      </c>
      <c r="EM30" s="55" t="e">
        <f t="shared" ca="1" si="33"/>
        <v>#NAME?</v>
      </c>
      <c r="ER30" s="54" t="e">
        <f ca="1">_xll.GXL(ER$3,ER$4,"CustomGL="&amp;ER$8&amp;";",ER$5,ER$6,ER$7,$B30,ER$10)*-1</f>
        <v>#NAME?</v>
      </c>
      <c r="ES30" s="55" t="e">
        <f t="shared" ca="1" si="34"/>
        <v>#NAME?</v>
      </c>
      <c r="ET30" s="56" t="e">
        <f ca="1">_xll.GXL(ET$3,ET$4,"CustomGL="&amp;ET$8&amp;";",ET$5,ET$6,ET$7,$B30,ET$10)*-1</f>
        <v>#NAME?</v>
      </c>
      <c r="EU30" s="55" t="e">
        <f t="shared" ca="1" si="35"/>
        <v>#NAME?</v>
      </c>
      <c r="EY30" s="75"/>
      <c r="EZ30" s="53" t="e">
        <f ca="1">_xll.GEXQ("...\Live\Act_Decr.edq",$B30)</f>
        <v>#NAME?</v>
      </c>
      <c r="FA30" s="54" t="e">
        <f ca="1">_xll.GXL(FA$3,FA$4,"CustomGL="&amp;FA$8&amp;";",FA$5,FA$6,FA$7,$B30,FA$10)*-1</f>
        <v>#NAME?</v>
      </c>
      <c r="FB30" s="55" t="e">
        <f t="shared" ca="1" si="36"/>
        <v>#NAME?</v>
      </c>
      <c r="FC30" s="56" t="e">
        <f ca="1">_xll.GXL(FC$3,FC$4,"CustomGL="&amp;FC$8&amp;";",FC$5,FC$6,FC$7,$B30,FC$10)*-1</f>
        <v>#NAME?</v>
      </c>
      <c r="FD30" s="55" t="e">
        <f t="shared" ca="1" si="37"/>
        <v>#NAME?</v>
      </c>
      <c r="FI30" s="54" t="e">
        <f ca="1">_xll.GXL(FI$3,FI$4,"CustomGL="&amp;FI$8&amp;";",FI$5,FI$6,FI$7,$B30,FI$10)*-1</f>
        <v>#NAME?</v>
      </c>
      <c r="FJ30" s="55" t="e">
        <f t="shared" ca="1" si="38"/>
        <v>#NAME?</v>
      </c>
      <c r="FK30" s="56" t="e">
        <f ca="1">_xll.GXL(FK$3,FK$4,"CustomGL="&amp;FK$8&amp;";",FK$5,FK$6,FK$7,$B30,FK$10)*-1</f>
        <v>#NAME?</v>
      </c>
      <c r="FL30" s="55" t="e">
        <f t="shared" ca="1" si="39"/>
        <v>#NAME?</v>
      </c>
    </row>
    <row r="31" spans="2:168" s="44" customFormat="1" hidden="1" outlineLevel="2" x14ac:dyDescent="0.25">
      <c r="B31" s="39">
        <v>446003</v>
      </c>
      <c r="C31" s="53" t="e">
        <f ca="1">_xll.GEXQ("...\Live\Act_Decr.edq",$B31)</f>
        <v>#NAME?</v>
      </c>
      <c r="D31" s="54" t="e">
        <f ca="1">_xll.GXL(D$3,D$4,"CustomGL="&amp;D$8&amp;";",D$5,D$6,D$7,$B31,D$10)*-1</f>
        <v>#NAME?</v>
      </c>
      <c r="E31" s="55" t="e">
        <f t="shared" ca="1" si="0"/>
        <v>#NAME?</v>
      </c>
      <c r="F31" s="56" t="e">
        <f ca="1">_xll.GXL(F$3,F$4,"CustomGL="&amp;F$8&amp;";",F$5,F$6,F$7,$B31,F$10)*-1</f>
        <v>#NAME?</v>
      </c>
      <c r="G31" s="55" t="e">
        <f t="shared" ca="1" si="1"/>
        <v>#NAME?</v>
      </c>
      <c r="L31" s="54" t="e">
        <f ca="1">_xll.GXL(L$3,L$4,"CustomGL="&amp;L$8&amp;";",L$5,L$6,L$7,$B31,L$10)*-1</f>
        <v>#NAME?</v>
      </c>
      <c r="M31" s="55" t="e">
        <f t="shared" ca="1" si="2"/>
        <v>#NAME?</v>
      </c>
      <c r="N31" s="56" t="e">
        <f ca="1">_xll.GXL(N$3,N$4,"CustomGL="&amp;N$8&amp;";",N$5,N$6,N$7,$B31,N$10)*-1</f>
        <v>#NAME?</v>
      </c>
      <c r="O31" s="55" t="e">
        <f t="shared" ca="1" si="3"/>
        <v>#NAME?</v>
      </c>
      <c r="R31" s="85"/>
      <c r="S31" s="75"/>
      <c r="T31" s="53" t="e">
        <f ca="1">_xll.GEXQ("...\Live\Act_Decr.edq",$B31)</f>
        <v>#NAME?</v>
      </c>
      <c r="U31" s="54" t="e">
        <f ca="1">_xll.GXL(U$3,U$4,"CustomGL="&amp;U$8&amp;";",U$5,U$6,U$7,$B31,U$10)*-1</f>
        <v>#NAME?</v>
      </c>
      <c r="V31" s="55" t="e">
        <f t="shared" ca="1" si="4"/>
        <v>#NAME?</v>
      </c>
      <c r="W31" s="56" t="e">
        <f ca="1">_xll.GXL(W$3,W$4,"CustomGL="&amp;W$8&amp;";",W$5,W$6,W$7,$B31,W$10)*-1</f>
        <v>#NAME?</v>
      </c>
      <c r="X31" s="55" t="e">
        <f t="shared" ca="1" si="5"/>
        <v>#NAME?</v>
      </c>
      <c r="AC31" s="54" t="e">
        <f ca="1">_xll.GXL(AC$3,AC$4,"CustomGL="&amp;AC$8&amp;";",AC$5,AC$6,AC$7,$B31,AC$10)*-1</f>
        <v>#NAME?</v>
      </c>
      <c r="AD31" s="55" t="e">
        <f t="shared" ca="1" si="6"/>
        <v>#NAME?</v>
      </c>
      <c r="AE31" s="56" t="e">
        <f ca="1">_xll.GXL(AE$3,AE$4,"CustomGL="&amp;AE$8&amp;";",AE$5,AE$6,AE$7,$B31,AE$10)*-1</f>
        <v>#NAME?</v>
      </c>
      <c r="AF31" s="55" t="e">
        <f t="shared" ca="1" si="7"/>
        <v>#NAME?</v>
      </c>
      <c r="AJ31" s="75"/>
      <c r="AK31" s="53" t="e">
        <f ca="1">_xll.GEXQ("...\Live\Act_Decr.edq",$B31)</f>
        <v>#NAME?</v>
      </c>
      <c r="AL31" s="54" t="e">
        <f ca="1">_xll.GXL(AL$3,AL$4,"CustomGL="&amp;AL$8&amp;";",AL$5,AL$6,AL$7,$B31,AL$10)*-1</f>
        <v>#NAME?</v>
      </c>
      <c r="AM31" s="55" t="e">
        <f t="shared" ca="1" si="8"/>
        <v>#NAME?</v>
      </c>
      <c r="AN31" s="56" t="e">
        <f ca="1">_xll.GXL(AN$3,AN$4,"CustomGL="&amp;AN$8&amp;";",AN$5,AN$6,AN$7,$B31,AN$10)*-1</f>
        <v>#NAME?</v>
      </c>
      <c r="AO31" s="55" t="e">
        <f t="shared" ca="1" si="9"/>
        <v>#NAME?</v>
      </c>
      <c r="AT31" s="54" t="e">
        <f ca="1">_xll.GXL(AT$3,AT$4,"CustomGL="&amp;AT$8&amp;";",AT$5,AT$6,AT$7,$B31,AT$10)*-1</f>
        <v>#NAME?</v>
      </c>
      <c r="AU31" s="55" t="e">
        <f t="shared" ca="1" si="10"/>
        <v>#NAME?</v>
      </c>
      <c r="AV31" s="56" t="e">
        <f ca="1">_xll.GXL(AV$3,AV$4,"CustomGL="&amp;AV$8&amp;";",AV$5,AV$6,AV$7,$B31,AV$10)*-1</f>
        <v>#NAME?</v>
      </c>
      <c r="AW31" s="55" t="e">
        <f t="shared" ca="1" si="11"/>
        <v>#NAME?</v>
      </c>
      <c r="AZ31" s="85"/>
      <c r="BA31" s="75"/>
      <c r="BB31" s="53" t="e">
        <f ca="1">_xll.GEXQ("...\Live\Act_Decr.edq",$B31)</f>
        <v>#NAME?</v>
      </c>
      <c r="BC31" s="54" t="e">
        <f ca="1">_xll.GXL(BC$3,BC$4,"CustomGL="&amp;BC$8&amp;";",BC$5,BC$6,BC$7,$B31,BC$10)*-1</f>
        <v>#NAME?</v>
      </c>
      <c r="BD31" s="55" t="e">
        <f t="shared" ca="1" si="12"/>
        <v>#NAME?</v>
      </c>
      <c r="BE31" s="56" t="e">
        <f ca="1">_xll.GXL(BE$3,BE$4,"CustomGL="&amp;BE$8&amp;";",BE$5,BE$6,BE$7,$B31,BE$10)*-1</f>
        <v>#NAME?</v>
      </c>
      <c r="BF31" s="55" t="e">
        <f t="shared" ca="1" si="13"/>
        <v>#NAME?</v>
      </c>
      <c r="BK31" s="54" t="e">
        <f ca="1">_xll.GXL(BK$3,BK$4,"CustomGL="&amp;BK$8&amp;";",BK$5,BK$6,BK$7,$B31,BK$10)*-1</f>
        <v>#NAME?</v>
      </c>
      <c r="BL31" s="55" t="e">
        <f t="shared" ca="1" si="14"/>
        <v>#NAME?</v>
      </c>
      <c r="BM31" s="56" t="e">
        <f ca="1">_xll.GXL(BM$3,BM$4,"CustomGL="&amp;BM$8&amp;";",BM$5,BM$6,BM$7,$B31,BM$10)*-1</f>
        <v>#NAME?</v>
      </c>
      <c r="BN31" s="55" t="e">
        <f t="shared" ca="1" si="15"/>
        <v>#NAME?</v>
      </c>
      <c r="BR31" s="75"/>
      <c r="BS31" s="53" t="e">
        <f ca="1">_xll.GEXQ("...\Live\Act_Decr.edq",$B31)</f>
        <v>#NAME?</v>
      </c>
      <c r="BT31" s="54" t="e">
        <f ca="1">_xll.GXL(BT$3,BT$4,"CustomGL="&amp;BT$8&amp;";",BT$5,BT$6,BT$7,$B31,BT$10)*-1</f>
        <v>#NAME?</v>
      </c>
      <c r="BU31" s="55" t="e">
        <f t="shared" ca="1" si="16"/>
        <v>#NAME?</v>
      </c>
      <c r="BV31" s="56" t="e">
        <f ca="1">_xll.GXL(BV$3,BV$4,"CustomGL="&amp;BV$8&amp;";",BV$5,BV$6,BV$7,$B31,BV$10)*-1</f>
        <v>#NAME?</v>
      </c>
      <c r="BW31" s="55" t="e">
        <f t="shared" ca="1" si="17"/>
        <v>#NAME?</v>
      </c>
      <c r="CB31" s="54" t="e">
        <f ca="1">_xll.GXL(CB$3,CB$4,"CustomGL="&amp;CB$8&amp;";",CB$5,CB$6,CB$7,$B31,CB$10)*-1</f>
        <v>#NAME?</v>
      </c>
      <c r="CC31" s="55" t="e">
        <f t="shared" ca="1" si="18"/>
        <v>#NAME?</v>
      </c>
      <c r="CD31" s="56" t="e">
        <f ca="1">_xll.GXL(CD$3,CD$4,"CustomGL="&amp;CD$8&amp;";",CD$5,CD$6,CD$7,$B31,CD$10)*-1</f>
        <v>#NAME?</v>
      </c>
      <c r="CE31" s="55" t="e">
        <f t="shared" ca="1" si="19"/>
        <v>#NAME?</v>
      </c>
      <c r="CI31" s="75"/>
      <c r="CJ31" s="53" t="e">
        <f ca="1">_xll.GEXQ("...\Live\Act_Decr.edq",$B31)</f>
        <v>#NAME?</v>
      </c>
      <c r="CK31" s="54" t="e">
        <f ca="1">_xll.GXL(CK$3,CK$4,"CustomGL="&amp;CK$8&amp;";",CK$5,CK$6,CK$7,$B31,CK$10)*-1</f>
        <v>#NAME?</v>
      </c>
      <c r="CL31" s="55" t="e">
        <f t="shared" ca="1" si="20"/>
        <v>#NAME?</v>
      </c>
      <c r="CM31" s="56" t="e">
        <f ca="1">_xll.GXL(CM$3,CM$4,"CustomGL="&amp;CM$8&amp;";",CM$5,CM$6,CM$7,$B31,CM$10)*-1</f>
        <v>#NAME?</v>
      </c>
      <c r="CN31" s="55" t="e">
        <f t="shared" ca="1" si="21"/>
        <v>#NAME?</v>
      </c>
      <c r="CS31" s="54" t="e">
        <f ca="1">_xll.GXL(CS$3,CS$4,"CustomGL="&amp;CS$8&amp;";",CS$5,CS$6,CS$7,$B31,CS$10)*-1</f>
        <v>#NAME?</v>
      </c>
      <c r="CT31" s="55" t="e">
        <f t="shared" ca="1" si="22"/>
        <v>#NAME?</v>
      </c>
      <c r="CU31" s="56" t="e">
        <f ca="1">_xll.GXL(CU$3,CU$4,"CustomGL="&amp;CU$8&amp;";",CU$5,CU$6,CU$7,$B31,CU$10)*-1</f>
        <v>#NAME?</v>
      </c>
      <c r="CV31" s="55" t="e">
        <f t="shared" ca="1" si="23"/>
        <v>#NAME?</v>
      </c>
      <c r="CZ31" s="75"/>
      <c r="DA31" s="53" t="e">
        <f ca="1">_xll.GEXQ("...\Live\Act_Decr.edq",$B31)</f>
        <v>#NAME?</v>
      </c>
      <c r="DB31" s="54" t="e">
        <f ca="1">_xll.GXL(DB$3,DB$4,"CustomGL="&amp;DB$8&amp;";",DB$5,DB$6,DB$7,$B31,DB$10)*-1</f>
        <v>#NAME?</v>
      </c>
      <c r="DC31" s="55" t="e">
        <f t="shared" ca="1" si="24"/>
        <v>#NAME?</v>
      </c>
      <c r="DD31" s="56" t="e">
        <f ca="1">_xll.GXL(DD$3,DD$4,"CustomGL="&amp;DD$8&amp;";",DD$5,DD$6,DD$7,$B31,DD$10)*-1</f>
        <v>#NAME?</v>
      </c>
      <c r="DE31" s="55" t="e">
        <f t="shared" ca="1" si="25"/>
        <v>#NAME?</v>
      </c>
      <c r="DJ31" s="54" t="e">
        <f ca="1">_xll.GXL(DJ$3,DJ$4,"CustomGL="&amp;DJ$8&amp;";",DJ$5,DJ$6,DJ$7,$B31,DJ$10)*-1</f>
        <v>#NAME?</v>
      </c>
      <c r="DK31" s="55" t="e">
        <f t="shared" ca="1" si="26"/>
        <v>#NAME?</v>
      </c>
      <c r="DL31" s="56" t="e">
        <f ca="1">_xll.GXL(DL$3,DL$4,"CustomGL="&amp;DL$8&amp;";",DL$5,DL$6,DL$7,$B31,DL$10)*-1</f>
        <v>#NAME?</v>
      </c>
      <c r="DM31" s="55" t="e">
        <f t="shared" ca="1" si="27"/>
        <v>#NAME?</v>
      </c>
      <c r="DQ31" s="75"/>
      <c r="DR31" s="53" t="e">
        <f ca="1">_xll.GEXQ("...\Live\Act_Decr.edq",$B31)</f>
        <v>#NAME?</v>
      </c>
      <c r="DS31" s="54" t="e">
        <f ca="1">_xll.GXL(DS$3,DS$4,"CustomGL="&amp;DS$8&amp;";",DS$5,DS$6,DS$7,$B31,DS$10)*-1</f>
        <v>#NAME?</v>
      </c>
      <c r="DT31" s="55" t="e">
        <f t="shared" ca="1" si="28"/>
        <v>#NAME?</v>
      </c>
      <c r="DU31" s="56" t="e">
        <f ca="1">_xll.GXL(DU$3,DU$4,"CustomGL="&amp;DU$8&amp;";",DU$5,DU$6,DU$7,$B31,DU$10)*-1</f>
        <v>#NAME?</v>
      </c>
      <c r="DV31" s="55" t="e">
        <f t="shared" ca="1" si="29"/>
        <v>#NAME?</v>
      </c>
      <c r="EA31" s="54" t="e">
        <f ca="1">_xll.GXL(EA$3,EA$4,"CustomGL="&amp;EA$8&amp;";",EA$5,EA$6,EA$7,$B31,EA$10)*-1</f>
        <v>#NAME?</v>
      </c>
      <c r="EB31" s="55" t="e">
        <f t="shared" ca="1" si="30"/>
        <v>#NAME?</v>
      </c>
      <c r="EC31" s="56" t="e">
        <f ca="1">_xll.GXL(EC$3,EC$4,"CustomGL="&amp;EC$8&amp;";",EC$5,EC$6,EC$7,$B31,EC$10)*-1</f>
        <v>#NAME?</v>
      </c>
      <c r="ED31" s="55" t="e">
        <f t="shared" ca="1" si="31"/>
        <v>#NAME?</v>
      </c>
      <c r="EH31" s="75"/>
      <c r="EI31" s="53" t="e">
        <f ca="1">_xll.GEXQ("...\Live\Act_Decr.edq",$B31)</f>
        <v>#NAME?</v>
      </c>
      <c r="EJ31" s="54" t="e">
        <f ca="1">_xll.GXL(EJ$3,EJ$4,"CustomGL="&amp;EJ$8&amp;";",EJ$5,EJ$6,EJ$7,$B31,EJ$10)*-1</f>
        <v>#NAME?</v>
      </c>
      <c r="EK31" s="55" t="e">
        <f t="shared" ca="1" si="32"/>
        <v>#NAME?</v>
      </c>
      <c r="EL31" s="56" t="e">
        <f ca="1">_xll.GXL(EL$3,EL$4,"CustomGL="&amp;EL$8&amp;";",EL$5,EL$6,EL$7,$B31,EL$10)*-1</f>
        <v>#NAME?</v>
      </c>
      <c r="EM31" s="55" t="e">
        <f t="shared" ca="1" si="33"/>
        <v>#NAME?</v>
      </c>
      <c r="ER31" s="54" t="e">
        <f ca="1">_xll.GXL(ER$3,ER$4,"CustomGL="&amp;ER$8&amp;";",ER$5,ER$6,ER$7,$B31,ER$10)*-1</f>
        <v>#NAME?</v>
      </c>
      <c r="ES31" s="55" t="e">
        <f t="shared" ca="1" si="34"/>
        <v>#NAME?</v>
      </c>
      <c r="ET31" s="56" t="e">
        <f ca="1">_xll.GXL(ET$3,ET$4,"CustomGL="&amp;ET$8&amp;";",ET$5,ET$6,ET$7,$B31,ET$10)*-1</f>
        <v>#NAME?</v>
      </c>
      <c r="EU31" s="55" t="e">
        <f t="shared" ca="1" si="35"/>
        <v>#NAME?</v>
      </c>
      <c r="EY31" s="75"/>
      <c r="EZ31" s="53" t="e">
        <f ca="1">_xll.GEXQ("...\Live\Act_Decr.edq",$B31)</f>
        <v>#NAME?</v>
      </c>
      <c r="FA31" s="54" t="e">
        <f ca="1">_xll.GXL(FA$3,FA$4,"CustomGL="&amp;FA$8&amp;";",FA$5,FA$6,FA$7,$B31,FA$10)*-1</f>
        <v>#NAME?</v>
      </c>
      <c r="FB31" s="55" t="e">
        <f t="shared" ca="1" si="36"/>
        <v>#NAME?</v>
      </c>
      <c r="FC31" s="56" t="e">
        <f ca="1">_xll.GXL(FC$3,FC$4,"CustomGL="&amp;FC$8&amp;";",FC$5,FC$6,FC$7,$B31,FC$10)*-1</f>
        <v>#NAME?</v>
      </c>
      <c r="FD31" s="55" t="e">
        <f t="shared" ca="1" si="37"/>
        <v>#NAME?</v>
      </c>
      <c r="FI31" s="54" t="e">
        <f ca="1">_xll.GXL(FI$3,FI$4,"CustomGL="&amp;FI$8&amp;";",FI$5,FI$6,FI$7,$B31,FI$10)*-1</f>
        <v>#NAME?</v>
      </c>
      <c r="FJ31" s="55" t="e">
        <f t="shared" ca="1" si="38"/>
        <v>#NAME?</v>
      </c>
      <c r="FK31" s="56" t="e">
        <f ca="1">_xll.GXL(FK$3,FK$4,"CustomGL="&amp;FK$8&amp;";",FK$5,FK$6,FK$7,$B31,FK$10)*-1</f>
        <v>#NAME?</v>
      </c>
      <c r="FL31" s="55" t="e">
        <f t="shared" ca="1" si="39"/>
        <v>#NAME?</v>
      </c>
    </row>
    <row r="32" spans="2:168" s="44" customFormat="1" hidden="1" outlineLevel="2" x14ac:dyDescent="0.25">
      <c r="B32" s="39">
        <v>446004</v>
      </c>
      <c r="C32" s="53" t="e">
        <f ca="1">_xll.GEXQ("...\Live\Act_Decr.edq",$B32)</f>
        <v>#NAME?</v>
      </c>
      <c r="D32" s="54" t="e">
        <f ca="1">_xll.GXL(D$3,D$4,"CustomGL="&amp;D$8&amp;";",D$5,D$6,D$7,$B32,D$10)*-1</f>
        <v>#NAME?</v>
      </c>
      <c r="E32" s="55" t="e">
        <f t="shared" ca="1" si="0"/>
        <v>#NAME?</v>
      </c>
      <c r="F32" s="56" t="e">
        <f ca="1">_xll.GXL(F$3,F$4,"CustomGL="&amp;F$8&amp;";",F$5,F$6,F$7,$B32,F$10)*-1</f>
        <v>#NAME?</v>
      </c>
      <c r="G32" s="55" t="e">
        <f t="shared" ca="1" si="1"/>
        <v>#NAME?</v>
      </c>
      <c r="L32" s="54" t="e">
        <f ca="1">_xll.GXL(L$3,L$4,"CustomGL="&amp;L$8&amp;";",L$5,L$6,L$7,$B32,L$10)*-1</f>
        <v>#NAME?</v>
      </c>
      <c r="M32" s="55" t="e">
        <f t="shared" ca="1" si="2"/>
        <v>#NAME?</v>
      </c>
      <c r="N32" s="56" t="e">
        <f ca="1">_xll.GXL(N$3,N$4,"CustomGL="&amp;N$8&amp;";",N$5,N$6,N$7,$B32,N$10)*-1</f>
        <v>#NAME?</v>
      </c>
      <c r="O32" s="55" t="e">
        <f t="shared" ca="1" si="3"/>
        <v>#NAME?</v>
      </c>
      <c r="R32" s="85"/>
      <c r="S32" s="75"/>
      <c r="T32" s="53" t="e">
        <f ca="1">_xll.GEXQ("...\Live\Act_Decr.edq",$B32)</f>
        <v>#NAME?</v>
      </c>
      <c r="U32" s="54" t="e">
        <f ca="1">_xll.GXL(U$3,U$4,"CustomGL="&amp;U$8&amp;";",U$5,U$6,U$7,$B32,U$10)*-1</f>
        <v>#NAME?</v>
      </c>
      <c r="V32" s="55" t="e">
        <f t="shared" ca="1" si="4"/>
        <v>#NAME?</v>
      </c>
      <c r="W32" s="56" t="e">
        <f ca="1">_xll.GXL(W$3,W$4,"CustomGL="&amp;W$8&amp;";",W$5,W$6,W$7,$B32,W$10)*-1</f>
        <v>#NAME?</v>
      </c>
      <c r="X32" s="55" t="e">
        <f t="shared" ca="1" si="5"/>
        <v>#NAME?</v>
      </c>
      <c r="AC32" s="54" t="e">
        <f ca="1">_xll.GXL(AC$3,AC$4,"CustomGL="&amp;AC$8&amp;";",AC$5,AC$6,AC$7,$B32,AC$10)*-1</f>
        <v>#NAME?</v>
      </c>
      <c r="AD32" s="55" t="e">
        <f t="shared" ca="1" si="6"/>
        <v>#NAME?</v>
      </c>
      <c r="AE32" s="56" t="e">
        <f ca="1">_xll.GXL(AE$3,AE$4,"CustomGL="&amp;AE$8&amp;";",AE$5,AE$6,AE$7,$B32,AE$10)*-1</f>
        <v>#NAME?</v>
      </c>
      <c r="AF32" s="55" t="e">
        <f t="shared" ca="1" si="7"/>
        <v>#NAME?</v>
      </c>
      <c r="AJ32" s="75"/>
      <c r="AK32" s="53" t="e">
        <f ca="1">_xll.GEXQ("...\Live\Act_Decr.edq",$B32)</f>
        <v>#NAME?</v>
      </c>
      <c r="AL32" s="54" t="e">
        <f ca="1">_xll.GXL(AL$3,AL$4,"CustomGL="&amp;AL$8&amp;";",AL$5,AL$6,AL$7,$B32,AL$10)*-1</f>
        <v>#NAME?</v>
      </c>
      <c r="AM32" s="55" t="e">
        <f t="shared" ca="1" si="8"/>
        <v>#NAME?</v>
      </c>
      <c r="AN32" s="56" t="e">
        <f ca="1">_xll.GXL(AN$3,AN$4,"CustomGL="&amp;AN$8&amp;";",AN$5,AN$6,AN$7,$B32,AN$10)*-1</f>
        <v>#NAME?</v>
      </c>
      <c r="AO32" s="55" t="e">
        <f t="shared" ca="1" si="9"/>
        <v>#NAME?</v>
      </c>
      <c r="AT32" s="54" t="e">
        <f ca="1">_xll.GXL(AT$3,AT$4,"CustomGL="&amp;AT$8&amp;";",AT$5,AT$6,AT$7,$B32,AT$10)*-1</f>
        <v>#NAME?</v>
      </c>
      <c r="AU32" s="55" t="e">
        <f t="shared" ca="1" si="10"/>
        <v>#NAME?</v>
      </c>
      <c r="AV32" s="56" t="e">
        <f ca="1">_xll.GXL(AV$3,AV$4,"CustomGL="&amp;AV$8&amp;";",AV$5,AV$6,AV$7,$B32,AV$10)*-1</f>
        <v>#NAME?</v>
      </c>
      <c r="AW32" s="55" t="e">
        <f t="shared" ca="1" si="11"/>
        <v>#NAME?</v>
      </c>
      <c r="AZ32" s="85"/>
      <c r="BA32" s="75"/>
      <c r="BB32" s="53" t="e">
        <f ca="1">_xll.GEXQ("...\Live\Act_Decr.edq",$B32)</f>
        <v>#NAME?</v>
      </c>
      <c r="BC32" s="54" t="e">
        <f ca="1">_xll.GXL(BC$3,BC$4,"CustomGL="&amp;BC$8&amp;";",BC$5,BC$6,BC$7,$B32,BC$10)*-1</f>
        <v>#NAME?</v>
      </c>
      <c r="BD32" s="55" t="e">
        <f t="shared" ca="1" si="12"/>
        <v>#NAME?</v>
      </c>
      <c r="BE32" s="56" t="e">
        <f ca="1">_xll.GXL(BE$3,BE$4,"CustomGL="&amp;BE$8&amp;";",BE$5,BE$6,BE$7,$B32,BE$10)*-1</f>
        <v>#NAME?</v>
      </c>
      <c r="BF32" s="55" t="e">
        <f t="shared" ca="1" si="13"/>
        <v>#NAME?</v>
      </c>
      <c r="BK32" s="54" t="e">
        <f ca="1">_xll.GXL(BK$3,BK$4,"CustomGL="&amp;BK$8&amp;";",BK$5,BK$6,BK$7,$B32,BK$10)*-1</f>
        <v>#NAME?</v>
      </c>
      <c r="BL32" s="55" t="e">
        <f t="shared" ca="1" si="14"/>
        <v>#NAME?</v>
      </c>
      <c r="BM32" s="56" t="e">
        <f ca="1">_xll.GXL(BM$3,BM$4,"CustomGL="&amp;BM$8&amp;";",BM$5,BM$6,BM$7,$B32,BM$10)*-1</f>
        <v>#NAME?</v>
      </c>
      <c r="BN32" s="55" t="e">
        <f t="shared" ca="1" si="15"/>
        <v>#NAME?</v>
      </c>
      <c r="BR32" s="75"/>
      <c r="BS32" s="53" t="e">
        <f ca="1">_xll.GEXQ("...\Live\Act_Decr.edq",$B32)</f>
        <v>#NAME?</v>
      </c>
      <c r="BT32" s="54" t="e">
        <f ca="1">_xll.GXL(BT$3,BT$4,"CustomGL="&amp;BT$8&amp;";",BT$5,BT$6,BT$7,$B32,BT$10)*-1</f>
        <v>#NAME?</v>
      </c>
      <c r="BU32" s="55" t="e">
        <f t="shared" ca="1" si="16"/>
        <v>#NAME?</v>
      </c>
      <c r="BV32" s="56" t="e">
        <f ca="1">_xll.GXL(BV$3,BV$4,"CustomGL="&amp;BV$8&amp;";",BV$5,BV$6,BV$7,$B32,BV$10)*-1</f>
        <v>#NAME?</v>
      </c>
      <c r="BW32" s="55" t="e">
        <f t="shared" ca="1" si="17"/>
        <v>#NAME?</v>
      </c>
      <c r="CB32" s="54" t="e">
        <f ca="1">_xll.GXL(CB$3,CB$4,"CustomGL="&amp;CB$8&amp;";",CB$5,CB$6,CB$7,$B32,CB$10)*-1</f>
        <v>#NAME?</v>
      </c>
      <c r="CC32" s="55" t="e">
        <f t="shared" ca="1" si="18"/>
        <v>#NAME?</v>
      </c>
      <c r="CD32" s="56" t="e">
        <f ca="1">_xll.GXL(CD$3,CD$4,"CustomGL="&amp;CD$8&amp;";",CD$5,CD$6,CD$7,$B32,CD$10)*-1</f>
        <v>#NAME?</v>
      </c>
      <c r="CE32" s="55" t="e">
        <f t="shared" ca="1" si="19"/>
        <v>#NAME?</v>
      </c>
      <c r="CI32" s="75"/>
      <c r="CJ32" s="53" t="e">
        <f ca="1">_xll.GEXQ("...\Live\Act_Decr.edq",$B32)</f>
        <v>#NAME?</v>
      </c>
      <c r="CK32" s="54" t="e">
        <f ca="1">_xll.GXL(CK$3,CK$4,"CustomGL="&amp;CK$8&amp;";",CK$5,CK$6,CK$7,$B32,CK$10)*-1</f>
        <v>#NAME?</v>
      </c>
      <c r="CL32" s="55" t="e">
        <f t="shared" ca="1" si="20"/>
        <v>#NAME?</v>
      </c>
      <c r="CM32" s="56" t="e">
        <f ca="1">_xll.GXL(CM$3,CM$4,"CustomGL="&amp;CM$8&amp;";",CM$5,CM$6,CM$7,$B32,CM$10)*-1</f>
        <v>#NAME?</v>
      </c>
      <c r="CN32" s="55" t="e">
        <f t="shared" ca="1" si="21"/>
        <v>#NAME?</v>
      </c>
      <c r="CS32" s="54" t="e">
        <f ca="1">_xll.GXL(CS$3,CS$4,"CustomGL="&amp;CS$8&amp;";",CS$5,CS$6,CS$7,$B32,CS$10)*-1</f>
        <v>#NAME?</v>
      </c>
      <c r="CT32" s="55" t="e">
        <f t="shared" ca="1" si="22"/>
        <v>#NAME?</v>
      </c>
      <c r="CU32" s="56" t="e">
        <f ca="1">_xll.GXL(CU$3,CU$4,"CustomGL="&amp;CU$8&amp;";",CU$5,CU$6,CU$7,$B32,CU$10)*-1</f>
        <v>#NAME?</v>
      </c>
      <c r="CV32" s="55" t="e">
        <f t="shared" ca="1" si="23"/>
        <v>#NAME?</v>
      </c>
      <c r="CZ32" s="75"/>
      <c r="DA32" s="53" t="e">
        <f ca="1">_xll.GEXQ("...\Live\Act_Decr.edq",$B32)</f>
        <v>#NAME?</v>
      </c>
      <c r="DB32" s="54" t="e">
        <f ca="1">_xll.GXL(DB$3,DB$4,"CustomGL="&amp;DB$8&amp;";",DB$5,DB$6,DB$7,$B32,DB$10)*-1</f>
        <v>#NAME?</v>
      </c>
      <c r="DC32" s="55" t="e">
        <f t="shared" ca="1" si="24"/>
        <v>#NAME?</v>
      </c>
      <c r="DD32" s="56" t="e">
        <f ca="1">_xll.GXL(DD$3,DD$4,"CustomGL="&amp;DD$8&amp;";",DD$5,DD$6,DD$7,$B32,DD$10)*-1</f>
        <v>#NAME?</v>
      </c>
      <c r="DE32" s="55" t="e">
        <f t="shared" ca="1" si="25"/>
        <v>#NAME?</v>
      </c>
      <c r="DJ32" s="54" t="e">
        <f ca="1">_xll.GXL(DJ$3,DJ$4,"CustomGL="&amp;DJ$8&amp;";",DJ$5,DJ$6,DJ$7,$B32,DJ$10)*-1</f>
        <v>#NAME?</v>
      </c>
      <c r="DK32" s="55" t="e">
        <f t="shared" ca="1" si="26"/>
        <v>#NAME?</v>
      </c>
      <c r="DL32" s="56" t="e">
        <f ca="1">_xll.GXL(DL$3,DL$4,"CustomGL="&amp;DL$8&amp;";",DL$5,DL$6,DL$7,$B32,DL$10)*-1</f>
        <v>#NAME?</v>
      </c>
      <c r="DM32" s="55" t="e">
        <f t="shared" ca="1" si="27"/>
        <v>#NAME?</v>
      </c>
      <c r="DQ32" s="75"/>
      <c r="DR32" s="53" t="e">
        <f ca="1">_xll.GEXQ("...\Live\Act_Decr.edq",$B32)</f>
        <v>#NAME?</v>
      </c>
      <c r="DS32" s="54" t="e">
        <f ca="1">_xll.GXL(DS$3,DS$4,"CustomGL="&amp;DS$8&amp;";",DS$5,DS$6,DS$7,$B32,DS$10)*-1</f>
        <v>#NAME?</v>
      </c>
      <c r="DT32" s="55" t="e">
        <f t="shared" ca="1" si="28"/>
        <v>#NAME?</v>
      </c>
      <c r="DU32" s="56" t="e">
        <f ca="1">_xll.GXL(DU$3,DU$4,"CustomGL="&amp;DU$8&amp;";",DU$5,DU$6,DU$7,$B32,DU$10)*-1</f>
        <v>#NAME?</v>
      </c>
      <c r="DV32" s="55" t="e">
        <f t="shared" ca="1" si="29"/>
        <v>#NAME?</v>
      </c>
      <c r="EA32" s="54" t="e">
        <f ca="1">_xll.GXL(EA$3,EA$4,"CustomGL="&amp;EA$8&amp;";",EA$5,EA$6,EA$7,$B32,EA$10)*-1</f>
        <v>#NAME?</v>
      </c>
      <c r="EB32" s="55" t="e">
        <f t="shared" ca="1" si="30"/>
        <v>#NAME?</v>
      </c>
      <c r="EC32" s="56" t="e">
        <f ca="1">_xll.GXL(EC$3,EC$4,"CustomGL="&amp;EC$8&amp;";",EC$5,EC$6,EC$7,$B32,EC$10)*-1</f>
        <v>#NAME?</v>
      </c>
      <c r="ED32" s="55" t="e">
        <f t="shared" ca="1" si="31"/>
        <v>#NAME?</v>
      </c>
      <c r="EH32" s="75"/>
      <c r="EI32" s="53" t="e">
        <f ca="1">_xll.GEXQ("...\Live\Act_Decr.edq",$B32)</f>
        <v>#NAME?</v>
      </c>
      <c r="EJ32" s="54" t="e">
        <f ca="1">_xll.GXL(EJ$3,EJ$4,"CustomGL="&amp;EJ$8&amp;";",EJ$5,EJ$6,EJ$7,$B32,EJ$10)*-1</f>
        <v>#NAME?</v>
      </c>
      <c r="EK32" s="55" t="e">
        <f t="shared" ca="1" si="32"/>
        <v>#NAME?</v>
      </c>
      <c r="EL32" s="56" t="e">
        <f ca="1">_xll.GXL(EL$3,EL$4,"CustomGL="&amp;EL$8&amp;";",EL$5,EL$6,EL$7,$B32,EL$10)*-1</f>
        <v>#NAME?</v>
      </c>
      <c r="EM32" s="55" t="e">
        <f t="shared" ca="1" si="33"/>
        <v>#NAME?</v>
      </c>
      <c r="ER32" s="54" t="e">
        <f ca="1">_xll.GXL(ER$3,ER$4,"CustomGL="&amp;ER$8&amp;";",ER$5,ER$6,ER$7,$B32,ER$10)*-1</f>
        <v>#NAME?</v>
      </c>
      <c r="ES32" s="55" t="e">
        <f t="shared" ca="1" si="34"/>
        <v>#NAME?</v>
      </c>
      <c r="ET32" s="56" t="e">
        <f ca="1">_xll.GXL(ET$3,ET$4,"CustomGL="&amp;ET$8&amp;";",ET$5,ET$6,ET$7,$B32,ET$10)*-1</f>
        <v>#NAME?</v>
      </c>
      <c r="EU32" s="55" t="e">
        <f t="shared" ca="1" si="35"/>
        <v>#NAME?</v>
      </c>
      <c r="EY32" s="75"/>
      <c r="EZ32" s="53" t="e">
        <f ca="1">_xll.GEXQ("...\Live\Act_Decr.edq",$B32)</f>
        <v>#NAME?</v>
      </c>
      <c r="FA32" s="54" t="e">
        <f ca="1">_xll.GXL(FA$3,FA$4,"CustomGL="&amp;FA$8&amp;";",FA$5,FA$6,FA$7,$B32,FA$10)*-1</f>
        <v>#NAME?</v>
      </c>
      <c r="FB32" s="55" t="e">
        <f t="shared" ca="1" si="36"/>
        <v>#NAME?</v>
      </c>
      <c r="FC32" s="56" t="e">
        <f ca="1">_xll.GXL(FC$3,FC$4,"CustomGL="&amp;FC$8&amp;";",FC$5,FC$6,FC$7,$B32,FC$10)*-1</f>
        <v>#NAME?</v>
      </c>
      <c r="FD32" s="55" t="e">
        <f t="shared" ca="1" si="37"/>
        <v>#NAME?</v>
      </c>
      <c r="FI32" s="54" t="e">
        <f ca="1">_xll.GXL(FI$3,FI$4,"CustomGL="&amp;FI$8&amp;";",FI$5,FI$6,FI$7,$B32,FI$10)*-1</f>
        <v>#NAME?</v>
      </c>
      <c r="FJ32" s="55" t="e">
        <f t="shared" ca="1" si="38"/>
        <v>#NAME?</v>
      </c>
      <c r="FK32" s="56" t="e">
        <f ca="1">_xll.GXL(FK$3,FK$4,"CustomGL="&amp;FK$8&amp;";",FK$5,FK$6,FK$7,$B32,FK$10)*-1</f>
        <v>#NAME?</v>
      </c>
      <c r="FL32" s="55" t="e">
        <f t="shared" ca="1" si="39"/>
        <v>#NAME?</v>
      </c>
    </row>
    <row r="33" spans="2:168" s="44" customFormat="1" hidden="1" outlineLevel="2" x14ac:dyDescent="0.25">
      <c r="B33" s="39">
        <v>446005</v>
      </c>
      <c r="C33" s="53" t="e">
        <f ca="1">_xll.GEXQ("...\Live\Act_Decr.edq",$B33)</f>
        <v>#NAME?</v>
      </c>
      <c r="D33" s="54" t="e">
        <f ca="1">_xll.GXL(D$3,D$4,"CustomGL="&amp;D$8&amp;";",D$5,D$6,D$7,$B33,D$10)*-1</f>
        <v>#NAME?</v>
      </c>
      <c r="E33" s="55" t="e">
        <f t="shared" ca="1" si="0"/>
        <v>#NAME?</v>
      </c>
      <c r="F33" s="56" t="e">
        <f ca="1">_xll.GXL(F$3,F$4,"CustomGL="&amp;F$8&amp;";",F$5,F$6,F$7,$B33,F$10)*-1</f>
        <v>#NAME?</v>
      </c>
      <c r="G33" s="55" t="e">
        <f t="shared" ca="1" si="1"/>
        <v>#NAME?</v>
      </c>
      <c r="L33" s="54" t="e">
        <f ca="1">_xll.GXL(L$3,L$4,"CustomGL="&amp;L$8&amp;";",L$5,L$6,L$7,$B33,L$10)*-1</f>
        <v>#NAME?</v>
      </c>
      <c r="M33" s="55" t="e">
        <f t="shared" ca="1" si="2"/>
        <v>#NAME?</v>
      </c>
      <c r="N33" s="56" t="e">
        <f ca="1">_xll.GXL(N$3,N$4,"CustomGL="&amp;N$8&amp;";",N$5,N$6,N$7,$B33,N$10)*-1</f>
        <v>#NAME?</v>
      </c>
      <c r="O33" s="55" t="e">
        <f t="shared" ca="1" si="3"/>
        <v>#NAME?</v>
      </c>
      <c r="R33" s="85"/>
      <c r="S33" s="75"/>
      <c r="T33" s="53" t="e">
        <f ca="1">_xll.GEXQ("...\Live\Act_Decr.edq",$B33)</f>
        <v>#NAME?</v>
      </c>
      <c r="U33" s="54" t="e">
        <f ca="1">_xll.GXL(U$3,U$4,"CustomGL="&amp;U$8&amp;";",U$5,U$6,U$7,$B33,U$10)*-1</f>
        <v>#NAME?</v>
      </c>
      <c r="V33" s="55" t="e">
        <f t="shared" ca="1" si="4"/>
        <v>#NAME?</v>
      </c>
      <c r="W33" s="56" t="e">
        <f ca="1">_xll.GXL(W$3,W$4,"CustomGL="&amp;W$8&amp;";",W$5,W$6,W$7,$B33,W$10)*-1</f>
        <v>#NAME?</v>
      </c>
      <c r="X33" s="55" t="e">
        <f t="shared" ca="1" si="5"/>
        <v>#NAME?</v>
      </c>
      <c r="AC33" s="54" t="e">
        <f ca="1">_xll.GXL(AC$3,AC$4,"CustomGL="&amp;AC$8&amp;";",AC$5,AC$6,AC$7,$B33,AC$10)*-1</f>
        <v>#NAME?</v>
      </c>
      <c r="AD33" s="55" t="e">
        <f t="shared" ca="1" si="6"/>
        <v>#NAME?</v>
      </c>
      <c r="AE33" s="56" t="e">
        <f ca="1">_xll.GXL(AE$3,AE$4,"CustomGL="&amp;AE$8&amp;";",AE$5,AE$6,AE$7,$B33,AE$10)*-1</f>
        <v>#NAME?</v>
      </c>
      <c r="AF33" s="55" t="e">
        <f t="shared" ca="1" si="7"/>
        <v>#NAME?</v>
      </c>
      <c r="AJ33" s="75"/>
      <c r="AK33" s="53" t="e">
        <f ca="1">_xll.GEXQ("...\Live\Act_Decr.edq",$B33)</f>
        <v>#NAME?</v>
      </c>
      <c r="AL33" s="54" t="e">
        <f ca="1">_xll.GXL(AL$3,AL$4,"CustomGL="&amp;AL$8&amp;";",AL$5,AL$6,AL$7,$B33,AL$10)*-1</f>
        <v>#NAME?</v>
      </c>
      <c r="AM33" s="55" t="e">
        <f t="shared" ca="1" si="8"/>
        <v>#NAME?</v>
      </c>
      <c r="AN33" s="56" t="e">
        <f ca="1">_xll.GXL(AN$3,AN$4,"CustomGL="&amp;AN$8&amp;";",AN$5,AN$6,AN$7,$B33,AN$10)*-1</f>
        <v>#NAME?</v>
      </c>
      <c r="AO33" s="55" t="e">
        <f t="shared" ca="1" si="9"/>
        <v>#NAME?</v>
      </c>
      <c r="AT33" s="54" t="e">
        <f ca="1">_xll.GXL(AT$3,AT$4,"CustomGL="&amp;AT$8&amp;";",AT$5,AT$6,AT$7,$B33,AT$10)*-1</f>
        <v>#NAME?</v>
      </c>
      <c r="AU33" s="55" t="e">
        <f t="shared" ca="1" si="10"/>
        <v>#NAME?</v>
      </c>
      <c r="AV33" s="56" t="e">
        <f ca="1">_xll.GXL(AV$3,AV$4,"CustomGL="&amp;AV$8&amp;";",AV$5,AV$6,AV$7,$B33,AV$10)*-1</f>
        <v>#NAME?</v>
      </c>
      <c r="AW33" s="55" t="e">
        <f t="shared" ca="1" si="11"/>
        <v>#NAME?</v>
      </c>
      <c r="AZ33" s="85"/>
      <c r="BA33" s="75"/>
      <c r="BB33" s="53" t="e">
        <f ca="1">_xll.GEXQ("...\Live\Act_Decr.edq",$B33)</f>
        <v>#NAME?</v>
      </c>
      <c r="BC33" s="54" t="e">
        <f ca="1">_xll.GXL(BC$3,BC$4,"CustomGL="&amp;BC$8&amp;";",BC$5,BC$6,BC$7,$B33,BC$10)*-1</f>
        <v>#NAME?</v>
      </c>
      <c r="BD33" s="55" t="e">
        <f t="shared" ca="1" si="12"/>
        <v>#NAME?</v>
      </c>
      <c r="BE33" s="56" t="e">
        <f ca="1">_xll.GXL(BE$3,BE$4,"CustomGL="&amp;BE$8&amp;";",BE$5,BE$6,BE$7,$B33,BE$10)*-1</f>
        <v>#NAME?</v>
      </c>
      <c r="BF33" s="55" t="e">
        <f t="shared" ca="1" si="13"/>
        <v>#NAME?</v>
      </c>
      <c r="BK33" s="54" t="e">
        <f ca="1">_xll.GXL(BK$3,BK$4,"CustomGL="&amp;BK$8&amp;";",BK$5,BK$6,BK$7,$B33,BK$10)*-1</f>
        <v>#NAME?</v>
      </c>
      <c r="BL33" s="55" t="e">
        <f t="shared" ca="1" si="14"/>
        <v>#NAME?</v>
      </c>
      <c r="BM33" s="56" t="e">
        <f ca="1">_xll.GXL(BM$3,BM$4,"CustomGL="&amp;BM$8&amp;";",BM$5,BM$6,BM$7,$B33,BM$10)*-1</f>
        <v>#NAME?</v>
      </c>
      <c r="BN33" s="55" t="e">
        <f t="shared" ca="1" si="15"/>
        <v>#NAME?</v>
      </c>
      <c r="BR33" s="75"/>
      <c r="BS33" s="53" t="e">
        <f ca="1">_xll.GEXQ("...\Live\Act_Decr.edq",$B33)</f>
        <v>#NAME?</v>
      </c>
      <c r="BT33" s="54" t="e">
        <f ca="1">_xll.GXL(BT$3,BT$4,"CustomGL="&amp;BT$8&amp;";",BT$5,BT$6,BT$7,$B33,BT$10)*-1</f>
        <v>#NAME?</v>
      </c>
      <c r="BU33" s="55" t="e">
        <f t="shared" ca="1" si="16"/>
        <v>#NAME?</v>
      </c>
      <c r="BV33" s="56" t="e">
        <f ca="1">_xll.GXL(BV$3,BV$4,"CustomGL="&amp;BV$8&amp;";",BV$5,BV$6,BV$7,$B33,BV$10)*-1</f>
        <v>#NAME?</v>
      </c>
      <c r="BW33" s="55" t="e">
        <f t="shared" ca="1" si="17"/>
        <v>#NAME?</v>
      </c>
      <c r="CB33" s="54" t="e">
        <f ca="1">_xll.GXL(CB$3,CB$4,"CustomGL="&amp;CB$8&amp;";",CB$5,CB$6,CB$7,$B33,CB$10)*-1</f>
        <v>#NAME?</v>
      </c>
      <c r="CC33" s="55" t="e">
        <f t="shared" ca="1" si="18"/>
        <v>#NAME?</v>
      </c>
      <c r="CD33" s="56" t="e">
        <f ca="1">_xll.GXL(CD$3,CD$4,"CustomGL="&amp;CD$8&amp;";",CD$5,CD$6,CD$7,$B33,CD$10)*-1</f>
        <v>#NAME?</v>
      </c>
      <c r="CE33" s="55" t="e">
        <f t="shared" ca="1" si="19"/>
        <v>#NAME?</v>
      </c>
      <c r="CI33" s="75"/>
      <c r="CJ33" s="53" t="e">
        <f ca="1">_xll.GEXQ("...\Live\Act_Decr.edq",$B33)</f>
        <v>#NAME?</v>
      </c>
      <c r="CK33" s="54" t="e">
        <f ca="1">_xll.GXL(CK$3,CK$4,"CustomGL="&amp;CK$8&amp;";",CK$5,CK$6,CK$7,$B33,CK$10)*-1</f>
        <v>#NAME?</v>
      </c>
      <c r="CL33" s="55" t="e">
        <f t="shared" ca="1" si="20"/>
        <v>#NAME?</v>
      </c>
      <c r="CM33" s="56" t="e">
        <f ca="1">_xll.GXL(CM$3,CM$4,"CustomGL="&amp;CM$8&amp;";",CM$5,CM$6,CM$7,$B33,CM$10)*-1</f>
        <v>#NAME?</v>
      </c>
      <c r="CN33" s="55" t="e">
        <f t="shared" ca="1" si="21"/>
        <v>#NAME?</v>
      </c>
      <c r="CS33" s="54" t="e">
        <f ca="1">_xll.GXL(CS$3,CS$4,"CustomGL="&amp;CS$8&amp;";",CS$5,CS$6,CS$7,$B33,CS$10)*-1</f>
        <v>#NAME?</v>
      </c>
      <c r="CT33" s="55" t="e">
        <f t="shared" ca="1" si="22"/>
        <v>#NAME?</v>
      </c>
      <c r="CU33" s="56" t="e">
        <f ca="1">_xll.GXL(CU$3,CU$4,"CustomGL="&amp;CU$8&amp;";",CU$5,CU$6,CU$7,$B33,CU$10)*-1</f>
        <v>#NAME?</v>
      </c>
      <c r="CV33" s="55" t="e">
        <f t="shared" ca="1" si="23"/>
        <v>#NAME?</v>
      </c>
      <c r="CZ33" s="75"/>
      <c r="DA33" s="53" t="e">
        <f ca="1">_xll.GEXQ("...\Live\Act_Decr.edq",$B33)</f>
        <v>#NAME?</v>
      </c>
      <c r="DB33" s="54" t="e">
        <f ca="1">_xll.GXL(DB$3,DB$4,"CustomGL="&amp;DB$8&amp;";",DB$5,DB$6,DB$7,$B33,DB$10)*-1</f>
        <v>#NAME?</v>
      </c>
      <c r="DC33" s="55" t="e">
        <f t="shared" ca="1" si="24"/>
        <v>#NAME?</v>
      </c>
      <c r="DD33" s="56" t="e">
        <f ca="1">_xll.GXL(DD$3,DD$4,"CustomGL="&amp;DD$8&amp;";",DD$5,DD$6,DD$7,$B33,DD$10)*-1</f>
        <v>#NAME?</v>
      </c>
      <c r="DE33" s="55" t="e">
        <f t="shared" ca="1" si="25"/>
        <v>#NAME?</v>
      </c>
      <c r="DJ33" s="54" t="e">
        <f ca="1">_xll.GXL(DJ$3,DJ$4,"CustomGL="&amp;DJ$8&amp;";",DJ$5,DJ$6,DJ$7,$B33,DJ$10)*-1</f>
        <v>#NAME?</v>
      </c>
      <c r="DK33" s="55" t="e">
        <f t="shared" ca="1" si="26"/>
        <v>#NAME?</v>
      </c>
      <c r="DL33" s="56" t="e">
        <f ca="1">_xll.GXL(DL$3,DL$4,"CustomGL="&amp;DL$8&amp;";",DL$5,DL$6,DL$7,$B33,DL$10)*-1</f>
        <v>#NAME?</v>
      </c>
      <c r="DM33" s="55" t="e">
        <f t="shared" ca="1" si="27"/>
        <v>#NAME?</v>
      </c>
      <c r="DQ33" s="75"/>
      <c r="DR33" s="53" t="e">
        <f ca="1">_xll.GEXQ("...\Live\Act_Decr.edq",$B33)</f>
        <v>#NAME?</v>
      </c>
      <c r="DS33" s="54" t="e">
        <f ca="1">_xll.GXL(DS$3,DS$4,"CustomGL="&amp;DS$8&amp;";",DS$5,DS$6,DS$7,$B33,DS$10)*-1</f>
        <v>#NAME?</v>
      </c>
      <c r="DT33" s="55" t="e">
        <f t="shared" ca="1" si="28"/>
        <v>#NAME?</v>
      </c>
      <c r="DU33" s="56" t="e">
        <f ca="1">_xll.GXL(DU$3,DU$4,"CustomGL="&amp;DU$8&amp;";",DU$5,DU$6,DU$7,$B33,DU$10)*-1</f>
        <v>#NAME?</v>
      </c>
      <c r="DV33" s="55" t="e">
        <f t="shared" ca="1" si="29"/>
        <v>#NAME?</v>
      </c>
      <c r="EA33" s="54" t="e">
        <f ca="1">_xll.GXL(EA$3,EA$4,"CustomGL="&amp;EA$8&amp;";",EA$5,EA$6,EA$7,$B33,EA$10)*-1</f>
        <v>#NAME?</v>
      </c>
      <c r="EB33" s="55" t="e">
        <f t="shared" ca="1" si="30"/>
        <v>#NAME?</v>
      </c>
      <c r="EC33" s="56" t="e">
        <f ca="1">_xll.GXL(EC$3,EC$4,"CustomGL="&amp;EC$8&amp;";",EC$5,EC$6,EC$7,$B33,EC$10)*-1</f>
        <v>#NAME?</v>
      </c>
      <c r="ED33" s="55" t="e">
        <f t="shared" ca="1" si="31"/>
        <v>#NAME?</v>
      </c>
      <c r="EH33" s="75"/>
      <c r="EI33" s="53" t="e">
        <f ca="1">_xll.GEXQ("...\Live\Act_Decr.edq",$B33)</f>
        <v>#NAME?</v>
      </c>
      <c r="EJ33" s="54" t="e">
        <f ca="1">_xll.GXL(EJ$3,EJ$4,"CustomGL="&amp;EJ$8&amp;";",EJ$5,EJ$6,EJ$7,$B33,EJ$10)*-1</f>
        <v>#NAME?</v>
      </c>
      <c r="EK33" s="55" t="e">
        <f t="shared" ca="1" si="32"/>
        <v>#NAME?</v>
      </c>
      <c r="EL33" s="56" t="e">
        <f ca="1">_xll.GXL(EL$3,EL$4,"CustomGL="&amp;EL$8&amp;";",EL$5,EL$6,EL$7,$B33,EL$10)*-1</f>
        <v>#NAME?</v>
      </c>
      <c r="EM33" s="55" t="e">
        <f t="shared" ca="1" si="33"/>
        <v>#NAME?</v>
      </c>
      <c r="ER33" s="54" t="e">
        <f ca="1">_xll.GXL(ER$3,ER$4,"CustomGL="&amp;ER$8&amp;";",ER$5,ER$6,ER$7,$B33,ER$10)*-1</f>
        <v>#NAME?</v>
      </c>
      <c r="ES33" s="55" t="e">
        <f t="shared" ca="1" si="34"/>
        <v>#NAME?</v>
      </c>
      <c r="ET33" s="56" t="e">
        <f ca="1">_xll.GXL(ET$3,ET$4,"CustomGL="&amp;ET$8&amp;";",ET$5,ET$6,ET$7,$B33,ET$10)*-1</f>
        <v>#NAME?</v>
      </c>
      <c r="EU33" s="55" t="e">
        <f t="shared" ca="1" si="35"/>
        <v>#NAME?</v>
      </c>
      <c r="EY33" s="75"/>
      <c r="EZ33" s="53" t="e">
        <f ca="1">_xll.GEXQ("...\Live\Act_Decr.edq",$B33)</f>
        <v>#NAME?</v>
      </c>
      <c r="FA33" s="54" t="e">
        <f ca="1">_xll.GXL(FA$3,FA$4,"CustomGL="&amp;FA$8&amp;";",FA$5,FA$6,FA$7,$B33,FA$10)*-1</f>
        <v>#NAME?</v>
      </c>
      <c r="FB33" s="55" t="e">
        <f t="shared" ca="1" si="36"/>
        <v>#NAME?</v>
      </c>
      <c r="FC33" s="56" t="e">
        <f ca="1">_xll.GXL(FC$3,FC$4,"CustomGL="&amp;FC$8&amp;";",FC$5,FC$6,FC$7,$B33,FC$10)*-1</f>
        <v>#NAME?</v>
      </c>
      <c r="FD33" s="55" t="e">
        <f t="shared" ca="1" si="37"/>
        <v>#NAME?</v>
      </c>
      <c r="FI33" s="54" t="e">
        <f ca="1">_xll.GXL(FI$3,FI$4,"CustomGL="&amp;FI$8&amp;";",FI$5,FI$6,FI$7,$B33,FI$10)*-1</f>
        <v>#NAME?</v>
      </c>
      <c r="FJ33" s="55" t="e">
        <f t="shared" ca="1" si="38"/>
        <v>#NAME?</v>
      </c>
      <c r="FK33" s="56" t="e">
        <f ca="1">_xll.GXL(FK$3,FK$4,"CustomGL="&amp;FK$8&amp;";",FK$5,FK$6,FK$7,$B33,FK$10)*-1</f>
        <v>#NAME?</v>
      </c>
      <c r="FL33" s="55" t="e">
        <f t="shared" ca="1" si="39"/>
        <v>#NAME?</v>
      </c>
    </row>
    <row r="34" spans="2:168" s="44" customFormat="1" hidden="1" outlineLevel="1" collapsed="1" x14ac:dyDescent="0.25">
      <c r="B34" s="39"/>
      <c r="C34" s="49" t="s">
        <v>229</v>
      </c>
      <c r="D34" s="41" t="e">
        <f ca="1">SUM(D29:D33)</f>
        <v>#NAME?</v>
      </c>
      <c r="E34" s="42" t="e">
        <f t="shared" ca="1" si="0"/>
        <v>#NAME?</v>
      </c>
      <c r="F34" s="43" t="e">
        <f ca="1">SUM(F29:F33)</f>
        <v>#NAME?</v>
      </c>
      <c r="G34" s="42" t="e">
        <f t="shared" ca="1" si="1"/>
        <v>#NAME?</v>
      </c>
      <c r="L34" s="41" t="e">
        <f ca="1">SUM(L29:L33)</f>
        <v>#NAME?</v>
      </c>
      <c r="M34" s="42" t="e">
        <f t="shared" ca="1" si="2"/>
        <v>#NAME?</v>
      </c>
      <c r="N34" s="43" t="e">
        <f ca="1">SUM(N29:N33)</f>
        <v>#NAME?</v>
      </c>
      <c r="O34" s="42" t="e">
        <f t="shared" ca="1" si="3"/>
        <v>#NAME?</v>
      </c>
      <c r="R34" s="85"/>
      <c r="S34" s="75"/>
      <c r="T34" s="49" t="s">
        <v>229</v>
      </c>
      <c r="U34" s="41" t="e">
        <f ca="1">SUM(U29:U33)</f>
        <v>#NAME?</v>
      </c>
      <c r="V34" s="42" t="e">
        <f t="shared" ca="1" si="4"/>
        <v>#NAME?</v>
      </c>
      <c r="W34" s="43" t="e">
        <f ca="1">SUM(W29:W33)</f>
        <v>#NAME?</v>
      </c>
      <c r="X34" s="42" t="e">
        <f t="shared" ca="1" si="5"/>
        <v>#NAME?</v>
      </c>
      <c r="AC34" s="41" t="e">
        <f ca="1">SUM(AC29:AC33)</f>
        <v>#NAME?</v>
      </c>
      <c r="AD34" s="42" t="e">
        <f t="shared" ca="1" si="6"/>
        <v>#NAME?</v>
      </c>
      <c r="AE34" s="43" t="e">
        <f ca="1">SUM(AE29:AE33)</f>
        <v>#NAME?</v>
      </c>
      <c r="AF34" s="42" t="e">
        <f t="shared" ca="1" si="7"/>
        <v>#NAME?</v>
      </c>
      <c r="AJ34" s="75"/>
      <c r="AK34" s="49" t="s">
        <v>229</v>
      </c>
      <c r="AL34" s="41" t="e">
        <f ca="1">SUM(AL29:AL33)</f>
        <v>#NAME?</v>
      </c>
      <c r="AM34" s="42" t="e">
        <f t="shared" ca="1" si="8"/>
        <v>#NAME?</v>
      </c>
      <c r="AN34" s="43" t="e">
        <f ca="1">SUM(AN29:AN33)</f>
        <v>#NAME?</v>
      </c>
      <c r="AO34" s="42" t="e">
        <f t="shared" ca="1" si="9"/>
        <v>#NAME?</v>
      </c>
      <c r="AT34" s="41" t="e">
        <f ca="1">SUM(AT29:AT33)</f>
        <v>#NAME?</v>
      </c>
      <c r="AU34" s="42" t="e">
        <f t="shared" ca="1" si="10"/>
        <v>#NAME?</v>
      </c>
      <c r="AV34" s="43" t="e">
        <f ca="1">SUM(AV29:AV33)</f>
        <v>#NAME?</v>
      </c>
      <c r="AW34" s="42" t="e">
        <f t="shared" ca="1" si="11"/>
        <v>#NAME?</v>
      </c>
      <c r="AZ34" s="85"/>
      <c r="BA34" s="75"/>
      <c r="BB34" s="49" t="s">
        <v>229</v>
      </c>
      <c r="BC34" s="41" t="e">
        <f ca="1">SUM(BC29:BC33)</f>
        <v>#NAME?</v>
      </c>
      <c r="BD34" s="42" t="e">
        <f t="shared" ca="1" si="12"/>
        <v>#NAME?</v>
      </c>
      <c r="BE34" s="43" t="e">
        <f ca="1">SUM(BE29:BE33)</f>
        <v>#NAME?</v>
      </c>
      <c r="BF34" s="42" t="e">
        <f t="shared" ca="1" si="13"/>
        <v>#NAME?</v>
      </c>
      <c r="BK34" s="41" t="e">
        <f ca="1">SUM(BK29:BK33)</f>
        <v>#NAME?</v>
      </c>
      <c r="BL34" s="42" t="e">
        <f t="shared" ca="1" si="14"/>
        <v>#NAME?</v>
      </c>
      <c r="BM34" s="43" t="e">
        <f ca="1">SUM(BM29:BM33)</f>
        <v>#NAME?</v>
      </c>
      <c r="BN34" s="42" t="e">
        <f t="shared" ca="1" si="15"/>
        <v>#NAME?</v>
      </c>
      <c r="BR34" s="75"/>
      <c r="BS34" s="49" t="s">
        <v>229</v>
      </c>
      <c r="BT34" s="41" t="e">
        <f ca="1">SUM(BT29:BT33)</f>
        <v>#NAME?</v>
      </c>
      <c r="BU34" s="42" t="e">
        <f t="shared" ca="1" si="16"/>
        <v>#NAME?</v>
      </c>
      <c r="BV34" s="43" t="e">
        <f ca="1">SUM(BV29:BV33)</f>
        <v>#NAME?</v>
      </c>
      <c r="BW34" s="42" t="e">
        <f t="shared" ca="1" si="17"/>
        <v>#NAME?</v>
      </c>
      <c r="CB34" s="41" t="e">
        <f ca="1">SUM(CB29:CB33)</f>
        <v>#NAME?</v>
      </c>
      <c r="CC34" s="42" t="e">
        <f t="shared" ca="1" si="18"/>
        <v>#NAME?</v>
      </c>
      <c r="CD34" s="43" t="e">
        <f ca="1">SUM(CD29:CD33)</f>
        <v>#NAME?</v>
      </c>
      <c r="CE34" s="42" t="e">
        <f t="shared" ca="1" si="19"/>
        <v>#NAME?</v>
      </c>
      <c r="CI34" s="75"/>
      <c r="CJ34" s="49" t="s">
        <v>229</v>
      </c>
      <c r="CK34" s="41" t="e">
        <f ca="1">SUM(CK29:CK33)</f>
        <v>#NAME?</v>
      </c>
      <c r="CL34" s="42" t="e">
        <f t="shared" ca="1" si="20"/>
        <v>#NAME?</v>
      </c>
      <c r="CM34" s="43" t="e">
        <f ca="1">SUM(CM29:CM33)</f>
        <v>#NAME?</v>
      </c>
      <c r="CN34" s="42" t="e">
        <f t="shared" ca="1" si="21"/>
        <v>#NAME?</v>
      </c>
      <c r="CS34" s="41" t="e">
        <f ca="1">SUM(CS29:CS33)</f>
        <v>#NAME?</v>
      </c>
      <c r="CT34" s="42" t="e">
        <f t="shared" ca="1" si="22"/>
        <v>#NAME?</v>
      </c>
      <c r="CU34" s="43" t="e">
        <f ca="1">SUM(CU29:CU33)</f>
        <v>#NAME?</v>
      </c>
      <c r="CV34" s="42" t="e">
        <f t="shared" ca="1" si="23"/>
        <v>#NAME?</v>
      </c>
      <c r="CZ34" s="75"/>
      <c r="DA34" s="49" t="s">
        <v>229</v>
      </c>
      <c r="DB34" s="41" t="e">
        <f ca="1">SUM(DB29:DB33)</f>
        <v>#NAME?</v>
      </c>
      <c r="DC34" s="42" t="e">
        <f t="shared" ca="1" si="24"/>
        <v>#NAME?</v>
      </c>
      <c r="DD34" s="43" t="e">
        <f ca="1">SUM(DD29:DD33)</f>
        <v>#NAME?</v>
      </c>
      <c r="DE34" s="42" t="e">
        <f t="shared" ca="1" si="25"/>
        <v>#NAME?</v>
      </c>
      <c r="DJ34" s="41" t="e">
        <f ca="1">SUM(DJ29:DJ33)</f>
        <v>#NAME?</v>
      </c>
      <c r="DK34" s="42" t="e">
        <f t="shared" ca="1" si="26"/>
        <v>#NAME?</v>
      </c>
      <c r="DL34" s="43" t="e">
        <f ca="1">SUM(DL29:DL33)</f>
        <v>#NAME?</v>
      </c>
      <c r="DM34" s="42" t="e">
        <f t="shared" ca="1" si="27"/>
        <v>#NAME?</v>
      </c>
      <c r="DQ34" s="75"/>
      <c r="DR34" s="49" t="s">
        <v>229</v>
      </c>
      <c r="DS34" s="41" t="e">
        <f ca="1">SUM(DS29:DS33)</f>
        <v>#NAME?</v>
      </c>
      <c r="DT34" s="42" t="e">
        <f t="shared" ca="1" si="28"/>
        <v>#NAME?</v>
      </c>
      <c r="DU34" s="43" t="e">
        <f ca="1">SUM(DU29:DU33)</f>
        <v>#NAME?</v>
      </c>
      <c r="DV34" s="42" t="e">
        <f t="shared" ca="1" si="29"/>
        <v>#NAME?</v>
      </c>
      <c r="EA34" s="41" t="e">
        <f ca="1">SUM(EA29:EA33)</f>
        <v>#NAME?</v>
      </c>
      <c r="EB34" s="42" t="e">
        <f t="shared" ca="1" si="30"/>
        <v>#NAME?</v>
      </c>
      <c r="EC34" s="43" t="e">
        <f ca="1">SUM(EC29:EC33)</f>
        <v>#NAME?</v>
      </c>
      <c r="ED34" s="42" t="e">
        <f t="shared" ca="1" si="31"/>
        <v>#NAME?</v>
      </c>
      <c r="EH34" s="75"/>
      <c r="EI34" s="49" t="s">
        <v>229</v>
      </c>
      <c r="EJ34" s="41" t="e">
        <f ca="1">SUM(EJ29:EJ33)</f>
        <v>#NAME?</v>
      </c>
      <c r="EK34" s="42" t="e">
        <f t="shared" ca="1" si="32"/>
        <v>#NAME?</v>
      </c>
      <c r="EL34" s="43" t="e">
        <f ca="1">SUM(EL29:EL33)</f>
        <v>#NAME?</v>
      </c>
      <c r="EM34" s="42" t="e">
        <f t="shared" ca="1" si="33"/>
        <v>#NAME?</v>
      </c>
      <c r="ER34" s="41" t="e">
        <f ca="1">SUM(ER29:ER33)</f>
        <v>#NAME?</v>
      </c>
      <c r="ES34" s="42" t="e">
        <f t="shared" ca="1" si="34"/>
        <v>#NAME?</v>
      </c>
      <c r="ET34" s="43" t="e">
        <f ca="1">SUM(ET29:ET33)</f>
        <v>#NAME?</v>
      </c>
      <c r="EU34" s="42" t="e">
        <f t="shared" ca="1" si="35"/>
        <v>#NAME?</v>
      </c>
      <c r="EY34" s="75"/>
      <c r="EZ34" s="49" t="s">
        <v>229</v>
      </c>
      <c r="FA34" s="41" t="e">
        <f ca="1">SUM(FA29:FA33)</f>
        <v>#NAME?</v>
      </c>
      <c r="FB34" s="42" t="e">
        <f t="shared" ca="1" si="36"/>
        <v>#NAME?</v>
      </c>
      <c r="FC34" s="43" t="e">
        <f ca="1">SUM(FC29:FC33)</f>
        <v>#NAME?</v>
      </c>
      <c r="FD34" s="42" t="e">
        <f t="shared" ca="1" si="37"/>
        <v>#NAME?</v>
      </c>
      <c r="FI34" s="41" t="e">
        <f ca="1">SUM(FI29:FI33)</f>
        <v>#NAME?</v>
      </c>
      <c r="FJ34" s="42" t="e">
        <f t="shared" ca="1" si="38"/>
        <v>#NAME?</v>
      </c>
      <c r="FK34" s="43" t="e">
        <f ca="1">SUM(FK29:FK33)</f>
        <v>#NAME?</v>
      </c>
      <c r="FL34" s="42" t="e">
        <f t="shared" ca="1" si="39"/>
        <v>#NAME?</v>
      </c>
    </row>
    <row r="35" spans="2:168" s="44" customFormat="1" hidden="1" outlineLevel="2" x14ac:dyDescent="0.25">
      <c r="B35" s="39">
        <v>446007</v>
      </c>
      <c r="C35" s="53" t="e">
        <f ca="1">_xll.GEXQ("...\Live\Act_Decr.edq",$B35)</f>
        <v>#NAME?</v>
      </c>
      <c r="D35" s="54" t="e">
        <f ca="1">_xll.GXL(D$3,D$4,"CustomGL="&amp;D$8&amp;";",D$5,D$6,D$7,$B35,D$10)*-1</f>
        <v>#NAME?</v>
      </c>
      <c r="E35" s="55" t="e">
        <f t="shared" ca="1" si="0"/>
        <v>#NAME?</v>
      </c>
      <c r="F35" s="56" t="e">
        <f ca="1">_xll.GXL(F$3,F$4,"CustomGL="&amp;F$8&amp;";",F$5,F$6,F$7,$B35,F$10)*-1</f>
        <v>#NAME?</v>
      </c>
      <c r="G35" s="55" t="e">
        <f t="shared" ca="1" si="1"/>
        <v>#NAME?</v>
      </c>
      <c r="L35" s="54" t="e">
        <f ca="1">_xll.GXL(L$3,L$4,"CustomGL="&amp;L$8&amp;";",L$5,L$6,L$7,$B35,L$10)*-1</f>
        <v>#NAME?</v>
      </c>
      <c r="M35" s="55" t="e">
        <f t="shared" ca="1" si="2"/>
        <v>#NAME?</v>
      </c>
      <c r="N35" s="56" t="e">
        <f ca="1">_xll.GXL(N$3,N$4,"CustomGL="&amp;N$8&amp;";",N$5,N$6,N$7,$B35,N$10)*-1</f>
        <v>#NAME?</v>
      </c>
      <c r="O35" s="55" t="e">
        <f t="shared" ca="1" si="3"/>
        <v>#NAME?</v>
      </c>
      <c r="R35" s="85"/>
      <c r="S35" s="75"/>
      <c r="T35" s="53" t="e">
        <f ca="1">_xll.GEXQ("...\Live\Act_Decr.edq",$B35)</f>
        <v>#NAME?</v>
      </c>
      <c r="U35" s="54" t="e">
        <f ca="1">_xll.GXL(U$3,U$4,"CustomGL="&amp;U$8&amp;";",U$5,U$6,U$7,$B35,U$10)*-1</f>
        <v>#NAME?</v>
      </c>
      <c r="V35" s="55" t="e">
        <f t="shared" ca="1" si="4"/>
        <v>#NAME?</v>
      </c>
      <c r="W35" s="56" t="e">
        <f ca="1">_xll.GXL(W$3,W$4,"CustomGL="&amp;W$8&amp;";",W$5,W$6,W$7,$B35,W$10)*-1</f>
        <v>#NAME?</v>
      </c>
      <c r="X35" s="55" t="e">
        <f t="shared" ca="1" si="5"/>
        <v>#NAME?</v>
      </c>
      <c r="AC35" s="54" t="e">
        <f ca="1">_xll.GXL(AC$3,AC$4,"CustomGL="&amp;AC$8&amp;";",AC$5,AC$6,AC$7,$B35,AC$10)*-1</f>
        <v>#NAME?</v>
      </c>
      <c r="AD35" s="55" t="e">
        <f t="shared" ca="1" si="6"/>
        <v>#NAME?</v>
      </c>
      <c r="AE35" s="56" t="e">
        <f ca="1">_xll.GXL(AE$3,AE$4,"CustomGL="&amp;AE$8&amp;";",AE$5,AE$6,AE$7,$B35,AE$10)*-1</f>
        <v>#NAME?</v>
      </c>
      <c r="AF35" s="55" t="e">
        <f t="shared" ca="1" si="7"/>
        <v>#NAME?</v>
      </c>
      <c r="AJ35" s="75"/>
      <c r="AK35" s="53" t="e">
        <f ca="1">_xll.GEXQ("...\Live\Act_Decr.edq",$B35)</f>
        <v>#NAME?</v>
      </c>
      <c r="AL35" s="54" t="e">
        <f ca="1">_xll.GXL(AL$3,AL$4,"CustomGL="&amp;AL$8&amp;";",AL$5,AL$6,AL$7,$B35,AL$10)*-1</f>
        <v>#NAME?</v>
      </c>
      <c r="AM35" s="55" t="e">
        <f t="shared" ca="1" si="8"/>
        <v>#NAME?</v>
      </c>
      <c r="AN35" s="56" t="e">
        <f ca="1">_xll.GXL(AN$3,AN$4,"CustomGL="&amp;AN$8&amp;";",AN$5,AN$6,AN$7,$B35,AN$10)*-1</f>
        <v>#NAME?</v>
      </c>
      <c r="AO35" s="55" t="e">
        <f t="shared" ca="1" si="9"/>
        <v>#NAME?</v>
      </c>
      <c r="AT35" s="54" t="e">
        <f ca="1">_xll.GXL(AT$3,AT$4,"CustomGL="&amp;AT$8&amp;";",AT$5,AT$6,AT$7,$B35,AT$10)*-1</f>
        <v>#NAME?</v>
      </c>
      <c r="AU35" s="55" t="e">
        <f t="shared" ca="1" si="10"/>
        <v>#NAME?</v>
      </c>
      <c r="AV35" s="56" t="e">
        <f ca="1">_xll.GXL(AV$3,AV$4,"CustomGL="&amp;AV$8&amp;";",AV$5,AV$6,AV$7,$B35,AV$10)*-1</f>
        <v>#NAME?</v>
      </c>
      <c r="AW35" s="55" t="e">
        <f t="shared" ca="1" si="11"/>
        <v>#NAME?</v>
      </c>
      <c r="AZ35" s="85"/>
      <c r="BA35" s="75"/>
      <c r="BB35" s="53" t="e">
        <f ca="1">_xll.GEXQ("...\Live\Act_Decr.edq",$B35)</f>
        <v>#NAME?</v>
      </c>
      <c r="BC35" s="54" t="e">
        <f ca="1">_xll.GXL(BC$3,BC$4,"CustomGL="&amp;BC$8&amp;";",BC$5,BC$6,BC$7,$B35,BC$10)*-1</f>
        <v>#NAME?</v>
      </c>
      <c r="BD35" s="55" t="e">
        <f t="shared" ca="1" si="12"/>
        <v>#NAME?</v>
      </c>
      <c r="BE35" s="56" t="e">
        <f ca="1">_xll.GXL(BE$3,BE$4,"CustomGL="&amp;BE$8&amp;";",BE$5,BE$6,BE$7,$B35,BE$10)*-1</f>
        <v>#NAME?</v>
      </c>
      <c r="BF35" s="55" t="e">
        <f t="shared" ca="1" si="13"/>
        <v>#NAME?</v>
      </c>
      <c r="BK35" s="54" t="e">
        <f ca="1">_xll.GXL(BK$3,BK$4,"CustomGL="&amp;BK$8&amp;";",BK$5,BK$6,BK$7,$B35,BK$10)*-1</f>
        <v>#NAME?</v>
      </c>
      <c r="BL35" s="55" t="e">
        <f t="shared" ca="1" si="14"/>
        <v>#NAME?</v>
      </c>
      <c r="BM35" s="56" t="e">
        <f ca="1">_xll.GXL(BM$3,BM$4,"CustomGL="&amp;BM$8&amp;";",BM$5,BM$6,BM$7,$B35,BM$10)*-1</f>
        <v>#NAME?</v>
      </c>
      <c r="BN35" s="55" t="e">
        <f t="shared" ca="1" si="15"/>
        <v>#NAME?</v>
      </c>
      <c r="BR35" s="75"/>
      <c r="BS35" s="53" t="e">
        <f ca="1">_xll.GEXQ("...\Live\Act_Decr.edq",$B35)</f>
        <v>#NAME?</v>
      </c>
      <c r="BT35" s="54" t="e">
        <f ca="1">_xll.GXL(BT$3,BT$4,"CustomGL="&amp;BT$8&amp;";",BT$5,BT$6,BT$7,$B35,BT$10)*-1</f>
        <v>#NAME?</v>
      </c>
      <c r="BU35" s="55" t="e">
        <f t="shared" ca="1" si="16"/>
        <v>#NAME?</v>
      </c>
      <c r="BV35" s="56" t="e">
        <f ca="1">_xll.GXL(BV$3,BV$4,"CustomGL="&amp;BV$8&amp;";",BV$5,BV$6,BV$7,$B35,BV$10)*-1</f>
        <v>#NAME?</v>
      </c>
      <c r="BW35" s="55" t="e">
        <f t="shared" ca="1" si="17"/>
        <v>#NAME?</v>
      </c>
      <c r="CB35" s="54" t="e">
        <f ca="1">_xll.GXL(CB$3,CB$4,"CustomGL="&amp;CB$8&amp;";",CB$5,CB$6,CB$7,$B35,CB$10)*-1</f>
        <v>#NAME?</v>
      </c>
      <c r="CC35" s="55" t="e">
        <f t="shared" ca="1" si="18"/>
        <v>#NAME?</v>
      </c>
      <c r="CD35" s="56" t="e">
        <f ca="1">_xll.GXL(CD$3,CD$4,"CustomGL="&amp;CD$8&amp;";",CD$5,CD$6,CD$7,$B35,CD$10)*-1</f>
        <v>#NAME?</v>
      </c>
      <c r="CE35" s="55" t="e">
        <f t="shared" ca="1" si="19"/>
        <v>#NAME?</v>
      </c>
      <c r="CI35" s="75"/>
      <c r="CJ35" s="53" t="e">
        <f ca="1">_xll.GEXQ("...\Live\Act_Decr.edq",$B35)</f>
        <v>#NAME?</v>
      </c>
      <c r="CK35" s="54" t="e">
        <f ca="1">_xll.GXL(CK$3,CK$4,"CustomGL="&amp;CK$8&amp;";",CK$5,CK$6,CK$7,$B35,CK$10)*-1</f>
        <v>#NAME?</v>
      </c>
      <c r="CL35" s="55" t="e">
        <f t="shared" ca="1" si="20"/>
        <v>#NAME?</v>
      </c>
      <c r="CM35" s="56" t="e">
        <f ca="1">_xll.GXL(CM$3,CM$4,"CustomGL="&amp;CM$8&amp;";",CM$5,CM$6,CM$7,$B35,CM$10)*-1</f>
        <v>#NAME?</v>
      </c>
      <c r="CN35" s="55" t="e">
        <f t="shared" ca="1" si="21"/>
        <v>#NAME?</v>
      </c>
      <c r="CS35" s="54" t="e">
        <f ca="1">_xll.GXL(CS$3,CS$4,"CustomGL="&amp;CS$8&amp;";",CS$5,CS$6,CS$7,$B35,CS$10)*-1</f>
        <v>#NAME?</v>
      </c>
      <c r="CT35" s="55" t="e">
        <f t="shared" ca="1" si="22"/>
        <v>#NAME?</v>
      </c>
      <c r="CU35" s="56" t="e">
        <f ca="1">_xll.GXL(CU$3,CU$4,"CustomGL="&amp;CU$8&amp;";",CU$5,CU$6,CU$7,$B35,CU$10)*-1</f>
        <v>#NAME?</v>
      </c>
      <c r="CV35" s="55" t="e">
        <f t="shared" ca="1" si="23"/>
        <v>#NAME?</v>
      </c>
      <c r="CZ35" s="75"/>
      <c r="DA35" s="53" t="e">
        <f ca="1">_xll.GEXQ("...\Live\Act_Decr.edq",$B35)</f>
        <v>#NAME?</v>
      </c>
      <c r="DB35" s="54" t="e">
        <f ca="1">_xll.GXL(DB$3,DB$4,"CustomGL="&amp;DB$8&amp;";",DB$5,DB$6,DB$7,$B35,DB$10)*-1</f>
        <v>#NAME?</v>
      </c>
      <c r="DC35" s="55" t="e">
        <f t="shared" ca="1" si="24"/>
        <v>#NAME?</v>
      </c>
      <c r="DD35" s="56" t="e">
        <f ca="1">_xll.GXL(DD$3,DD$4,"CustomGL="&amp;DD$8&amp;";",DD$5,DD$6,DD$7,$B35,DD$10)*-1</f>
        <v>#NAME?</v>
      </c>
      <c r="DE35" s="55" t="e">
        <f t="shared" ca="1" si="25"/>
        <v>#NAME?</v>
      </c>
      <c r="DJ35" s="54" t="e">
        <f ca="1">_xll.GXL(DJ$3,DJ$4,"CustomGL="&amp;DJ$8&amp;";",DJ$5,DJ$6,DJ$7,$B35,DJ$10)*-1</f>
        <v>#NAME?</v>
      </c>
      <c r="DK35" s="55" t="e">
        <f t="shared" ca="1" si="26"/>
        <v>#NAME?</v>
      </c>
      <c r="DL35" s="56" t="e">
        <f ca="1">_xll.GXL(DL$3,DL$4,"CustomGL="&amp;DL$8&amp;";",DL$5,DL$6,DL$7,$B35,DL$10)*-1</f>
        <v>#NAME?</v>
      </c>
      <c r="DM35" s="55" t="e">
        <f t="shared" ca="1" si="27"/>
        <v>#NAME?</v>
      </c>
      <c r="DQ35" s="75"/>
      <c r="DR35" s="53" t="e">
        <f ca="1">_xll.GEXQ("...\Live\Act_Decr.edq",$B35)</f>
        <v>#NAME?</v>
      </c>
      <c r="DS35" s="54" t="e">
        <f ca="1">_xll.GXL(DS$3,DS$4,"CustomGL="&amp;DS$8&amp;";",DS$5,DS$6,DS$7,$B35,DS$10)*-1</f>
        <v>#NAME?</v>
      </c>
      <c r="DT35" s="55" t="e">
        <f t="shared" ca="1" si="28"/>
        <v>#NAME?</v>
      </c>
      <c r="DU35" s="56" t="e">
        <f ca="1">_xll.GXL(DU$3,DU$4,"CustomGL="&amp;DU$8&amp;";",DU$5,DU$6,DU$7,$B35,DU$10)*-1</f>
        <v>#NAME?</v>
      </c>
      <c r="DV35" s="55" t="e">
        <f t="shared" ca="1" si="29"/>
        <v>#NAME?</v>
      </c>
      <c r="EA35" s="54" t="e">
        <f ca="1">_xll.GXL(EA$3,EA$4,"CustomGL="&amp;EA$8&amp;";",EA$5,EA$6,EA$7,$B35,EA$10)*-1</f>
        <v>#NAME?</v>
      </c>
      <c r="EB35" s="55" t="e">
        <f t="shared" ca="1" si="30"/>
        <v>#NAME?</v>
      </c>
      <c r="EC35" s="56" t="e">
        <f ca="1">_xll.GXL(EC$3,EC$4,"CustomGL="&amp;EC$8&amp;";",EC$5,EC$6,EC$7,$B35,EC$10)*-1</f>
        <v>#NAME?</v>
      </c>
      <c r="ED35" s="55" t="e">
        <f t="shared" ca="1" si="31"/>
        <v>#NAME?</v>
      </c>
      <c r="EH35" s="75"/>
      <c r="EI35" s="53" t="e">
        <f ca="1">_xll.GEXQ("...\Live\Act_Decr.edq",$B35)</f>
        <v>#NAME?</v>
      </c>
      <c r="EJ35" s="54" t="e">
        <f ca="1">_xll.GXL(EJ$3,EJ$4,"CustomGL="&amp;EJ$8&amp;";",EJ$5,EJ$6,EJ$7,$B35,EJ$10)*-1</f>
        <v>#NAME?</v>
      </c>
      <c r="EK35" s="55" t="e">
        <f t="shared" ca="1" si="32"/>
        <v>#NAME?</v>
      </c>
      <c r="EL35" s="56" t="e">
        <f ca="1">_xll.GXL(EL$3,EL$4,"CustomGL="&amp;EL$8&amp;";",EL$5,EL$6,EL$7,$B35,EL$10)*-1</f>
        <v>#NAME?</v>
      </c>
      <c r="EM35" s="55" t="e">
        <f t="shared" ca="1" si="33"/>
        <v>#NAME?</v>
      </c>
      <c r="ER35" s="54" t="e">
        <f ca="1">_xll.GXL(ER$3,ER$4,"CustomGL="&amp;ER$8&amp;";",ER$5,ER$6,ER$7,$B35,ER$10)*-1</f>
        <v>#NAME?</v>
      </c>
      <c r="ES35" s="55" t="e">
        <f t="shared" ca="1" si="34"/>
        <v>#NAME?</v>
      </c>
      <c r="ET35" s="56" t="e">
        <f ca="1">_xll.GXL(ET$3,ET$4,"CustomGL="&amp;ET$8&amp;";",ET$5,ET$6,ET$7,$B35,ET$10)*-1</f>
        <v>#NAME?</v>
      </c>
      <c r="EU35" s="55" t="e">
        <f t="shared" ca="1" si="35"/>
        <v>#NAME?</v>
      </c>
      <c r="EY35" s="75"/>
      <c r="EZ35" s="53" t="e">
        <f ca="1">_xll.GEXQ("...\Live\Act_Decr.edq",$B35)</f>
        <v>#NAME?</v>
      </c>
      <c r="FA35" s="54" t="e">
        <f ca="1">_xll.GXL(FA$3,FA$4,"CustomGL="&amp;FA$8&amp;";",FA$5,FA$6,FA$7,$B35,FA$10)*-1</f>
        <v>#NAME?</v>
      </c>
      <c r="FB35" s="55" t="e">
        <f t="shared" ca="1" si="36"/>
        <v>#NAME?</v>
      </c>
      <c r="FC35" s="56" t="e">
        <f ca="1">_xll.GXL(FC$3,FC$4,"CustomGL="&amp;FC$8&amp;";",FC$5,FC$6,FC$7,$B35,FC$10)*-1</f>
        <v>#NAME?</v>
      </c>
      <c r="FD35" s="55" t="e">
        <f t="shared" ca="1" si="37"/>
        <v>#NAME?</v>
      </c>
      <c r="FI35" s="54" t="e">
        <f ca="1">_xll.GXL(FI$3,FI$4,"CustomGL="&amp;FI$8&amp;";",FI$5,FI$6,FI$7,$B35,FI$10)*-1</f>
        <v>#NAME?</v>
      </c>
      <c r="FJ35" s="55" t="e">
        <f t="shared" ca="1" si="38"/>
        <v>#NAME?</v>
      </c>
      <c r="FK35" s="56" t="e">
        <f ca="1">_xll.GXL(FK$3,FK$4,"CustomGL="&amp;FK$8&amp;";",FK$5,FK$6,FK$7,$B35,FK$10)*-1</f>
        <v>#NAME?</v>
      </c>
      <c r="FL35" s="55" t="e">
        <f t="shared" ca="1" si="39"/>
        <v>#NAME?</v>
      </c>
    </row>
    <row r="36" spans="2:168" s="44" customFormat="1" hidden="1" outlineLevel="1" collapsed="1" x14ac:dyDescent="0.25">
      <c r="B36" s="39"/>
      <c r="C36" s="49" t="s">
        <v>230</v>
      </c>
      <c r="D36" s="41" t="e">
        <f ca="1">SUM(D35)</f>
        <v>#NAME?</v>
      </c>
      <c r="E36" s="42" t="e">
        <f t="shared" ca="1" si="0"/>
        <v>#NAME?</v>
      </c>
      <c r="F36" s="43" t="e">
        <f ca="1">SUM(F35)</f>
        <v>#NAME?</v>
      </c>
      <c r="G36" s="42" t="e">
        <f t="shared" ca="1" si="1"/>
        <v>#NAME?</v>
      </c>
      <c r="L36" s="41" t="e">
        <f ca="1">SUM(L35)</f>
        <v>#NAME?</v>
      </c>
      <c r="M36" s="42" t="e">
        <f t="shared" ca="1" si="2"/>
        <v>#NAME?</v>
      </c>
      <c r="N36" s="43" t="e">
        <f ca="1">SUM(N35)</f>
        <v>#NAME?</v>
      </c>
      <c r="O36" s="42" t="e">
        <f t="shared" ca="1" si="3"/>
        <v>#NAME?</v>
      </c>
      <c r="R36" s="85"/>
      <c r="S36" s="75"/>
      <c r="T36" s="49" t="s">
        <v>230</v>
      </c>
      <c r="U36" s="41" t="e">
        <f ca="1">SUM(U35)</f>
        <v>#NAME?</v>
      </c>
      <c r="V36" s="42" t="e">
        <f t="shared" ca="1" si="4"/>
        <v>#NAME?</v>
      </c>
      <c r="W36" s="43" t="e">
        <f ca="1">SUM(W35)</f>
        <v>#NAME?</v>
      </c>
      <c r="X36" s="42" t="e">
        <f t="shared" ca="1" si="5"/>
        <v>#NAME?</v>
      </c>
      <c r="AC36" s="41" t="e">
        <f ca="1">SUM(AC35)</f>
        <v>#NAME?</v>
      </c>
      <c r="AD36" s="42" t="e">
        <f t="shared" ca="1" si="6"/>
        <v>#NAME?</v>
      </c>
      <c r="AE36" s="43" t="e">
        <f ca="1">SUM(AE35)</f>
        <v>#NAME?</v>
      </c>
      <c r="AF36" s="42" t="e">
        <f t="shared" ca="1" si="7"/>
        <v>#NAME?</v>
      </c>
      <c r="AJ36" s="75"/>
      <c r="AK36" s="49" t="s">
        <v>230</v>
      </c>
      <c r="AL36" s="41" t="e">
        <f ca="1">SUM(AL35)</f>
        <v>#NAME?</v>
      </c>
      <c r="AM36" s="42" t="e">
        <f t="shared" ca="1" si="8"/>
        <v>#NAME?</v>
      </c>
      <c r="AN36" s="43" t="e">
        <f ca="1">SUM(AN35)</f>
        <v>#NAME?</v>
      </c>
      <c r="AO36" s="42" t="e">
        <f t="shared" ca="1" si="9"/>
        <v>#NAME?</v>
      </c>
      <c r="AT36" s="41" t="e">
        <f ca="1">SUM(AT35)</f>
        <v>#NAME?</v>
      </c>
      <c r="AU36" s="42" t="e">
        <f t="shared" ca="1" si="10"/>
        <v>#NAME?</v>
      </c>
      <c r="AV36" s="43" t="e">
        <f ca="1">SUM(AV35)</f>
        <v>#NAME?</v>
      </c>
      <c r="AW36" s="42" t="e">
        <f t="shared" ca="1" si="11"/>
        <v>#NAME?</v>
      </c>
      <c r="AZ36" s="85"/>
      <c r="BA36" s="75"/>
      <c r="BB36" s="49" t="s">
        <v>230</v>
      </c>
      <c r="BC36" s="41" t="e">
        <f ca="1">SUM(BC35)</f>
        <v>#NAME?</v>
      </c>
      <c r="BD36" s="42" t="e">
        <f t="shared" ca="1" si="12"/>
        <v>#NAME?</v>
      </c>
      <c r="BE36" s="43" t="e">
        <f ca="1">SUM(BE35)</f>
        <v>#NAME?</v>
      </c>
      <c r="BF36" s="42" t="e">
        <f t="shared" ca="1" si="13"/>
        <v>#NAME?</v>
      </c>
      <c r="BK36" s="41" t="e">
        <f ca="1">SUM(BK35)</f>
        <v>#NAME?</v>
      </c>
      <c r="BL36" s="42" t="e">
        <f t="shared" ca="1" si="14"/>
        <v>#NAME?</v>
      </c>
      <c r="BM36" s="43" t="e">
        <f ca="1">SUM(BM35)</f>
        <v>#NAME?</v>
      </c>
      <c r="BN36" s="42" t="e">
        <f t="shared" ca="1" si="15"/>
        <v>#NAME?</v>
      </c>
      <c r="BR36" s="75"/>
      <c r="BS36" s="49" t="s">
        <v>230</v>
      </c>
      <c r="BT36" s="41" t="e">
        <f ca="1">SUM(BT35)</f>
        <v>#NAME?</v>
      </c>
      <c r="BU36" s="42" t="e">
        <f t="shared" ca="1" si="16"/>
        <v>#NAME?</v>
      </c>
      <c r="BV36" s="43" t="e">
        <f ca="1">SUM(BV35)</f>
        <v>#NAME?</v>
      </c>
      <c r="BW36" s="42" t="e">
        <f t="shared" ca="1" si="17"/>
        <v>#NAME?</v>
      </c>
      <c r="CB36" s="41" t="e">
        <f ca="1">SUM(CB35)</f>
        <v>#NAME?</v>
      </c>
      <c r="CC36" s="42" t="e">
        <f t="shared" ca="1" si="18"/>
        <v>#NAME?</v>
      </c>
      <c r="CD36" s="43" t="e">
        <f ca="1">SUM(CD35)</f>
        <v>#NAME?</v>
      </c>
      <c r="CE36" s="42" t="e">
        <f t="shared" ca="1" si="19"/>
        <v>#NAME?</v>
      </c>
      <c r="CI36" s="75"/>
      <c r="CJ36" s="49" t="s">
        <v>230</v>
      </c>
      <c r="CK36" s="41" t="e">
        <f ca="1">SUM(CK35)</f>
        <v>#NAME?</v>
      </c>
      <c r="CL36" s="42" t="e">
        <f t="shared" ca="1" si="20"/>
        <v>#NAME?</v>
      </c>
      <c r="CM36" s="43" t="e">
        <f ca="1">SUM(CM35)</f>
        <v>#NAME?</v>
      </c>
      <c r="CN36" s="42" t="e">
        <f t="shared" ca="1" si="21"/>
        <v>#NAME?</v>
      </c>
      <c r="CS36" s="41" t="e">
        <f ca="1">SUM(CS35)</f>
        <v>#NAME?</v>
      </c>
      <c r="CT36" s="42" t="e">
        <f t="shared" ca="1" si="22"/>
        <v>#NAME?</v>
      </c>
      <c r="CU36" s="43" t="e">
        <f ca="1">SUM(CU35)</f>
        <v>#NAME?</v>
      </c>
      <c r="CV36" s="42" t="e">
        <f t="shared" ca="1" si="23"/>
        <v>#NAME?</v>
      </c>
      <c r="CZ36" s="75"/>
      <c r="DA36" s="49" t="s">
        <v>230</v>
      </c>
      <c r="DB36" s="41" t="e">
        <f ca="1">SUM(DB35)</f>
        <v>#NAME?</v>
      </c>
      <c r="DC36" s="42" t="e">
        <f t="shared" ca="1" si="24"/>
        <v>#NAME?</v>
      </c>
      <c r="DD36" s="43" t="e">
        <f ca="1">SUM(DD35)</f>
        <v>#NAME?</v>
      </c>
      <c r="DE36" s="42" t="e">
        <f t="shared" ca="1" si="25"/>
        <v>#NAME?</v>
      </c>
      <c r="DJ36" s="41" t="e">
        <f ca="1">SUM(DJ35)</f>
        <v>#NAME?</v>
      </c>
      <c r="DK36" s="42" t="e">
        <f t="shared" ca="1" si="26"/>
        <v>#NAME?</v>
      </c>
      <c r="DL36" s="43" t="e">
        <f ca="1">SUM(DL35)</f>
        <v>#NAME?</v>
      </c>
      <c r="DM36" s="42" t="e">
        <f t="shared" ca="1" si="27"/>
        <v>#NAME?</v>
      </c>
      <c r="DQ36" s="75"/>
      <c r="DR36" s="49" t="s">
        <v>230</v>
      </c>
      <c r="DS36" s="41" t="e">
        <f ca="1">SUM(DS35)</f>
        <v>#NAME?</v>
      </c>
      <c r="DT36" s="42" t="e">
        <f t="shared" ca="1" si="28"/>
        <v>#NAME?</v>
      </c>
      <c r="DU36" s="43" t="e">
        <f ca="1">SUM(DU35)</f>
        <v>#NAME?</v>
      </c>
      <c r="DV36" s="42" t="e">
        <f t="shared" ca="1" si="29"/>
        <v>#NAME?</v>
      </c>
      <c r="EA36" s="41" t="e">
        <f ca="1">SUM(EA35)</f>
        <v>#NAME?</v>
      </c>
      <c r="EB36" s="42" t="e">
        <f t="shared" ca="1" si="30"/>
        <v>#NAME?</v>
      </c>
      <c r="EC36" s="43" t="e">
        <f ca="1">SUM(EC35)</f>
        <v>#NAME?</v>
      </c>
      <c r="ED36" s="42" t="e">
        <f t="shared" ca="1" si="31"/>
        <v>#NAME?</v>
      </c>
      <c r="EH36" s="75"/>
      <c r="EI36" s="49" t="s">
        <v>230</v>
      </c>
      <c r="EJ36" s="41" t="e">
        <f ca="1">SUM(EJ35)</f>
        <v>#NAME?</v>
      </c>
      <c r="EK36" s="42" t="e">
        <f t="shared" ca="1" si="32"/>
        <v>#NAME?</v>
      </c>
      <c r="EL36" s="43" t="e">
        <f ca="1">SUM(EL35)</f>
        <v>#NAME?</v>
      </c>
      <c r="EM36" s="42" t="e">
        <f t="shared" ca="1" si="33"/>
        <v>#NAME?</v>
      </c>
      <c r="ER36" s="41" t="e">
        <f ca="1">SUM(ER35)</f>
        <v>#NAME?</v>
      </c>
      <c r="ES36" s="42" t="e">
        <f t="shared" ca="1" si="34"/>
        <v>#NAME?</v>
      </c>
      <c r="ET36" s="43" t="e">
        <f ca="1">SUM(ET35)</f>
        <v>#NAME?</v>
      </c>
      <c r="EU36" s="42" t="e">
        <f t="shared" ca="1" si="35"/>
        <v>#NAME?</v>
      </c>
      <c r="EY36" s="75"/>
      <c r="EZ36" s="49" t="s">
        <v>230</v>
      </c>
      <c r="FA36" s="41" t="e">
        <f ca="1">SUM(FA35)</f>
        <v>#NAME?</v>
      </c>
      <c r="FB36" s="42" t="e">
        <f t="shared" ca="1" si="36"/>
        <v>#NAME?</v>
      </c>
      <c r="FC36" s="43" t="e">
        <f ca="1">SUM(FC35)</f>
        <v>#NAME?</v>
      </c>
      <c r="FD36" s="42" t="e">
        <f t="shared" ca="1" si="37"/>
        <v>#NAME?</v>
      </c>
      <c r="FI36" s="41" t="e">
        <f ca="1">SUM(FI35)</f>
        <v>#NAME?</v>
      </c>
      <c r="FJ36" s="42" t="e">
        <f t="shared" ca="1" si="38"/>
        <v>#NAME?</v>
      </c>
      <c r="FK36" s="43" t="e">
        <f ca="1">SUM(FK35)</f>
        <v>#NAME?</v>
      </c>
      <c r="FL36" s="42" t="e">
        <f t="shared" ca="1" si="39"/>
        <v>#NAME?</v>
      </c>
    </row>
    <row r="37" spans="2:168" collapsed="1" x14ac:dyDescent="0.25">
      <c r="B37" s="1" t="s">
        <v>123</v>
      </c>
      <c r="C37" s="4" t="e">
        <f ca="1">_xll.SSLDESC(B37)</f>
        <v>#NAME?</v>
      </c>
      <c r="D37" s="26" t="e">
        <f ca="1">_xll.GXL(D$3,D$4,"CustomGL="&amp;D$8&amp;";",D$5,D$6,D$7,$B37,D$10)*-1</f>
        <v>#NAME?</v>
      </c>
      <c r="E37" s="27" t="e">
        <f t="shared" ca="1" si="0"/>
        <v>#NAME?</v>
      </c>
      <c r="F37" s="33" t="e">
        <f ca="1">_xll.GXL(F$3,F$4,"CustomGL="&amp;F$8&amp;";",F$5,F$6,F$7,$B37,F$10)*-1</f>
        <v>#NAME?</v>
      </c>
      <c r="G37" s="27" t="e">
        <f t="shared" ca="1" si="1"/>
        <v>#NAME?</v>
      </c>
      <c r="L37" s="26" t="e">
        <f ca="1">_xll.GXL(L$3,L$4,"CustomGL="&amp;L$8&amp;";",L$5,L$6,L$7,$B37,L$10)*-1</f>
        <v>#NAME?</v>
      </c>
      <c r="M37" s="27" t="e">
        <f t="shared" ca="1" si="2"/>
        <v>#NAME?</v>
      </c>
      <c r="N37" s="33" t="e">
        <f ca="1">_xll.GXL(N$3,N$4,"CustomGL="&amp;N$8&amp;";",N$5,N$6,N$7,$B37,N$10)*-1</f>
        <v>#NAME?</v>
      </c>
      <c r="O37" s="27" t="e">
        <f t="shared" ca="1" si="3"/>
        <v>#NAME?</v>
      </c>
      <c r="S37" s="76" t="s">
        <v>123</v>
      </c>
      <c r="T37" s="4" t="e">
        <f ca="1">_xll.SSLDESC(S37)</f>
        <v>#NAME?</v>
      </c>
      <c r="U37" s="26" t="e">
        <f ca="1">_xll.GXL(U$3,U$4,"CustomGL="&amp;U$8&amp;";",U$5,U$6,U$7,$B37,U$10)*-1</f>
        <v>#NAME?</v>
      </c>
      <c r="V37" s="27" t="e">
        <f t="shared" ca="1" si="4"/>
        <v>#NAME?</v>
      </c>
      <c r="W37" s="33" t="e">
        <f ca="1">_xll.GXL(W$3,W$4,"CustomGL="&amp;W$8&amp;";",W$5,W$6,W$7,$B37,W$10)*-1</f>
        <v>#NAME?</v>
      </c>
      <c r="X37" s="27" t="e">
        <f t="shared" ca="1" si="5"/>
        <v>#NAME?</v>
      </c>
      <c r="AC37" s="26" t="e">
        <f ca="1">_xll.GXL(AC$3,AC$4,"CustomGL="&amp;AC$8&amp;";",AC$5,AC$6,AC$7,$B37,AC$10)*-1</f>
        <v>#NAME?</v>
      </c>
      <c r="AD37" s="27" t="e">
        <f t="shared" ca="1" si="6"/>
        <v>#NAME?</v>
      </c>
      <c r="AE37" s="33" t="e">
        <f ca="1">_xll.GXL(AE$3,AE$4,"CustomGL="&amp;AE$8&amp;";",AE$5,AE$6,AE$7,$B37,AE$10)*-1</f>
        <v>#NAME?</v>
      </c>
      <c r="AF37" s="27" t="e">
        <f t="shared" ca="1" si="7"/>
        <v>#NAME?</v>
      </c>
      <c r="AJ37" s="76" t="s">
        <v>123</v>
      </c>
      <c r="AK37" s="4" t="e">
        <f ca="1">_xll.SSLDESC(AJ37)</f>
        <v>#NAME?</v>
      </c>
      <c r="AL37" s="26" t="e">
        <f ca="1">_xll.GXL(AL$3,AL$4,"CustomGL="&amp;AL$8&amp;";",AL$5,AL$6,AL$7,$B37,AL$10)*-1</f>
        <v>#NAME?</v>
      </c>
      <c r="AM37" s="27" t="e">
        <f t="shared" ca="1" si="8"/>
        <v>#NAME?</v>
      </c>
      <c r="AN37" s="33" t="e">
        <f ca="1">_xll.GXL(AN$3,AN$4,"CustomGL="&amp;AN$8&amp;";",AN$5,AN$6,AN$7,$B37,AN$10)*-1</f>
        <v>#NAME?</v>
      </c>
      <c r="AO37" s="27" t="e">
        <f t="shared" ca="1" si="9"/>
        <v>#NAME?</v>
      </c>
      <c r="AT37" s="26" t="e">
        <f ca="1">_xll.GXL(AT$3,AT$4,"CustomGL="&amp;AT$8&amp;";",AT$5,AT$6,AT$7,$B37,AT$10)*-1</f>
        <v>#NAME?</v>
      </c>
      <c r="AU37" s="27" t="e">
        <f t="shared" ca="1" si="10"/>
        <v>#NAME?</v>
      </c>
      <c r="AV37" s="33" t="e">
        <f ca="1">_xll.GXL(AV$3,AV$4,"CustomGL="&amp;AV$8&amp;";",AV$5,AV$6,AV$7,$B37,AV$10)*-1</f>
        <v>#NAME?</v>
      </c>
      <c r="AW37" s="27" t="e">
        <f t="shared" ca="1" si="11"/>
        <v>#NAME?</v>
      </c>
      <c r="BA37" s="76" t="s">
        <v>123</v>
      </c>
      <c r="BB37" s="4" t="e">
        <f ca="1">_xll.SSLDESC(BA37)</f>
        <v>#NAME?</v>
      </c>
      <c r="BC37" s="26" t="e">
        <f ca="1">_xll.GXL(BC$3,BC$4,"CustomGL="&amp;BC$8&amp;";",BC$5,BC$6,BC$7,$B37,BC$10)*-1</f>
        <v>#NAME?</v>
      </c>
      <c r="BD37" s="27" t="e">
        <f t="shared" ca="1" si="12"/>
        <v>#NAME?</v>
      </c>
      <c r="BE37" s="33" t="e">
        <f ca="1">_xll.GXL(BE$3,BE$4,"CustomGL="&amp;BE$8&amp;";",BE$5,BE$6,BE$7,$B37,BE$10)*-1</f>
        <v>#NAME?</v>
      </c>
      <c r="BF37" s="27" t="e">
        <f t="shared" ca="1" si="13"/>
        <v>#NAME?</v>
      </c>
      <c r="BK37" s="26" t="e">
        <f ca="1">_xll.GXL(BK$3,BK$4,"CustomGL="&amp;BK$8&amp;";",BK$5,BK$6,BK$7,$B37,BK$10)*-1</f>
        <v>#NAME?</v>
      </c>
      <c r="BL37" s="27" t="e">
        <f t="shared" ca="1" si="14"/>
        <v>#NAME?</v>
      </c>
      <c r="BM37" s="33" t="e">
        <f ca="1">_xll.GXL(BM$3,BM$4,"CustomGL="&amp;BM$8&amp;";",BM$5,BM$6,BM$7,$B37,BM$10)*-1</f>
        <v>#NAME?</v>
      </c>
      <c r="BN37" s="27" t="e">
        <f t="shared" ca="1" si="15"/>
        <v>#NAME?</v>
      </c>
      <c r="BR37" s="76" t="s">
        <v>123</v>
      </c>
      <c r="BS37" s="4" t="e">
        <f ca="1">_xll.SSLDESC(BR37)</f>
        <v>#NAME?</v>
      </c>
      <c r="BT37" s="26" t="e">
        <f ca="1">_xll.GXL(BT$3,BT$4,"CustomGL="&amp;BT$8&amp;";",BT$5,BT$6,BT$7,$B37,BT$10)*-1</f>
        <v>#NAME?</v>
      </c>
      <c r="BU37" s="27" t="e">
        <f t="shared" ca="1" si="16"/>
        <v>#NAME?</v>
      </c>
      <c r="BV37" s="33" t="e">
        <f ca="1">_xll.GXL(BV$3,BV$4,"CustomGL="&amp;BV$8&amp;";",BV$5,BV$6,BV$7,$B37,BV$10)*-1</f>
        <v>#NAME?</v>
      </c>
      <c r="BW37" s="27" t="e">
        <f t="shared" ca="1" si="17"/>
        <v>#NAME?</v>
      </c>
      <c r="CB37" s="26" t="e">
        <f ca="1">_xll.GXL(CB$3,CB$4,"CustomGL="&amp;CB$8&amp;";",CB$5,CB$6,CB$7,$B37,CB$10)*-1</f>
        <v>#NAME?</v>
      </c>
      <c r="CC37" s="27" t="e">
        <f t="shared" ca="1" si="18"/>
        <v>#NAME?</v>
      </c>
      <c r="CD37" s="33" t="e">
        <f ca="1">_xll.GXL(CD$3,CD$4,"CustomGL="&amp;CD$8&amp;";",CD$5,CD$6,CD$7,$B37,CD$10)*-1</f>
        <v>#NAME?</v>
      </c>
      <c r="CE37" s="27" t="e">
        <f t="shared" ca="1" si="19"/>
        <v>#NAME?</v>
      </c>
      <c r="CI37" s="76" t="s">
        <v>123</v>
      </c>
      <c r="CJ37" s="4" t="e">
        <f ca="1">_xll.SSLDESC(CI37)</f>
        <v>#NAME?</v>
      </c>
      <c r="CK37" s="26" t="e">
        <f ca="1">_xll.GXL(CK$3,CK$4,"CustomGL="&amp;CK$8&amp;";",CK$5,CK$6,CK$7,$B37,CK$10)*-1</f>
        <v>#NAME?</v>
      </c>
      <c r="CL37" s="27" t="e">
        <f t="shared" ca="1" si="20"/>
        <v>#NAME?</v>
      </c>
      <c r="CM37" s="33" t="e">
        <f ca="1">_xll.GXL(CM$3,CM$4,"CustomGL="&amp;CM$8&amp;";",CM$5,CM$6,CM$7,$B37,CM$10)*-1</f>
        <v>#NAME?</v>
      </c>
      <c r="CN37" s="27" t="e">
        <f t="shared" ca="1" si="21"/>
        <v>#NAME?</v>
      </c>
      <c r="CS37" s="26" t="e">
        <f ca="1">_xll.GXL(CS$3,CS$4,"CustomGL="&amp;CS$8&amp;";",CS$5,CS$6,CS$7,$B37,CS$10)*-1</f>
        <v>#NAME?</v>
      </c>
      <c r="CT37" s="27" t="e">
        <f t="shared" ca="1" si="22"/>
        <v>#NAME?</v>
      </c>
      <c r="CU37" s="33" t="e">
        <f ca="1">_xll.GXL(CU$3,CU$4,"CustomGL="&amp;CU$8&amp;";",CU$5,CU$6,CU$7,$B37,CU$10)*-1</f>
        <v>#NAME?</v>
      </c>
      <c r="CV37" s="27" t="e">
        <f t="shared" ca="1" si="23"/>
        <v>#NAME?</v>
      </c>
      <c r="CZ37" s="76" t="s">
        <v>123</v>
      </c>
      <c r="DA37" s="4" t="e">
        <f ca="1">_xll.SSLDESC(CZ37)</f>
        <v>#NAME?</v>
      </c>
      <c r="DB37" s="26" t="e">
        <f ca="1">_xll.GXL(DB$3,DB$4,"CustomGL="&amp;DB$8&amp;";",DB$5,DB$6,DB$7,$B37,DB$10)*-1</f>
        <v>#NAME?</v>
      </c>
      <c r="DC37" s="27" t="e">
        <f t="shared" ca="1" si="24"/>
        <v>#NAME?</v>
      </c>
      <c r="DD37" s="33" t="e">
        <f ca="1">_xll.GXL(DD$3,DD$4,"CustomGL="&amp;DD$8&amp;";",DD$5,DD$6,DD$7,$B37,DD$10)*-1</f>
        <v>#NAME?</v>
      </c>
      <c r="DE37" s="27" t="e">
        <f t="shared" ca="1" si="25"/>
        <v>#NAME?</v>
      </c>
      <c r="DJ37" s="26" t="e">
        <f ca="1">_xll.GXL(DJ$3,DJ$4,"CustomGL="&amp;DJ$8&amp;";",DJ$5,DJ$6,DJ$7,$B37,DJ$10)*-1</f>
        <v>#NAME?</v>
      </c>
      <c r="DK37" s="27" t="e">
        <f t="shared" ca="1" si="26"/>
        <v>#NAME?</v>
      </c>
      <c r="DL37" s="33" t="e">
        <f ca="1">_xll.GXL(DL$3,DL$4,"CustomGL="&amp;DL$8&amp;";",DL$5,DL$6,DL$7,$B37,DL$10)*-1</f>
        <v>#NAME?</v>
      </c>
      <c r="DM37" s="27" t="e">
        <f t="shared" ca="1" si="27"/>
        <v>#NAME?</v>
      </c>
      <c r="DQ37" s="76" t="s">
        <v>123</v>
      </c>
      <c r="DR37" s="4" t="e">
        <f ca="1">_xll.SSLDESC(DQ37)</f>
        <v>#NAME?</v>
      </c>
      <c r="DS37" s="26" t="e">
        <f ca="1">_xll.GXL(DS$3,DS$4,"CustomGL="&amp;DS$8&amp;";",DS$5,DS$6,DS$7,$B37,DS$10)*-1</f>
        <v>#NAME?</v>
      </c>
      <c r="DT37" s="27" t="e">
        <f t="shared" ca="1" si="28"/>
        <v>#NAME?</v>
      </c>
      <c r="DU37" s="33" t="e">
        <f ca="1">_xll.GXL(DU$3,DU$4,"CustomGL="&amp;DU$8&amp;";",DU$5,DU$6,DU$7,$B37,DU$10)*-1</f>
        <v>#NAME?</v>
      </c>
      <c r="DV37" s="27" t="e">
        <f t="shared" ca="1" si="29"/>
        <v>#NAME?</v>
      </c>
      <c r="EA37" s="26" t="e">
        <f ca="1">_xll.GXL(EA$3,EA$4,"CustomGL="&amp;EA$8&amp;";",EA$5,EA$6,EA$7,$B37,EA$10)*-1</f>
        <v>#NAME?</v>
      </c>
      <c r="EB37" s="27" t="e">
        <f t="shared" ca="1" si="30"/>
        <v>#NAME?</v>
      </c>
      <c r="EC37" s="33" t="e">
        <f ca="1">_xll.GXL(EC$3,EC$4,"CustomGL="&amp;EC$8&amp;";",EC$5,EC$6,EC$7,$B37,EC$10)*-1</f>
        <v>#NAME?</v>
      </c>
      <c r="ED37" s="27" t="e">
        <f t="shared" ca="1" si="31"/>
        <v>#NAME?</v>
      </c>
      <c r="EH37" s="76" t="s">
        <v>123</v>
      </c>
      <c r="EI37" s="4" t="e">
        <f ca="1">_xll.SSLDESC(EH37)</f>
        <v>#NAME?</v>
      </c>
      <c r="EJ37" s="26" t="e">
        <f ca="1">_xll.GXL(EJ$3,EJ$4,"CustomGL="&amp;EJ$8&amp;";",EJ$5,EJ$6,EJ$7,$B37,EJ$10)*-1</f>
        <v>#NAME?</v>
      </c>
      <c r="EK37" s="27" t="e">
        <f t="shared" ca="1" si="32"/>
        <v>#NAME?</v>
      </c>
      <c r="EL37" s="33" t="e">
        <f ca="1">_xll.GXL(EL$3,EL$4,"CustomGL="&amp;EL$8&amp;";",EL$5,EL$6,EL$7,$B37,EL$10)*-1</f>
        <v>#NAME?</v>
      </c>
      <c r="EM37" s="27" t="e">
        <f t="shared" ca="1" si="33"/>
        <v>#NAME?</v>
      </c>
      <c r="ER37" s="26" t="e">
        <f ca="1">_xll.GXL(ER$3,ER$4,"CustomGL="&amp;ER$8&amp;";",ER$5,ER$6,ER$7,$B37,ER$10)*-1</f>
        <v>#NAME?</v>
      </c>
      <c r="ES37" s="27" t="e">
        <f t="shared" ca="1" si="34"/>
        <v>#NAME?</v>
      </c>
      <c r="ET37" s="33" t="e">
        <f ca="1">_xll.GXL(ET$3,ET$4,"CustomGL="&amp;ET$8&amp;";",ET$5,ET$6,ET$7,$B37,ET$10)*-1</f>
        <v>#NAME?</v>
      </c>
      <c r="EU37" s="27" t="e">
        <f t="shared" ca="1" si="35"/>
        <v>#NAME?</v>
      </c>
      <c r="EY37" s="76" t="s">
        <v>123</v>
      </c>
      <c r="EZ37" s="4" t="e">
        <f ca="1">_xll.SSLDESC(EY37)</f>
        <v>#NAME?</v>
      </c>
      <c r="FA37" s="26" t="e">
        <f ca="1">_xll.GXL(FA$3,FA$4,"CustomGL="&amp;FA$8&amp;";",FA$5,FA$6,FA$7,$B37,FA$10)*-1</f>
        <v>#NAME?</v>
      </c>
      <c r="FB37" s="27" t="e">
        <f t="shared" ca="1" si="36"/>
        <v>#NAME?</v>
      </c>
      <c r="FC37" s="33" t="e">
        <f ca="1">_xll.GXL(FC$3,FC$4,"CustomGL="&amp;FC$8&amp;";",FC$5,FC$6,FC$7,$B37,FC$10)*-1</f>
        <v>#NAME?</v>
      </c>
      <c r="FD37" s="27" t="e">
        <f t="shared" ca="1" si="37"/>
        <v>#NAME?</v>
      </c>
      <c r="FI37" s="26" t="e">
        <f ca="1">_xll.GXL(FI$3,FI$4,"CustomGL="&amp;FI$8&amp;";",FI$5,FI$6,FI$7,$B37,FI$10)*-1</f>
        <v>#NAME?</v>
      </c>
      <c r="FJ37" s="27" t="e">
        <f t="shared" ca="1" si="38"/>
        <v>#NAME?</v>
      </c>
      <c r="FK37" s="33" t="e">
        <f ca="1">_xll.GXL(FK$3,FK$4,"CustomGL="&amp;FK$8&amp;";",FK$5,FK$6,FK$7,$B37,FK$10)*-1</f>
        <v>#NAME?</v>
      </c>
      <c r="FL37" s="27" t="e">
        <f t="shared" ca="1" si="39"/>
        <v>#NAME?</v>
      </c>
    </row>
    <row r="38" spans="2:168" s="44" customFormat="1" hidden="1" outlineLevel="1" x14ac:dyDescent="0.25">
      <c r="B38" s="39">
        <v>403000</v>
      </c>
      <c r="C38" s="40" t="e">
        <f ca="1">_xll.GEXQ("...\Live\Act_Decr.edq",$B38)</f>
        <v>#NAME?</v>
      </c>
      <c r="D38" s="41" t="e">
        <f ca="1">_xll.GXL(D$3,D$4,"CustomGL="&amp;D$8&amp;";",D$5,D$6,D$7,$B38,D$10)*-1</f>
        <v>#NAME?</v>
      </c>
      <c r="E38" s="42" t="e">
        <f t="shared" ca="1" si="0"/>
        <v>#NAME?</v>
      </c>
      <c r="F38" s="43" t="e">
        <f ca="1">_xll.GXL(F$3,F$4,"CustomGL="&amp;F$8&amp;";",F$5,F$6,F$7,$B38,F$10)*-1</f>
        <v>#NAME?</v>
      </c>
      <c r="G38" s="42" t="e">
        <f t="shared" ca="1" si="1"/>
        <v>#NAME?</v>
      </c>
      <c r="L38" s="41" t="e">
        <f ca="1">_xll.GXL(L$3,L$4,"CustomGL="&amp;L$8&amp;";",L$5,L$6,L$7,$B38,L$10)*-1</f>
        <v>#NAME?</v>
      </c>
      <c r="M38" s="42" t="e">
        <f t="shared" ca="1" si="2"/>
        <v>#NAME?</v>
      </c>
      <c r="N38" s="43" t="e">
        <f ca="1">_xll.GXL(N$3,N$4,"CustomGL="&amp;N$8&amp;";",N$5,N$6,N$7,$B38,N$10)*-1</f>
        <v>#NAME?</v>
      </c>
      <c r="O38" s="42" t="e">
        <f t="shared" ca="1" si="3"/>
        <v>#NAME?</v>
      </c>
      <c r="R38" s="85"/>
      <c r="S38" s="77">
        <v>403000</v>
      </c>
      <c r="T38" s="40" t="e">
        <f ca="1">_xll.GEXQ("...\Live\Act_Decr.edq",$B38)</f>
        <v>#NAME?</v>
      </c>
      <c r="U38" s="41" t="e">
        <f ca="1">_xll.GXL(U$3,U$4,"CustomGL="&amp;U$8&amp;";",U$5,U$6,U$7,$B38,U$10)*-1</f>
        <v>#NAME?</v>
      </c>
      <c r="V38" s="42" t="e">
        <f t="shared" ca="1" si="4"/>
        <v>#NAME?</v>
      </c>
      <c r="W38" s="43" t="e">
        <f ca="1">_xll.GXL(W$3,W$4,"CustomGL="&amp;W$8&amp;";",W$5,W$6,W$7,$B38,W$10)*-1</f>
        <v>#NAME?</v>
      </c>
      <c r="X38" s="42" t="e">
        <f t="shared" ca="1" si="5"/>
        <v>#NAME?</v>
      </c>
      <c r="AC38" s="41" t="e">
        <f ca="1">_xll.GXL(AC$3,AC$4,"CustomGL="&amp;AC$8&amp;";",AC$5,AC$6,AC$7,$B38,AC$10)*-1</f>
        <v>#NAME?</v>
      </c>
      <c r="AD38" s="42" t="e">
        <f t="shared" ca="1" si="6"/>
        <v>#NAME?</v>
      </c>
      <c r="AE38" s="43" t="e">
        <f ca="1">_xll.GXL(AE$3,AE$4,"CustomGL="&amp;AE$8&amp;";",AE$5,AE$6,AE$7,$B38,AE$10)*-1</f>
        <v>#NAME?</v>
      </c>
      <c r="AF38" s="42" t="e">
        <f t="shared" ca="1" si="7"/>
        <v>#NAME?</v>
      </c>
      <c r="AJ38" s="77">
        <v>403000</v>
      </c>
      <c r="AK38" s="40" t="e">
        <f ca="1">_xll.GEXQ("...\Live\Act_Decr.edq",$B38)</f>
        <v>#NAME?</v>
      </c>
      <c r="AL38" s="41" t="e">
        <f ca="1">_xll.GXL(AL$3,AL$4,"CustomGL="&amp;AL$8&amp;";",AL$5,AL$6,AL$7,$B38,AL$10)*-1</f>
        <v>#NAME?</v>
      </c>
      <c r="AM38" s="42" t="e">
        <f t="shared" ca="1" si="8"/>
        <v>#NAME?</v>
      </c>
      <c r="AN38" s="43" t="e">
        <f ca="1">_xll.GXL(AN$3,AN$4,"CustomGL="&amp;AN$8&amp;";",AN$5,AN$6,AN$7,$B38,AN$10)*-1</f>
        <v>#NAME?</v>
      </c>
      <c r="AO38" s="42" t="e">
        <f t="shared" ca="1" si="9"/>
        <v>#NAME?</v>
      </c>
      <c r="AT38" s="41" t="e">
        <f ca="1">_xll.GXL(AT$3,AT$4,"CustomGL="&amp;AT$8&amp;";",AT$5,AT$6,AT$7,$B38,AT$10)*-1</f>
        <v>#NAME?</v>
      </c>
      <c r="AU38" s="42" t="e">
        <f t="shared" ca="1" si="10"/>
        <v>#NAME?</v>
      </c>
      <c r="AV38" s="43" t="e">
        <f ca="1">_xll.GXL(AV$3,AV$4,"CustomGL="&amp;AV$8&amp;";",AV$5,AV$6,AV$7,$B38,AV$10)*-1</f>
        <v>#NAME?</v>
      </c>
      <c r="AW38" s="42" t="e">
        <f t="shared" ca="1" si="11"/>
        <v>#NAME?</v>
      </c>
      <c r="AZ38" s="85"/>
      <c r="BA38" s="77">
        <v>403000</v>
      </c>
      <c r="BB38" s="40" t="e">
        <f ca="1">_xll.GEXQ("...\Live\Act_Decr.edq",$B38)</f>
        <v>#NAME?</v>
      </c>
      <c r="BC38" s="41" t="e">
        <f ca="1">_xll.GXL(BC$3,BC$4,"CustomGL="&amp;BC$8&amp;";",BC$5,BC$6,BC$7,$B38,BC$10)*-1</f>
        <v>#NAME?</v>
      </c>
      <c r="BD38" s="42" t="e">
        <f t="shared" ca="1" si="12"/>
        <v>#NAME?</v>
      </c>
      <c r="BE38" s="43" t="e">
        <f ca="1">_xll.GXL(BE$3,BE$4,"CustomGL="&amp;BE$8&amp;";",BE$5,BE$6,BE$7,$B38,BE$10)*-1</f>
        <v>#NAME?</v>
      </c>
      <c r="BF38" s="42" t="e">
        <f t="shared" ca="1" si="13"/>
        <v>#NAME?</v>
      </c>
      <c r="BK38" s="41" t="e">
        <f ca="1">_xll.GXL(BK$3,BK$4,"CustomGL="&amp;BK$8&amp;";",BK$5,BK$6,BK$7,$B38,BK$10)*-1</f>
        <v>#NAME?</v>
      </c>
      <c r="BL38" s="42" t="e">
        <f t="shared" ca="1" si="14"/>
        <v>#NAME?</v>
      </c>
      <c r="BM38" s="43" t="e">
        <f ca="1">_xll.GXL(BM$3,BM$4,"CustomGL="&amp;BM$8&amp;";",BM$5,BM$6,BM$7,$B38,BM$10)*-1</f>
        <v>#NAME?</v>
      </c>
      <c r="BN38" s="42" t="e">
        <f t="shared" ca="1" si="15"/>
        <v>#NAME?</v>
      </c>
      <c r="BR38" s="77">
        <v>403000</v>
      </c>
      <c r="BS38" s="40" t="e">
        <f ca="1">_xll.GEXQ("...\Live\Act_Decr.edq",$B38)</f>
        <v>#NAME?</v>
      </c>
      <c r="BT38" s="41" t="e">
        <f ca="1">_xll.GXL(BT$3,BT$4,"CustomGL="&amp;BT$8&amp;";",BT$5,BT$6,BT$7,$B38,BT$10)*-1</f>
        <v>#NAME?</v>
      </c>
      <c r="BU38" s="42" t="e">
        <f t="shared" ca="1" si="16"/>
        <v>#NAME?</v>
      </c>
      <c r="BV38" s="43" t="e">
        <f ca="1">_xll.GXL(BV$3,BV$4,"CustomGL="&amp;BV$8&amp;";",BV$5,BV$6,BV$7,$B38,BV$10)*-1</f>
        <v>#NAME?</v>
      </c>
      <c r="BW38" s="42" t="e">
        <f t="shared" ca="1" si="17"/>
        <v>#NAME?</v>
      </c>
      <c r="CB38" s="41" t="e">
        <f ca="1">_xll.GXL(CB$3,CB$4,"CustomGL="&amp;CB$8&amp;";",CB$5,CB$6,CB$7,$B38,CB$10)*-1</f>
        <v>#NAME?</v>
      </c>
      <c r="CC38" s="42" t="e">
        <f t="shared" ca="1" si="18"/>
        <v>#NAME?</v>
      </c>
      <c r="CD38" s="43" t="e">
        <f ca="1">_xll.GXL(CD$3,CD$4,"CustomGL="&amp;CD$8&amp;";",CD$5,CD$6,CD$7,$B38,CD$10)*-1</f>
        <v>#NAME?</v>
      </c>
      <c r="CE38" s="42" t="e">
        <f t="shared" ca="1" si="19"/>
        <v>#NAME?</v>
      </c>
      <c r="CI38" s="77">
        <v>403000</v>
      </c>
      <c r="CJ38" s="40" t="e">
        <f ca="1">_xll.GEXQ("...\Live\Act_Decr.edq",$B38)</f>
        <v>#NAME?</v>
      </c>
      <c r="CK38" s="41" t="e">
        <f ca="1">_xll.GXL(CK$3,CK$4,"CustomGL="&amp;CK$8&amp;";",CK$5,CK$6,CK$7,$B38,CK$10)*-1</f>
        <v>#NAME?</v>
      </c>
      <c r="CL38" s="42" t="e">
        <f t="shared" ca="1" si="20"/>
        <v>#NAME?</v>
      </c>
      <c r="CM38" s="43" t="e">
        <f ca="1">_xll.GXL(CM$3,CM$4,"CustomGL="&amp;CM$8&amp;";",CM$5,CM$6,CM$7,$B38,CM$10)*-1</f>
        <v>#NAME?</v>
      </c>
      <c r="CN38" s="42" t="e">
        <f t="shared" ca="1" si="21"/>
        <v>#NAME?</v>
      </c>
      <c r="CS38" s="41" t="e">
        <f ca="1">_xll.GXL(CS$3,CS$4,"CustomGL="&amp;CS$8&amp;";",CS$5,CS$6,CS$7,$B38,CS$10)*-1</f>
        <v>#NAME?</v>
      </c>
      <c r="CT38" s="42" t="e">
        <f t="shared" ca="1" si="22"/>
        <v>#NAME?</v>
      </c>
      <c r="CU38" s="43" t="e">
        <f ca="1">_xll.GXL(CU$3,CU$4,"CustomGL="&amp;CU$8&amp;";",CU$5,CU$6,CU$7,$B38,CU$10)*-1</f>
        <v>#NAME?</v>
      </c>
      <c r="CV38" s="42" t="e">
        <f t="shared" ca="1" si="23"/>
        <v>#NAME?</v>
      </c>
      <c r="CZ38" s="77">
        <v>403000</v>
      </c>
      <c r="DA38" s="40" t="e">
        <f ca="1">_xll.GEXQ("...\Live\Act_Decr.edq",$B38)</f>
        <v>#NAME?</v>
      </c>
      <c r="DB38" s="41" t="e">
        <f ca="1">_xll.GXL(DB$3,DB$4,"CustomGL="&amp;DB$8&amp;";",DB$5,DB$6,DB$7,$B38,DB$10)*-1</f>
        <v>#NAME?</v>
      </c>
      <c r="DC38" s="42" t="e">
        <f t="shared" ca="1" si="24"/>
        <v>#NAME?</v>
      </c>
      <c r="DD38" s="43" t="e">
        <f ca="1">_xll.GXL(DD$3,DD$4,"CustomGL="&amp;DD$8&amp;";",DD$5,DD$6,DD$7,$B38,DD$10)*-1</f>
        <v>#NAME?</v>
      </c>
      <c r="DE38" s="42" t="e">
        <f t="shared" ca="1" si="25"/>
        <v>#NAME?</v>
      </c>
      <c r="DJ38" s="41" t="e">
        <f ca="1">_xll.GXL(DJ$3,DJ$4,"CustomGL="&amp;DJ$8&amp;";",DJ$5,DJ$6,DJ$7,$B38,DJ$10)*-1</f>
        <v>#NAME?</v>
      </c>
      <c r="DK38" s="42" t="e">
        <f t="shared" ca="1" si="26"/>
        <v>#NAME?</v>
      </c>
      <c r="DL38" s="43" t="e">
        <f ca="1">_xll.GXL(DL$3,DL$4,"CustomGL="&amp;DL$8&amp;";",DL$5,DL$6,DL$7,$B38,DL$10)*-1</f>
        <v>#NAME?</v>
      </c>
      <c r="DM38" s="42" t="e">
        <f t="shared" ca="1" si="27"/>
        <v>#NAME?</v>
      </c>
      <c r="DQ38" s="77">
        <v>403000</v>
      </c>
      <c r="DR38" s="40" t="e">
        <f ca="1">_xll.GEXQ("...\Live\Act_Decr.edq",$B38)</f>
        <v>#NAME?</v>
      </c>
      <c r="DS38" s="41" t="e">
        <f ca="1">_xll.GXL(DS$3,DS$4,"CustomGL="&amp;DS$8&amp;";",DS$5,DS$6,DS$7,$B38,DS$10)*-1</f>
        <v>#NAME?</v>
      </c>
      <c r="DT38" s="42" t="e">
        <f t="shared" ca="1" si="28"/>
        <v>#NAME?</v>
      </c>
      <c r="DU38" s="43" t="e">
        <f ca="1">_xll.GXL(DU$3,DU$4,"CustomGL="&amp;DU$8&amp;";",DU$5,DU$6,DU$7,$B38,DU$10)*-1</f>
        <v>#NAME?</v>
      </c>
      <c r="DV38" s="42" t="e">
        <f t="shared" ca="1" si="29"/>
        <v>#NAME?</v>
      </c>
      <c r="EA38" s="41" t="e">
        <f ca="1">_xll.GXL(EA$3,EA$4,"CustomGL="&amp;EA$8&amp;";",EA$5,EA$6,EA$7,$B38,EA$10)*-1</f>
        <v>#NAME?</v>
      </c>
      <c r="EB38" s="42" t="e">
        <f t="shared" ca="1" si="30"/>
        <v>#NAME?</v>
      </c>
      <c r="EC38" s="43" t="e">
        <f ca="1">_xll.GXL(EC$3,EC$4,"CustomGL="&amp;EC$8&amp;";",EC$5,EC$6,EC$7,$B38,EC$10)*-1</f>
        <v>#NAME?</v>
      </c>
      <c r="ED38" s="42" t="e">
        <f t="shared" ca="1" si="31"/>
        <v>#NAME?</v>
      </c>
      <c r="EH38" s="77">
        <v>403000</v>
      </c>
      <c r="EI38" s="40" t="e">
        <f ca="1">_xll.GEXQ("...\Live\Act_Decr.edq",$B38)</f>
        <v>#NAME?</v>
      </c>
      <c r="EJ38" s="41" t="e">
        <f ca="1">_xll.GXL(EJ$3,EJ$4,"CustomGL="&amp;EJ$8&amp;";",EJ$5,EJ$6,EJ$7,$B38,EJ$10)*-1</f>
        <v>#NAME?</v>
      </c>
      <c r="EK38" s="42" t="e">
        <f t="shared" ca="1" si="32"/>
        <v>#NAME?</v>
      </c>
      <c r="EL38" s="43" t="e">
        <f ca="1">_xll.GXL(EL$3,EL$4,"CustomGL="&amp;EL$8&amp;";",EL$5,EL$6,EL$7,$B38,EL$10)*-1</f>
        <v>#NAME?</v>
      </c>
      <c r="EM38" s="42" t="e">
        <f t="shared" ca="1" si="33"/>
        <v>#NAME?</v>
      </c>
      <c r="ER38" s="41" t="e">
        <f ca="1">_xll.GXL(ER$3,ER$4,"CustomGL="&amp;ER$8&amp;";",ER$5,ER$6,ER$7,$B38,ER$10)*-1</f>
        <v>#NAME?</v>
      </c>
      <c r="ES38" s="42" t="e">
        <f t="shared" ca="1" si="34"/>
        <v>#NAME?</v>
      </c>
      <c r="ET38" s="43" t="e">
        <f ca="1">_xll.GXL(ET$3,ET$4,"CustomGL="&amp;ET$8&amp;";",ET$5,ET$6,ET$7,$B38,ET$10)*-1</f>
        <v>#NAME?</v>
      </c>
      <c r="EU38" s="42" t="e">
        <f t="shared" ca="1" si="35"/>
        <v>#NAME?</v>
      </c>
      <c r="EY38" s="77">
        <v>403000</v>
      </c>
      <c r="EZ38" s="40" t="e">
        <f ca="1">_xll.GEXQ("...\Live\Act_Decr.edq",$B38)</f>
        <v>#NAME?</v>
      </c>
      <c r="FA38" s="41" t="e">
        <f ca="1">_xll.GXL(FA$3,FA$4,"CustomGL="&amp;FA$8&amp;";",FA$5,FA$6,FA$7,$B38,FA$10)*-1</f>
        <v>#NAME?</v>
      </c>
      <c r="FB38" s="42" t="e">
        <f t="shared" ca="1" si="36"/>
        <v>#NAME?</v>
      </c>
      <c r="FC38" s="43" t="e">
        <f ca="1">_xll.GXL(FC$3,FC$4,"CustomGL="&amp;FC$8&amp;";",FC$5,FC$6,FC$7,$B38,FC$10)*-1</f>
        <v>#NAME?</v>
      </c>
      <c r="FD38" s="42" t="e">
        <f t="shared" ca="1" si="37"/>
        <v>#NAME?</v>
      </c>
      <c r="FI38" s="41" t="e">
        <f ca="1">_xll.GXL(FI$3,FI$4,"CustomGL="&amp;FI$8&amp;";",FI$5,FI$6,FI$7,$B38,FI$10)*-1</f>
        <v>#NAME?</v>
      </c>
      <c r="FJ38" s="42" t="e">
        <f t="shared" ca="1" si="38"/>
        <v>#NAME?</v>
      </c>
      <c r="FK38" s="43" t="e">
        <f ca="1">_xll.GXL(FK$3,FK$4,"CustomGL="&amp;FK$8&amp;";",FK$5,FK$6,FK$7,$B38,FK$10)*-1</f>
        <v>#NAME?</v>
      </c>
      <c r="FL38" s="42" t="e">
        <f t="shared" ca="1" si="39"/>
        <v>#NAME?</v>
      </c>
    </row>
    <row r="39" spans="2:168" s="136" customFormat="1" hidden="1" outlineLevel="1" x14ac:dyDescent="0.25">
      <c r="B39" s="131">
        <v>403100</v>
      </c>
      <c r="C39" s="132" t="e">
        <f ca="1">_xll.GEXQ("...\Live\Act_Decr.edq",$B39)</f>
        <v>#NAME?</v>
      </c>
      <c r="D39" s="133" t="e">
        <f ca="1">_xll.GXL(D$3,D$4,"CustomGL="&amp;D$8&amp;";",D$5,D$6,D$7,$B39,D$10)*-1</f>
        <v>#NAME?</v>
      </c>
      <c r="E39" s="134" t="e">
        <f t="shared" ca="1" si="0"/>
        <v>#NAME?</v>
      </c>
      <c r="F39" s="135" t="e">
        <f ca="1">_xll.GXL(F$3,F$4,"CustomGL="&amp;F$8&amp;";",F$5,F$6,F$7,$B39,F$10)*-1</f>
        <v>#NAME?</v>
      </c>
      <c r="G39" s="134" t="e">
        <f t="shared" ca="1" si="1"/>
        <v>#NAME?</v>
      </c>
      <c r="L39" s="133" t="e">
        <f ca="1">_xll.GXL(L$3,L$4,"CustomGL="&amp;L$8&amp;";",L$5,L$6,L$7,$B39,L$10)*-1</f>
        <v>#NAME?</v>
      </c>
      <c r="M39" s="134" t="e">
        <f t="shared" ca="1" si="2"/>
        <v>#NAME?</v>
      </c>
      <c r="N39" s="135" t="e">
        <f ca="1">_xll.GXL(N$3,N$4,"CustomGL="&amp;N$8&amp;";",N$5,N$6,N$7,$B39,N$10)*-1</f>
        <v>#NAME?</v>
      </c>
      <c r="O39" s="134" t="e">
        <f t="shared" ca="1" si="3"/>
        <v>#NAME?</v>
      </c>
      <c r="R39" s="137"/>
      <c r="S39" s="138">
        <v>403100</v>
      </c>
      <c r="T39" s="132" t="e">
        <f ca="1">_xll.GEXQ("...\Live\Act_Decr.edq",$B39)</f>
        <v>#NAME?</v>
      </c>
      <c r="U39" s="133" t="e">
        <f ca="1">_xll.GXL(U$3,U$4,"CustomGL="&amp;U$8&amp;";",U$5,U$6,U$7,$B39,U$10)*-1</f>
        <v>#NAME?</v>
      </c>
      <c r="V39" s="134" t="e">
        <f t="shared" ca="1" si="4"/>
        <v>#NAME?</v>
      </c>
      <c r="W39" s="135" t="e">
        <f ca="1">_xll.GXL(W$3,W$4,"CustomGL="&amp;W$8&amp;";",W$5,W$6,W$7,$B39,W$10)*-1</f>
        <v>#NAME?</v>
      </c>
      <c r="X39" s="134" t="e">
        <f t="shared" ca="1" si="5"/>
        <v>#NAME?</v>
      </c>
      <c r="AC39" s="133" t="e">
        <f ca="1">_xll.GXL(AC$3,AC$4,"CustomGL="&amp;AC$8&amp;";",AC$5,AC$6,AC$7,$B39,AC$10)*-1</f>
        <v>#NAME?</v>
      </c>
      <c r="AD39" s="134" t="e">
        <f t="shared" ca="1" si="6"/>
        <v>#NAME?</v>
      </c>
      <c r="AE39" s="135" t="e">
        <f ca="1">_xll.GXL(AE$3,AE$4,"CustomGL="&amp;AE$8&amp;";",AE$5,AE$6,AE$7,$B39,AE$10)*-1</f>
        <v>#NAME?</v>
      </c>
      <c r="AF39" s="134" t="e">
        <f t="shared" ca="1" si="7"/>
        <v>#NAME?</v>
      </c>
      <c r="AJ39" s="138">
        <v>403100</v>
      </c>
      <c r="AK39" s="132" t="e">
        <f ca="1">_xll.GEXQ("...\Live\Act_Decr.edq",$B39)</f>
        <v>#NAME?</v>
      </c>
      <c r="AL39" s="133" t="e">
        <f ca="1">_xll.GXL(AL$3,AL$4,"CustomGL="&amp;AL$8&amp;";",AL$5,AL$6,AL$7,$B39,AL$10)*-1</f>
        <v>#NAME?</v>
      </c>
      <c r="AM39" s="134" t="e">
        <f t="shared" ca="1" si="8"/>
        <v>#NAME?</v>
      </c>
      <c r="AN39" s="135" t="e">
        <f ca="1">_xll.GXL(AN$3,AN$4,"CustomGL="&amp;AN$8&amp;";",AN$5,AN$6,AN$7,$B39,AN$10)*-1</f>
        <v>#NAME?</v>
      </c>
      <c r="AO39" s="134" t="e">
        <f t="shared" ca="1" si="9"/>
        <v>#NAME?</v>
      </c>
      <c r="AT39" s="133" t="e">
        <f ca="1">_xll.GXL(AT$3,AT$4,"CustomGL="&amp;AT$8&amp;";",AT$5,AT$6,AT$7,$B39,AT$10)*-1</f>
        <v>#NAME?</v>
      </c>
      <c r="AU39" s="134" t="e">
        <f t="shared" ca="1" si="10"/>
        <v>#NAME?</v>
      </c>
      <c r="AV39" s="135" t="e">
        <f ca="1">_xll.GXL(AV$3,AV$4,"CustomGL="&amp;AV$8&amp;";",AV$5,AV$6,AV$7,$B39,AV$10)*-1</f>
        <v>#NAME?</v>
      </c>
      <c r="AW39" s="134" t="e">
        <f t="shared" ca="1" si="11"/>
        <v>#NAME?</v>
      </c>
      <c r="AZ39" s="137"/>
      <c r="BA39" s="138">
        <v>403100</v>
      </c>
      <c r="BB39" s="132" t="e">
        <f ca="1">_xll.GEXQ("...\Live\Act_Decr.edq",$B39)</f>
        <v>#NAME?</v>
      </c>
      <c r="BC39" s="133" t="e">
        <f ca="1">_xll.GXL(BC$3,BC$4,"CustomGL="&amp;BC$8&amp;";",BC$5,BC$6,BC$7,$B39,BC$10)*-1</f>
        <v>#NAME?</v>
      </c>
      <c r="BD39" s="134" t="e">
        <f t="shared" ca="1" si="12"/>
        <v>#NAME?</v>
      </c>
      <c r="BE39" s="135" t="e">
        <f ca="1">_xll.GXL(BE$3,BE$4,"CustomGL="&amp;BE$8&amp;";",BE$5,BE$6,BE$7,$B39,BE$10)*-1</f>
        <v>#NAME?</v>
      </c>
      <c r="BF39" s="134" t="e">
        <f t="shared" ca="1" si="13"/>
        <v>#NAME?</v>
      </c>
      <c r="BK39" s="133" t="e">
        <f ca="1">_xll.GXL(BK$3,BK$4,"CustomGL="&amp;BK$8&amp;";",BK$5,BK$6,BK$7,$B39,BK$10)*-1</f>
        <v>#NAME?</v>
      </c>
      <c r="BL39" s="134" t="e">
        <f t="shared" ca="1" si="14"/>
        <v>#NAME?</v>
      </c>
      <c r="BM39" s="135" t="e">
        <f ca="1">_xll.GXL(BM$3,BM$4,"CustomGL="&amp;BM$8&amp;";",BM$5,BM$6,BM$7,$B39,BM$10)*-1</f>
        <v>#NAME?</v>
      </c>
      <c r="BN39" s="134" t="e">
        <f t="shared" ca="1" si="15"/>
        <v>#NAME?</v>
      </c>
      <c r="BR39" s="138">
        <v>403100</v>
      </c>
      <c r="BS39" s="132" t="e">
        <f ca="1">_xll.GEXQ("...\Live\Act_Decr.edq",$B39)</f>
        <v>#NAME?</v>
      </c>
      <c r="BT39" s="133" t="e">
        <f ca="1">_xll.GXL(BT$3,BT$4,"CustomGL="&amp;BT$8&amp;";",BT$5,BT$6,BT$7,$B39,BT$10)*-1</f>
        <v>#NAME?</v>
      </c>
      <c r="BU39" s="134" t="e">
        <f t="shared" ca="1" si="16"/>
        <v>#NAME?</v>
      </c>
      <c r="BV39" s="135" t="e">
        <f ca="1">_xll.GXL(BV$3,BV$4,"CustomGL="&amp;BV$8&amp;";",BV$5,BV$6,BV$7,$B39,BV$10)*-1</f>
        <v>#NAME?</v>
      </c>
      <c r="BW39" s="134" t="e">
        <f t="shared" ca="1" si="17"/>
        <v>#NAME?</v>
      </c>
      <c r="CB39" s="133" t="e">
        <f ca="1">_xll.GXL(CB$3,CB$4,"CustomGL="&amp;CB$8&amp;";",CB$5,CB$6,CB$7,$B39,CB$10)*-1</f>
        <v>#NAME?</v>
      </c>
      <c r="CC39" s="134" t="e">
        <f t="shared" ca="1" si="18"/>
        <v>#NAME?</v>
      </c>
      <c r="CD39" s="135" t="e">
        <f ca="1">_xll.GXL(CD$3,CD$4,"CustomGL="&amp;CD$8&amp;";",CD$5,CD$6,CD$7,$B39,CD$10)*-1</f>
        <v>#NAME?</v>
      </c>
      <c r="CE39" s="134" t="e">
        <f t="shared" ca="1" si="19"/>
        <v>#NAME?</v>
      </c>
      <c r="CI39" s="138">
        <v>403100</v>
      </c>
      <c r="CJ39" s="132" t="e">
        <f ca="1">_xll.GEXQ("...\Live\Act_Decr.edq",$B39)</f>
        <v>#NAME?</v>
      </c>
      <c r="CK39" s="133" t="e">
        <f ca="1">_xll.GXL(CK$3,CK$4,"CustomGL="&amp;CK$8&amp;";",CK$5,CK$6,CK$7,$B39,CK$10)*-1</f>
        <v>#NAME?</v>
      </c>
      <c r="CL39" s="134" t="e">
        <f t="shared" ca="1" si="20"/>
        <v>#NAME?</v>
      </c>
      <c r="CM39" s="135" t="e">
        <f ca="1">_xll.GXL(CM$3,CM$4,"CustomGL="&amp;CM$8&amp;";",CM$5,CM$6,CM$7,$B39,CM$10)*-1</f>
        <v>#NAME?</v>
      </c>
      <c r="CN39" s="134" t="e">
        <f t="shared" ca="1" si="21"/>
        <v>#NAME?</v>
      </c>
      <c r="CS39" s="133" t="e">
        <f ca="1">_xll.GXL(CS$3,CS$4,"CustomGL="&amp;CS$8&amp;";",CS$5,CS$6,CS$7,$B39,CS$10)*-1</f>
        <v>#NAME?</v>
      </c>
      <c r="CT39" s="134" t="e">
        <f t="shared" ca="1" si="22"/>
        <v>#NAME?</v>
      </c>
      <c r="CU39" s="135" t="e">
        <f ca="1">_xll.GXL(CU$3,CU$4,"CustomGL="&amp;CU$8&amp;";",CU$5,CU$6,CU$7,$B39,CU$10)*-1</f>
        <v>#NAME?</v>
      </c>
      <c r="CV39" s="134" t="e">
        <f t="shared" ca="1" si="23"/>
        <v>#NAME?</v>
      </c>
      <c r="CZ39" s="138">
        <v>403100</v>
      </c>
      <c r="DA39" s="132" t="e">
        <f ca="1">_xll.GEXQ("...\Live\Act_Decr.edq",$B39)</f>
        <v>#NAME?</v>
      </c>
      <c r="DB39" s="133" t="e">
        <f ca="1">_xll.GXL(DB$3,DB$4,"CustomGL="&amp;DB$8&amp;";",DB$5,DB$6,DB$7,$B39,DB$10)*-1</f>
        <v>#NAME?</v>
      </c>
      <c r="DC39" s="134" t="e">
        <f t="shared" ca="1" si="24"/>
        <v>#NAME?</v>
      </c>
      <c r="DD39" s="135" t="e">
        <f ca="1">_xll.GXL(DD$3,DD$4,"CustomGL="&amp;DD$8&amp;";",DD$5,DD$6,DD$7,$B39,DD$10)*-1</f>
        <v>#NAME?</v>
      </c>
      <c r="DE39" s="134" t="e">
        <f t="shared" ca="1" si="25"/>
        <v>#NAME?</v>
      </c>
      <c r="DJ39" s="133" t="e">
        <f ca="1">_xll.GXL(DJ$3,DJ$4,"CustomGL="&amp;DJ$8&amp;";",DJ$5,DJ$6,DJ$7,$B39,DJ$10)*-1</f>
        <v>#NAME?</v>
      </c>
      <c r="DK39" s="134" t="e">
        <f t="shared" ca="1" si="26"/>
        <v>#NAME?</v>
      </c>
      <c r="DL39" s="135" t="e">
        <f ca="1">_xll.GXL(DL$3,DL$4,"CustomGL="&amp;DL$8&amp;";",DL$5,DL$6,DL$7,$B39,DL$10)*-1</f>
        <v>#NAME?</v>
      </c>
      <c r="DM39" s="134" t="e">
        <f t="shared" ca="1" si="27"/>
        <v>#NAME?</v>
      </c>
      <c r="DQ39" s="138">
        <v>403100</v>
      </c>
      <c r="DR39" s="132" t="e">
        <f ca="1">_xll.GEXQ("...\Live\Act_Decr.edq",$B39)</f>
        <v>#NAME?</v>
      </c>
      <c r="DS39" s="133" t="e">
        <f ca="1">_xll.GXL(DS$3,DS$4,"CustomGL="&amp;DS$8&amp;";",DS$5,DS$6,DS$7,$B39,DS$10)*-1</f>
        <v>#NAME?</v>
      </c>
      <c r="DT39" s="134" t="e">
        <f t="shared" ca="1" si="28"/>
        <v>#NAME?</v>
      </c>
      <c r="DU39" s="135" t="e">
        <f ca="1">_xll.GXL(DU$3,DU$4,"CustomGL="&amp;DU$8&amp;";",DU$5,DU$6,DU$7,$B39,DU$10)*-1</f>
        <v>#NAME?</v>
      </c>
      <c r="DV39" s="134" t="e">
        <f t="shared" ca="1" si="29"/>
        <v>#NAME?</v>
      </c>
      <c r="EA39" s="133" t="e">
        <f ca="1">_xll.GXL(EA$3,EA$4,"CustomGL="&amp;EA$8&amp;";",EA$5,EA$6,EA$7,$B39,EA$10)*-1</f>
        <v>#NAME?</v>
      </c>
      <c r="EB39" s="134" t="e">
        <f t="shared" ca="1" si="30"/>
        <v>#NAME?</v>
      </c>
      <c r="EC39" s="135" t="e">
        <f ca="1">_xll.GXL(EC$3,EC$4,"CustomGL="&amp;EC$8&amp;";",EC$5,EC$6,EC$7,$B39,EC$10)*-1</f>
        <v>#NAME?</v>
      </c>
      <c r="ED39" s="134" t="e">
        <f t="shared" ca="1" si="31"/>
        <v>#NAME?</v>
      </c>
      <c r="EH39" s="138">
        <v>403100</v>
      </c>
      <c r="EI39" s="132" t="e">
        <f ca="1">_xll.GEXQ("...\Live\Act_Decr.edq",$B39)</f>
        <v>#NAME?</v>
      </c>
      <c r="EJ39" s="133" t="e">
        <f ca="1">_xll.GXL(EJ$3,EJ$4,"CustomGL="&amp;EJ$8&amp;";",EJ$5,EJ$6,EJ$7,$B39,EJ$10)*-1</f>
        <v>#NAME?</v>
      </c>
      <c r="EK39" s="134" t="e">
        <f t="shared" ca="1" si="32"/>
        <v>#NAME?</v>
      </c>
      <c r="EL39" s="135" t="e">
        <f ca="1">_xll.GXL(EL$3,EL$4,"CustomGL="&amp;EL$8&amp;";",EL$5,EL$6,EL$7,$B39,EL$10)*-1</f>
        <v>#NAME?</v>
      </c>
      <c r="EM39" s="134" t="e">
        <f t="shared" ca="1" si="33"/>
        <v>#NAME?</v>
      </c>
      <c r="ER39" s="133" t="e">
        <f ca="1">_xll.GXL(ER$3,ER$4,"CustomGL="&amp;ER$8&amp;";",ER$5,ER$6,ER$7,$B39,ER$10)*-1</f>
        <v>#NAME?</v>
      </c>
      <c r="ES39" s="134" t="e">
        <f t="shared" ca="1" si="34"/>
        <v>#NAME?</v>
      </c>
      <c r="ET39" s="135" t="e">
        <f ca="1">_xll.GXL(ET$3,ET$4,"CustomGL="&amp;ET$8&amp;";",ET$5,ET$6,ET$7,$B39,ET$10)*-1</f>
        <v>#NAME?</v>
      </c>
      <c r="EU39" s="134" t="e">
        <f t="shared" ca="1" si="35"/>
        <v>#NAME?</v>
      </c>
      <c r="EY39" s="138">
        <v>403100</v>
      </c>
      <c r="EZ39" s="132" t="e">
        <f ca="1">_xll.GEXQ("...\Live\Act_Decr.edq",$B39)</f>
        <v>#NAME?</v>
      </c>
      <c r="FA39" s="133" t="e">
        <f ca="1">_xll.GXL(FA$3,FA$4,"CustomGL="&amp;FA$8&amp;";",FA$5,FA$6,FA$7,$B39,FA$10)*-1</f>
        <v>#NAME?</v>
      </c>
      <c r="FB39" s="134" t="e">
        <f t="shared" ca="1" si="36"/>
        <v>#NAME?</v>
      </c>
      <c r="FC39" s="135" t="e">
        <f ca="1">_xll.GXL(FC$3,FC$4,"CustomGL="&amp;FC$8&amp;";",FC$5,FC$6,FC$7,$B39,FC$10)*-1</f>
        <v>#NAME?</v>
      </c>
      <c r="FD39" s="134" t="e">
        <f t="shared" ca="1" si="37"/>
        <v>#NAME?</v>
      </c>
      <c r="FI39" s="133" t="e">
        <f ca="1">_xll.GXL(FI$3,FI$4,"CustomGL="&amp;FI$8&amp;";",FI$5,FI$6,FI$7,$B39,FI$10)*-1</f>
        <v>#NAME?</v>
      </c>
      <c r="FJ39" s="134" t="e">
        <f t="shared" ca="1" si="38"/>
        <v>#NAME?</v>
      </c>
      <c r="FK39" s="135" t="e">
        <f ca="1">_xll.GXL(FK$3,FK$4,"CustomGL="&amp;FK$8&amp;";",FK$5,FK$6,FK$7,$B39,FK$10)*-1</f>
        <v>#NAME?</v>
      </c>
      <c r="FL39" s="134" t="e">
        <f t="shared" ca="1" si="39"/>
        <v>#NAME?</v>
      </c>
    </row>
    <row r="40" spans="2:168" s="44" customFormat="1" hidden="1" outlineLevel="1" x14ac:dyDescent="0.25">
      <c r="B40" s="39">
        <v>660000</v>
      </c>
      <c r="C40" s="40" t="e">
        <f ca="1">_xll.GEXQ("...\Live\Act_Decr.edq",$B40)</f>
        <v>#NAME?</v>
      </c>
      <c r="D40" s="41" t="e">
        <f ca="1">_xll.GXL(D$3,D$4,"CustomGL="&amp;D$8&amp;";",D$5,D$6,D$7,$B40,D$10)*-1</f>
        <v>#NAME?</v>
      </c>
      <c r="E40" s="42" t="e">
        <f t="shared" ref="E40:E41" ca="1" si="40">D40/D$63</f>
        <v>#NAME?</v>
      </c>
      <c r="F40" s="43" t="e">
        <f ca="1">_xll.GXL(F$3,F$4,"CustomGL="&amp;F$8&amp;";",F$5,F$6,F$7,$B40,F$10)*-1</f>
        <v>#NAME?</v>
      </c>
      <c r="G40" s="42" t="e">
        <f t="shared" ref="G40:G41" ca="1" si="41">F40/F$63</f>
        <v>#NAME?</v>
      </c>
      <c r="L40" s="41" t="e">
        <f ca="1">_xll.GXL(L$3,L$4,"CustomGL="&amp;L$8&amp;";",L$5,L$6,L$7,$B40,L$10)*-1</f>
        <v>#NAME?</v>
      </c>
      <c r="M40" s="42" t="e">
        <f t="shared" ca="1" si="2"/>
        <v>#NAME?</v>
      </c>
      <c r="N40" s="43" t="e">
        <f ca="1">_xll.GXL(N$3,N$4,"CustomGL="&amp;N$8&amp;";",N$5,N$6,N$7,$B40,N$10)*-1</f>
        <v>#NAME?</v>
      </c>
      <c r="O40" s="42" t="e">
        <f t="shared" ca="1" si="3"/>
        <v>#NAME?</v>
      </c>
      <c r="R40" s="85"/>
      <c r="S40" s="77">
        <v>660000</v>
      </c>
      <c r="T40" s="40" t="e">
        <f ca="1">_xll.GEXQ("...\Live\Act_Decr.edq",$B40)</f>
        <v>#NAME?</v>
      </c>
      <c r="U40" s="41" t="e">
        <f ca="1">_xll.GXL(U$3,U$4,"CustomGL="&amp;U$8&amp;";",U$5,U$6,U$7,$B40,U$10)*-1</f>
        <v>#NAME?</v>
      </c>
      <c r="V40" s="42" t="e">
        <f t="shared" ca="1" si="4"/>
        <v>#NAME?</v>
      </c>
      <c r="W40" s="43" t="e">
        <f ca="1">_xll.GXL(W$3,W$4,"CustomGL="&amp;W$8&amp;";",W$5,W$6,W$7,$B40,W$10)*-1</f>
        <v>#NAME?</v>
      </c>
      <c r="X40" s="42" t="e">
        <f t="shared" ca="1" si="5"/>
        <v>#NAME?</v>
      </c>
      <c r="AC40" s="41" t="e">
        <f ca="1">_xll.GXL(AC$3,AC$4,"CustomGL="&amp;AC$8&amp;";",AC$5,AC$6,AC$7,$B40,AC$10)*-1</f>
        <v>#NAME?</v>
      </c>
      <c r="AD40" s="42" t="e">
        <f t="shared" ca="1" si="6"/>
        <v>#NAME?</v>
      </c>
      <c r="AE40" s="43" t="e">
        <f ca="1">_xll.GXL(AE$3,AE$4,"CustomGL="&amp;AE$8&amp;";",AE$5,AE$6,AE$7,$B40,AE$10)*-1</f>
        <v>#NAME?</v>
      </c>
      <c r="AF40" s="42" t="e">
        <f t="shared" ca="1" si="7"/>
        <v>#NAME?</v>
      </c>
      <c r="AJ40" s="77">
        <v>660000</v>
      </c>
      <c r="AK40" s="40" t="e">
        <f ca="1">_xll.GEXQ("...\Live\Act_Decr.edq",$B40)</f>
        <v>#NAME?</v>
      </c>
      <c r="AL40" s="41" t="e">
        <f ca="1">_xll.GXL(AL$3,AL$4,"CustomGL="&amp;AL$8&amp;";",AL$5,AL$6,AL$7,$B40,AL$10)*-1</f>
        <v>#NAME?</v>
      </c>
      <c r="AM40" s="42" t="e">
        <f t="shared" ca="1" si="8"/>
        <v>#NAME?</v>
      </c>
      <c r="AN40" s="43" t="e">
        <f ca="1">_xll.GXL(AN$3,AN$4,"CustomGL="&amp;AN$8&amp;";",AN$5,AN$6,AN$7,$B40,AN$10)*-1</f>
        <v>#NAME?</v>
      </c>
      <c r="AO40" s="42" t="e">
        <f t="shared" ca="1" si="9"/>
        <v>#NAME?</v>
      </c>
      <c r="AT40" s="41" t="e">
        <f ca="1">_xll.GXL(AT$3,AT$4,"CustomGL="&amp;AT$8&amp;";",AT$5,AT$6,AT$7,$B40,AT$10)*-1</f>
        <v>#NAME?</v>
      </c>
      <c r="AU40" s="42" t="e">
        <f t="shared" ca="1" si="10"/>
        <v>#NAME?</v>
      </c>
      <c r="AV40" s="43" t="e">
        <f ca="1">_xll.GXL(AV$3,AV$4,"CustomGL="&amp;AV$8&amp;";",AV$5,AV$6,AV$7,$B40,AV$10)*-1</f>
        <v>#NAME?</v>
      </c>
      <c r="AW40" s="42" t="e">
        <f t="shared" ca="1" si="11"/>
        <v>#NAME?</v>
      </c>
      <c r="AZ40" s="85"/>
      <c r="BA40" s="77">
        <v>660000</v>
      </c>
      <c r="BB40" s="40" t="e">
        <f ca="1">_xll.GEXQ("...\Live\Act_Decr.edq",$B40)</f>
        <v>#NAME?</v>
      </c>
      <c r="BC40" s="41" t="e">
        <f ca="1">_xll.GXL(BC$3,BC$4,"CustomGL="&amp;BC$8&amp;";",BC$5,BC$6,BC$7,$B40,BC$10)*-1</f>
        <v>#NAME?</v>
      </c>
      <c r="BD40" s="42" t="e">
        <f t="shared" ca="1" si="12"/>
        <v>#NAME?</v>
      </c>
      <c r="BE40" s="43" t="e">
        <f ca="1">_xll.GXL(BE$3,BE$4,"CustomGL="&amp;BE$8&amp;";",BE$5,BE$6,BE$7,$B40,BE$10)*-1</f>
        <v>#NAME?</v>
      </c>
      <c r="BF40" s="42" t="e">
        <f t="shared" ca="1" si="13"/>
        <v>#NAME?</v>
      </c>
      <c r="BK40" s="41" t="e">
        <f ca="1">_xll.GXL(BK$3,BK$4,"CustomGL="&amp;BK$8&amp;";",BK$5,BK$6,BK$7,$B40,BK$10)*-1</f>
        <v>#NAME?</v>
      </c>
      <c r="BL40" s="42" t="e">
        <f t="shared" ca="1" si="14"/>
        <v>#NAME?</v>
      </c>
      <c r="BM40" s="43" t="e">
        <f ca="1">_xll.GXL(BM$3,BM$4,"CustomGL="&amp;BM$8&amp;";",BM$5,BM$6,BM$7,$B40,BM$10)*-1</f>
        <v>#NAME?</v>
      </c>
      <c r="BN40" s="42" t="e">
        <f t="shared" ca="1" si="15"/>
        <v>#NAME?</v>
      </c>
      <c r="BR40" s="77">
        <v>660000</v>
      </c>
      <c r="BS40" s="40" t="e">
        <f ca="1">_xll.GEXQ("...\Live\Act_Decr.edq",$B40)</f>
        <v>#NAME?</v>
      </c>
      <c r="BT40" s="41" t="e">
        <f ca="1">_xll.GXL(BT$3,BT$4,"CustomGL="&amp;BT$8&amp;";",BT$5,BT$6,BT$7,$B40,BT$10)*-1</f>
        <v>#NAME?</v>
      </c>
      <c r="BU40" s="42" t="e">
        <f t="shared" ca="1" si="16"/>
        <v>#NAME?</v>
      </c>
      <c r="BV40" s="43" t="e">
        <f ca="1">_xll.GXL(BV$3,BV$4,"CustomGL="&amp;BV$8&amp;";",BV$5,BV$6,BV$7,$B40,BV$10)*-1</f>
        <v>#NAME?</v>
      </c>
      <c r="BW40" s="42" t="e">
        <f t="shared" ca="1" si="17"/>
        <v>#NAME?</v>
      </c>
      <c r="CB40" s="41" t="e">
        <f ca="1">_xll.GXL(CB$3,CB$4,"CustomGL="&amp;CB$8&amp;";",CB$5,CB$6,CB$7,$B40,CB$10)*-1</f>
        <v>#NAME?</v>
      </c>
      <c r="CC40" s="42" t="e">
        <f t="shared" ca="1" si="18"/>
        <v>#NAME?</v>
      </c>
      <c r="CD40" s="43" t="e">
        <f ca="1">_xll.GXL(CD$3,CD$4,"CustomGL="&amp;CD$8&amp;";",CD$5,CD$6,CD$7,$B40,CD$10)*-1</f>
        <v>#NAME?</v>
      </c>
      <c r="CE40" s="42" t="e">
        <f t="shared" ca="1" si="19"/>
        <v>#NAME?</v>
      </c>
      <c r="CI40" s="77">
        <v>660000</v>
      </c>
      <c r="CJ40" s="40" t="e">
        <f ca="1">_xll.GEXQ("...\Live\Act_Decr.edq",$B40)</f>
        <v>#NAME?</v>
      </c>
      <c r="CK40" s="41" t="e">
        <f ca="1">_xll.GXL(CK$3,CK$4,"CustomGL="&amp;CK$8&amp;";",CK$5,CK$6,CK$7,$B40,CK$10)*-1</f>
        <v>#NAME?</v>
      </c>
      <c r="CL40" s="42" t="e">
        <f t="shared" ca="1" si="20"/>
        <v>#NAME?</v>
      </c>
      <c r="CM40" s="43" t="e">
        <f ca="1">_xll.GXL(CM$3,CM$4,"CustomGL="&amp;CM$8&amp;";",CM$5,CM$6,CM$7,$B40,CM$10)*-1</f>
        <v>#NAME?</v>
      </c>
      <c r="CN40" s="42" t="e">
        <f t="shared" ca="1" si="21"/>
        <v>#NAME?</v>
      </c>
      <c r="CS40" s="41" t="e">
        <f ca="1">_xll.GXL(CS$3,CS$4,"CustomGL="&amp;CS$8&amp;";",CS$5,CS$6,CS$7,$B40,CS$10)*-1</f>
        <v>#NAME?</v>
      </c>
      <c r="CT40" s="42" t="e">
        <f t="shared" ca="1" si="22"/>
        <v>#NAME?</v>
      </c>
      <c r="CU40" s="43" t="e">
        <f ca="1">_xll.GXL(CU$3,CU$4,"CustomGL="&amp;CU$8&amp;";",CU$5,CU$6,CU$7,$B40,CU$10)*-1</f>
        <v>#NAME?</v>
      </c>
      <c r="CV40" s="42" t="e">
        <f t="shared" ca="1" si="23"/>
        <v>#NAME?</v>
      </c>
      <c r="CZ40" s="77">
        <v>660000</v>
      </c>
      <c r="DA40" s="40" t="e">
        <f ca="1">_xll.GEXQ("...\Live\Act_Decr.edq",$B40)</f>
        <v>#NAME?</v>
      </c>
      <c r="DB40" s="41" t="e">
        <f ca="1">_xll.GXL(DB$3,DB$4,"CustomGL="&amp;DB$8&amp;";",DB$5,DB$6,DB$7,$B40,DB$10)*-1</f>
        <v>#NAME?</v>
      </c>
      <c r="DC40" s="42" t="e">
        <f t="shared" ca="1" si="24"/>
        <v>#NAME?</v>
      </c>
      <c r="DD40" s="43" t="e">
        <f ca="1">_xll.GXL(DD$3,DD$4,"CustomGL="&amp;DD$8&amp;";",DD$5,DD$6,DD$7,$B40,DD$10)*-1</f>
        <v>#NAME?</v>
      </c>
      <c r="DE40" s="42" t="e">
        <f t="shared" ca="1" si="25"/>
        <v>#NAME?</v>
      </c>
      <c r="DJ40" s="41" t="e">
        <f ca="1">_xll.GXL(DJ$3,DJ$4,"CustomGL="&amp;DJ$8&amp;";",DJ$5,DJ$6,DJ$7,$B40,DJ$10)*-1</f>
        <v>#NAME?</v>
      </c>
      <c r="DK40" s="42" t="e">
        <f t="shared" ca="1" si="26"/>
        <v>#NAME?</v>
      </c>
      <c r="DL40" s="43" t="e">
        <f ca="1">_xll.GXL(DL$3,DL$4,"CustomGL="&amp;DL$8&amp;";",DL$5,DL$6,DL$7,$B40,DL$10)*-1</f>
        <v>#NAME?</v>
      </c>
      <c r="DM40" s="42" t="e">
        <f t="shared" ca="1" si="27"/>
        <v>#NAME?</v>
      </c>
      <c r="DQ40" s="77">
        <v>660000</v>
      </c>
      <c r="DR40" s="40" t="e">
        <f ca="1">_xll.GEXQ("...\Live\Act_Decr.edq",$B40)</f>
        <v>#NAME?</v>
      </c>
      <c r="DS40" s="41" t="e">
        <f ca="1">_xll.GXL(DS$3,DS$4,"CustomGL="&amp;DS$8&amp;";",DS$5,DS$6,DS$7,$B40,DS$10)*-1</f>
        <v>#NAME?</v>
      </c>
      <c r="DT40" s="42" t="e">
        <f t="shared" ca="1" si="28"/>
        <v>#NAME?</v>
      </c>
      <c r="DU40" s="43" t="e">
        <f ca="1">_xll.GXL(DU$3,DU$4,"CustomGL="&amp;DU$8&amp;";",DU$5,DU$6,DU$7,$B40,DU$10)*-1</f>
        <v>#NAME?</v>
      </c>
      <c r="DV40" s="42" t="e">
        <f t="shared" ca="1" si="29"/>
        <v>#NAME?</v>
      </c>
      <c r="EA40" s="41" t="e">
        <f ca="1">_xll.GXL(EA$3,EA$4,"CustomGL="&amp;EA$8&amp;";",EA$5,EA$6,EA$7,$B40,EA$10)*-1</f>
        <v>#NAME?</v>
      </c>
      <c r="EB40" s="42" t="e">
        <f t="shared" ca="1" si="30"/>
        <v>#NAME?</v>
      </c>
      <c r="EC40" s="43" t="e">
        <f ca="1">_xll.GXL(EC$3,EC$4,"CustomGL="&amp;EC$8&amp;";",EC$5,EC$6,EC$7,$B40,EC$10)*-1</f>
        <v>#NAME?</v>
      </c>
      <c r="ED40" s="42" t="e">
        <f t="shared" ca="1" si="31"/>
        <v>#NAME?</v>
      </c>
      <c r="EH40" s="77">
        <v>660000</v>
      </c>
      <c r="EI40" s="40" t="e">
        <f ca="1">_xll.GEXQ("...\Live\Act_Decr.edq",$B40)</f>
        <v>#NAME?</v>
      </c>
      <c r="EJ40" s="41" t="e">
        <f ca="1">_xll.GXL(EJ$3,EJ$4,"CustomGL="&amp;EJ$8&amp;";",EJ$5,EJ$6,EJ$7,$B40,EJ$10)*-1</f>
        <v>#NAME?</v>
      </c>
      <c r="EK40" s="42" t="e">
        <f t="shared" ca="1" si="32"/>
        <v>#NAME?</v>
      </c>
      <c r="EL40" s="43" t="e">
        <f ca="1">_xll.GXL(EL$3,EL$4,"CustomGL="&amp;EL$8&amp;";",EL$5,EL$6,EL$7,$B40,EL$10)*-1</f>
        <v>#NAME?</v>
      </c>
      <c r="EM40" s="42" t="e">
        <f t="shared" ca="1" si="33"/>
        <v>#NAME?</v>
      </c>
      <c r="ER40" s="41" t="e">
        <f ca="1">_xll.GXL(ER$3,ER$4,"CustomGL="&amp;ER$8&amp;";",ER$5,ER$6,ER$7,$B40,ER$10)*-1</f>
        <v>#NAME?</v>
      </c>
      <c r="ES40" s="42" t="e">
        <f t="shared" ca="1" si="34"/>
        <v>#NAME?</v>
      </c>
      <c r="ET40" s="43" t="e">
        <f ca="1">_xll.GXL(ET$3,ET$4,"CustomGL="&amp;ET$8&amp;";",ET$5,ET$6,ET$7,$B40,ET$10)*-1</f>
        <v>#NAME?</v>
      </c>
      <c r="EU40" s="42" t="e">
        <f t="shared" ca="1" si="35"/>
        <v>#NAME?</v>
      </c>
      <c r="EY40" s="77">
        <v>660000</v>
      </c>
      <c r="EZ40" s="40" t="e">
        <f ca="1">_xll.GEXQ("...\Live\Act_Decr.edq",$B40)</f>
        <v>#NAME?</v>
      </c>
      <c r="FA40" s="41" t="e">
        <f ca="1">_xll.GXL(FA$3,FA$4,"CustomGL="&amp;FA$8&amp;";",FA$5,FA$6,FA$7,$B40,FA$10)*-1</f>
        <v>#NAME?</v>
      </c>
      <c r="FB40" s="42" t="e">
        <f t="shared" ca="1" si="36"/>
        <v>#NAME?</v>
      </c>
      <c r="FC40" s="43" t="e">
        <f ca="1">_xll.GXL(FC$3,FC$4,"CustomGL="&amp;FC$8&amp;";",FC$5,FC$6,FC$7,$B40,FC$10)*-1</f>
        <v>#NAME?</v>
      </c>
      <c r="FD40" s="42" t="e">
        <f t="shared" ca="1" si="37"/>
        <v>#NAME?</v>
      </c>
      <c r="FI40" s="41" t="e">
        <f ca="1">_xll.GXL(FI$3,FI$4,"CustomGL="&amp;FI$8&amp;";",FI$5,FI$6,FI$7,$B40,FI$10)*-1</f>
        <v>#NAME?</v>
      </c>
      <c r="FJ40" s="42" t="e">
        <f t="shared" ca="1" si="38"/>
        <v>#NAME?</v>
      </c>
      <c r="FK40" s="43" t="e">
        <f ca="1">_xll.GXL(FK$3,FK$4,"CustomGL="&amp;FK$8&amp;";",FK$5,FK$6,FK$7,$B40,FK$10)*-1</f>
        <v>#NAME?</v>
      </c>
      <c r="FL40" s="42" t="e">
        <f t="shared" ca="1" si="39"/>
        <v>#NAME?</v>
      </c>
    </row>
    <row r="41" spans="2:168" s="44" customFormat="1" hidden="1" outlineLevel="1" x14ac:dyDescent="0.25">
      <c r="B41" s="39">
        <v>403200</v>
      </c>
      <c r="C41" s="40" t="e">
        <f ca="1">_xll.GEXQ("...\Live\Act_Decr.edq",$B41)</f>
        <v>#NAME?</v>
      </c>
      <c r="D41" s="41" t="e">
        <f ca="1">_xll.GXL(D$3,D$4,"CustomGL="&amp;D$8&amp;";",D$5,D$6,D$7,$B41,D$10)*-1</f>
        <v>#NAME?</v>
      </c>
      <c r="E41" s="42" t="e">
        <f t="shared" ca="1" si="40"/>
        <v>#NAME?</v>
      </c>
      <c r="F41" s="43" t="e">
        <f ca="1">_xll.GXL(F$3,F$4,"CustomGL="&amp;F$8&amp;";",F$5,F$6,F$7,$B41,F$10)*-1</f>
        <v>#NAME?</v>
      </c>
      <c r="G41" s="42" t="e">
        <f t="shared" ca="1" si="41"/>
        <v>#NAME?</v>
      </c>
      <c r="L41" s="41" t="e">
        <f ca="1">_xll.GXL(L$3,L$4,"CustomGL="&amp;L$8&amp;";",L$5,L$6,L$7,$B41,L$10)*-1</f>
        <v>#NAME?</v>
      </c>
      <c r="M41" s="42" t="e">
        <f t="shared" ca="1" si="2"/>
        <v>#NAME?</v>
      </c>
      <c r="N41" s="43" t="e">
        <f ca="1">_xll.GXL(N$3,N$4,"CustomGL="&amp;N$8&amp;";",N$5,N$6,N$7,$B41,N$10)*-1</f>
        <v>#NAME?</v>
      </c>
      <c r="O41" s="42" t="e">
        <f t="shared" ca="1" si="3"/>
        <v>#NAME?</v>
      </c>
      <c r="R41" s="85"/>
      <c r="S41" s="77">
        <v>403200</v>
      </c>
      <c r="T41" s="40" t="e">
        <f ca="1">_xll.GEXQ("...\Live\Act_Decr.edq",$B41)</f>
        <v>#NAME?</v>
      </c>
      <c r="U41" s="41" t="e">
        <f ca="1">_xll.GXL(U$3,U$4,"CustomGL="&amp;U$8&amp;";",U$5,U$6,U$7,$B41,U$10)*-1</f>
        <v>#NAME?</v>
      </c>
      <c r="V41" s="42" t="e">
        <f t="shared" ca="1" si="4"/>
        <v>#NAME?</v>
      </c>
      <c r="W41" s="43" t="e">
        <f ca="1">_xll.GXL(W$3,W$4,"CustomGL="&amp;W$8&amp;";",W$5,W$6,W$7,$B41,W$10)*-1</f>
        <v>#NAME?</v>
      </c>
      <c r="X41" s="42" t="e">
        <f t="shared" ca="1" si="5"/>
        <v>#NAME?</v>
      </c>
      <c r="AC41" s="41" t="e">
        <f ca="1">_xll.GXL(AC$3,AC$4,"CustomGL="&amp;AC$8&amp;";",AC$5,AC$6,AC$7,$B41,AC$10)*-1</f>
        <v>#NAME?</v>
      </c>
      <c r="AD41" s="42" t="e">
        <f t="shared" ca="1" si="6"/>
        <v>#NAME?</v>
      </c>
      <c r="AE41" s="43" t="e">
        <f ca="1">_xll.GXL(AE$3,AE$4,"CustomGL="&amp;AE$8&amp;";",AE$5,AE$6,AE$7,$B41,AE$10)*-1</f>
        <v>#NAME?</v>
      </c>
      <c r="AF41" s="42" t="e">
        <f t="shared" ca="1" si="7"/>
        <v>#NAME?</v>
      </c>
      <c r="AJ41" s="77">
        <v>403200</v>
      </c>
      <c r="AK41" s="40" t="e">
        <f ca="1">_xll.GEXQ("...\Live\Act_Decr.edq",$B41)</f>
        <v>#NAME?</v>
      </c>
      <c r="AL41" s="41" t="e">
        <f ca="1">_xll.GXL(AL$3,AL$4,"CustomGL="&amp;AL$8&amp;";",AL$5,AL$6,AL$7,$B41,AL$10)*-1</f>
        <v>#NAME?</v>
      </c>
      <c r="AM41" s="42" t="e">
        <f t="shared" ca="1" si="8"/>
        <v>#NAME?</v>
      </c>
      <c r="AN41" s="43" t="e">
        <f ca="1">_xll.GXL(AN$3,AN$4,"CustomGL="&amp;AN$8&amp;";",AN$5,AN$6,AN$7,$B41,AN$10)*-1</f>
        <v>#NAME?</v>
      </c>
      <c r="AO41" s="42" t="e">
        <f t="shared" ca="1" si="9"/>
        <v>#NAME?</v>
      </c>
      <c r="AT41" s="41" t="e">
        <f ca="1">_xll.GXL(AT$3,AT$4,"CustomGL="&amp;AT$8&amp;";",AT$5,AT$6,AT$7,$B41,AT$10)*-1</f>
        <v>#NAME?</v>
      </c>
      <c r="AU41" s="42" t="e">
        <f t="shared" ca="1" si="10"/>
        <v>#NAME?</v>
      </c>
      <c r="AV41" s="43" t="e">
        <f ca="1">_xll.GXL(AV$3,AV$4,"CustomGL="&amp;AV$8&amp;";",AV$5,AV$6,AV$7,$B41,AV$10)*-1</f>
        <v>#NAME?</v>
      </c>
      <c r="AW41" s="42" t="e">
        <f t="shared" ca="1" si="11"/>
        <v>#NAME?</v>
      </c>
      <c r="AZ41" s="85"/>
      <c r="BA41" s="77">
        <v>403200</v>
      </c>
      <c r="BB41" s="40" t="e">
        <f ca="1">_xll.GEXQ("...\Live\Act_Decr.edq",$B41)</f>
        <v>#NAME?</v>
      </c>
      <c r="BC41" s="41" t="e">
        <f ca="1">_xll.GXL(BC$3,BC$4,"CustomGL="&amp;BC$8&amp;";",BC$5,BC$6,BC$7,$B41,BC$10)*-1</f>
        <v>#NAME?</v>
      </c>
      <c r="BD41" s="42" t="e">
        <f t="shared" ca="1" si="12"/>
        <v>#NAME?</v>
      </c>
      <c r="BE41" s="43" t="e">
        <f ca="1">_xll.GXL(BE$3,BE$4,"CustomGL="&amp;BE$8&amp;";",BE$5,BE$6,BE$7,$B41,BE$10)*-1</f>
        <v>#NAME?</v>
      </c>
      <c r="BF41" s="42" t="e">
        <f t="shared" ca="1" si="13"/>
        <v>#NAME?</v>
      </c>
      <c r="BK41" s="41" t="e">
        <f ca="1">_xll.GXL(BK$3,BK$4,"CustomGL="&amp;BK$8&amp;";",BK$5,BK$6,BK$7,$B41,BK$10)*-1</f>
        <v>#NAME?</v>
      </c>
      <c r="BL41" s="42" t="e">
        <f t="shared" ca="1" si="14"/>
        <v>#NAME?</v>
      </c>
      <c r="BM41" s="43" t="e">
        <f ca="1">_xll.GXL(BM$3,BM$4,"CustomGL="&amp;BM$8&amp;";",BM$5,BM$6,BM$7,$B41,BM$10)*-1</f>
        <v>#NAME?</v>
      </c>
      <c r="BN41" s="42" t="e">
        <f t="shared" ca="1" si="15"/>
        <v>#NAME?</v>
      </c>
      <c r="BR41" s="77">
        <v>403200</v>
      </c>
      <c r="BS41" s="40" t="e">
        <f ca="1">_xll.GEXQ("...\Live\Act_Decr.edq",$B41)</f>
        <v>#NAME?</v>
      </c>
      <c r="BT41" s="41" t="e">
        <f ca="1">_xll.GXL(BT$3,BT$4,"CustomGL="&amp;BT$8&amp;";",BT$5,BT$6,BT$7,$B41,BT$10)*-1</f>
        <v>#NAME?</v>
      </c>
      <c r="BU41" s="42" t="e">
        <f t="shared" ca="1" si="16"/>
        <v>#NAME?</v>
      </c>
      <c r="BV41" s="43" t="e">
        <f ca="1">_xll.GXL(BV$3,BV$4,"CustomGL="&amp;BV$8&amp;";",BV$5,BV$6,BV$7,$B41,BV$10)*-1</f>
        <v>#NAME?</v>
      </c>
      <c r="BW41" s="42" t="e">
        <f t="shared" ca="1" si="17"/>
        <v>#NAME?</v>
      </c>
      <c r="CB41" s="41" t="e">
        <f ca="1">_xll.GXL(CB$3,CB$4,"CustomGL="&amp;CB$8&amp;";",CB$5,CB$6,CB$7,$B41,CB$10)*-1</f>
        <v>#NAME?</v>
      </c>
      <c r="CC41" s="42" t="e">
        <f t="shared" ca="1" si="18"/>
        <v>#NAME?</v>
      </c>
      <c r="CD41" s="43" t="e">
        <f ca="1">_xll.GXL(CD$3,CD$4,"CustomGL="&amp;CD$8&amp;";",CD$5,CD$6,CD$7,$B41,CD$10)*-1</f>
        <v>#NAME?</v>
      </c>
      <c r="CE41" s="42" t="e">
        <f t="shared" ca="1" si="19"/>
        <v>#NAME?</v>
      </c>
      <c r="CI41" s="77">
        <v>403200</v>
      </c>
      <c r="CJ41" s="40" t="e">
        <f ca="1">_xll.GEXQ("...\Live\Act_Decr.edq",$B41)</f>
        <v>#NAME?</v>
      </c>
      <c r="CK41" s="41" t="e">
        <f ca="1">_xll.GXL(CK$3,CK$4,"CustomGL="&amp;CK$8&amp;";",CK$5,CK$6,CK$7,$B41,CK$10)*-1</f>
        <v>#NAME?</v>
      </c>
      <c r="CL41" s="42" t="e">
        <f t="shared" ca="1" si="20"/>
        <v>#NAME?</v>
      </c>
      <c r="CM41" s="43" t="e">
        <f ca="1">_xll.GXL(CM$3,CM$4,"CustomGL="&amp;CM$8&amp;";",CM$5,CM$6,CM$7,$B41,CM$10)*-1</f>
        <v>#NAME?</v>
      </c>
      <c r="CN41" s="42" t="e">
        <f t="shared" ca="1" si="21"/>
        <v>#NAME?</v>
      </c>
      <c r="CS41" s="41" t="e">
        <f ca="1">_xll.GXL(CS$3,CS$4,"CustomGL="&amp;CS$8&amp;";",CS$5,CS$6,CS$7,$B41,CS$10)*-1</f>
        <v>#NAME?</v>
      </c>
      <c r="CT41" s="42" t="e">
        <f t="shared" ca="1" si="22"/>
        <v>#NAME?</v>
      </c>
      <c r="CU41" s="43" t="e">
        <f ca="1">_xll.GXL(CU$3,CU$4,"CustomGL="&amp;CU$8&amp;";",CU$5,CU$6,CU$7,$B41,CU$10)*-1</f>
        <v>#NAME?</v>
      </c>
      <c r="CV41" s="42" t="e">
        <f t="shared" ca="1" si="23"/>
        <v>#NAME?</v>
      </c>
      <c r="CZ41" s="77">
        <v>403200</v>
      </c>
      <c r="DA41" s="40" t="e">
        <f ca="1">_xll.GEXQ("...\Live\Act_Decr.edq",$B41)</f>
        <v>#NAME?</v>
      </c>
      <c r="DB41" s="41" t="e">
        <f ca="1">_xll.GXL(DB$3,DB$4,"CustomGL="&amp;DB$8&amp;";",DB$5,DB$6,DB$7,$B41,DB$10)*-1</f>
        <v>#NAME?</v>
      </c>
      <c r="DC41" s="42" t="e">
        <f t="shared" ca="1" si="24"/>
        <v>#NAME?</v>
      </c>
      <c r="DD41" s="43" t="e">
        <f ca="1">_xll.GXL(DD$3,DD$4,"CustomGL="&amp;DD$8&amp;";",DD$5,DD$6,DD$7,$B41,DD$10)*-1</f>
        <v>#NAME?</v>
      </c>
      <c r="DE41" s="42" t="e">
        <f t="shared" ca="1" si="25"/>
        <v>#NAME?</v>
      </c>
      <c r="DJ41" s="41" t="e">
        <f ca="1">_xll.GXL(DJ$3,DJ$4,"CustomGL="&amp;DJ$8&amp;";",DJ$5,DJ$6,DJ$7,$B41,DJ$10)*-1</f>
        <v>#NAME?</v>
      </c>
      <c r="DK41" s="42" t="e">
        <f t="shared" ca="1" si="26"/>
        <v>#NAME?</v>
      </c>
      <c r="DL41" s="43" t="e">
        <f ca="1">_xll.GXL(DL$3,DL$4,"CustomGL="&amp;DL$8&amp;";",DL$5,DL$6,DL$7,$B41,DL$10)*-1</f>
        <v>#NAME?</v>
      </c>
      <c r="DM41" s="42" t="e">
        <f t="shared" ca="1" si="27"/>
        <v>#NAME?</v>
      </c>
      <c r="DQ41" s="77">
        <v>403200</v>
      </c>
      <c r="DR41" s="40" t="e">
        <f ca="1">_xll.GEXQ("...\Live\Act_Decr.edq",$B41)</f>
        <v>#NAME?</v>
      </c>
      <c r="DS41" s="41" t="e">
        <f ca="1">_xll.GXL(DS$3,DS$4,"CustomGL="&amp;DS$8&amp;";",DS$5,DS$6,DS$7,$B41,DS$10)*-1</f>
        <v>#NAME?</v>
      </c>
      <c r="DT41" s="42" t="e">
        <f t="shared" ca="1" si="28"/>
        <v>#NAME?</v>
      </c>
      <c r="DU41" s="43" t="e">
        <f ca="1">_xll.GXL(DU$3,DU$4,"CustomGL="&amp;DU$8&amp;";",DU$5,DU$6,DU$7,$B41,DU$10)*-1</f>
        <v>#NAME?</v>
      </c>
      <c r="DV41" s="42" t="e">
        <f t="shared" ca="1" si="29"/>
        <v>#NAME?</v>
      </c>
      <c r="EA41" s="41" t="e">
        <f ca="1">_xll.GXL(EA$3,EA$4,"CustomGL="&amp;EA$8&amp;";",EA$5,EA$6,EA$7,$B41,EA$10)*-1</f>
        <v>#NAME?</v>
      </c>
      <c r="EB41" s="42" t="e">
        <f t="shared" ca="1" si="30"/>
        <v>#NAME?</v>
      </c>
      <c r="EC41" s="43" t="e">
        <f ca="1">_xll.GXL(EC$3,EC$4,"CustomGL="&amp;EC$8&amp;";",EC$5,EC$6,EC$7,$B41,EC$10)*-1</f>
        <v>#NAME?</v>
      </c>
      <c r="ED41" s="42" t="e">
        <f t="shared" ca="1" si="31"/>
        <v>#NAME?</v>
      </c>
      <c r="EH41" s="77">
        <v>403200</v>
      </c>
      <c r="EI41" s="40" t="e">
        <f ca="1">_xll.GEXQ("...\Live\Act_Decr.edq",$B41)</f>
        <v>#NAME?</v>
      </c>
      <c r="EJ41" s="41" t="e">
        <f ca="1">_xll.GXL(EJ$3,EJ$4,"CustomGL="&amp;EJ$8&amp;";",EJ$5,EJ$6,EJ$7,$B41,EJ$10)*-1</f>
        <v>#NAME?</v>
      </c>
      <c r="EK41" s="42" t="e">
        <f t="shared" ca="1" si="32"/>
        <v>#NAME?</v>
      </c>
      <c r="EL41" s="43" t="e">
        <f ca="1">_xll.GXL(EL$3,EL$4,"CustomGL="&amp;EL$8&amp;";",EL$5,EL$6,EL$7,$B41,EL$10)*-1</f>
        <v>#NAME?</v>
      </c>
      <c r="EM41" s="42" t="e">
        <f t="shared" ca="1" si="33"/>
        <v>#NAME?</v>
      </c>
      <c r="ER41" s="41" t="e">
        <f ca="1">_xll.GXL(ER$3,ER$4,"CustomGL="&amp;ER$8&amp;";",ER$5,ER$6,ER$7,$B41,ER$10)*-1</f>
        <v>#NAME?</v>
      </c>
      <c r="ES41" s="42" t="e">
        <f t="shared" ca="1" si="34"/>
        <v>#NAME?</v>
      </c>
      <c r="ET41" s="43" t="e">
        <f ca="1">_xll.GXL(ET$3,ET$4,"CustomGL="&amp;ET$8&amp;";",ET$5,ET$6,ET$7,$B41,ET$10)*-1</f>
        <v>#NAME?</v>
      </c>
      <c r="EU41" s="42" t="e">
        <f t="shared" ca="1" si="35"/>
        <v>#NAME?</v>
      </c>
      <c r="EY41" s="77">
        <v>403200</v>
      </c>
      <c r="EZ41" s="40" t="e">
        <f ca="1">_xll.GEXQ("...\Live\Act_Decr.edq",$B41)</f>
        <v>#NAME?</v>
      </c>
      <c r="FA41" s="41" t="e">
        <f ca="1">_xll.GXL(FA$3,FA$4,"CustomGL="&amp;FA$8&amp;";",FA$5,FA$6,FA$7,$B41,FA$10)*-1</f>
        <v>#NAME?</v>
      </c>
      <c r="FB41" s="42" t="e">
        <f t="shared" ca="1" si="36"/>
        <v>#NAME?</v>
      </c>
      <c r="FC41" s="43" t="e">
        <f ca="1">_xll.GXL(FC$3,FC$4,"CustomGL="&amp;FC$8&amp;";",FC$5,FC$6,FC$7,$B41,FC$10)*-1</f>
        <v>#NAME?</v>
      </c>
      <c r="FD41" s="42" t="e">
        <f t="shared" ca="1" si="37"/>
        <v>#NAME?</v>
      </c>
      <c r="FI41" s="41" t="e">
        <f ca="1">_xll.GXL(FI$3,FI$4,"CustomGL="&amp;FI$8&amp;";",FI$5,FI$6,FI$7,$B41,FI$10)*-1</f>
        <v>#NAME?</v>
      </c>
      <c r="FJ41" s="42" t="e">
        <f t="shared" ca="1" si="38"/>
        <v>#NAME?</v>
      </c>
      <c r="FK41" s="43" t="e">
        <f ca="1">_xll.GXL(FK$3,FK$4,"CustomGL="&amp;FK$8&amp;";",FK$5,FK$6,FK$7,$B41,FK$10)*-1</f>
        <v>#NAME?</v>
      </c>
      <c r="FL41" s="42" t="e">
        <f t="shared" ca="1" si="39"/>
        <v>#NAME?</v>
      </c>
    </row>
    <row r="42" spans="2:168" collapsed="1" x14ac:dyDescent="0.25">
      <c r="B42" s="1" t="s">
        <v>124</v>
      </c>
      <c r="C42" s="4" t="e">
        <f ca="1">_xll.SSLDESC(B42)</f>
        <v>#NAME?</v>
      </c>
      <c r="D42" s="26" t="e">
        <f ca="1">_xll.GXL(D$3,D$4,"CustomGL="&amp;D$8&amp;";",D$5,D$6,D$7,$B42,D$10)*-1</f>
        <v>#NAME?</v>
      </c>
      <c r="E42" s="27" t="e">
        <f ca="1">D42/D$63</f>
        <v>#NAME?</v>
      </c>
      <c r="F42" s="33" t="e">
        <f ca="1">_xll.GXL(F$3,F$4,"CustomGL="&amp;F$8&amp;";",F$5,F$6,F$7,$B42,F$10)*-1</f>
        <v>#NAME?</v>
      </c>
      <c r="G42" s="27" t="e">
        <f ca="1">F42/F$63</f>
        <v>#NAME?</v>
      </c>
      <c r="L42" s="26" t="e">
        <f ca="1">_xll.GXL(L$3,L$4,"CustomGL="&amp;L$8&amp;";",L$5,L$6,L$7,$B42,L$10)*-1</f>
        <v>#NAME?</v>
      </c>
      <c r="M42" s="27" t="e">
        <f ca="1">L42/L$63</f>
        <v>#NAME?</v>
      </c>
      <c r="N42" s="33" t="e">
        <f ca="1">_xll.GXL(N$3,N$4,"CustomGL="&amp;N$8&amp;";",N$5,N$6,N$7,$B42,N$10)*-1</f>
        <v>#NAME?</v>
      </c>
      <c r="O42" s="27" t="e">
        <f ca="1">N42/N$63</f>
        <v>#NAME?</v>
      </c>
      <c r="S42" s="76" t="s">
        <v>124</v>
      </c>
      <c r="T42" s="4" t="e">
        <f ca="1">_xll.SSLDESC(S42)</f>
        <v>#NAME?</v>
      </c>
      <c r="U42" s="26" t="e">
        <f ca="1">_xll.GXL(U$3,U$4,"CustomGL="&amp;U$8&amp;";",U$5,U$6,U$7,$B42,U$10)*-1</f>
        <v>#NAME?</v>
      </c>
      <c r="V42" s="27" t="e">
        <f ca="1">U42/U$63</f>
        <v>#NAME?</v>
      </c>
      <c r="W42" s="33" t="e">
        <f ca="1">_xll.GXL(W$3,W$4,"CustomGL="&amp;W$8&amp;";",W$5,W$6,W$7,$B42,W$10)*-1</f>
        <v>#NAME?</v>
      </c>
      <c r="X42" s="27" t="e">
        <f ca="1">W42/W$63</f>
        <v>#NAME?</v>
      </c>
      <c r="AC42" s="26" t="e">
        <f ca="1">_xll.GXL(AC$3,AC$4,"CustomGL="&amp;AC$8&amp;";",AC$5,AC$6,AC$7,$B42,AC$10)*-1</f>
        <v>#NAME?</v>
      </c>
      <c r="AD42" s="27" t="e">
        <f ca="1">AC42/AC$63</f>
        <v>#NAME?</v>
      </c>
      <c r="AE42" s="33" t="e">
        <f ca="1">_xll.GXL(AE$3,AE$4,"CustomGL="&amp;AE$8&amp;";",AE$5,AE$6,AE$7,$B42,AE$10)*-1</f>
        <v>#NAME?</v>
      </c>
      <c r="AF42" s="27" t="e">
        <f ca="1">AE42/AE$63</f>
        <v>#NAME?</v>
      </c>
      <c r="AJ42" s="76" t="s">
        <v>124</v>
      </c>
      <c r="AK42" s="4" t="e">
        <f ca="1">_xll.SSLDESC(AJ42)</f>
        <v>#NAME?</v>
      </c>
      <c r="AL42" s="26" t="e">
        <f ca="1">_xll.GXL(AL$3,AL$4,"CustomGL="&amp;AL$8&amp;";",AL$5,AL$6,AL$7,$B42,AL$10)*-1</f>
        <v>#NAME?</v>
      </c>
      <c r="AM42" s="27" t="e">
        <f ca="1">AL42/AL$63</f>
        <v>#NAME?</v>
      </c>
      <c r="AN42" s="33" t="e">
        <f ca="1">_xll.GXL(AN$3,AN$4,"CustomGL="&amp;AN$8&amp;";",AN$5,AN$6,AN$7,$B42,AN$10)*-1</f>
        <v>#NAME?</v>
      </c>
      <c r="AO42" s="27" t="e">
        <f ca="1">AN42/AN$63</f>
        <v>#NAME?</v>
      </c>
      <c r="AT42" s="26" t="e">
        <f ca="1">_xll.GXL(AT$3,AT$4,"CustomGL="&amp;AT$8&amp;";",AT$5,AT$6,AT$7,$B42,AT$10)*-1</f>
        <v>#NAME?</v>
      </c>
      <c r="AU42" s="27" t="e">
        <f ca="1">AT42/AT$63</f>
        <v>#NAME?</v>
      </c>
      <c r="AV42" s="33" t="e">
        <f ca="1">_xll.GXL(AV$3,AV$4,"CustomGL="&amp;AV$8&amp;";",AV$5,AV$6,AV$7,$B42,AV$10)*-1</f>
        <v>#NAME?</v>
      </c>
      <c r="AW42" s="27" t="e">
        <f ca="1">AV42/AV$63</f>
        <v>#NAME?</v>
      </c>
      <c r="BA42" s="76" t="s">
        <v>124</v>
      </c>
      <c r="BB42" s="4" t="e">
        <f ca="1">_xll.SSLDESC(BA42)</f>
        <v>#NAME?</v>
      </c>
      <c r="BC42" s="26" t="e">
        <f ca="1">_xll.GXL(BC$3,BC$4,"CustomGL="&amp;BC$8&amp;";",BC$5,BC$6,BC$7,$B42,BC$10)*-1</f>
        <v>#NAME?</v>
      </c>
      <c r="BD42" s="27" t="e">
        <f ca="1">BC42/BC$63</f>
        <v>#NAME?</v>
      </c>
      <c r="BE42" s="33" t="e">
        <f ca="1">_xll.GXL(BE$3,BE$4,"CustomGL="&amp;BE$8&amp;";",BE$5,BE$6,BE$7,$B42,BE$10)*-1</f>
        <v>#NAME?</v>
      </c>
      <c r="BF42" s="27" t="e">
        <f ca="1">BE42/BE$63</f>
        <v>#NAME?</v>
      </c>
      <c r="BK42" s="26" t="e">
        <f ca="1">_xll.GXL(BK$3,BK$4,"CustomGL="&amp;BK$8&amp;";",BK$5,BK$6,BK$7,$B42,BK$10)*-1</f>
        <v>#NAME?</v>
      </c>
      <c r="BL42" s="27" t="e">
        <f ca="1">BK42/BK$63</f>
        <v>#NAME?</v>
      </c>
      <c r="BM42" s="33" t="e">
        <f ca="1">_xll.GXL(BM$3,BM$4,"CustomGL="&amp;BM$8&amp;";",BM$5,BM$6,BM$7,$B42,BM$10)*-1</f>
        <v>#NAME?</v>
      </c>
      <c r="BN42" s="27" t="e">
        <f ca="1">BM42/BM$63</f>
        <v>#NAME?</v>
      </c>
      <c r="BR42" s="76" t="s">
        <v>124</v>
      </c>
      <c r="BS42" s="4" t="e">
        <f ca="1">_xll.SSLDESC(BR42)</f>
        <v>#NAME?</v>
      </c>
      <c r="BT42" s="26" t="e">
        <f ca="1">_xll.GXL(BT$3,BT$4,"CustomGL="&amp;BT$8&amp;";",BT$5,BT$6,BT$7,$B42,BT$10)*-1</f>
        <v>#NAME?</v>
      </c>
      <c r="BU42" s="27" t="e">
        <f ca="1">BT42/BT$63</f>
        <v>#NAME?</v>
      </c>
      <c r="BV42" s="33" t="e">
        <f ca="1">_xll.GXL(BV$3,BV$4,"CustomGL="&amp;BV$8&amp;";",BV$5,BV$6,BV$7,$B42,BV$10)*-1</f>
        <v>#NAME?</v>
      </c>
      <c r="BW42" s="27" t="e">
        <f ca="1">BV42/BV$63</f>
        <v>#NAME?</v>
      </c>
      <c r="CB42" s="26" t="e">
        <f ca="1">_xll.GXL(CB$3,CB$4,"CustomGL="&amp;CB$8&amp;";",CB$5,CB$6,CB$7,$B42,CB$10)*-1</f>
        <v>#NAME?</v>
      </c>
      <c r="CC42" s="27" t="e">
        <f ca="1">CB42/CB$63</f>
        <v>#NAME?</v>
      </c>
      <c r="CD42" s="33" t="e">
        <f ca="1">_xll.GXL(CD$3,CD$4,"CustomGL="&amp;CD$8&amp;";",CD$5,CD$6,CD$7,$B42,CD$10)*-1</f>
        <v>#NAME?</v>
      </c>
      <c r="CE42" s="27" t="e">
        <f ca="1">CD42/CD$63</f>
        <v>#NAME?</v>
      </c>
      <c r="CI42" s="76" t="s">
        <v>124</v>
      </c>
      <c r="CJ42" s="4" t="e">
        <f ca="1">_xll.SSLDESC(CI42)</f>
        <v>#NAME?</v>
      </c>
      <c r="CK42" s="26" t="e">
        <f ca="1">_xll.GXL(CK$3,CK$4,"CustomGL="&amp;CK$8&amp;";",CK$5,CK$6,CK$7,$B42,CK$10)*-1</f>
        <v>#NAME?</v>
      </c>
      <c r="CL42" s="27" t="e">
        <f ca="1">CK42/CK$63</f>
        <v>#NAME?</v>
      </c>
      <c r="CM42" s="33" t="e">
        <f ca="1">_xll.GXL(CM$3,CM$4,"CustomGL="&amp;CM$8&amp;";",CM$5,CM$6,CM$7,$B42,CM$10)*-1</f>
        <v>#NAME?</v>
      </c>
      <c r="CN42" s="27" t="e">
        <f ca="1">CM42/CM$63</f>
        <v>#NAME?</v>
      </c>
      <c r="CS42" s="26" t="e">
        <f ca="1">_xll.GXL(CS$3,CS$4,"CustomGL="&amp;CS$8&amp;";",CS$5,CS$6,CS$7,$B42,CS$10)*-1</f>
        <v>#NAME?</v>
      </c>
      <c r="CT42" s="27" t="e">
        <f ca="1">CS42/CS$63</f>
        <v>#NAME?</v>
      </c>
      <c r="CU42" s="33" t="e">
        <f ca="1">_xll.GXL(CU$3,CU$4,"CustomGL="&amp;CU$8&amp;";",CU$5,CU$6,CU$7,$B42,CU$10)*-1</f>
        <v>#NAME?</v>
      </c>
      <c r="CV42" s="27" t="e">
        <f ca="1">CU42/CU$63</f>
        <v>#NAME?</v>
      </c>
      <c r="CZ42" s="76" t="s">
        <v>124</v>
      </c>
      <c r="DA42" s="4" t="e">
        <f ca="1">_xll.SSLDESC(CZ42)</f>
        <v>#NAME?</v>
      </c>
      <c r="DB42" s="26" t="e">
        <f ca="1">_xll.GXL(DB$3,DB$4,"CustomGL="&amp;DB$8&amp;";",DB$5,DB$6,DB$7,$B42,DB$10)*-1</f>
        <v>#NAME?</v>
      </c>
      <c r="DC42" s="27" t="e">
        <f ca="1">DB42/DB$63</f>
        <v>#NAME?</v>
      </c>
      <c r="DD42" s="33" t="e">
        <f ca="1">_xll.GXL(DD$3,DD$4,"CustomGL="&amp;DD$8&amp;";",DD$5,DD$6,DD$7,$B42,DD$10)*-1</f>
        <v>#NAME?</v>
      </c>
      <c r="DE42" s="27" t="e">
        <f ca="1">DD42/DD$63</f>
        <v>#NAME?</v>
      </c>
      <c r="DJ42" s="26" t="e">
        <f ca="1">_xll.GXL(DJ$3,DJ$4,"CustomGL="&amp;DJ$8&amp;";",DJ$5,DJ$6,DJ$7,$B42,DJ$10)*-1</f>
        <v>#NAME?</v>
      </c>
      <c r="DK42" s="27" t="e">
        <f ca="1">DJ42/DJ$63</f>
        <v>#NAME?</v>
      </c>
      <c r="DL42" s="33" t="e">
        <f ca="1">_xll.GXL(DL$3,DL$4,"CustomGL="&amp;DL$8&amp;";",DL$5,DL$6,DL$7,$B42,DL$10)*-1</f>
        <v>#NAME?</v>
      </c>
      <c r="DM42" s="27" t="e">
        <f ca="1">DL42/DL$63</f>
        <v>#NAME?</v>
      </c>
      <c r="DQ42" s="76" t="s">
        <v>124</v>
      </c>
      <c r="DR42" s="4" t="e">
        <f ca="1">_xll.SSLDESC(DQ42)</f>
        <v>#NAME?</v>
      </c>
      <c r="DS42" s="26" t="e">
        <f ca="1">_xll.GXL(DS$3,DS$4,"CustomGL="&amp;DS$8&amp;";",DS$5,DS$6,DS$7,$B42,DS$10)*-1</f>
        <v>#NAME?</v>
      </c>
      <c r="DT42" s="27" t="e">
        <f ca="1">DS42/DS$63</f>
        <v>#NAME?</v>
      </c>
      <c r="DU42" s="33" t="e">
        <f ca="1">_xll.GXL(DU$3,DU$4,"CustomGL="&amp;DU$8&amp;";",DU$5,DU$6,DU$7,$B42,DU$10)*-1</f>
        <v>#NAME?</v>
      </c>
      <c r="DV42" s="27" t="e">
        <f ca="1">DU42/DU$63</f>
        <v>#NAME?</v>
      </c>
      <c r="EA42" s="26" t="e">
        <f ca="1">_xll.GXL(EA$3,EA$4,"CustomGL="&amp;EA$8&amp;";",EA$5,EA$6,EA$7,$B42,EA$10)*-1</f>
        <v>#NAME?</v>
      </c>
      <c r="EB42" s="27" t="e">
        <f ca="1">EA42/EA$63</f>
        <v>#NAME?</v>
      </c>
      <c r="EC42" s="33" t="e">
        <f ca="1">_xll.GXL(EC$3,EC$4,"CustomGL="&amp;EC$8&amp;";",EC$5,EC$6,EC$7,$B42,EC$10)*-1</f>
        <v>#NAME?</v>
      </c>
      <c r="ED42" s="27" t="e">
        <f ca="1">EC42/EC$63</f>
        <v>#NAME?</v>
      </c>
      <c r="EH42" s="76" t="s">
        <v>124</v>
      </c>
      <c r="EI42" s="4" t="e">
        <f ca="1">_xll.SSLDESC(EH42)</f>
        <v>#NAME?</v>
      </c>
      <c r="EJ42" s="26" t="e">
        <f ca="1">_xll.GXL(EJ$3,EJ$4,"CustomGL="&amp;EJ$8&amp;";",EJ$5,EJ$6,EJ$7,$B42,EJ$10)*-1</f>
        <v>#NAME?</v>
      </c>
      <c r="EK42" s="27" t="e">
        <f ca="1">EJ42/EJ$63</f>
        <v>#NAME?</v>
      </c>
      <c r="EL42" s="33" t="e">
        <f ca="1">_xll.GXL(EL$3,EL$4,"CustomGL="&amp;EL$8&amp;";",EL$5,EL$6,EL$7,$B42,EL$10)*-1</f>
        <v>#NAME?</v>
      </c>
      <c r="EM42" s="27" t="e">
        <f ca="1">EL42/EL$63</f>
        <v>#NAME?</v>
      </c>
      <c r="ER42" s="26" t="e">
        <f ca="1">_xll.GXL(ER$3,ER$4,"CustomGL="&amp;ER$8&amp;";",ER$5,ER$6,ER$7,$B42,ER$10)*-1</f>
        <v>#NAME?</v>
      </c>
      <c r="ES42" s="27" t="e">
        <f ca="1">ER42/ER$63</f>
        <v>#NAME?</v>
      </c>
      <c r="ET42" s="33" t="e">
        <f ca="1">_xll.GXL(ET$3,ET$4,"CustomGL="&amp;ET$8&amp;";",ET$5,ET$6,ET$7,$B42,ET$10)*-1</f>
        <v>#NAME?</v>
      </c>
      <c r="EU42" s="27" t="e">
        <f ca="1">ET42/ET$63</f>
        <v>#NAME?</v>
      </c>
      <c r="EY42" s="76" t="s">
        <v>124</v>
      </c>
      <c r="EZ42" s="4" t="e">
        <f ca="1">_xll.SSLDESC(EY42)</f>
        <v>#NAME?</v>
      </c>
      <c r="FA42" s="26" t="e">
        <f ca="1">_xll.GXL(FA$3,FA$4,"CustomGL="&amp;FA$8&amp;";",FA$5,FA$6,FA$7,$B42,FA$10)*-1</f>
        <v>#NAME?</v>
      </c>
      <c r="FB42" s="27" t="e">
        <f ca="1">FA42/FA$63</f>
        <v>#NAME?</v>
      </c>
      <c r="FC42" s="33" t="e">
        <f ca="1">_xll.GXL(FC$3,FC$4,"CustomGL="&amp;FC$8&amp;";",FC$5,FC$6,FC$7,$B42,FC$10)*-1</f>
        <v>#NAME?</v>
      </c>
      <c r="FD42" s="27" t="e">
        <f ca="1">FC42/FC$63</f>
        <v>#NAME?</v>
      </c>
      <c r="FI42" s="26" t="e">
        <f ca="1">_xll.GXL(FI$3,FI$4,"CustomGL="&amp;FI$8&amp;";",FI$5,FI$6,FI$7,$B42,FI$10)*-1</f>
        <v>#NAME?</v>
      </c>
      <c r="FJ42" s="27" t="e">
        <f ca="1">FI42/FI$63</f>
        <v>#NAME?</v>
      </c>
      <c r="FK42" s="33" t="e">
        <f ca="1">_xll.GXL(FK$3,FK$4,"CustomGL="&amp;FK$8&amp;";",FK$5,FK$6,FK$7,$B42,FK$10)*-1</f>
        <v>#NAME?</v>
      </c>
      <c r="FL42" s="27" t="e">
        <f ca="1">FK42/FK$63</f>
        <v>#NAME?</v>
      </c>
    </row>
    <row r="43" spans="2:168" s="44" customFormat="1" hidden="1" outlineLevel="1" x14ac:dyDescent="0.25">
      <c r="B43" s="39">
        <v>402000</v>
      </c>
      <c r="C43" s="40" t="e">
        <f ca="1">_xll.GEXQ("...\Live\Act_Decr.edq",$B43)</f>
        <v>#NAME?</v>
      </c>
      <c r="D43" s="41" t="e">
        <f ca="1">_xll.GXL(D$3,D$4,"CustomGL="&amp;D$8&amp;";",D$5,D$6,D$7,$B43,D$10)*-1</f>
        <v>#NAME?</v>
      </c>
      <c r="E43" s="42" t="e">
        <f t="shared" ref="E43:E49" ca="1" si="42">D43/D$63</f>
        <v>#NAME?</v>
      </c>
      <c r="F43" s="43" t="e">
        <f ca="1">_xll.GXL(F$3,F$4,"CustomGL="&amp;F$8&amp;";",F$5,F$6,F$7,$B43,F$10)*-1</f>
        <v>#NAME?</v>
      </c>
      <c r="G43" s="42" t="e">
        <f t="shared" ref="G43:G49" ca="1" si="43">F43/F$63</f>
        <v>#NAME?</v>
      </c>
      <c r="L43" s="41" t="e">
        <f ca="1">_xll.GXL(L$3,L$4,"CustomGL="&amp;L$8&amp;";",L$5,L$6,L$7,$B43,L$10)*-1</f>
        <v>#NAME?</v>
      </c>
      <c r="M43" s="42" t="e">
        <f t="shared" ref="M43:M49" ca="1" si="44">L43/L$63</f>
        <v>#NAME?</v>
      </c>
      <c r="N43" s="43" t="e">
        <f ca="1">_xll.GXL(N$3,N$4,"CustomGL="&amp;N$8&amp;";",N$5,N$6,N$7,$B43,N$10)*-1</f>
        <v>#NAME?</v>
      </c>
      <c r="O43" s="42" t="e">
        <f t="shared" ref="O43:O49" ca="1" si="45">N43/N$63</f>
        <v>#NAME?</v>
      </c>
      <c r="R43" s="85"/>
      <c r="S43" s="77">
        <v>402000</v>
      </c>
      <c r="T43" s="40" t="e">
        <f ca="1">_xll.GEXQ("...\Live\Act_Decr.edq",$B43)</f>
        <v>#NAME?</v>
      </c>
      <c r="U43" s="41" t="e">
        <f ca="1">_xll.GXL(U$3,U$4,"CustomGL="&amp;U$8&amp;";",U$5,U$6,U$7,$B43,U$10)*-1</f>
        <v>#NAME?</v>
      </c>
      <c r="V43" s="42" t="e">
        <f t="shared" ref="V43:V49" ca="1" si="46">U43/U$63</f>
        <v>#NAME?</v>
      </c>
      <c r="W43" s="43" t="e">
        <f ca="1">_xll.GXL(W$3,W$4,"CustomGL="&amp;W$8&amp;";",W$5,W$6,W$7,$B43,W$10)*-1</f>
        <v>#NAME?</v>
      </c>
      <c r="X43" s="42" t="e">
        <f t="shared" ref="X43:X49" ca="1" si="47">W43/W$63</f>
        <v>#NAME?</v>
      </c>
      <c r="AC43" s="41" t="e">
        <f ca="1">_xll.GXL(AC$3,AC$4,"CustomGL="&amp;AC$8&amp;";",AC$5,AC$6,AC$7,$B43,AC$10)*-1</f>
        <v>#NAME?</v>
      </c>
      <c r="AD43" s="42" t="e">
        <f t="shared" ref="AD43:AD49" ca="1" si="48">AC43/AC$63</f>
        <v>#NAME?</v>
      </c>
      <c r="AE43" s="43" t="e">
        <f ca="1">_xll.GXL(AE$3,AE$4,"CustomGL="&amp;AE$8&amp;";",AE$5,AE$6,AE$7,$B43,AE$10)*-1</f>
        <v>#NAME?</v>
      </c>
      <c r="AF43" s="42" t="e">
        <f t="shared" ref="AF43:AF49" ca="1" si="49">AE43/AE$63</f>
        <v>#NAME?</v>
      </c>
      <c r="AJ43" s="77">
        <v>402000</v>
      </c>
      <c r="AK43" s="40" t="e">
        <f ca="1">_xll.GEXQ("...\Live\Act_Decr.edq",$B43)</f>
        <v>#NAME?</v>
      </c>
      <c r="AL43" s="41" t="e">
        <f ca="1">_xll.GXL(AL$3,AL$4,"CustomGL="&amp;AL$8&amp;";",AL$5,AL$6,AL$7,$B43,AL$10)*-1</f>
        <v>#NAME?</v>
      </c>
      <c r="AM43" s="42" t="e">
        <f t="shared" ref="AM43:AM49" ca="1" si="50">AL43/AL$63</f>
        <v>#NAME?</v>
      </c>
      <c r="AN43" s="43" t="e">
        <f ca="1">_xll.GXL(AN$3,AN$4,"CustomGL="&amp;AN$8&amp;";",AN$5,AN$6,AN$7,$B43,AN$10)*-1</f>
        <v>#NAME?</v>
      </c>
      <c r="AO43" s="42" t="e">
        <f t="shared" ref="AO43:AO49" ca="1" si="51">AN43/AN$63</f>
        <v>#NAME?</v>
      </c>
      <c r="AT43" s="41" t="e">
        <f ca="1">_xll.GXL(AT$3,AT$4,"CustomGL="&amp;AT$8&amp;";",AT$5,AT$6,AT$7,$B43,AT$10)*-1</f>
        <v>#NAME?</v>
      </c>
      <c r="AU43" s="42" t="e">
        <f t="shared" ref="AU43:AU49" ca="1" si="52">AT43/AT$63</f>
        <v>#NAME?</v>
      </c>
      <c r="AV43" s="43" t="e">
        <f ca="1">_xll.GXL(AV$3,AV$4,"CustomGL="&amp;AV$8&amp;";",AV$5,AV$6,AV$7,$B43,AV$10)*-1</f>
        <v>#NAME?</v>
      </c>
      <c r="AW43" s="42" t="e">
        <f t="shared" ref="AW43:AW49" ca="1" si="53">AV43/AV$63</f>
        <v>#NAME?</v>
      </c>
      <c r="AZ43" s="85"/>
      <c r="BA43" s="77">
        <v>402000</v>
      </c>
      <c r="BB43" s="40" t="e">
        <f ca="1">_xll.GEXQ("...\Live\Act_Decr.edq",$B43)</f>
        <v>#NAME?</v>
      </c>
      <c r="BC43" s="41" t="e">
        <f ca="1">_xll.GXL(BC$3,BC$4,"CustomGL="&amp;BC$8&amp;";",BC$5,BC$6,BC$7,$B43,BC$10)*-1</f>
        <v>#NAME?</v>
      </c>
      <c r="BD43" s="42" t="e">
        <f t="shared" ref="BD43:BD49" ca="1" si="54">BC43/BC$63</f>
        <v>#NAME?</v>
      </c>
      <c r="BE43" s="43" t="e">
        <f ca="1">_xll.GXL(BE$3,BE$4,"CustomGL="&amp;BE$8&amp;";",BE$5,BE$6,BE$7,$B43,BE$10)*-1</f>
        <v>#NAME?</v>
      </c>
      <c r="BF43" s="42" t="e">
        <f t="shared" ref="BF43:BF49" ca="1" si="55">BE43/BE$63</f>
        <v>#NAME?</v>
      </c>
      <c r="BK43" s="41" t="e">
        <f ca="1">_xll.GXL(BK$3,BK$4,"CustomGL="&amp;BK$8&amp;";",BK$5,BK$6,BK$7,$B43,BK$10)*-1</f>
        <v>#NAME?</v>
      </c>
      <c r="BL43" s="42" t="e">
        <f t="shared" ref="BL43:BL49" ca="1" si="56">BK43/BK$63</f>
        <v>#NAME?</v>
      </c>
      <c r="BM43" s="43" t="e">
        <f ca="1">_xll.GXL(BM$3,BM$4,"CustomGL="&amp;BM$8&amp;";",BM$5,BM$6,BM$7,$B43,BM$10)*-1</f>
        <v>#NAME?</v>
      </c>
      <c r="BN43" s="42" t="e">
        <f t="shared" ref="BN43:BN49" ca="1" si="57">BM43/BM$63</f>
        <v>#NAME?</v>
      </c>
      <c r="BR43" s="77">
        <v>402000</v>
      </c>
      <c r="BS43" s="40" t="e">
        <f ca="1">_xll.GEXQ("...\Live\Act_Decr.edq",$B43)</f>
        <v>#NAME?</v>
      </c>
      <c r="BT43" s="41" t="e">
        <f ca="1">_xll.GXL(BT$3,BT$4,"CustomGL="&amp;BT$8&amp;";",BT$5,BT$6,BT$7,$B43,BT$10)*-1</f>
        <v>#NAME?</v>
      </c>
      <c r="BU43" s="42" t="e">
        <f t="shared" ref="BU43:BU49" ca="1" si="58">BT43/BT$63</f>
        <v>#NAME?</v>
      </c>
      <c r="BV43" s="43" t="e">
        <f ca="1">_xll.GXL(BV$3,BV$4,"CustomGL="&amp;BV$8&amp;";",BV$5,BV$6,BV$7,$B43,BV$10)*-1</f>
        <v>#NAME?</v>
      </c>
      <c r="BW43" s="42" t="e">
        <f t="shared" ref="BW43:BW49" ca="1" si="59">BV43/BV$63</f>
        <v>#NAME?</v>
      </c>
      <c r="CB43" s="41" t="e">
        <f ca="1">_xll.GXL(CB$3,CB$4,"CustomGL="&amp;CB$8&amp;";",CB$5,CB$6,CB$7,$B43,CB$10)*-1</f>
        <v>#NAME?</v>
      </c>
      <c r="CC43" s="42" t="e">
        <f t="shared" ref="CC43:CC49" ca="1" si="60">CB43/CB$63</f>
        <v>#NAME?</v>
      </c>
      <c r="CD43" s="43" t="e">
        <f ca="1">_xll.GXL(CD$3,CD$4,"CustomGL="&amp;CD$8&amp;";",CD$5,CD$6,CD$7,$B43,CD$10)*-1</f>
        <v>#NAME?</v>
      </c>
      <c r="CE43" s="42" t="e">
        <f t="shared" ref="CE43:CE49" ca="1" si="61">CD43/CD$63</f>
        <v>#NAME?</v>
      </c>
      <c r="CI43" s="77">
        <v>402000</v>
      </c>
      <c r="CJ43" s="40" t="e">
        <f ca="1">_xll.GEXQ("...\Live\Act_Decr.edq",$B43)</f>
        <v>#NAME?</v>
      </c>
      <c r="CK43" s="41" t="e">
        <f ca="1">_xll.GXL(CK$3,CK$4,"CustomGL="&amp;CK$8&amp;";",CK$5,CK$6,CK$7,$B43,CK$10)*-1</f>
        <v>#NAME?</v>
      </c>
      <c r="CL43" s="42" t="e">
        <f t="shared" ref="CL43:CL49" ca="1" si="62">CK43/CK$63</f>
        <v>#NAME?</v>
      </c>
      <c r="CM43" s="43" t="e">
        <f ca="1">_xll.GXL(CM$3,CM$4,"CustomGL="&amp;CM$8&amp;";",CM$5,CM$6,CM$7,$B43,CM$10)*-1</f>
        <v>#NAME?</v>
      </c>
      <c r="CN43" s="42" t="e">
        <f t="shared" ref="CN43:CN49" ca="1" si="63">CM43/CM$63</f>
        <v>#NAME?</v>
      </c>
      <c r="CS43" s="41" t="e">
        <f ca="1">_xll.GXL(CS$3,CS$4,"CustomGL="&amp;CS$8&amp;";",CS$5,CS$6,CS$7,$B43,CS$10)*-1</f>
        <v>#NAME?</v>
      </c>
      <c r="CT43" s="42" t="e">
        <f t="shared" ref="CT43:CT49" ca="1" si="64">CS43/CS$63</f>
        <v>#NAME?</v>
      </c>
      <c r="CU43" s="43" t="e">
        <f ca="1">_xll.GXL(CU$3,CU$4,"CustomGL="&amp;CU$8&amp;";",CU$5,CU$6,CU$7,$B43,CU$10)*-1</f>
        <v>#NAME?</v>
      </c>
      <c r="CV43" s="42" t="e">
        <f t="shared" ref="CV43:CV49" ca="1" si="65">CU43/CU$63</f>
        <v>#NAME?</v>
      </c>
      <c r="CZ43" s="77">
        <v>402000</v>
      </c>
      <c r="DA43" s="40" t="e">
        <f ca="1">_xll.GEXQ("...\Live\Act_Decr.edq",$B43)</f>
        <v>#NAME?</v>
      </c>
      <c r="DB43" s="41" t="e">
        <f ca="1">_xll.GXL(DB$3,DB$4,"CustomGL="&amp;DB$8&amp;";",DB$5,DB$6,DB$7,$B43,DB$10)*-1</f>
        <v>#NAME?</v>
      </c>
      <c r="DC43" s="42" t="e">
        <f t="shared" ref="DC43:DC49" ca="1" si="66">DB43/DB$63</f>
        <v>#NAME?</v>
      </c>
      <c r="DD43" s="43" t="e">
        <f ca="1">_xll.GXL(DD$3,DD$4,"CustomGL="&amp;DD$8&amp;";",DD$5,DD$6,DD$7,$B43,DD$10)*-1</f>
        <v>#NAME?</v>
      </c>
      <c r="DE43" s="42" t="e">
        <f t="shared" ref="DE43:DE49" ca="1" si="67">DD43/DD$63</f>
        <v>#NAME?</v>
      </c>
      <c r="DJ43" s="41" t="e">
        <f ca="1">_xll.GXL(DJ$3,DJ$4,"CustomGL="&amp;DJ$8&amp;";",DJ$5,DJ$6,DJ$7,$B43,DJ$10)*-1</f>
        <v>#NAME?</v>
      </c>
      <c r="DK43" s="42" t="e">
        <f t="shared" ref="DK43:DK49" ca="1" si="68">DJ43/DJ$63</f>
        <v>#NAME?</v>
      </c>
      <c r="DL43" s="43" t="e">
        <f ca="1">_xll.GXL(DL$3,DL$4,"CustomGL="&amp;DL$8&amp;";",DL$5,DL$6,DL$7,$B43,DL$10)*-1</f>
        <v>#NAME?</v>
      </c>
      <c r="DM43" s="42" t="e">
        <f t="shared" ref="DM43:DM49" ca="1" si="69">DL43/DL$63</f>
        <v>#NAME?</v>
      </c>
      <c r="DQ43" s="77">
        <v>402000</v>
      </c>
      <c r="DR43" s="40" t="e">
        <f ca="1">_xll.GEXQ("...\Live\Act_Decr.edq",$B43)</f>
        <v>#NAME?</v>
      </c>
      <c r="DS43" s="41" t="e">
        <f ca="1">_xll.GXL(DS$3,DS$4,"CustomGL="&amp;DS$8&amp;";",DS$5,DS$6,DS$7,$B43,DS$10)*-1</f>
        <v>#NAME?</v>
      </c>
      <c r="DT43" s="42" t="e">
        <f t="shared" ref="DT43:DT49" ca="1" si="70">DS43/DS$63</f>
        <v>#NAME?</v>
      </c>
      <c r="DU43" s="43" t="e">
        <f ca="1">_xll.GXL(DU$3,DU$4,"CustomGL="&amp;DU$8&amp;";",DU$5,DU$6,DU$7,$B43,DU$10)*-1</f>
        <v>#NAME?</v>
      </c>
      <c r="DV43" s="42" t="e">
        <f t="shared" ref="DV43:DV49" ca="1" si="71">DU43/DU$63</f>
        <v>#NAME?</v>
      </c>
      <c r="EA43" s="41" t="e">
        <f ca="1">_xll.GXL(EA$3,EA$4,"CustomGL="&amp;EA$8&amp;";",EA$5,EA$6,EA$7,$B43,EA$10)*-1</f>
        <v>#NAME?</v>
      </c>
      <c r="EB43" s="42" t="e">
        <f t="shared" ref="EB43:EB49" ca="1" si="72">EA43/EA$63</f>
        <v>#NAME?</v>
      </c>
      <c r="EC43" s="43" t="e">
        <f ca="1">_xll.GXL(EC$3,EC$4,"CustomGL="&amp;EC$8&amp;";",EC$5,EC$6,EC$7,$B43,EC$10)*-1</f>
        <v>#NAME?</v>
      </c>
      <c r="ED43" s="42" t="e">
        <f t="shared" ref="ED43:ED49" ca="1" si="73">EC43/EC$63</f>
        <v>#NAME?</v>
      </c>
      <c r="EH43" s="77">
        <v>402000</v>
      </c>
      <c r="EI43" s="40" t="e">
        <f ca="1">_xll.GEXQ("...\Live\Act_Decr.edq",$B43)</f>
        <v>#NAME?</v>
      </c>
      <c r="EJ43" s="41" t="e">
        <f ca="1">_xll.GXL(EJ$3,EJ$4,"CustomGL="&amp;EJ$8&amp;";",EJ$5,EJ$6,EJ$7,$B43,EJ$10)*-1</f>
        <v>#NAME?</v>
      </c>
      <c r="EK43" s="42" t="e">
        <f t="shared" ref="EK43:EK49" ca="1" si="74">EJ43/EJ$63</f>
        <v>#NAME?</v>
      </c>
      <c r="EL43" s="43" t="e">
        <f ca="1">_xll.GXL(EL$3,EL$4,"CustomGL="&amp;EL$8&amp;";",EL$5,EL$6,EL$7,$B43,EL$10)*-1</f>
        <v>#NAME?</v>
      </c>
      <c r="EM43" s="42" t="e">
        <f t="shared" ref="EM43:EM49" ca="1" si="75">EL43/EL$63</f>
        <v>#NAME?</v>
      </c>
      <c r="ER43" s="41" t="e">
        <f ca="1">_xll.GXL(ER$3,ER$4,"CustomGL="&amp;ER$8&amp;";",ER$5,ER$6,ER$7,$B43,ER$10)*-1</f>
        <v>#NAME?</v>
      </c>
      <c r="ES43" s="42" t="e">
        <f t="shared" ref="ES43:ES49" ca="1" si="76">ER43/ER$63</f>
        <v>#NAME?</v>
      </c>
      <c r="ET43" s="43" t="e">
        <f ca="1">_xll.GXL(ET$3,ET$4,"CustomGL="&amp;ET$8&amp;";",ET$5,ET$6,ET$7,$B43,ET$10)*-1</f>
        <v>#NAME?</v>
      </c>
      <c r="EU43" s="42" t="e">
        <f t="shared" ref="EU43:EU49" ca="1" si="77">ET43/ET$63</f>
        <v>#NAME?</v>
      </c>
      <c r="EY43" s="77">
        <v>402000</v>
      </c>
      <c r="EZ43" s="40" t="e">
        <f ca="1">_xll.GEXQ("...\Live\Act_Decr.edq",$B43)</f>
        <v>#NAME?</v>
      </c>
      <c r="FA43" s="41" t="e">
        <f ca="1">_xll.GXL(FA$3,FA$4,"CustomGL="&amp;FA$8&amp;";",FA$5,FA$6,FA$7,$B43,FA$10)*-1</f>
        <v>#NAME?</v>
      </c>
      <c r="FB43" s="42" t="e">
        <f t="shared" ref="FB43:FB49" ca="1" si="78">FA43/FA$63</f>
        <v>#NAME?</v>
      </c>
      <c r="FC43" s="43" t="e">
        <f ca="1">_xll.GXL(FC$3,FC$4,"CustomGL="&amp;FC$8&amp;";",FC$5,FC$6,FC$7,$B43,FC$10)*-1</f>
        <v>#NAME?</v>
      </c>
      <c r="FD43" s="42" t="e">
        <f t="shared" ref="FD43:FD49" ca="1" si="79">FC43/FC$63</f>
        <v>#NAME?</v>
      </c>
      <c r="FI43" s="41" t="e">
        <f ca="1">_xll.GXL(FI$3,FI$4,"CustomGL="&amp;FI$8&amp;";",FI$5,FI$6,FI$7,$B43,FI$10)*-1</f>
        <v>#NAME?</v>
      </c>
      <c r="FJ43" s="42" t="e">
        <f t="shared" ref="FJ43:FJ49" ca="1" si="80">FI43/FI$63</f>
        <v>#NAME?</v>
      </c>
      <c r="FK43" s="43" t="e">
        <f ca="1">_xll.GXL(FK$3,FK$4,"CustomGL="&amp;FK$8&amp;";",FK$5,FK$6,FK$7,$B43,FK$10)*-1</f>
        <v>#NAME?</v>
      </c>
      <c r="FL43" s="42" t="e">
        <f t="shared" ref="FL43:FL49" ca="1" si="81">FK43/FK$63</f>
        <v>#NAME?</v>
      </c>
    </row>
    <row r="44" spans="2:168" s="44" customFormat="1" hidden="1" outlineLevel="1" x14ac:dyDescent="0.25">
      <c r="B44" s="39">
        <v>404000</v>
      </c>
      <c r="C44" s="40" t="e">
        <f ca="1">_xll.GEXQ("...\Live\Act_Decr.edq",$B44)</f>
        <v>#NAME?</v>
      </c>
      <c r="D44" s="41" t="e">
        <f ca="1">_xll.GXL(D$3,D$4,"CustomGL="&amp;D$8&amp;";",D$5,D$6,D$7,$B44,D$10)*-1</f>
        <v>#NAME?</v>
      </c>
      <c r="E44" s="42" t="e">
        <f t="shared" ca="1" si="42"/>
        <v>#NAME?</v>
      </c>
      <c r="F44" s="43" t="e">
        <f ca="1">_xll.GXL(F$3,F$4,"CustomGL="&amp;F$8&amp;";",F$5,F$6,F$7,$B44,F$10)*-1</f>
        <v>#NAME?</v>
      </c>
      <c r="G44" s="42" t="e">
        <f t="shared" ca="1" si="43"/>
        <v>#NAME?</v>
      </c>
      <c r="L44" s="41" t="e">
        <f ca="1">_xll.GXL(L$3,L$4,"CustomGL="&amp;L$8&amp;";",L$5,L$6,L$7,$B44,L$10)*-1</f>
        <v>#NAME?</v>
      </c>
      <c r="M44" s="42" t="e">
        <f t="shared" ca="1" si="44"/>
        <v>#NAME?</v>
      </c>
      <c r="N44" s="43" t="e">
        <f ca="1">_xll.GXL(N$3,N$4,"CustomGL="&amp;N$8&amp;";",N$5,N$6,N$7,$B44,N$10)*-1</f>
        <v>#NAME?</v>
      </c>
      <c r="O44" s="42" t="e">
        <f t="shared" ca="1" si="45"/>
        <v>#NAME?</v>
      </c>
      <c r="R44" s="85"/>
      <c r="S44" s="77">
        <v>404000</v>
      </c>
      <c r="T44" s="40" t="e">
        <f ca="1">_xll.GEXQ("...\Live\Act_Decr.edq",$B44)</f>
        <v>#NAME?</v>
      </c>
      <c r="U44" s="41" t="e">
        <f ca="1">_xll.GXL(U$3,U$4,"CustomGL="&amp;U$8&amp;";",U$5,U$6,U$7,$B44,U$10)*-1</f>
        <v>#NAME?</v>
      </c>
      <c r="V44" s="42" t="e">
        <f t="shared" ca="1" si="46"/>
        <v>#NAME?</v>
      </c>
      <c r="W44" s="43" t="e">
        <f ca="1">_xll.GXL(W$3,W$4,"CustomGL="&amp;W$8&amp;";",W$5,W$6,W$7,$B44,W$10)*-1</f>
        <v>#NAME?</v>
      </c>
      <c r="X44" s="42" t="e">
        <f t="shared" ca="1" si="47"/>
        <v>#NAME?</v>
      </c>
      <c r="AC44" s="41" t="e">
        <f ca="1">_xll.GXL(AC$3,AC$4,"CustomGL="&amp;AC$8&amp;";",AC$5,AC$6,AC$7,$B44,AC$10)*-1</f>
        <v>#NAME?</v>
      </c>
      <c r="AD44" s="42" t="e">
        <f t="shared" ca="1" si="48"/>
        <v>#NAME?</v>
      </c>
      <c r="AE44" s="43" t="e">
        <f ca="1">_xll.GXL(AE$3,AE$4,"CustomGL="&amp;AE$8&amp;";",AE$5,AE$6,AE$7,$B44,AE$10)*-1</f>
        <v>#NAME?</v>
      </c>
      <c r="AF44" s="42" t="e">
        <f t="shared" ca="1" si="49"/>
        <v>#NAME?</v>
      </c>
      <c r="AJ44" s="77">
        <v>404000</v>
      </c>
      <c r="AK44" s="40" t="e">
        <f ca="1">_xll.GEXQ("...\Live\Act_Decr.edq",$B44)</f>
        <v>#NAME?</v>
      </c>
      <c r="AL44" s="41" t="e">
        <f ca="1">_xll.GXL(AL$3,AL$4,"CustomGL="&amp;AL$8&amp;";",AL$5,AL$6,AL$7,$B44,AL$10)*-1</f>
        <v>#NAME?</v>
      </c>
      <c r="AM44" s="42" t="e">
        <f t="shared" ca="1" si="50"/>
        <v>#NAME?</v>
      </c>
      <c r="AN44" s="43" t="e">
        <f ca="1">_xll.GXL(AN$3,AN$4,"CustomGL="&amp;AN$8&amp;";",AN$5,AN$6,AN$7,$B44,AN$10)*-1</f>
        <v>#NAME?</v>
      </c>
      <c r="AO44" s="42" t="e">
        <f t="shared" ca="1" si="51"/>
        <v>#NAME?</v>
      </c>
      <c r="AT44" s="41" t="e">
        <f ca="1">_xll.GXL(AT$3,AT$4,"CustomGL="&amp;AT$8&amp;";",AT$5,AT$6,AT$7,$B44,AT$10)*-1</f>
        <v>#NAME?</v>
      </c>
      <c r="AU44" s="42" t="e">
        <f t="shared" ca="1" si="52"/>
        <v>#NAME?</v>
      </c>
      <c r="AV44" s="43" t="e">
        <f ca="1">_xll.GXL(AV$3,AV$4,"CustomGL="&amp;AV$8&amp;";",AV$5,AV$6,AV$7,$B44,AV$10)*-1</f>
        <v>#NAME?</v>
      </c>
      <c r="AW44" s="42" t="e">
        <f t="shared" ca="1" si="53"/>
        <v>#NAME?</v>
      </c>
      <c r="AZ44" s="85"/>
      <c r="BA44" s="77">
        <v>404000</v>
      </c>
      <c r="BB44" s="40" t="e">
        <f ca="1">_xll.GEXQ("...\Live\Act_Decr.edq",$B44)</f>
        <v>#NAME?</v>
      </c>
      <c r="BC44" s="41" t="e">
        <f ca="1">_xll.GXL(BC$3,BC$4,"CustomGL="&amp;BC$8&amp;";",BC$5,BC$6,BC$7,$B44,BC$10)*-1</f>
        <v>#NAME?</v>
      </c>
      <c r="BD44" s="42" t="e">
        <f t="shared" ca="1" si="54"/>
        <v>#NAME?</v>
      </c>
      <c r="BE44" s="43" t="e">
        <f ca="1">_xll.GXL(BE$3,BE$4,"CustomGL="&amp;BE$8&amp;";",BE$5,BE$6,BE$7,$B44,BE$10)*-1</f>
        <v>#NAME?</v>
      </c>
      <c r="BF44" s="42" t="e">
        <f t="shared" ca="1" si="55"/>
        <v>#NAME?</v>
      </c>
      <c r="BK44" s="41" t="e">
        <f ca="1">_xll.GXL(BK$3,BK$4,"CustomGL="&amp;BK$8&amp;";",BK$5,BK$6,BK$7,$B44,BK$10)*-1</f>
        <v>#NAME?</v>
      </c>
      <c r="BL44" s="42" t="e">
        <f t="shared" ca="1" si="56"/>
        <v>#NAME?</v>
      </c>
      <c r="BM44" s="43" t="e">
        <f ca="1">_xll.GXL(BM$3,BM$4,"CustomGL="&amp;BM$8&amp;";",BM$5,BM$6,BM$7,$B44,BM$10)*-1</f>
        <v>#NAME?</v>
      </c>
      <c r="BN44" s="42" t="e">
        <f t="shared" ca="1" si="57"/>
        <v>#NAME?</v>
      </c>
      <c r="BR44" s="77">
        <v>404000</v>
      </c>
      <c r="BS44" s="40" t="e">
        <f ca="1">_xll.GEXQ("...\Live\Act_Decr.edq",$B44)</f>
        <v>#NAME?</v>
      </c>
      <c r="BT44" s="41" t="e">
        <f ca="1">_xll.GXL(BT$3,BT$4,"CustomGL="&amp;BT$8&amp;";",BT$5,BT$6,BT$7,$B44,BT$10)*-1</f>
        <v>#NAME?</v>
      </c>
      <c r="BU44" s="42" t="e">
        <f t="shared" ca="1" si="58"/>
        <v>#NAME?</v>
      </c>
      <c r="BV44" s="43" t="e">
        <f ca="1">_xll.GXL(BV$3,BV$4,"CustomGL="&amp;BV$8&amp;";",BV$5,BV$6,BV$7,$B44,BV$10)*-1</f>
        <v>#NAME?</v>
      </c>
      <c r="BW44" s="42" t="e">
        <f t="shared" ca="1" si="59"/>
        <v>#NAME?</v>
      </c>
      <c r="CB44" s="41" t="e">
        <f ca="1">_xll.GXL(CB$3,CB$4,"CustomGL="&amp;CB$8&amp;";",CB$5,CB$6,CB$7,$B44,CB$10)*-1</f>
        <v>#NAME?</v>
      </c>
      <c r="CC44" s="42" t="e">
        <f t="shared" ca="1" si="60"/>
        <v>#NAME?</v>
      </c>
      <c r="CD44" s="43" t="e">
        <f ca="1">_xll.GXL(CD$3,CD$4,"CustomGL="&amp;CD$8&amp;";",CD$5,CD$6,CD$7,$B44,CD$10)*-1</f>
        <v>#NAME?</v>
      </c>
      <c r="CE44" s="42" t="e">
        <f t="shared" ca="1" si="61"/>
        <v>#NAME?</v>
      </c>
      <c r="CI44" s="77">
        <v>404000</v>
      </c>
      <c r="CJ44" s="40" t="e">
        <f ca="1">_xll.GEXQ("...\Live\Act_Decr.edq",$B44)</f>
        <v>#NAME?</v>
      </c>
      <c r="CK44" s="41" t="e">
        <f ca="1">_xll.GXL(CK$3,CK$4,"CustomGL="&amp;CK$8&amp;";",CK$5,CK$6,CK$7,$B44,CK$10)*-1</f>
        <v>#NAME?</v>
      </c>
      <c r="CL44" s="42" t="e">
        <f t="shared" ca="1" si="62"/>
        <v>#NAME?</v>
      </c>
      <c r="CM44" s="43" t="e">
        <f ca="1">_xll.GXL(CM$3,CM$4,"CustomGL="&amp;CM$8&amp;";",CM$5,CM$6,CM$7,$B44,CM$10)*-1</f>
        <v>#NAME?</v>
      </c>
      <c r="CN44" s="42" t="e">
        <f t="shared" ca="1" si="63"/>
        <v>#NAME?</v>
      </c>
      <c r="CS44" s="41" t="e">
        <f ca="1">_xll.GXL(CS$3,CS$4,"CustomGL="&amp;CS$8&amp;";",CS$5,CS$6,CS$7,$B44,CS$10)*-1</f>
        <v>#NAME?</v>
      </c>
      <c r="CT44" s="42" t="e">
        <f t="shared" ca="1" si="64"/>
        <v>#NAME?</v>
      </c>
      <c r="CU44" s="43" t="e">
        <f ca="1">_xll.GXL(CU$3,CU$4,"CustomGL="&amp;CU$8&amp;";",CU$5,CU$6,CU$7,$B44,CU$10)*-1</f>
        <v>#NAME?</v>
      </c>
      <c r="CV44" s="42" t="e">
        <f t="shared" ca="1" si="65"/>
        <v>#NAME?</v>
      </c>
      <c r="CZ44" s="77">
        <v>404000</v>
      </c>
      <c r="DA44" s="40" t="e">
        <f ca="1">_xll.GEXQ("...\Live\Act_Decr.edq",$B44)</f>
        <v>#NAME?</v>
      </c>
      <c r="DB44" s="41" t="e">
        <f ca="1">_xll.GXL(DB$3,DB$4,"CustomGL="&amp;DB$8&amp;";",DB$5,DB$6,DB$7,$B44,DB$10)*-1</f>
        <v>#NAME?</v>
      </c>
      <c r="DC44" s="42" t="e">
        <f t="shared" ca="1" si="66"/>
        <v>#NAME?</v>
      </c>
      <c r="DD44" s="43" t="e">
        <f ca="1">_xll.GXL(DD$3,DD$4,"CustomGL="&amp;DD$8&amp;";",DD$5,DD$6,DD$7,$B44,DD$10)*-1</f>
        <v>#NAME?</v>
      </c>
      <c r="DE44" s="42" t="e">
        <f t="shared" ca="1" si="67"/>
        <v>#NAME?</v>
      </c>
      <c r="DJ44" s="41" t="e">
        <f ca="1">_xll.GXL(DJ$3,DJ$4,"CustomGL="&amp;DJ$8&amp;";",DJ$5,DJ$6,DJ$7,$B44,DJ$10)*-1</f>
        <v>#NAME?</v>
      </c>
      <c r="DK44" s="42" t="e">
        <f t="shared" ca="1" si="68"/>
        <v>#NAME?</v>
      </c>
      <c r="DL44" s="43" t="e">
        <f ca="1">_xll.GXL(DL$3,DL$4,"CustomGL="&amp;DL$8&amp;";",DL$5,DL$6,DL$7,$B44,DL$10)*-1</f>
        <v>#NAME?</v>
      </c>
      <c r="DM44" s="42" t="e">
        <f t="shared" ca="1" si="69"/>
        <v>#NAME?</v>
      </c>
      <c r="DQ44" s="77">
        <v>404000</v>
      </c>
      <c r="DR44" s="40" t="e">
        <f ca="1">_xll.GEXQ("...\Live\Act_Decr.edq",$B44)</f>
        <v>#NAME?</v>
      </c>
      <c r="DS44" s="41" t="e">
        <f ca="1">_xll.GXL(DS$3,DS$4,"CustomGL="&amp;DS$8&amp;";",DS$5,DS$6,DS$7,$B44,DS$10)*-1</f>
        <v>#NAME?</v>
      </c>
      <c r="DT44" s="42" t="e">
        <f t="shared" ca="1" si="70"/>
        <v>#NAME?</v>
      </c>
      <c r="DU44" s="43" t="e">
        <f ca="1">_xll.GXL(DU$3,DU$4,"CustomGL="&amp;DU$8&amp;";",DU$5,DU$6,DU$7,$B44,DU$10)*-1</f>
        <v>#NAME?</v>
      </c>
      <c r="DV44" s="42" t="e">
        <f t="shared" ca="1" si="71"/>
        <v>#NAME?</v>
      </c>
      <c r="EA44" s="41" t="e">
        <f ca="1">_xll.GXL(EA$3,EA$4,"CustomGL="&amp;EA$8&amp;";",EA$5,EA$6,EA$7,$B44,EA$10)*-1</f>
        <v>#NAME?</v>
      </c>
      <c r="EB44" s="42" t="e">
        <f t="shared" ca="1" si="72"/>
        <v>#NAME?</v>
      </c>
      <c r="EC44" s="43" t="e">
        <f ca="1">_xll.GXL(EC$3,EC$4,"CustomGL="&amp;EC$8&amp;";",EC$5,EC$6,EC$7,$B44,EC$10)*-1</f>
        <v>#NAME?</v>
      </c>
      <c r="ED44" s="42" t="e">
        <f t="shared" ca="1" si="73"/>
        <v>#NAME?</v>
      </c>
      <c r="EH44" s="77">
        <v>404000</v>
      </c>
      <c r="EI44" s="40" t="e">
        <f ca="1">_xll.GEXQ("...\Live\Act_Decr.edq",$B44)</f>
        <v>#NAME?</v>
      </c>
      <c r="EJ44" s="41" t="e">
        <f ca="1">_xll.GXL(EJ$3,EJ$4,"CustomGL="&amp;EJ$8&amp;";",EJ$5,EJ$6,EJ$7,$B44,EJ$10)*-1</f>
        <v>#NAME?</v>
      </c>
      <c r="EK44" s="42" t="e">
        <f t="shared" ca="1" si="74"/>
        <v>#NAME?</v>
      </c>
      <c r="EL44" s="43" t="e">
        <f ca="1">_xll.GXL(EL$3,EL$4,"CustomGL="&amp;EL$8&amp;";",EL$5,EL$6,EL$7,$B44,EL$10)*-1</f>
        <v>#NAME?</v>
      </c>
      <c r="EM44" s="42" t="e">
        <f t="shared" ca="1" si="75"/>
        <v>#NAME?</v>
      </c>
      <c r="ER44" s="41" t="e">
        <f ca="1">_xll.GXL(ER$3,ER$4,"CustomGL="&amp;ER$8&amp;";",ER$5,ER$6,ER$7,$B44,ER$10)*-1</f>
        <v>#NAME?</v>
      </c>
      <c r="ES44" s="42" t="e">
        <f t="shared" ca="1" si="76"/>
        <v>#NAME?</v>
      </c>
      <c r="ET44" s="43" t="e">
        <f ca="1">_xll.GXL(ET$3,ET$4,"CustomGL="&amp;ET$8&amp;";",ET$5,ET$6,ET$7,$B44,ET$10)*-1</f>
        <v>#NAME?</v>
      </c>
      <c r="EU44" s="42" t="e">
        <f t="shared" ca="1" si="77"/>
        <v>#NAME?</v>
      </c>
      <c r="EY44" s="77">
        <v>404000</v>
      </c>
      <c r="EZ44" s="40" t="e">
        <f ca="1">_xll.GEXQ("...\Live\Act_Decr.edq",$B44)</f>
        <v>#NAME?</v>
      </c>
      <c r="FA44" s="41" t="e">
        <f ca="1">_xll.GXL(FA$3,FA$4,"CustomGL="&amp;FA$8&amp;";",FA$5,FA$6,FA$7,$B44,FA$10)*-1</f>
        <v>#NAME?</v>
      </c>
      <c r="FB44" s="42" t="e">
        <f t="shared" ca="1" si="78"/>
        <v>#NAME?</v>
      </c>
      <c r="FC44" s="43" t="e">
        <f ca="1">_xll.GXL(FC$3,FC$4,"CustomGL="&amp;FC$8&amp;";",FC$5,FC$6,FC$7,$B44,FC$10)*-1</f>
        <v>#NAME?</v>
      </c>
      <c r="FD44" s="42" t="e">
        <f t="shared" ca="1" si="79"/>
        <v>#NAME?</v>
      </c>
      <c r="FI44" s="41" t="e">
        <f ca="1">_xll.GXL(FI$3,FI$4,"CustomGL="&amp;FI$8&amp;";",FI$5,FI$6,FI$7,$B44,FI$10)*-1</f>
        <v>#NAME?</v>
      </c>
      <c r="FJ44" s="42" t="e">
        <f t="shared" ca="1" si="80"/>
        <v>#NAME?</v>
      </c>
      <c r="FK44" s="43" t="e">
        <f ca="1">_xll.GXL(FK$3,FK$4,"CustomGL="&amp;FK$8&amp;";",FK$5,FK$6,FK$7,$B44,FK$10)*-1</f>
        <v>#NAME?</v>
      </c>
      <c r="FL44" s="42" t="e">
        <f t="shared" ca="1" si="81"/>
        <v>#NAME?</v>
      </c>
    </row>
    <row r="45" spans="2:168" s="44" customFormat="1" hidden="1" outlineLevel="2" x14ac:dyDescent="0.25">
      <c r="B45" s="39">
        <v>440002</v>
      </c>
      <c r="C45" s="53" t="e">
        <f ca="1">_xll.GEXQ("...\Live\Act_Decr.edq",$B45)</f>
        <v>#NAME?</v>
      </c>
      <c r="D45" s="54" t="e">
        <f ca="1">_xll.GXL(D$3,D$4,"CustomGL="&amp;D$8&amp;";",D$5,D$6,D$7,$B45,D$10)*-1</f>
        <v>#NAME?</v>
      </c>
      <c r="E45" s="55" t="e">
        <f t="shared" ca="1" si="42"/>
        <v>#NAME?</v>
      </c>
      <c r="F45" s="56" t="e">
        <f ca="1">_xll.GXL(F$3,F$4,"CustomGL="&amp;F$8&amp;";",F$5,F$6,F$7,$B45,F$10)*-1</f>
        <v>#NAME?</v>
      </c>
      <c r="G45" s="55" t="e">
        <f t="shared" ca="1" si="43"/>
        <v>#NAME?</v>
      </c>
      <c r="L45" s="54" t="e">
        <f ca="1">_xll.GXL(L$3,L$4,"CustomGL="&amp;L$8&amp;";",L$5,L$6,L$7,$B45,L$10)*-1</f>
        <v>#NAME?</v>
      </c>
      <c r="M45" s="55" t="e">
        <f t="shared" ca="1" si="44"/>
        <v>#NAME?</v>
      </c>
      <c r="N45" s="56" t="e">
        <f ca="1">_xll.GXL(N$3,N$4,"CustomGL="&amp;N$8&amp;";",N$5,N$6,N$7,$B45,N$10)*-1</f>
        <v>#NAME?</v>
      </c>
      <c r="O45" s="55" t="e">
        <f t="shared" ca="1" si="45"/>
        <v>#NAME?</v>
      </c>
      <c r="R45" s="85"/>
      <c r="S45" s="77">
        <v>440002</v>
      </c>
      <c r="T45" s="53" t="e">
        <f ca="1">_xll.GEXQ("...\Live\Act_Decr.edq",$B45)</f>
        <v>#NAME?</v>
      </c>
      <c r="U45" s="54" t="e">
        <f ca="1">_xll.GXL(U$3,U$4,"CustomGL="&amp;U$8&amp;";",U$5,U$6,U$7,$B45,U$10)*-1</f>
        <v>#NAME?</v>
      </c>
      <c r="V45" s="55" t="e">
        <f t="shared" ca="1" si="46"/>
        <v>#NAME?</v>
      </c>
      <c r="W45" s="56" t="e">
        <f ca="1">_xll.GXL(W$3,W$4,"CustomGL="&amp;W$8&amp;";",W$5,W$6,W$7,$B45,W$10)*-1</f>
        <v>#NAME?</v>
      </c>
      <c r="X45" s="55" t="e">
        <f t="shared" ca="1" si="47"/>
        <v>#NAME?</v>
      </c>
      <c r="AC45" s="54" t="e">
        <f ca="1">_xll.GXL(AC$3,AC$4,"CustomGL="&amp;AC$8&amp;";",AC$5,AC$6,AC$7,$B45,AC$10)*-1</f>
        <v>#NAME?</v>
      </c>
      <c r="AD45" s="55" t="e">
        <f t="shared" ca="1" si="48"/>
        <v>#NAME?</v>
      </c>
      <c r="AE45" s="56" t="e">
        <f ca="1">_xll.GXL(AE$3,AE$4,"CustomGL="&amp;AE$8&amp;";",AE$5,AE$6,AE$7,$B45,AE$10)*-1</f>
        <v>#NAME?</v>
      </c>
      <c r="AF45" s="55" t="e">
        <f t="shared" ca="1" si="49"/>
        <v>#NAME?</v>
      </c>
      <c r="AJ45" s="77">
        <v>440002</v>
      </c>
      <c r="AK45" s="53" t="e">
        <f ca="1">_xll.GEXQ("...\Live\Act_Decr.edq",$B45)</f>
        <v>#NAME?</v>
      </c>
      <c r="AL45" s="54" t="e">
        <f ca="1">_xll.GXL(AL$3,AL$4,"CustomGL="&amp;AL$8&amp;";",AL$5,AL$6,AL$7,$B45,AL$10)*-1</f>
        <v>#NAME?</v>
      </c>
      <c r="AM45" s="55" t="e">
        <f t="shared" ca="1" si="50"/>
        <v>#NAME?</v>
      </c>
      <c r="AN45" s="56" t="e">
        <f ca="1">_xll.GXL(AN$3,AN$4,"CustomGL="&amp;AN$8&amp;";",AN$5,AN$6,AN$7,$B45,AN$10)*-1</f>
        <v>#NAME?</v>
      </c>
      <c r="AO45" s="55" t="e">
        <f t="shared" ca="1" si="51"/>
        <v>#NAME?</v>
      </c>
      <c r="AT45" s="54" t="e">
        <f ca="1">_xll.GXL(AT$3,AT$4,"CustomGL="&amp;AT$8&amp;";",AT$5,AT$6,AT$7,$B45,AT$10)*-1</f>
        <v>#NAME?</v>
      </c>
      <c r="AU45" s="55" t="e">
        <f t="shared" ca="1" si="52"/>
        <v>#NAME?</v>
      </c>
      <c r="AV45" s="56" t="e">
        <f ca="1">_xll.GXL(AV$3,AV$4,"CustomGL="&amp;AV$8&amp;";",AV$5,AV$6,AV$7,$B45,AV$10)*-1</f>
        <v>#NAME?</v>
      </c>
      <c r="AW45" s="55" t="e">
        <f t="shared" ca="1" si="53"/>
        <v>#NAME?</v>
      </c>
      <c r="AZ45" s="85"/>
      <c r="BA45" s="77">
        <v>440002</v>
      </c>
      <c r="BB45" s="53" t="e">
        <f ca="1">_xll.GEXQ("...\Live\Act_Decr.edq",$B45)</f>
        <v>#NAME?</v>
      </c>
      <c r="BC45" s="54" t="e">
        <f ca="1">_xll.GXL(BC$3,BC$4,"CustomGL="&amp;BC$8&amp;";",BC$5,BC$6,BC$7,$B45,BC$10)*-1</f>
        <v>#NAME?</v>
      </c>
      <c r="BD45" s="55" t="e">
        <f t="shared" ca="1" si="54"/>
        <v>#NAME?</v>
      </c>
      <c r="BE45" s="56" t="e">
        <f ca="1">_xll.GXL(BE$3,BE$4,"CustomGL="&amp;BE$8&amp;";",BE$5,BE$6,BE$7,$B45,BE$10)*-1</f>
        <v>#NAME?</v>
      </c>
      <c r="BF45" s="55" t="e">
        <f t="shared" ca="1" si="55"/>
        <v>#NAME?</v>
      </c>
      <c r="BK45" s="54" t="e">
        <f ca="1">_xll.GXL(BK$3,BK$4,"CustomGL="&amp;BK$8&amp;";",BK$5,BK$6,BK$7,$B45,BK$10)*-1</f>
        <v>#NAME?</v>
      </c>
      <c r="BL45" s="55" t="e">
        <f t="shared" ca="1" si="56"/>
        <v>#NAME?</v>
      </c>
      <c r="BM45" s="56" t="e">
        <f ca="1">_xll.GXL(BM$3,BM$4,"CustomGL="&amp;BM$8&amp;";",BM$5,BM$6,BM$7,$B45,BM$10)*-1</f>
        <v>#NAME?</v>
      </c>
      <c r="BN45" s="55" t="e">
        <f t="shared" ca="1" si="57"/>
        <v>#NAME?</v>
      </c>
      <c r="BR45" s="77">
        <v>440002</v>
      </c>
      <c r="BS45" s="53" t="e">
        <f ca="1">_xll.GEXQ("...\Live\Act_Decr.edq",$B45)</f>
        <v>#NAME?</v>
      </c>
      <c r="BT45" s="54" t="e">
        <f ca="1">_xll.GXL(BT$3,BT$4,"CustomGL="&amp;BT$8&amp;";",BT$5,BT$6,BT$7,$B45,BT$10)*-1</f>
        <v>#NAME?</v>
      </c>
      <c r="BU45" s="55" t="e">
        <f t="shared" ca="1" si="58"/>
        <v>#NAME?</v>
      </c>
      <c r="BV45" s="56" t="e">
        <f ca="1">_xll.GXL(BV$3,BV$4,"CustomGL="&amp;BV$8&amp;";",BV$5,BV$6,BV$7,$B45,BV$10)*-1</f>
        <v>#NAME?</v>
      </c>
      <c r="BW45" s="55" t="e">
        <f t="shared" ca="1" si="59"/>
        <v>#NAME?</v>
      </c>
      <c r="CB45" s="54" t="e">
        <f ca="1">_xll.GXL(CB$3,CB$4,"CustomGL="&amp;CB$8&amp;";",CB$5,CB$6,CB$7,$B45,CB$10)*-1</f>
        <v>#NAME?</v>
      </c>
      <c r="CC45" s="55" t="e">
        <f t="shared" ca="1" si="60"/>
        <v>#NAME?</v>
      </c>
      <c r="CD45" s="56" t="e">
        <f ca="1">_xll.GXL(CD$3,CD$4,"CustomGL="&amp;CD$8&amp;";",CD$5,CD$6,CD$7,$B45,CD$10)*-1</f>
        <v>#NAME?</v>
      </c>
      <c r="CE45" s="55" t="e">
        <f t="shared" ca="1" si="61"/>
        <v>#NAME?</v>
      </c>
      <c r="CI45" s="77">
        <v>440002</v>
      </c>
      <c r="CJ45" s="53" t="e">
        <f ca="1">_xll.GEXQ("...\Live\Act_Decr.edq",$B45)</f>
        <v>#NAME?</v>
      </c>
      <c r="CK45" s="54" t="e">
        <f ca="1">_xll.GXL(CK$3,CK$4,"CustomGL="&amp;CK$8&amp;";",CK$5,CK$6,CK$7,$B45,CK$10)*-1</f>
        <v>#NAME?</v>
      </c>
      <c r="CL45" s="55" t="e">
        <f t="shared" ca="1" si="62"/>
        <v>#NAME?</v>
      </c>
      <c r="CM45" s="56" t="e">
        <f ca="1">_xll.GXL(CM$3,CM$4,"CustomGL="&amp;CM$8&amp;";",CM$5,CM$6,CM$7,$B45,CM$10)*-1</f>
        <v>#NAME?</v>
      </c>
      <c r="CN45" s="55" t="e">
        <f t="shared" ca="1" si="63"/>
        <v>#NAME?</v>
      </c>
      <c r="CS45" s="54" t="e">
        <f ca="1">_xll.GXL(CS$3,CS$4,"CustomGL="&amp;CS$8&amp;";",CS$5,CS$6,CS$7,$B45,CS$10)*-1</f>
        <v>#NAME?</v>
      </c>
      <c r="CT45" s="55" t="e">
        <f t="shared" ca="1" si="64"/>
        <v>#NAME?</v>
      </c>
      <c r="CU45" s="56" t="e">
        <f ca="1">_xll.GXL(CU$3,CU$4,"CustomGL="&amp;CU$8&amp;";",CU$5,CU$6,CU$7,$B45,CU$10)*-1</f>
        <v>#NAME?</v>
      </c>
      <c r="CV45" s="55" t="e">
        <f t="shared" ca="1" si="65"/>
        <v>#NAME?</v>
      </c>
      <c r="CZ45" s="77">
        <v>440002</v>
      </c>
      <c r="DA45" s="53" t="e">
        <f ca="1">_xll.GEXQ("...\Live\Act_Decr.edq",$B45)</f>
        <v>#NAME?</v>
      </c>
      <c r="DB45" s="54" t="e">
        <f ca="1">_xll.GXL(DB$3,DB$4,"CustomGL="&amp;DB$8&amp;";",DB$5,DB$6,DB$7,$B45,DB$10)*-1</f>
        <v>#NAME?</v>
      </c>
      <c r="DC45" s="55" t="e">
        <f t="shared" ca="1" si="66"/>
        <v>#NAME?</v>
      </c>
      <c r="DD45" s="56" t="e">
        <f ca="1">_xll.GXL(DD$3,DD$4,"CustomGL="&amp;DD$8&amp;";",DD$5,DD$6,DD$7,$B45,DD$10)*-1</f>
        <v>#NAME?</v>
      </c>
      <c r="DE45" s="55" t="e">
        <f t="shared" ca="1" si="67"/>
        <v>#NAME?</v>
      </c>
      <c r="DJ45" s="54" t="e">
        <f ca="1">_xll.GXL(DJ$3,DJ$4,"CustomGL="&amp;DJ$8&amp;";",DJ$5,DJ$6,DJ$7,$B45,DJ$10)*-1</f>
        <v>#NAME?</v>
      </c>
      <c r="DK45" s="55" t="e">
        <f t="shared" ca="1" si="68"/>
        <v>#NAME?</v>
      </c>
      <c r="DL45" s="56" t="e">
        <f ca="1">_xll.GXL(DL$3,DL$4,"CustomGL="&amp;DL$8&amp;";",DL$5,DL$6,DL$7,$B45,DL$10)*-1</f>
        <v>#NAME?</v>
      </c>
      <c r="DM45" s="55" t="e">
        <f t="shared" ca="1" si="69"/>
        <v>#NAME?</v>
      </c>
      <c r="DQ45" s="77">
        <v>440002</v>
      </c>
      <c r="DR45" s="53" t="e">
        <f ca="1">_xll.GEXQ("...\Live\Act_Decr.edq",$B45)</f>
        <v>#NAME?</v>
      </c>
      <c r="DS45" s="54" t="e">
        <f ca="1">_xll.GXL(DS$3,DS$4,"CustomGL="&amp;DS$8&amp;";",DS$5,DS$6,DS$7,$B45,DS$10)*-1</f>
        <v>#NAME?</v>
      </c>
      <c r="DT45" s="55" t="e">
        <f t="shared" ca="1" si="70"/>
        <v>#NAME?</v>
      </c>
      <c r="DU45" s="56" t="e">
        <f ca="1">_xll.GXL(DU$3,DU$4,"CustomGL="&amp;DU$8&amp;";",DU$5,DU$6,DU$7,$B45,DU$10)*-1</f>
        <v>#NAME?</v>
      </c>
      <c r="DV45" s="55" t="e">
        <f t="shared" ca="1" si="71"/>
        <v>#NAME?</v>
      </c>
      <c r="EA45" s="54" t="e">
        <f ca="1">_xll.GXL(EA$3,EA$4,"CustomGL="&amp;EA$8&amp;";",EA$5,EA$6,EA$7,$B45,EA$10)*-1</f>
        <v>#NAME?</v>
      </c>
      <c r="EB45" s="55" t="e">
        <f t="shared" ca="1" si="72"/>
        <v>#NAME?</v>
      </c>
      <c r="EC45" s="56" t="e">
        <f ca="1">_xll.GXL(EC$3,EC$4,"CustomGL="&amp;EC$8&amp;";",EC$5,EC$6,EC$7,$B45,EC$10)*-1</f>
        <v>#NAME?</v>
      </c>
      <c r="ED45" s="55" t="e">
        <f t="shared" ca="1" si="73"/>
        <v>#NAME?</v>
      </c>
      <c r="EH45" s="77">
        <v>440002</v>
      </c>
      <c r="EI45" s="53" t="e">
        <f ca="1">_xll.GEXQ("...\Live\Act_Decr.edq",$B45)</f>
        <v>#NAME?</v>
      </c>
      <c r="EJ45" s="54" t="e">
        <f ca="1">_xll.GXL(EJ$3,EJ$4,"CustomGL="&amp;EJ$8&amp;";",EJ$5,EJ$6,EJ$7,$B45,EJ$10)*-1</f>
        <v>#NAME?</v>
      </c>
      <c r="EK45" s="55" t="e">
        <f t="shared" ca="1" si="74"/>
        <v>#NAME?</v>
      </c>
      <c r="EL45" s="56" t="e">
        <f ca="1">_xll.GXL(EL$3,EL$4,"CustomGL="&amp;EL$8&amp;";",EL$5,EL$6,EL$7,$B45,EL$10)*-1</f>
        <v>#NAME?</v>
      </c>
      <c r="EM45" s="55" t="e">
        <f t="shared" ca="1" si="75"/>
        <v>#NAME?</v>
      </c>
      <c r="ER45" s="54" t="e">
        <f ca="1">_xll.GXL(ER$3,ER$4,"CustomGL="&amp;ER$8&amp;";",ER$5,ER$6,ER$7,$B45,ER$10)*-1</f>
        <v>#NAME?</v>
      </c>
      <c r="ES45" s="55" t="e">
        <f t="shared" ca="1" si="76"/>
        <v>#NAME?</v>
      </c>
      <c r="ET45" s="56" t="e">
        <f ca="1">_xll.GXL(ET$3,ET$4,"CustomGL="&amp;ET$8&amp;";",ET$5,ET$6,ET$7,$B45,ET$10)*-1</f>
        <v>#NAME?</v>
      </c>
      <c r="EU45" s="55" t="e">
        <f t="shared" ca="1" si="77"/>
        <v>#NAME?</v>
      </c>
      <c r="EY45" s="77">
        <v>440002</v>
      </c>
      <c r="EZ45" s="53" t="e">
        <f ca="1">_xll.GEXQ("...\Live\Act_Decr.edq",$B45)</f>
        <v>#NAME?</v>
      </c>
      <c r="FA45" s="54" t="e">
        <f ca="1">_xll.GXL(FA$3,FA$4,"CustomGL="&amp;FA$8&amp;";",FA$5,FA$6,FA$7,$B45,FA$10)*-1</f>
        <v>#NAME?</v>
      </c>
      <c r="FB45" s="55" t="e">
        <f t="shared" ca="1" si="78"/>
        <v>#NAME?</v>
      </c>
      <c r="FC45" s="56" t="e">
        <f ca="1">_xll.GXL(FC$3,FC$4,"CustomGL="&amp;FC$8&amp;";",FC$5,FC$6,FC$7,$B45,FC$10)*-1</f>
        <v>#NAME?</v>
      </c>
      <c r="FD45" s="55" t="e">
        <f t="shared" ca="1" si="79"/>
        <v>#NAME?</v>
      </c>
      <c r="FI45" s="54" t="e">
        <f ca="1">_xll.GXL(FI$3,FI$4,"CustomGL="&amp;FI$8&amp;";",FI$5,FI$6,FI$7,$B45,FI$10)*-1</f>
        <v>#NAME?</v>
      </c>
      <c r="FJ45" s="55" t="e">
        <f t="shared" ca="1" si="80"/>
        <v>#NAME?</v>
      </c>
      <c r="FK45" s="56" t="e">
        <f ca="1">_xll.GXL(FK$3,FK$4,"CustomGL="&amp;FK$8&amp;";",FK$5,FK$6,FK$7,$B45,FK$10)*-1</f>
        <v>#NAME?</v>
      </c>
      <c r="FL45" s="55" t="e">
        <f t="shared" ca="1" si="81"/>
        <v>#NAME?</v>
      </c>
    </row>
    <row r="46" spans="2:168" s="44" customFormat="1" hidden="1" outlineLevel="2" x14ac:dyDescent="0.25">
      <c r="B46" s="39">
        <v>445003</v>
      </c>
      <c r="C46" s="53" t="e">
        <f ca="1">_xll.GEXQ("...\Live\Act_Decr.edq",$B46)</f>
        <v>#NAME?</v>
      </c>
      <c r="D46" s="54" t="e">
        <f ca="1">_xll.GXL(D$3,D$4,"CustomGL="&amp;D$8&amp;";",D$5,D$6,D$7,$B46,D$10)*-1</f>
        <v>#NAME?</v>
      </c>
      <c r="E46" s="55" t="e">
        <f t="shared" ca="1" si="42"/>
        <v>#NAME?</v>
      </c>
      <c r="F46" s="56" t="e">
        <f ca="1">_xll.GXL(F$3,F$4,"CustomGL="&amp;F$8&amp;";",F$5,F$6,F$7,$B46,F$10)*-1</f>
        <v>#NAME?</v>
      </c>
      <c r="G46" s="55" t="e">
        <f t="shared" ca="1" si="43"/>
        <v>#NAME?</v>
      </c>
      <c r="L46" s="54" t="e">
        <f ca="1">_xll.GXL(L$3,L$4,"CustomGL="&amp;L$8&amp;";",L$5,L$6,L$7,$B46,L$10)*-1</f>
        <v>#NAME?</v>
      </c>
      <c r="M46" s="55" t="e">
        <f t="shared" ca="1" si="44"/>
        <v>#NAME?</v>
      </c>
      <c r="N46" s="56" t="e">
        <f ca="1">_xll.GXL(N$3,N$4,"CustomGL="&amp;N$8&amp;";",N$5,N$6,N$7,$B46,N$10)*-1</f>
        <v>#NAME?</v>
      </c>
      <c r="O46" s="55" t="e">
        <f t="shared" ca="1" si="45"/>
        <v>#NAME?</v>
      </c>
      <c r="R46" s="85"/>
      <c r="S46" s="77">
        <v>445003</v>
      </c>
      <c r="T46" s="53" t="e">
        <f ca="1">_xll.GEXQ("...\Live\Act_Decr.edq",$B46)</f>
        <v>#NAME?</v>
      </c>
      <c r="U46" s="54" t="e">
        <f ca="1">_xll.GXL(U$3,U$4,"CustomGL="&amp;U$8&amp;";",U$5,U$6,U$7,$B46,U$10)*-1</f>
        <v>#NAME?</v>
      </c>
      <c r="V46" s="55" t="e">
        <f t="shared" ca="1" si="46"/>
        <v>#NAME?</v>
      </c>
      <c r="W46" s="56" t="e">
        <f ca="1">_xll.GXL(W$3,W$4,"CustomGL="&amp;W$8&amp;";",W$5,W$6,W$7,$B46,W$10)*-1</f>
        <v>#NAME?</v>
      </c>
      <c r="X46" s="55" t="e">
        <f t="shared" ca="1" si="47"/>
        <v>#NAME?</v>
      </c>
      <c r="AC46" s="54" t="e">
        <f ca="1">_xll.GXL(AC$3,AC$4,"CustomGL="&amp;AC$8&amp;";",AC$5,AC$6,AC$7,$B46,AC$10)*-1</f>
        <v>#NAME?</v>
      </c>
      <c r="AD46" s="55" t="e">
        <f t="shared" ca="1" si="48"/>
        <v>#NAME?</v>
      </c>
      <c r="AE46" s="56" t="e">
        <f ca="1">_xll.GXL(AE$3,AE$4,"CustomGL="&amp;AE$8&amp;";",AE$5,AE$6,AE$7,$B46,AE$10)*-1</f>
        <v>#NAME?</v>
      </c>
      <c r="AF46" s="55" t="e">
        <f t="shared" ca="1" si="49"/>
        <v>#NAME?</v>
      </c>
      <c r="AJ46" s="77">
        <v>445003</v>
      </c>
      <c r="AK46" s="53" t="e">
        <f ca="1">_xll.GEXQ("...\Live\Act_Decr.edq",$B46)</f>
        <v>#NAME?</v>
      </c>
      <c r="AL46" s="54" t="e">
        <f ca="1">_xll.GXL(AL$3,AL$4,"CustomGL="&amp;AL$8&amp;";",AL$5,AL$6,AL$7,$B46,AL$10)*-1</f>
        <v>#NAME?</v>
      </c>
      <c r="AM46" s="55" t="e">
        <f t="shared" ca="1" si="50"/>
        <v>#NAME?</v>
      </c>
      <c r="AN46" s="56" t="e">
        <f ca="1">_xll.GXL(AN$3,AN$4,"CustomGL="&amp;AN$8&amp;";",AN$5,AN$6,AN$7,$B46,AN$10)*-1</f>
        <v>#NAME?</v>
      </c>
      <c r="AO46" s="55" t="e">
        <f t="shared" ca="1" si="51"/>
        <v>#NAME?</v>
      </c>
      <c r="AT46" s="54" t="e">
        <f ca="1">_xll.GXL(AT$3,AT$4,"CustomGL="&amp;AT$8&amp;";",AT$5,AT$6,AT$7,$B46,AT$10)*-1</f>
        <v>#NAME?</v>
      </c>
      <c r="AU46" s="55" t="e">
        <f t="shared" ca="1" si="52"/>
        <v>#NAME?</v>
      </c>
      <c r="AV46" s="56" t="e">
        <f ca="1">_xll.GXL(AV$3,AV$4,"CustomGL="&amp;AV$8&amp;";",AV$5,AV$6,AV$7,$B46,AV$10)*-1</f>
        <v>#NAME?</v>
      </c>
      <c r="AW46" s="55" t="e">
        <f t="shared" ca="1" si="53"/>
        <v>#NAME?</v>
      </c>
      <c r="AZ46" s="85"/>
      <c r="BA46" s="77">
        <v>445003</v>
      </c>
      <c r="BB46" s="53" t="e">
        <f ca="1">_xll.GEXQ("...\Live\Act_Decr.edq",$B46)</f>
        <v>#NAME?</v>
      </c>
      <c r="BC46" s="54" t="e">
        <f ca="1">_xll.GXL(BC$3,BC$4,"CustomGL="&amp;BC$8&amp;";",BC$5,BC$6,BC$7,$B46,BC$10)*-1</f>
        <v>#NAME?</v>
      </c>
      <c r="BD46" s="55" t="e">
        <f t="shared" ca="1" si="54"/>
        <v>#NAME?</v>
      </c>
      <c r="BE46" s="56" t="e">
        <f ca="1">_xll.GXL(BE$3,BE$4,"CustomGL="&amp;BE$8&amp;";",BE$5,BE$6,BE$7,$B46,BE$10)*-1</f>
        <v>#NAME?</v>
      </c>
      <c r="BF46" s="55" t="e">
        <f t="shared" ca="1" si="55"/>
        <v>#NAME?</v>
      </c>
      <c r="BK46" s="54" t="e">
        <f ca="1">_xll.GXL(BK$3,BK$4,"CustomGL="&amp;BK$8&amp;";",BK$5,BK$6,BK$7,$B46,BK$10)*-1</f>
        <v>#NAME?</v>
      </c>
      <c r="BL46" s="55" t="e">
        <f t="shared" ca="1" si="56"/>
        <v>#NAME?</v>
      </c>
      <c r="BM46" s="56" t="e">
        <f ca="1">_xll.GXL(BM$3,BM$4,"CustomGL="&amp;BM$8&amp;";",BM$5,BM$6,BM$7,$B46,BM$10)*-1</f>
        <v>#NAME?</v>
      </c>
      <c r="BN46" s="55" t="e">
        <f t="shared" ca="1" si="57"/>
        <v>#NAME?</v>
      </c>
      <c r="BR46" s="77">
        <v>445003</v>
      </c>
      <c r="BS46" s="53" t="e">
        <f ca="1">_xll.GEXQ("...\Live\Act_Decr.edq",$B46)</f>
        <v>#NAME?</v>
      </c>
      <c r="BT46" s="54" t="e">
        <f ca="1">_xll.GXL(BT$3,BT$4,"CustomGL="&amp;BT$8&amp;";",BT$5,BT$6,BT$7,$B46,BT$10)*-1</f>
        <v>#NAME?</v>
      </c>
      <c r="BU46" s="55" t="e">
        <f t="shared" ca="1" si="58"/>
        <v>#NAME?</v>
      </c>
      <c r="BV46" s="56" t="e">
        <f ca="1">_xll.GXL(BV$3,BV$4,"CustomGL="&amp;BV$8&amp;";",BV$5,BV$6,BV$7,$B46,BV$10)*-1</f>
        <v>#NAME?</v>
      </c>
      <c r="BW46" s="55" t="e">
        <f t="shared" ca="1" si="59"/>
        <v>#NAME?</v>
      </c>
      <c r="CB46" s="54" t="e">
        <f ca="1">_xll.GXL(CB$3,CB$4,"CustomGL="&amp;CB$8&amp;";",CB$5,CB$6,CB$7,$B46,CB$10)*-1</f>
        <v>#NAME?</v>
      </c>
      <c r="CC46" s="55" t="e">
        <f t="shared" ca="1" si="60"/>
        <v>#NAME?</v>
      </c>
      <c r="CD46" s="56" t="e">
        <f ca="1">_xll.GXL(CD$3,CD$4,"CustomGL="&amp;CD$8&amp;";",CD$5,CD$6,CD$7,$B46,CD$10)*-1</f>
        <v>#NAME?</v>
      </c>
      <c r="CE46" s="55" t="e">
        <f t="shared" ca="1" si="61"/>
        <v>#NAME?</v>
      </c>
      <c r="CI46" s="77">
        <v>445003</v>
      </c>
      <c r="CJ46" s="53" t="e">
        <f ca="1">_xll.GEXQ("...\Live\Act_Decr.edq",$B46)</f>
        <v>#NAME?</v>
      </c>
      <c r="CK46" s="54" t="e">
        <f ca="1">_xll.GXL(CK$3,CK$4,"CustomGL="&amp;CK$8&amp;";",CK$5,CK$6,CK$7,$B46,CK$10)*-1</f>
        <v>#NAME?</v>
      </c>
      <c r="CL46" s="55" t="e">
        <f t="shared" ca="1" si="62"/>
        <v>#NAME?</v>
      </c>
      <c r="CM46" s="56" t="e">
        <f ca="1">_xll.GXL(CM$3,CM$4,"CustomGL="&amp;CM$8&amp;";",CM$5,CM$6,CM$7,$B46,CM$10)*-1</f>
        <v>#NAME?</v>
      </c>
      <c r="CN46" s="55" t="e">
        <f t="shared" ca="1" si="63"/>
        <v>#NAME?</v>
      </c>
      <c r="CS46" s="54" t="e">
        <f ca="1">_xll.GXL(CS$3,CS$4,"CustomGL="&amp;CS$8&amp;";",CS$5,CS$6,CS$7,$B46,CS$10)*-1</f>
        <v>#NAME?</v>
      </c>
      <c r="CT46" s="55" t="e">
        <f t="shared" ca="1" si="64"/>
        <v>#NAME?</v>
      </c>
      <c r="CU46" s="56" t="e">
        <f ca="1">_xll.GXL(CU$3,CU$4,"CustomGL="&amp;CU$8&amp;";",CU$5,CU$6,CU$7,$B46,CU$10)*-1</f>
        <v>#NAME?</v>
      </c>
      <c r="CV46" s="55" t="e">
        <f t="shared" ca="1" si="65"/>
        <v>#NAME?</v>
      </c>
      <c r="CZ46" s="77">
        <v>445003</v>
      </c>
      <c r="DA46" s="53" t="e">
        <f ca="1">_xll.GEXQ("...\Live\Act_Decr.edq",$B46)</f>
        <v>#NAME?</v>
      </c>
      <c r="DB46" s="54" t="e">
        <f ca="1">_xll.GXL(DB$3,DB$4,"CustomGL="&amp;DB$8&amp;";",DB$5,DB$6,DB$7,$B46,DB$10)*-1</f>
        <v>#NAME?</v>
      </c>
      <c r="DC46" s="55" t="e">
        <f t="shared" ca="1" si="66"/>
        <v>#NAME?</v>
      </c>
      <c r="DD46" s="56" t="e">
        <f ca="1">_xll.GXL(DD$3,DD$4,"CustomGL="&amp;DD$8&amp;";",DD$5,DD$6,DD$7,$B46,DD$10)*-1</f>
        <v>#NAME?</v>
      </c>
      <c r="DE46" s="55" t="e">
        <f t="shared" ca="1" si="67"/>
        <v>#NAME?</v>
      </c>
      <c r="DJ46" s="54" t="e">
        <f ca="1">_xll.GXL(DJ$3,DJ$4,"CustomGL="&amp;DJ$8&amp;";",DJ$5,DJ$6,DJ$7,$B46,DJ$10)*-1</f>
        <v>#NAME?</v>
      </c>
      <c r="DK46" s="55" t="e">
        <f t="shared" ca="1" si="68"/>
        <v>#NAME?</v>
      </c>
      <c r="DL46" s="56" t="e">
        <f ca="1">_xll.GXL(DL$3,DL$4,"CustomGL="&amp;DL$8&amp;";",DL$5,DL$6,DL$7,$B46,DL$10)*-1</f>
        <v>#NAME?</v>
      </c>
      <c r="DM46" s="55" t="e">
        <f t="shared" ca="1" si="69"/>
        <v>#NAME?</v>
      </c>
      <c r="DQ46" s="77">
        <v>445003</v>
      </c>
      <c r="DR46" s="53" t="e">
        <f ca="1">_xll.GEXQ("...\Live\Act_Decr.edq",$B46)</f>
        <v>#NAME?</v>
      </c>
      <c r="DS46" s="54" t="e">
        <f ca="1">_xll.GXL(DS$3,DS$4,"CustomGL="&amp;DS$8&amp;";",DS$5,DS$6,DS$7,$B46,DS$10)*-1</f>
        <v>#NAME?</v>
      </c>
      <c r="DT46" s="55" t="e">
        <f t="shared" ca="1" si="70"/>
        <v>#NAME?</v>
      </c>
      <c r="DU46" s="56" t="e">
        <f ca="1">_xll.GXL(DU$3,DU$4,"CustomGL="&amp;DU$8&amp;";",DU$5,DU$6,DU$7,$B46,DU$10)*-1</f>
        <v>#NAME?</v>
      </c>
      <c r="DV46" s="55" t="e">
        <f t="shared" ca="1" si="71"/>
        <v>#NAME?</v>
      </c>
      <c r="EA46" s="54" t="e">
        <f ca="1">_xll.GXL(EA$3,EA$4,"CustomGL="&amp;EA$8&amp;";",EA$5,EA$6,EA$7,$B46,EA$10)*-1</f>
        <v>#NAME?</v>
      </c>
      <c r="EB46" s="55" t="e">
        <f t="shared" ca="1" si="72"/>
        <v>#NAME?</v>
      </c>
      <c r="EC46" s="56" t="e">
        <f ca="1">_xll.GXL(EC$3,EC$4,"CustomGL="&amp;EC$8&amp;";",EC$5,EC$6,EC$7,$B46,EC$10)*-1</f>
        <v>#NAME?</v>
      </c>
      <c r="ED46" s="55" t="e">
        <f t="shared" ca="1" si="73"/>
        <v>#NAME?</v>
      </c>
      <c r="EH46" s="77">
        <v>445003</v>
      </c>
      <c r="EI46" s="53" t="e">
        <f ca="1">_xll.GEXQ("...\Live\Act_Decr.edq",$B46)</f>
        <v>#NAME?</v>
      </c>
      <c r="EJ46" s="54" t="e">
        <f ca="1">_xll.GXL(EJ$3,EJ$4,"CustomGL="&amp;EJ$8&amp;";",EJ$5,EJ$6,EJ$7,$B46,EJ$10)*-1</f>
        <v>#NAME?</v>
      </c>
      <c r="EK46" s="55" t="e">
        <f t="shared" ca="1" si="74"/>
        <v>#NAME?</v>
      </c>
      <c r="EL46" s="56" t="e">
        <f ca="1">_xll.GXL(EL$3,EL$4,"CustomGL="&amp;EL$8&amp;";",EL$5,EL$6,EL$7,$B46,EL$10)*-1</f>
        <v>#NAME?</v>
      </c>
      <c r="EM46" s="55" t="e">
        <f t="shared" ca="1" si="75"/>
        <v>#NAME?</v>
      </c>
      <c r="ER46" s="54" t="e">
        <f ca="1">_xll.GXL(ER$3,ER$4,"CustomGL="&amp;ER$8&amp;";",ER$5,ER$6,ER$7,$B46,ER$10)*-1</f>
        <v>#NAME?</v>
      </c>
      <c r="ES46" s="55" t="e">
        <f t="shared" ca="1" si="76"/>
        <v>#NAME?</v>
      </c>
      <c r="ET46" s="56" t="e">
        <f ca="1">_xll.GXL(ET$3,ET$4,"CustomGL="&amp;ET$8&amp;";",ET$5,ET$6,ET$7,$B46,ET$10)*-1</f>
        <v>#NAME?</v>
      </c>
      <c r="EU46" s="55" t="e">
        <f t="shared" ca="1" si="77"/>
        <v>#NAME?</v>
      </c>
      <c r="EY46" s="77">
        <v>445003</v>
      </c>
      <c r="EZ46" s="53" t="e">
        <f ca="1">_xll.GEXQ("...\Live\Act_Decr.edq",$B46)</f>
        <v>#NAME?</v>
      </c>
      <c r="FA46" s="54" t="e">
        <f ca="1">_xll.GXL(FA$3,FA$4,"CustomGL="&amp;FA$8&amp;";",FA$5,FA$6,FA$7,$B46,FA$10)*-1</f>
        <v>#NAME?</v>
      </c>
      <c r="FB46" s="55" t="e">
        <f t="shared" ca="1" si="78"/>
        <v>#NAME?</v>
      </c>
      <c r="FC46" s="56" t="e">
        <f ca="1">_xll.GXL(FC$3,FC$4,"CustomGL="&amp;FC$8&amp;";",FC$5,FC$6,FC$7,$B46,FC$10)*-1</f>
        <v>#NAME?</v>
      </c>
      <c r="FD46" s="55" t="e">
        <f t="shared" ca="1" si="79"/>
        <v>#NAME?</v>
      </c>
      <c r="FI46" s="54" t="e">
        <f ca="1">_xll.GXL(FI$3,FI$4,"CustomGL="&amp;FI$8&amp;";",FI$5,FI$6,FI$7,$B46,FI$10)*-1</f>
        <v>#NAME?</v>
      </c>
      <c r="FJ46" s="55" t="e">
        <f t="shared" ca="1" si="80"/>
        <v>#NAME?</v>
      </c>
      <c r="FK46" s="56" t="e">
        <f ca="1">_xll.GXL(FK$3,FK$4,"CustomGL="&amp;FK$8&amp;";",FK$5,FK$6,FK$7,$B46,FK$10)*-1</f>
        <v>#NAME?</v>
      </c>
      <c r="FL46" s="55" t="e">
        <f t="shared" ca="1" si="81"/>
        <v>#NAME?</v>
      </c>
    </row>
    <row r="47" spans="2:168" s="44" customFormat="1" hidden="1" outlineLevel="1" collapsed="1" x14ac:dyDescent="0.25">
      <c r="B47" s="39"/>
      <c r="C47" s="40" t="s">
        <v>234</v>
      </c>
      <c r="D47" s="41" t="e">
        <f ca="1">SUM(D45:D46)</f>
        <v>#NAME?</v>
      </c>
      <c r="E47" s="42" t="e">
        <f t="shared" ca="1" si="42"/>
        <v>#NAME?</v>
      </c>
      <c r="F47" s="43" t="e">
        <f ca="1">SUM(F45:F46)</f>
        <v>#NAME?</v>
      </c>
      <c r="G47" s="42" t="e">
        <f t="shared" ca="1" si="43"/>
        <v>#NAME?</v>
      </c>
      <c r="L47" s="41" t="e">
        <f ca="1">SUM(L45:L46)</f>
        <v>#NAME?</v>
      </c>
      <c r="M47" s="42" t="e">
        <f t="shared" ca="1" si="44"/>
        <v>#NAME?</v>
      </c>
      <c r="N47" s="43" t="e">
        <f ca="1">SUM(N45:N46)</f>
        <v>#NAME?</v>
      </c>
      <c r="O47" s="42" t="e">
        <f t="shared" ca="1" si="45"/>
        <v>#NAME?</v>
      </c>
      <c r="R47" s="85"/>
      <c r="S47" s="77"/>
      <c r="T47" s="40" t="s">
        <v>234</v>
      </c>
      <c r="U47" s="41" t="e">
        <f ca="1">SUM(U45:U46)</f>
        <v>#NAME?</v>
      </c>
      <c r="V47" s="42" t="e">
        <f t="shared" ca="1" si="46"/>
        <v>#NAME?</v>
      </c>
      <c r="W47" s="43" t="e">
        <f ca="1">SUM(W45:W46)</f>
        <v>#NAME?</v>
      </c>
      <c r="X47" s="42" t="e">
        <f t="shared" ca="1" si="47"/>
        <v>#NAME?</v>
      </c>
      <c r="AC47" s="41" t="e">
        <f ca="1">SUM(AC45:AC46)</f>
        <v>#NAME?</v>
      </c>
      <c r="AD47" s="42" t="e">
        <f t="shared" ca="1" si="48"/>
        <v>#NAME?</v>
      </c>
      <c r="AE47" s="43" t="e">
        <f ca="1">SUM(AE45:AE46)</f>
        <v>#NAME?</v>
      </c>
      <c r="AF47" s="42" t="e">
        <f t="shared" ca="1" si="49"/>
        <v>#NAME?</v>
      </c>
      <c r="AJ47" s="77"/>
      <c r="AK47" s="40" t="s">
        <v>234</v>
      </c>
      <c r="AL47" s="41" t="e">
        <f ca="1">SUM(AL45:AL46)</f>
        <v>#NAME?</v>
      </c>
      <c r="AM47" s="42" t="e">
        <f t="shared" ca="1" si="50"/>
        <v>#NAME?</v>
      </c>
      <c r="AN47" s="43" t="e">
        <f ca="1">SUM(AN45:AN46)</f>
        <v>#NAME?</v>
      </c>
      <c r="AO47" s="42" t="e">
        <f t="shared" ca="1" si="51"/>
        <v>#NAME?</v>
      </c>
      <c r="AT47" s="41" t="e">
        <f ca="1">SUM(AT45:AT46)</f>
        <v>#NAME?</v>
      </c>
      <c r="AU47" s="42" t="e">
        <f t="shared" ca="1" si="52"/>
        <v>#NAME?</v>
      </c>
      <c r="AV47" s="43" t="e">
        <f ca="1">SUM(AV45:AV46)</f>
        <v>#NAME?</v>
      </c>
      <c r="AW47" s="42" t="e">
        <f t="shared" ca="1" si="53"/>
        <v>#NAME?</v>
      </c>
      <c r="AZ47" s="85"/>
      <c r="BA47" s="77"/>
      <c r="BB47" s="40" t="s">
        <v>234</v>
      </c>
      <c r="BC47" s="41" t="e">
        <f ca="1">SUM(BC45:BC46)</f>
        <v>#NAME?</v>
      </c>
      <c r="BD47" s="42" t="e">
        <f t="shared" ca="1" si="54"/>
        <v>#NAME?</v>
      </c>
      <c r="BE47" s="43" t="e">
        <f ca="1">SUM(BE45:BE46)</f>
        <v>#NAME?</v>
      </c>
      <c r="BF47" s="42" t="e">
        <f t="shared" ca="1" si="55"/>
        <v>#NAME?</v>
      </c>
      <c r="BK47" s="41" t="e">
        <f ca="1">SUM(BK45:BK46)</f>
        <v>#NAME?</v>
      </c>
      <c r="BL47" s="42" t="e">
        <f t="shared" ca="1" si="56"/>
        <v>#NAME?</v>
      </c>
      <c r="BM47" s="43" t="e">
        <f ca="1">SUM(BM45:BM46)</f>
        <v>#NAME?</v>
      </c>
      <c r="BN47" s="42" t="e">
        <f t="shared" ca="1" si="57"/>
        <v>#NAME?</v>
      </c>
      <c r="BR47" s="77"/>
      <c r="BS47" s="40" t="s">
        <v>234</v>
      </c>
      <c r="BT47" s="41" t="e">
        <f ca="1">SUM(BT45:BT46)</f>
        <v>#NAME?</v>
      </c>
      <c r="BU47" s="42" t="e">
        <f t="shared" ca="1" si="58"/>
        <v>#NAME?</v>
      </c>
      <c r="BV47" s="43" t="e">
        <f ca="1">SUM(BV45:BV46)</f>
        <v>#NAME?</v>
      </c>
      <c r="BW47" s="42" t="e">
        <f t="shared" ca="1" si="59"/>
        <v>#NAME?</v>
      </c>
      <c r="CB47" s="41" t="e">
        <f ca="1">SUM(CB45:CB46)</f>
        <v>#NAME?</v>
      </c>
      <c r="CC47" s="42" t="e">
        <f t="shared" ca="1" si="60"/>
        <v>#NAME?</v>
      </c>
      <c r="CD47" s="43" t="e">
        <f ca="1">SUM(CD45:CD46)</f>
        <v>#NAME?</v>
      </c>
      <c r="CE47" s="42" t="e">
        <f t="shared" ca="1" si="61"/>
        <v>#NAME?</v>
      </c>
      <c r="CI47" s="77"/>
      <c r="CJ47" s="40" t="s">
        <v>234</v>
      </c>
      <c r="CK47" s="41" t="e">
        <f ca="1">SUM(CK45:CK46)</f>
        <v>#NAME?</v>
      </c>
      <c r="CL47" s="42" t="e">
        <f t="shared" ca="1" si="62"/>
        <v>#NAME?</v>
      </c>
      <c r="CM47" s="43" t="e">
        <f ca="1">SUM(CM45:CM46)</f>
        <v>#NAME?</v>
      </c>
      <c r="CN47" s="42" t="e">
        <f t="shared" ca="1" si="63"/>
        <v>#NAME?</v>
      </c>
      <c r="CS47" s="41" t="e">
        <f ca="1">SUM(CS45:CS46)</f>
        <v>#NAME?</v>
      </c>
      <c r="CT47" s="42" t="e">
        <f t="shared" ca="1" si="64"/>
        <v>#NAME?</v>
      </c>
      <c r="CU47" s="43" t="e">
        <f ca="1">SUM(CU45:CU46)</f>
        <v>#NAME?</v>
      </c>
      <c r="CV47" s="42" t="e">
        <f t="shared" ca="1" si="65"/>
        <v>#NAME?</v>
      </c>
      <c r="CZ47" s="77"/>
      <c r="DA47" s="40" t="s">
        <v>234</v>
      </c>
      <c r="DB47" s="41" t="e">
        <f ca="1">SUM(DB45:DB46)</f>
        <v>#NAME?</v>
      </c>
      <c r="DC47" s="42" t="e">
        <f t="shared" ca="1" si="66"/>
        <v>#NAME?</v>
      </c>
      <c r="DD47" s="43" t="e">
        <f ca="1">SUM(DD45:DD46)</f>
        <v>#NAME?</v>
      </c>
      <c r="DE47" s="42" t="e">
        <f t="shared" ca="1" si="67"/>
        <v>#NAME?</v>
      </c>
      <c r="DJ47" s="41" t="e">
        <f ca="1">SUM(DJ45:DJ46)</f>
        <v>#NAME?</v>
      </c>
      <c r="DK47" s="42" t="e">
        <f t="shared" ca="1" si="68"/>
        <v>#NAME?</v>
      </c>
      <c r="DL47" s="43" t="e">
        <f ca="1">SUM(DL45:DL46)</f>
        <v>#NAME?</v>
      </c>
      <c r="DM47" s="42" t="e">
        <f t="shared" ca="1" si="69"/>
        <v>#NAME?</v>
      </c>
      <c r="DQ47" s="77"/>
      <c r="DR47" s="40" t="s">
        <v>234</v>
      </c>
      <c r="DS47" s="41" t="e">
        <f ca="1">SUM(DS45:DS46)</f>
        <v>#NAME?</v>
      </c>
      <c r="DT47" s="42" t="e">
        <f t="shared" ca="1" si="70"/>
        <v>#NAME?</v>
      </c>
      <c r="DU47" s="43" t="e">
        <f ca="1">SUM(DU45:DU46)</f>
        <v>#NAME?</v>
      </c>
      <c r="DV47" s="42" t="e">
        <f t="shared" ca="1" si="71"/>
        <v>#NAME?</v>
      </c>
      <c r="EA47" s="41" t="e">
        <f ca="1">SUM(EA45:EA46)</f>
        <v>#NAME?</v>
      </c>
      <c r="EB47" s="42" t="e">
        <f t="shared" ca="1" si="72"/>
        <v>#NAME?</v>
      </c>
      <c r="EC47" s="43" t="e">
        <f ca="1">SUM(EC45:EC46)</f>
        <v>#NAME?</v>
      </c>
      <c r="ED47" s="42" t="e">
        <f t="shared" ca="1" si="73"/>
        <v>#NAME?</v>
      </c>
      <c r="EH47" s="77"/>
      <c r="EI47" s="40" t="s">
        <v>234</v>
      </c>
      <c r="EJ47" s="41" t="e">
        <f ca="1">SUM(EJ45:EJ46)</f>
        <v>#NAME?</v>
      </c>
      <c r="EK47" s="42" t="e">
        <f t="shared" ca="1" si="74"/>
        <v>#NAME?</v>
      </c>
      <c r="EL47" s="43" t="e">
        <f ca="1">SUM(EL45:EL46)</f>
        <v>#NAME?</v>
      </c>
      <c r="EM47" s="42" t="e">
        <f t="shared" ca="1" si="75"/>
        <v>#NAME?</v>
      </c>
      <c r="ER47" s="41" t="e">
        <f ca="1">SUM(ER45:ER46)</f>
        <v>#NAME?</v>
      </c>
      <c r="ES47" s="42" t="e">
        <f t="shared" ca="1" si="76"/>
        <v>#NAME?</v>
      </c>
      <c r="ET47" s="43" t="e">
        <f ca="1">SUM(ET45:ET46)</f>
        <v>#NAME?</v>
      </c>
      <c r="EU47" s="42" t="e">
        <f t="shared" ca="1" si="77"/>
        <v>#NAME?</v>
      </c>
      <c r="EY47" s="77"/>
      <c r="EZ47" s="40" t="s">
        <v>234</v>
      </c>
      <c r="FA47" s="41" t="e">
        <f ca="1">SUM(FA45:FA46)</f>
        <v>#NAME?</v>
      </c>
      <c r="FB47" s="42" t="e">
        <f t="shared" ca="1" si="78"/>
        <v>#NAME?</v>
      </c>
      <c r="FC47" s="43" t="e">
        <f ca="1">SUM(FC45:FC46)</f>
        <v>#NAME?</v>
      </c>
      <c r="FD47" s="42" t="e">
        <f t="shared" ca="1" si="79"/>
        <v>#NAME?</v>
      </c>
      <c r="FI47" s="41" t="e">
        <f ca="1">SUM(FI45:FI46)</f>
        <v>#NAME?</v>
      </c>
      <c r="FJ47" s="42" t="e">
        <f t="shared" ca="1" si="80"/>
        <v>#NAME?</v>
      </c>
      <c r="FK47" s="43" t="e">
        <f ca="1">SUM(FK45:FK46)</f>
        <v>#NAME?</v>
      </c>
      <c r="FL47" s="42" t="e">
        <f t="shared" ca="1" si="81"/>
        <v>#NAME?</v>
      </c>
    </row>
    <row r="48" spans="2:168" s="44" customFormat="1" hidden="1" outlineLevel="2" x14ac:dyDescent="0.25">
      <c r="B48" s="39">
        <v>446006</v>
      </c>
      <c r="C48" s="53" t="e">
        <f ca="1">_xll.GEXQ("...\Live\Act_Decr.edq",$B48)</f>
        <v>#NAME?</v>
      </c>
      <c r="D48" s="54" t="e">
        <f ca="1">_xll.GXL(D$3,D$4,"CustomGL="&amp;D$8&amp;";",D$5,D$6,D$7,$B48,D$10)*-1</f>
        <v>#NAME?</v>
      </c>
      <c r="E48" s="55" t="e">
        <f t="shared" ca="1" si="42"/>
        <v>#NAME?</v>
      </c>
      <c r="F48" s="56" t="e">
        <f ca="1">_xll.GXL(F$3,F$4,"CustomGL="&amp;F$8&amp;";",F$5,F$6,F$7,$B48,F$10)*-1</f>
        <v>#NAME?</v>
      </c>
      <c r="G48" s="55" t="e">
        <f t="shared" ca="1" si="43"/>
        <v>#NAME?</v>
      </c>
      <c r="L48" s="54" t="e">
        <f ca="1">_xll.GXL(L$3,L$4,"CustomGL="&amp;L$8&amp;";",L$5,L$6,L$7,$B48,L$10)*-1</f>
        <v>#NAME?</v>
      </c>
      <c r="M48" s="55" t="e">
        <f t="shared" ca="1" si="44"/>
        <v>#NAME?</v>
      </c>
      <c r="N48" s="56" t="e">
        <f ca="1">_xll.GXL(N$3,N$4,"CustomGL="&amp;N$8&amp;";",N$5,N$6,N$7,$B48,N$10)*-1</f>
        <v>#NAME?</v>
      </c>
      <c r="O48" s="55" t="e">
        <f t="shared" ca="1" si="45"/>
        <v>#NAME?</v>
      </c>
      <c r="R48" s="85"/>
      <c r="S48" s="77">
        <v>446006</v>
      </c>
      <c r="T48" s="53" t="e">
        <f ca="1">_xll.GEXQ("...\Live\Act_Decr.edq",$B48)</f>
        <v>#NAME?</v>
      </c>
      <c r="U48" s="54" t="e">
        <f ca="1">_xll.GXL(U$3,U$4,"CustomGL="&amp;U$8&amp;";",U$5,U$6,U$7,$B48,U$10)*-1</f>
        <v>#NAME?</v>
      </c>
      <c r="V48" s="55" t="e">
        <f t="shared" ca="1" si="46"/>
        <v>#NAME?</v>
      </c>
      <c r="W48" s="56" t="e">
        <f ca="1">_xll.GXL(W$3,W$4,"CustomGL="&amp;W$8&amp;";",W$5,W$6,W$7,$B48,W$10)*-1</f>
        <v>#NAME?</v>
      </c>
      <c r="X48" s="55" t="e">
        <f t="shared" ca="1" si="47"/>
        <v>#NAME?</v>
      </c>
      <c r="AC48" s="54" t="e">
        <f ca="1">_xll.GXL(AC$3,AC$4,"CustomGL="&amp;AC$8&amp;";",AC$5,AC$6,AC$7,$B48,AC$10)*-1</f>
        <v>#NAME?</v>
      </c>
      <c r="AD48" s="55" t="e">
        <f t="shared" ca="1" si="48"/>
        <v>#NAME?</v>
      </c>
      <c r="AE48" s="56" t="e">
        <f ca="1">_xll.GXL(AE$3,AE$4,"CustomGL="&amp;AE$8&amp;";",AE$5,AE$6,AE$7,$B48,AE$10)*-1</f>
        <v>#NAME?</v>
      </c>
      <c r="AF48" s="55" t="e">
        <f t="shared" ca="1" si="49"/>
        <v>#NAME?</v>
      </c>
      <c r="AJ48" s="77">
        <v>446006</v>
      </c>
      <c r="AK48" s="53" t="e">
        <f ca="1">_xll.GEXQ("...\Live\Act_Decr.edq",$B48)</f>
        <v>#NAME?</v>
      </c>
      <c r="AL48" s="54" t="e">
        <f ca="1">_xll.GXL(AL$3,AL$4,"CustomGL="&amp;AL$8&amp;";",AL$5,AL$6,AL$7,$B48,AL$10)*-1</f>
        <v>#NAME?</v>
      </c>
      <c r="AM48" s="55" t="e">
        <f t="shared" ca="1" si="50"/>
        <v>#NAME?</v>
      </c>
      <c r="AN48" s="56" t="e">
        <f ca="1">_xll.GXL(AN$3,AN$4,"CustomGL="&amp;AN$8&amp;";",AN$5,AN$6,AN$7,$B48,AN$10)*-1</f>
        <v>#NAME?</v>
      </c>
      <c r="AO48" s="55" t="e">
        <f t="shared" ca="1" si="51"/>
        <v>#NAME?</v>
      </c>
      <c r="AT48" s="54" t="e">
        <f ca="1">_xll.GXL(AT$3,AT$4,"CustomGL="&amp;AT$8&amp;";",AT$5,AT$6,AT$7,$B48,AT$10)*-1</f>
        <v>#NAME?</v>
      </c>
      <c r="AU48" s="55" t="e">
        <f t="shared" ca="1" si="52"/>
        <v>#NAME?</v>
      </c>
      <c r="AV48" s="56" t="e">
        <f ca="1">_xll.GXL(AV$3,AV$4,"CustomGL="&amp;AV$8&amp;";",AV$5,AV$6,AV$7,$B48,AV$10)*-1</f>
        <v>#NAME?</v>
      </c>
      <c r="AW48" s="55" t="e">
        <f t="shared" ca="1" si="53"/>
        <v>#NAME?</v>
      </c>
      <c r="AZ48" s="85"/>
      <c r="BA48" s="77">
        <v>446006</v>
      </c>
      <c r="BB48" s="53" t="e">
        <f ca="1">_xll.GEXQ("...\Live\Act_Decr.edq",$B48)</f>
        <v>#NAME?</v>
      </c>
      <c r="BC48" s="54" t="e">
        <f ca="1">_xll.GXL(BC$3,BC$4,"CustomGL="&amp;BC$8&amp;";",BC$5,BC$6,BC$7,$B48,BC$10)*-1</f>
        <v>#NAME?</v>
      </c>
      <c r="BD48" s="55" t="e">
        <f t="shared" ca="1" si="54"/>
        <v>#NAME?</v>
      </c>
      <c r="BE48" s="56" t="e">
        <f ca="1">_xll.GXL(BE$3,BE$4,"CustomGL="&amp;BE$8&amp;";",BE$5,BE$6,BE$7,$B48,BE$10)*-1</f>
        <v>#NAME?</v>
      </c>
      <c r="BF48" s="55" t="e">
        <f t="shared" ca="1" si="55"/>
        <v>#NAME?</v>
      </c>
      <c r="BK48" s="54" t="e">
        <f ca="1">_xll.GXL(BK$3,BK$4,"CustomGL="&amp;BK$8&amp;";",BK$5,BK$6,BK$7,$B48,BK$10)*-1</f>
        <v>#NAME?</v>
      </c>
      <c r="BL48" s="55" t="e">
        <f t="shared" ca="1" si="56"/>
        <v>#NAME?</v>
      </c>
      <c r="BM48" s="56" t="e">
        <f ca="1">_xll.GXL(BM$3,BM$4,"CustomGL="&amp;BM$8&amp;";",BM$5,BM$6,BM$7,$B48,BM$10)*-1</f>
        <v>#NAME?</v>
      </c>
      <c r="BN48" s="55" t="e">
        <f t="shared" ca="1" si="57"/>
        <v>#NAME?</v>
      </c>
      <c r="BR48" s="77">
        <v>446006</v>
      </c>
      <c r="BS48" s="53" t="e">
        <f ca="1">_xll.GEXQ("...\Live\Act_Decr.edq",$B48)</f>
        <v>#NAME?</v>
      </c>
      <c r="BT48" s="54" t="e">
        <f ca="1">_xll.GXL(BT$3,BT$4,"CustomGL="&amp;BT$8&amp;";",BT$5,BT$6,BT$7,$B48,BT$10)*-1</f>
        <v>#NAME?</v>
      </c>
      <c r="BU48" s="55" t="e">
        <f t="shared" ca="1" si="58"/>
        <v>#NAME?</v>
      </c>
      <c r="BV48" s="56" t="e">
        <f ca="1">_xll.GXL(BV$3,BV$4,"CustomGL="&amp;BV$8&amp;";",BV$5,BV$6,BV$7,$B48,BV$10)*-1</f>
        <v>#NAME?</v>
      </c>
      <c r="BW48" s="55" t="e">
        <f t="shared" ca="1" si="59"/>
        <v>#NAME?</v>
      </c>
      <c r="CB48" s="54" t="e">
        <f ca="1">_xll.GXL(CB$3,CB$4,"CustomGL="&amp;CB$8&amp;";",CB$5,CB$6,CB$7,$B48,CB$10)*-1</f>
        <v>#NAME?</v>
      </c>
      <c r="CC48" s="55" t="e">
        <f t="shared" ca="1" si="60"/>
        <v>#NAME?</v>
      </c>
      <c r="CD48" s="56" t="e">
        <f ca="1">_xll.GXL(CD$3,CD$4,"CustomGL="&amp;CD$8&amp;";",CD$5,CD$6,CD$7,$B48,CD$10)*-1</f>
        <v>#NAME?</v>
      </c>
      <c r="CE48" s="55" t="e">
        <f t="shared" ca="1" si="61"/>
        <v>#NAME?</v>
      </c>
      <c r="CI48" s="77">
        <v>446006</v>
      </c>
      <c r="CJ48" s="53" t="e">
        <f ca="1">_xll.GEXQ("...\Live\Act_Decr.edq",$B48)</f>
        <v>#NAME?</v>
      </c>
      <c r="CK48" s="54" t="e">
        <f ca="1">_xll.GXL(CK$3,CK$4,"CustomGL="&amp;CK$8&amp;";",CK$5,CK$6,CK$7,$B48,CK$10)*-1</f>
        <v>#NAME?</v>
      </c>
      <c r="CL48" s="55" t="e">
        <f t="shared" ca="1" si="62"/>
        <v>#NAME?</v>
      </c>
      <c r="CM48" s="56" t="e">
        <f ca="1">_xll.GXL(CM$3,CM$4,"CustomGL="&amp;CM$8&amp;";",CM$5,CM$6,CM$7,$B48,CM$10)*-1</f>
        <v>#NAME?</v>
      </c>
      <c r="CN48" s="55" t="e">
        <f t="shared" ca="1" si="63"/>
        <v>#NAME?</v>
      </c>
      <c r="CS48" s="54" t="e">
        <f ca="1">_xll.GXL(CS$3,CS$4,"CustomGL="&amp;CS$8&amp;";",CS$5,CS$6,CS$7,$B48,CS$10)*-1</f>
        <v>#NAME?</v>
      </c>
      <c r="CT48" s="55" t="e">
        <f t="shared" ca="1" si="64"/>
        <v>#NAME?</v>
      </c>
      <c r="CU48" s="56" t="e">
        <f ca="1">_xll.GXL(CU$3,CU$4,"CustomGL="&amp;CU$8&amp;";",CU$5,CU$6,CU$7,$B48,CU$10)*-1</f>
        <v>#NAME?</v>
      </c>
      <c r="CV48" s="55" t="e">
        <f t="shared" ca="1" si="65"/>
        <v>#NAME?</v>
      </c>
      <c r="CZ48" s="77">
        <v>446006</v>
      </c>
      <c r="DA48" s="53" t="e">
        <f ca="1">_xll.GEXQ("...\Live\Act_Decr.edq",$B48)</f>
        <v>#NAME?</v>
      </c>
      <c r="DB48" s="54" t="e">
        <f ca="1">_xll.GXL(DB$3,DB$4,"CustomGL="&amp;DB$8&amp;";",DB$5,DB$6,DB$7,$B48,DB$10)*-1</f>
        <v>#NAME?</v>
      </c>
      <c r="DC48" s="55" t="e">
        <f t="shared" ca="1" si="66"/>
        <v>#NAME?</v>
      </c>
      <c r="DD48" s="56" t="e">
        <f ca="1">_xll.GXL(DD$3,DD$4,"CustomGL="&amp;DD$8&amp;";",DD$5,DD$6,DD$7,$B48,DD$10)*-1</f>
        <v>#NAME?</v>
      </c>
      <c r="DE48" s="55" t="e">
        <f t="shared" ca="1" si="67"/>
        <v>#NAME?</v>
      </c>
      <c r="DJ48" s="54" t="e">
        <f ca="1">_xll.GXL(DJ$3,DJ$4,"CustomGL="&amp;DJ$8&amp;";",DJ$5,DJ$6,DJ$7,$B48,DJ$10)*-1</f>
        <v>#NAME?</v>
      </c>
      <c r="DK48" s="55" t="e">
        <f t="shared" ca="1" si="68"/>
        <v>#NAME?</v>
      </c>
      <c r="DL48" s="56" t="e">
        <f ca="1">_xll.GXL(DL$3,DL$4,"CustomGL="&amp;DL$8&amp;";",DL$5,DL$6,DL$7,$B48,DL$10)*-1</f>
        <v>#NAME?</v>
      </c>
      <c r="DM48" s="55" t="e">
        <f t="shared" ca="1" si="69"/>
        <v>#NAME?</v>
      </c>
      <c r="DQ48" s="77">
        <v>446006</v>
      </c>
      <c r="DR48" s="53" t="e">
        <f ca="1">_xll.GEXQ("...\Live\Act_Decr.edq",$B48)</f>
        <v>#NAME?</v>
      </c>
      <c r="DS48" s="54" t="e">
        <f ca="1">_xll.GXL(DS$3,DS$4,"CustomGL="&amp;DS$8&amp;";",DS$5,DS$6,DS$7,$B48,DS$10)*-1</f>
        <v>#NAME?</v>
      </c>
      <c r="DT48" s="55" t="e">
        <f t="shared" ca="1" si="70"/>
        <v>#NAME?</v>
      </c>
      <c r="DU48" s="56" t="e">
        <f ca="1">_xll.GXL(DU$3,DU$4,"CustomGL="&amp;DU$8&amp;";",DU$5,DU$6,DU$7,$B48,DU$10)*-1</f>
        <v>#NAME?</v>
      </c>
      <c r="DV48" s="55" t="e">
        <f t="shared" ca="1" si="71"/>
        <v>#NAME?</v>
      </c>
      <c r="EA48" s="54" t="e">
        <f ca="1">_xll.GXL(EA$3,EA$4,"CustomGL="&amp;EA$8&amp;";",EA$5,EA$6,EA$7,$B48,EA$10)*-1</f>
        <v>#NAME?</v>
      </c>
      <c r="EB48" s="55" t="e">
        <f t="shared" ca="1" si="72"/>
        <v>#NAME?</v>
      </c>
      <c r="EC48" s="56" t="e">
        <f ca="1">_xll.GXL(EC$3,EC$4,"CustomGL="&amp;EC$8&amp;";",EC$5,EC$6,EC$7,$B48,EC$10)*-1</f>
        <v>#NAME?</v>
      </c>
      <c r="ED48" s="55" t="e">
        <f t="shared" ca="1" si="73"/>
        <v>#NAME?</v>
      </c>
      <c r="EH48" s="77">
        <v>446006</v>
      </c>
      <c r="EI48" s="53" t="e">
        <f ca="1">_xll.GEXQ("...\Live\Act_Decr.edq",$B48)</f>
        <v>#NAME?</v>
      </c>
      <c r="EJ48" s="54" t="e">
        <f ca="1">_xll.GXL(EJ$3,EJ$4,"CustomGL="&amp;EJ$8&amp;";",EJ$5,EJ$6,EJ$7,$B48,EJ$10)*-1</f>
        <v>#NAME?</v>
      </c>
      <c r="EK48" s="55" t="e">
        <f t="shared" ca="1" si="74"/>
        <v>#NAME?</v>
      </c>
      <c r="EL48" s="56" t="e">
        <f ca="1">_xll.GXL(EL$3,EL$4,"CustomGL="&amp;EL$8&amp;";",EL$5,EL$6,EL$7,$B48,EL$10)*-1</f>
        <v>#NAME?</v>
      </c>
      <c r="EM48" s="55" t="e">
        <f t="shared" ca="1" si="75"/>
        <v>#NAME?</v>
      </c>
      <c r="ER48" s="54" t="e">
        <f ca="1">_xll.GXL(ER$3,ER$4,"CustomGL="&amp;ER$8&amp;";",ER$5,ER$6,ER$7,$B48,ER$10)*-1</f>
        <v>#NAME?</v>
      </c>
      <c r="ES48" s="55" t="e">
        <f t="shared" ca="1" si="76"/>
        <v>#NAME?</v>
      </c>
      <c r="ET48" s="56" t="e">
        <f ca="1">_xll.GXL(ET$3,ET$4,"CustomGL="&amp;ET$8&amp;";",ET$5,ET$6,ET$7,$B48,ET$10)*-1</f>
        <v>#NAME?</v>
      </c>
      <c r="EU48" s="55" t="e">
        <f t="shared" ca="1" si="77"/>
        <v>#NAME?</v>
      </c>
      <c r="EY48" s="77">
        <v>446006</v>
      </c>
      <c r="EZ48" s="53" t="e">
        <f ca="1">_xll.GEXQ("...\Live\Act_Decr.edq",$B48)</f>
        <v>#NAME?</v>
      </c>
      <c r="FA48" s="54" t="e">
        <f ca="1">_xll.GXL(FA$3,FA$4,"CustomGL="&amp;FA$8&amp;";",FA$5,FA$6,FA$7,$B48,FA$10)*-1</f>
        <v>#NAME?</v>
      </c>
      <c r="FB48" s="55" t="e">
        <f t="shared" ca="1" si="78"/>
        <v>#NAME?</v>
      </c>
      <c r="FC48" s="56" t="e">
        <f ca="1">_xll.GXL(FC$3,FC$4,"CustomGL="&amp;FC$8&amp;";",FC$5,FC$6,FC$7,$B48,FC$10)*-1</f>
        <v>#NAME?</v>
      </c>
      <c r="FD48" s="55" t="e">
        <f t="shared" ca="1" si="79"/>
        <v>#NAME?</v>
      </c>
      <c r="FI48" s="54" t="e">
        <f ca="1">_xll.GXL(FI$3,FI$4,"CustomGL="&amp;FI$8&amp;";",FI$5,FI$6,FI$7,$B48,FI$10)*-1</f>
        <v>#NAME?</v>
      </c>
      <c r="FJ48" s="55" t="e">
        <f t="shared" ca="1" si="80"/>
        <v>#NAME?</v>
      </c>
      <c r="FK48" s="56" t="e">
        <f ca="1">_xll.GXL(FK$3,FK$4,"CustomGL="&amp;FK$8&amp;";",FK$5,FK$6,FK$7,$B48,FK$10)*-1</f>
        <v>#NAME?</v>
      </c>
      <c r="FL48" s="55" t="e">
        <f t="shared" ca="1" si="81"/>
        <v>#NAME?</v>
      </c>
    </row>
    <row r="49" spans="2:168" s="44" customFormat="1" hidden="1" outlineLevel="1" collapsed="1" x14ac:dyDescent="0.25">
      <c r="B49" s="39"/>
      <c r="C49" s="40" t="s">
        <v>235</v>
      </c>
      <c r="D49" s="41" t="e">
        <f ca="1">SUM(D48)</f>
        <v>#NAME?</v>
      </c>
      <c r="E49" s="42" t="e">
        <f t="shared" ca="1" si="42"/>
        <v>#NAME?</v>
      </c>
      <c r="F49" s="43" t="e">
        <f ca="1">SUM(F48)</f>
        <v>#NAME?</v>
      </c>
      <c r="G49" s="42" t="e">
        <f t="shared" ca="1" si="43"/>
        <v>#NAME?</v>
      </c>
      <c r="L49" s="41" t="e">
        <f ca="1">SUM(L48)</f>
        <v>#NAME?</v>
      </c>
      <c r="M49" s="42" t="e">
        <f t="shared" ca="1" si="44"/>
        <v>#NAME?</v>
      </c>
      <c r="N49" s="43" t="e">
        <f ca="1">SUM(N48)</f>
        <v>#NAME?</v>
      </c>
      <c r="O49" s="42" t="e">
        <f t="shared" ca="1" si="45"/>
        <v>#NAME?</v>
      </c>
      <c r="R49" s="85"/>
      <c r="S49" s="77"/>
      <c r="T49" s="40" t="s">
        <v>235</v>
      </c>
      <c r="U49" s="41" t="e">
        <f ca="1">SUM(U48)</f>
        <v>#NAME?</v>
      </c>
      <c r="V49" s="42" t="e">
        <f t="shared" ca="1" si="46"/>
        <v>#NAME?</v>
      </c>
      <c r="W49" s="43" t="e">
        <f ca="1">SUM(W48)</f>
        <v>#NAME?</v>
      </c>
      <c r="X49" s="42" t="e">
        <f t="shared" ca="1" si="47"/>
        <v>#NAME?</v>
      </c>
      <c r="AC49" s="41" t="e">
        <f ca="1">SUM(AC48)</f>
        <v>#NAME?</v>
      </c>
      <c r="AD49" s="42" t="e">
        <f t="shared" ca="1" si="48"/>
        <v>#NAME?</v>
      </c>
      <c r="AE49" s="43" t="e">
        <f ca="1">SUM(AE48)</f>
        <v>#NAME?</v>
      </c>
      <c r="AF49" s="42" t="e">
        <f t="shared" ca="1" si="49"/>
        <v>#NAME?</v>
      </c>
      <c r="AJ49" s="77"/>
      <c r="AK49" s="40" t="s">
        <v>235</v>
      </c>
      <c r="AL49" s="41" t="e">
        <f ca="1">SUM(AL48)</f>
        <v>#NAME?</v>
      </c>
      <c r="AM49" s="42" t="e">
        <f t="shared" ca="1" si="50"/>
        <v>#NAME?</v>
      </c>
      <c r="AN49" s="43" t="e">
        <f ca="1">SUM(AN48)</f>
        <v>#NAME?</v>
      </c>
      <c r="AO49" s="42" t="e">
        <f t="shared" ca="1" si="51"/>
        <v>#NAME?</v>
      </c>
      <c r="AT49" s="41" t="e">
        <f ca="1">SUM(AT48)</f>
        <v>#NAME?</v>
      </c>
      <c r="AU49" s="42" t="e">
        <f t="shared" ca="1" si="52"/>
        <v>#NAME?</v>
      </c>
      <c r="AV49" s="43" t="e">
        <f ca="1">SUM(AV48)</f>
        <v>#NAME?</v>
      </c>
      <c r="AW49" s="42" t="e">
        <f t="shared" ca="1" si="53"/>
        <v>#NAME?</v>
      </c>
      <c r="AZ49" s="85"/>
      <c r="BA49" s="77"/>
      <c r="BB49" s="40" t="s">
        <v>235</v>
      </c>
      <c r="BC49" s="41" t="e">
        <f ca="1">SUM(BC48)</f>
        <v>#NAME?</v>
      </c>
      <c r="BD49" s="42" t="e">
        <f t="shared" ca="1" si="54"/>
        <v>#NAME?</v>
      </c>
      <c r="BE49" s="43" t="e">
        <f ca="1">SUM(BE48)</f>
        <v>#NAME?</v>
      </c>
      <c r="BF49" s="42" t="e">
        <f t="shared" ca="1" si="55"/>
        <v>#NAME?</v>
      </c>
      <c r="BK49" s="41" t="e">
        <f ca="1">SUM(BK48)</f>
        <v>#NAME?</v>
      </c>
      <c r="BL49" s="42" t="e">
        <f t="shared" ca="1" si="56"/>
        <v>#NAME?</v>
      </c>
      <c r="BM49" s="43" t="e">
        <f ca="1">SUM(BM48)</f>
        <v>#NAME?</v>
      </c>
      <c r="BN49" s="42" t="e">
        <f t="shared" ca="1" si="57"/>
        <v>#NAME?</v>
      </c>
      <c r="BR49" s="77"/>
      <c r="BS49" s="40" t="s">
        <v>235</v>
      </c>
      <c r="BT49" s="41" t="e">
        <f ca="1">SUM(BT48)</f>
        <v>#NAME?</v>
      </c>
      <c r="BU49" s="42" t="e">
        <f t="shared" ca="1" si="58"/>
        <v>#NAME?</v>
      </c>
      <c r="BV49" s="43" t="e">
        <f ca="1">SUM(BV48)</f>
        <v>#NAME?</v>
      </c>
      <c r="BW49" s="42" t="e">
        <f t="shared" ca="1" si="59"/>
        <v>#NAME?</v>
      </c>
      <c r="CB49" s="41" t="e">
        <f ca="1">SUM(CB48)</f>
        <v>#NAME?</v>
      </c>
      <c r="CC49" s="42" t="e">
        <f t="shared" ca="1" si="60"/>
        <v>#NAME?</v>
      </c>
      <c r="CD49" s="43" t="e">
        <f ca="1">SUM(CD48)</f>
        <v>#NAME?</v>
      </c>
      <c r="CE49" s="42" t="e">
        <f t="shared" ca="1" si="61"/>
        <v>#NAME?</v>
      </c>
      <c r="CI49" s="77"/>
      <c r="CJ49" s="40" t="s">
        <v>235</v>
      </c>
      <c r="CK49" s="41" t="e">
        <f ca="1">SUM(CK48)</f>
        <v>#NAME?</v>
      </c>
      <c r="CL49" s="42" t="e">
        <f t="shared" ca="1" si="62"/>
        <v>#NAME?</v>
      </c>
      <c r="CM49" s="43" t="e">
        <f ca="1">SUM(CM48)</f>
        <v>#NAME?</v>
      </c>
      <c r="CN49" s="42" t="e">
        <f t="shared" ca="1" si="63"/>
        <v>#NAME?</v>
      </c>
      <c r="CS49" s="41" t="e">
        <f ca="1">SUM(CS48)</f>
        <v>#NAME?</v>
      </c>
      <c r="CT49" s="42" t="e">
        <f t="shared" ca="1" si="64"/>
        <v>#NAME?</v>
      </c>
      <c r="CU49" s="43" t="e">
        <f ca="1">SUM(CU48)</f>
        <v>#NAME?</v>
      </c>
      <c r="CV49" s="42" t="e">
        <f t="shared" ca="1" si="65"/>
        <v>#NAME?</v>
      </c>
      <c r="CZ49" s="77"/>
      <c r="DA49" s="40" t="s">
        <v>235</v>
      </c>
      <c r="DB49" s="41" t="e">
        <f ca="1">SUM(DB48)</f>
        <v>#NAME?</v>
      </c>
      <c r="DC49" s="42" t="e">
        <f t="shared" ca="1" si="66"/>
        <v>#NAME?</v>
      </c>
      <c r="DD49" s="43" t="e">
        <f ca="1">SUM(DD48)</f>
        <v>#NAME?</v>
      </c>
      <c r="DE49" s="42" t="e">
        <f t="shared" ca="1" si="67"/>
        <v>#NAME?</v>
      </c>
      <c r="DJ49" s="41" t="e">
        <f ca="1">SUM(DJ48)</f>
        <v>#NAME?</v>
      </c>
      <c r="DK49" s="42" t="e">
        <f t="shared" ca="1" si="68"/>
        <v>#NAME?</v>
      </c>
      <c r="DL49" s="43" t="e">
        <f ca="1">SUM(DL48)</f>
        <v>#NAME?</v>
      </c>
      <c r="DM49" s="42" t="e">
        <f t="shared" ca="1" si="69"/>
        <v>#NAME?</v>
      </c>
      <c r="DQ49" s="77"/>
      <c r="DR49" s="40" t="s">
        <v>235</v>
      </c>
      <c r="DS49" s="41" t="e">
        <f ca="1">SUM(DS48)</f>
        <v>#NAME?</v>
      </c>
      <c r="DT49" s="42" t="e">
        <f t="shared" ca="1" si="70"/>
        <v>#NAME?</v>
      </c>
      <c r="DU49" s="43" t="e">
        <f ca="1">SUM(DU48)</f>
        <v>#NAME?</v>
      </c>
      <c r="DV49" s="42" t="e">
        <f t="shared" ca="1" si="71"/>
        <v>#NAME?</v>
      </c>
      <c r="EA49" s="41" t="e">
        <f ca="1">SUM(EA48)</f>
        <v>#NAME?</v>
      </c>
      <c r="EB49" s="42" t="e">
        <f t="shared" ca="1" si="72"/>
        <v>#NAME?</v>
      </c>
      <c r="EC49" s="43" t="e">
        <f ca="1">SUM(EC48)</f>
        <v>#NAME?</v>
      </c>
      <c r="ED49" s="42" t="e">
        <f t="shared" ca="1" si="73"/>
        <v>#NAME?</v>
      </c>
      <c r="EH49" s="77"/>
      <c r="EI49" s="40" t="s">
        <v>235</v>
      </c>
      <c r="EJ49" s="41" t="e">
        <f ca="1">SUM(EJ48)</f>
        <v>#NAME?</v>
      </c>
      <c r="EK49" s="42" t="e">
        <f t="shared" ca="1" si="74"/>
        <v>#NAME?</v>
      </c>
      <c r="EL49" s="43" t="e">
        <f ca="1">SUM(EL48)</f>
        <v>#NAME?</v>
      </c>
      <c r="EM49" s="42" t="e">
        <f t="shared" ca="1" si="75"/>
        <v>#NAME?</v>
      </c>
      <c r="ER49" s="41" t="e">
        <f ca="1">SUM(ER48)</f>
        <v>#NAME?</v>
      </c>
      <c r="ES49" s="42" t="e">
        <f t="shared" ca="1" si="76"/>
        <v>#NAME?</v>
      </c>
      <c r="ET49" s="43" t="e">
        <f ca="1">SUM(ET48)</f>
        <v>#NAME?</v>
      </c>
      <c r="EU49" s="42" t="e">
        <f t="shared" ca="1" si="77"/>
        <v>#NAME?</v>
      </c>
      <c r="EY49" s="77"/>
      <c r="EZ49" s="40" t="s">
        <v>235</v>
      </c>
      <c r="FA49" s="41" t="e">
        <f ca="1">SUM(FA48)</f>
        <v>#NAME?</v>
      </c>
      <c r="FB49" s="42" t="e">
        <f t="shared" ca="1" si="78"/>
        <v>#NAME?</v>
      </c>
      <c r="FC49" s="43" t="e">
        <f ca="1">SUM(FC48)</f>
        <v>#NAME?</v>
      </c>
      <c r="FD49" s="42" t="e">
        <f t="shared" ca="1" si="79"/>
        <v>#NAME?</v>
      </c>
      <c r="FI49" s="41" t="e">
        <f ca="1">SUM(FI48)</f>
        <v>#NAME?</v>
      </c>
      <c r="FJ49" s="42" t="e">
        <f t="shared" ca="1" si="80"/>
        <v>#NAME?</v>
      </c>
      <c r="FK49" s="43" t="e">
        <f ca="1">SUM(FK48)</f>
        <v>#NAME?</v>
      </c>
      <c r="FL49" s="42" t="e">
        <f t="shared" ca="1" si="81"/>
        <v>#NAME?</v>
      </c>
    </row>
    <row r="50" spans="2:168" collapsed="1" x14ac:dyDescent="0.25">
      <c r="B50" s="1" t="s">
        <v>125</v>
      </c>
      <c r="C50" s="4" t="e">
        <f ca="1">_xll.SSLDESC(B50)</f>
        <v>#NAME?</v>
      </c>
      <c r="D50" s="26" t="e">
        <f ca="1">_xll.GXL(D$3,D$4,"CustomGL="&amp;D$8&amp;";",D$5,D$6,D$7,$B50,D$10)*-1</f>
        <v>#NAME?</v>
      </c>
      <c r="E50" s="27" t="e">
        <f ca="1">D50/D$63</f>
        <v>#NAME?</v>
      </c>
      <c r="F50" s="33" t="e">
        <f ca="1">_xll.GXL(F$3,F$4,"CustomGL="&amp;F$8&amp;";",F$5,F$6,F$7,$B50,F$10)*-1</f>
        <v>#NAME?</v>
      </c>
      <c r="G50" s="27" t="e">
        <f ca="1">F50/F$63</f>
        <v>#NAME?</v>
      </c>
      <c r="L50" s="26" t="e">
        <f ca="1">_xll.GXL(L$3,L$4,"CustomGL="&amp;L$8&amp;";",L$5,L$6,L$7,$B50,L$10)*-1</f>
        <v>#NAME?</v>
      </c>
      <c r="M50" s="27" t="e">
        <f ca="1">L50/L$63</f>
        <v>#NAME?</v>
      </c>
      <c r="N50" s="33" t="e">
        <f ca="1">_xll.GXL(N$3,N$4,"CustomGL="&amp;N$8&amp;";",N$5,N$6,N$7,$B50,N$10)*-1</f>
        <v>#NAME?</v>
      </c>
      <c r="O50" s="27" t="e">
        <f ca="1">N50/N$63</f>
        <v>#NAME?</v>
      </c>
      <c r="S50" s="76" t="s">
        <v>125</v>
      </c>
      <c r="T50" s="4" t="e">
        <f ca="1">_xll.SSLDESC(S50)</f>
        <v>#NAME?</v>
      </c>
      <c r="U50" s="26" t="e">
        <f ca="1">_xll.GXL(U$3,U$4,"CustomGL="&amp;U$8&amp;";",U$5,U$6,U$7,$B50,U$10)*-1</f>
        <v>#NAME?</v>
      </c>
      <c r="V50" s="27" t="e">
        <f ca="1">U50/U$63</f>
        <v>#NAME?</v>
      </c>
      <c r="W50" s="33" t="e">
        <f ca="1">_xll.GXL(W$3,W$4,"CustomGL="&amp;W$8&amp;";",W$5,W$6,W$7,$B50,W$10)*-1</f>
        <v>#NAME?</v>
      </c>
      <c r="X50" s="27" t="e">
        <f ca="1">W50/W$63</f>
        <v>#NAME?</v>
      </c>
      <c r="AC50" s="26" t="e">
        <f ca="1">_xll.GXL(AC$3,AC$4,"CustomGL="&amp;AC$8&amp;";",AC$5,AC$6,AC$7,$B50,AC$10)*-1</f>
        <v>#NAME?</v>
      </c>
      <c r="AD50" s="27" t="e">
        <f ca="1">AC50/AC$63</f>
        <v>#NAME?</v>
      </c>
      <c r="AE50" s="33" t="e">
        <f ca="1">_xll.GXL(AE$3,AE$4,"CustomGL="&amp;AE$8&amp;";",AE$5,AE$6,AE$7,$B50,AE$10)*-1</f>
        <v>#NAME?</v>
      </c>
      <c r="AF50" s="27" t="e">
        <f ca="1">AE50/AE$63</f>
        <v>#NAME?</v>
      </c>
      <c r="AJ50" s="76" t="s">
        <v>125</v>
      </c>
      <c r="AK50" s="4" t="e">
        <f ca="1">_xll.SSLDESC(AJ50)</f>
        <v>#NAME?</v>
      </c>
      <c r="AL50" s="26" t="e">
        <f ca="1">_xll.GXL(AL$3,AL$4,"CustomGL="&amp;AL$8&amp;";",AL$5,AL$6,AL$7,$B50,AL$10)*-1</f>
        <v>#NAME?</v>
      </c>
      <c r="AM50" s="27" t="e">
        <f ca="1">AL50/AL$63</f>
        <v>#NAME?</v>
      </c>
      <c r="AN50" s="33" t="e">
        <f ca="1">_xll.GXL(AN$3,AN$4,"CustomGL="&amp;AN$8&amp;";",AN$5,AN$6,AN$7,$B50,AN$10)*-1</f>
        <v>#NAME?</v>
      </c>
      <c r="AO50" s="27" t="e">
        <f ca="1">AN50/AN$63</f>
        <v>#NAME?</v>
      </c>
      <c r="AT50" s="26" t="e">
        <f ca="1">_xll.GXL(AT$3,AT$4,"CustomGL="&amp;AT$8&amp;";",AT$5,AT$6,AT$7,$B50,AT$10)*-1</f>
        <v>#NAME?</v>
      </c>
      <c r="AU50" s="27" t="e">
        <f ca="1">AT50/AT$63</f>
        <v>#NAME?</v>
      </c>
      <c r="AV50" s="33" t="e">
        <f ca="1">_xll.GXL(AV$3,AV$4,"CustomGL="&amp;AV$8&amp;";",AV$5,AV$6,AV$7,$B50,AV$10)*-1</f>
        <v>#NAME?</v>
      </c>
      <c r="AW50" s="27" t="e">
        <f ca="1">AV50/AV$63</f>
        <v>#NAME?</v>
      </c>
      <c r="BA50" s="76" t="s">
        <v>125</v>
      </c>
      <c r="BB50" s="4" t="e">
        <f ca="1">_xll.SSLDESC(BA50)</f>
        <v>#NAME?</v>
      </c>
      <c r="BC50" s="26" t="e">
        <f ca="1">_xll.GXL(BC$3,BC$4,"CustomGL="&amp;BC$8&amp;";",BC$5,BC$6,BC$7,$B50,BC$10)*-1</f>
        <v>#NAME?</v>
      </c>
      <c r="BD50" s="27" t="e">
        <f ca="1">BC50/BC$63</f>
        <v>#NAME?</v>
      </c>
      <c r="BE50" s="33" t="e">
        <f ca="1">_xll.GXL(BE$3,BE$4,"CustomGL="&amp;BE$8&amp;";",BE$5,BE$6,BE$7,$B50,BE$10)*-1</f>
        <v>#NAME?</v>
      </c>
      <c r="BF50" s="27" t="e">
        <f ca="1">BE50/BE$63</f>
        <v>#NAME?</v>
      </c>
      <c r="BK50" s="26" t="e">
        <f ca="1">_xll.GXL(BK$3,BK$4,"CustomGL="&amp;BK$8&amp;";",BK$5,BK$6,BK$7,$B50,BK$10)*-1</f>
        <v>#NAME?</v>
      </c>
      <c r="BL50" s="27" t="e">
        <f ca="1">BK50/BK$63</f>
        <v>#NAME?</v>
      </c>
      <c r="BM50" s="33" t="e">
        <f ca="1">_xll.GXL(BM$3,BM$4,"CustomGL="&amp;BM$8&amp;";",BM$5,BM$6,BM$7,$B50,BM$10)*-1</f>
        <v>#NAME?</v>
      </c>
      <c r="BN50" s="27" t="e">
        <f ca="1">BM50/BM$63</f>
        <v>#NAME?</v>
      </c>
      <c r="BR50" s="76" t="s">
        <v>125</v>
      </c>
      <c r="BS50" s="4" t="e">
        <f ca="1">_xll.SSLDESC(BR50)</f>
        <v>#NAME?</v>
      </c>
      <c r="BT50" s="26" t="e">
        <f ca="1">_xll.GXL(BT$3,BT$4,"CustomGL="&amp;BT$8&amp;";",BT$5,BT$6,BT$7,$B50,BT$10)*-1</f>
        <v>#NAME?</v>
      </c>
      <c r="BU50" s="27" t="e">
        <f ca="1">BT50/BT$63</f>
        <v>#NAME?</v>
      </c>
      <c r="BV50" s="33" t="e">
        <f ca="1">_xll.GXL(BV$3,BV$4,"CustomGL="&amp;BV$8&amp;";",BV$5,BV$6,BV$7,$B50,BV$10)*-1</f>
        <v>#NAME?</v>
      </c>
      <c r="BW50" s="27" t="e">
        <f ca="1">BV50/BV$63</f>
        <v>#NAME?</v>
      </c>
      <c r="CB50" s="26" t="e">
        <f ca="1">_xll.GXL(CB$3,CB$4,"CustomGL="&amp;CB$8&amp;";",CB$5,CB$6,CB$7,$B50,CB$10)*-1</f>
        <v>#NAME?</v>
      </c>
      <c r="CC50" s="27" t="e">
        <f ca="1">CB50/CB$63</f>
        <v>#NAME?</v>
      </c>
      <c r="CD50" s="33" t="e">
        <f ca="1">_xll.GXL(CD$3,CD$4,"CustomGL="&amp;CD$8&amp;";",CD$5,CD$6,CD$7,$B50,CD$10)*-1</f>
        <v>#NAME?</v>
      </c>
      <c r="CE50" s="27" t="e">
        <f ca="1">CD50/CD$63</f>
        <v>#NAME?</v>
      </c>
      <c r="CI50" s="76" t="s">
        <v>125</v>
      </c>
      <c r="CJ50" s="4" t="e">
        <f ca="1">_xll.SSLDESC(CI50)</f>
        <v>#NAME?</v>
      </c>
      <c r="CK50" s="26" t="e">
        <f ca="1">_xll.GXL(CK$3,CK$4,"CustomGL="&amp;CK$8&amp;";",CK$5,CK$6,CK$7,$B50,CK$10)*-1</f>
        <v>#NAME?</v>
      </c>
      <c r="CL50" s="27" t="e">
        <f ca="1">CK50/CK$63</f>
        <v>#NAME?</v>
      </c>
      <c r="CM50" s="33" t="e">
        <f ca="1">_xll.GXL(CM$3,CM$4,"CustomGL="&amp;CM$8&amp;";",CM$5,CM$6,CM$7,$B50,CM$10)*-1</f>
        <v>#NAME?</v>
      </c>
      <c r="CN50" s="27" t="e">
        <f ca="1">CM50/CM$63</f>
        <v>#NAME?</v>
      </c>
      <c r="CS50" s="26" t="e">
        <f ca="1">_xll.GXL(CS$3,CS$4,"CustomGL="&amp;CS$8&amp;";",CS$5,CS$6,CS$7,$B50,CS$10)*-1</f>
        <v>#NAME?</v>
      </c>
      <c r="CT50" s="27" t="e">
        <f ca="1">CS50/CS$63</f>
        <v>#NAME?</v>
      </c>
      <c r="CU50" s="33" t="e">
        <f ca="1">_xll.GXL(CU$3,CU$4,"CustomGL="&amp;CU$8&amp;";",CU$5,CU$6,CU$7,$B50,CU$10)*-1</f>
        <v>#NAME?</v>
      </c>
      <c r="CV50" s="27" t="e">
        <f ca="1">CU50/CU$63</f>
        <v>#NAME?</v>
      </c>
      <c r="CZ50" s="76" t="s">
        <v>125</v>
      </c>
      <c r="DA50" s="4" t="e">
        <f ca="1">_xll.SSLDESC(CZ50)</f>
        <v>#NAME?</v>
      </c>
      <c r="DB50" s="26" t="e">
        <f ca="1">_xll.GXL(DB$3,DB$4,"CustomGL="&amp;DB$8&amp;";",DB$5,DB$6,DB$7,$B50,DB$10)*-1</f>
        <v>#NAME?</v>
      </c>
      <c r="DC50" s="27" t="e">
        <f ca="1">DB50/DB$63</f>
        <v>#NAME?</v>
      </c>
      <c r="DD50" s="33" t="e">
        <f ca="1">_xll.GXL(DD$3,DD$4,"CustomGL="&amp;DD$8&amp;";",DD$5,DD$6,DD$7,$B50,DD$10)*-1</f>
        <v>#NAME?</v>
      </c>
      <c r="DE50" s="27" t="e">
        <f ca="1">DD50/DD$63</f>
        <v>#NAME?</v>
      </c>
      <c r="DJ50" s="26" t="e">
        <f ca="1">_xll.GXL(DJ$3,DJ$4,"CustomGL="&amp;DJ$8&amp;";",DJ$5,DJ$6,DJ$7,$B50,DJ$10)*-1</f>
        <v>#NAME?</v>
      </c>
      <c r="DK50" s="27" t="e">
        <f ca="1">DJ50/DJ$63</f>
        <v>#NAME?</v>
      </c>
      <c r="DL50" s="33" t="e">
        <f ca="1">_xll.GXL(DL$3,DL$4,"CustomGL="&amp;DL$8&amp;";",DL$5,DL$6,DL$7,$B50,DL$10)*-1</f>
        <v>#NAME?</v>
      </c>
      <c r="DM50" s="27" t="e">
        <f ca="1">DL50/DL$63</f>
        <v>#NAME?</v>
      </c>
      <c r="DQ50" s="76" t="s">
        <v>125</v>
      </c>
      <c r="DR50" s="4" t="e">
        <f ca="1">_xll.SSLDESC(DQ50)</f>
        <v>#NAME?</v>
      </c>
      <c r="DS50" s="26" t="e">
        <f ca="1">_xll.GXL(DS$3,DS$4,"CustomGL="&amp;DS$8&amp;";",DS$5,DS$6,DS$7,$B50,DS$10)*-1</f>
        <v>#NAME?</v>
      </c>
      <c r="DT50" s="27" t="e">
        <f ca="1">DS50/DS$63</f>
        <v>#NAME?</v>
      </c>
      <c r="DU50" s="33" t="e">
        <f ca="1">_xll.GXL(DU$3,DU$4,"CustomGL="&amp;DU$8&amp;";",DU$5,DU$6,DU$7,$B50,DU$10)*-1</f>
        <v>#NAME?</v>
      </c>
      <c r="DV50" s="27" t="e">
        <f ca="1">DU50/DU$63</f>
        <v>#NAME?</v>
      </c>
      <c r="EA50" s="26" t="e">
        <f ca="1">_xll.GXL(EA$3,EA$4,"CustomGL="&amp;EA$8&amp;";",EA$5,EA$6,EA$7,$B50,EA$10)*-1</f>
        <v>#NAME?</v>
      </c>
      <c r="EB50" s="27" t="e">
        <f ca="1">EA50/EA$63</f>
        <v>#NAME?</v>
      </c>
      <c r="EC50" s="33" t="e">
        <f ca="1">_xll.GXL(EC$3,EC$4,"CustomGL="&amp;EC$8&amp;";",EC$5,EC$6,EC$7,$B50,EC$10)*-1</f>
        <v>#NAME?</v>
      </c>
      <c r="ED50" s="27" t="e">
        <f ca="1">EC50/EC$63</f>
        <v>#NAME?</v>
      </c>
      <c r="EH50" s="76" t="s">
        <v>125</v>
      </c>
      <c r="EI50" s="4" t="e">
        <f ca="1">_xll.SSLDESC(EH50)</f>
        <v>#NAME?</v>
      </c>
      <c r="EJ50" s="26" t="e">
        <f ca="1">_xll.GXL(EJ$3,EJ$4,"CustomGL="&amp;EJ$8&amp;";",EJ$5,EJ$6,EJ$7,$B50,EJ$10)*-1</f>
        <v>#NAME?</v>
      </c>
      <c r="EK50" s="27" t="e">
        <f ca="1">EJ50/EJ$63</f>
        <v>#NAME?</v>
      </c>
      <c r="EL50" s="33" t="e">
        <f ca="1">_xll.GXL(EL$3,EL$4,"CustomGL="&amp;EL$8&amp;";",EL$5,EL$6,EL$7,$B50,EL$10)*-1</f>
        <v>#NAME?</v>
      </c>
      <c r="EM50" s="27" t="e">
        <f ca="1">EL50/EL$63</f>
        <v>#NAME?</v>
      </c>
      <c r="ER50" s="26" t="e">
        <f ca="1">_xll.GXL(ER$3,ER$4,"CustomGL="&amp;ER$8&amp;";",ER$5,ER$6,ER$7,$B50,ER$10)*-1</f>
        <v>#NAME?</v>
      </c>
      <c r="ES50" s="27" t="e">
        <f ca="1">ER50/ER$63</f>
        <v>#NAME?</v>
      </c>
      <c r="ET50" s="33" t="e">
        <f ca="1">_xll.GXL(ET$3,ET$4,"CustomGL="&amp;ET$8&amp;";",ET$5,ET$6,ET$7,$B50,ET$10)*-1</f>
        <v>#NAME?</v>
      </c>
      <c r="EU50" s="27" t="e">
        <f ca="1">ET50/ET$63</f>
        <v>#NAME?</v>
      </c>
      <c r="EY50" s="76" t="s">
        <v>125</v>
      </c>
      <c r="EZ50" s="4" t="e">
        <f ca="1">_xll.SSLDESC(EY50)</f>
        <v>#NAME?</v>
      </c>
      <c r="FA50" s="26" t="e">
        <f ca="1">_xll.GXL(FA$3,FA$4,"CustomGL="&amp;FA$8&amp;";",FA$5,FA$6,FA$7,$B50,FA$10)*-1</f>
        <v>#NAME?</v>
      </c>
      <c r="FB50" s="27" t="e">
        <f ca="1">FA50/FA$63</f>
        <v>#NAME?</v>
      </c>
      <c r="FC50" s="33" t="e">
        <f ca="1">_xll.GXL(FC$3,FC$4,"CustomGL="&amp;FC$8&amp;";",FC$5,FC$6,FC$7,$B50,FC$10)*-1</f>
        <v>#NAME?</v>
      </c>
      <c r="FD50" s="27" t="e">
        <f ca="1">FC50/FC$63</f>
        <v>#NAME?</v>
      </c>
      <c r="FI50" s="26" t="e">
        <f ca="1">_xll.GXL(FI$3,FI$4,"CustomGL="&amp;FI$8&amp;";",FI$5,FI$6,FI$7,$B50,FI$10)*-1</f>
        <v>#NAME?</v>
      </c>
      <c r="FJ50" s="27" t="e">
        <f ca="1">FI50/FI$63</f>
        <v>#NAME?</v>
      </c>
      <c r="FK50" s="33" t="e">
        <f ca="1">_xll.GXL(FK$3,FK$4,"CustomGL="&amp;FK$8&amp;";",FK$5,FK$6,FK$7,$B50,FK$10)*-1</f>
        <v>#NAME?</v>
      </c>
      <c r="FL50" s="27" t="e">
        <f ca="1">FK50/FK$63</f>
        <v>#NAME?</v>
      </c>
    </row>
    <row r="51" spans="2:168" s="44" customFormat="1" hidden="1" outlineLevel="1" x14ac:dyDescent="0.25">
      <c r="B51" s="39">
        <v>406000</v>
      </c>
      <c r="C51" s="40" t="e">
        <f ca="1">_xll.GEXQ("...\Live\Act_Decr.edq",$B51)</f>
        <v>#NAME?</v>
      </c>
      <c r="D51" s="41" t="e">
        <f ca="1">_xll.GXL(D$3,D$4,"CustomGL="&amp;D$8&amp;";",D$5,D$6,D$7,$B51,D$10)*-1</f>
        <v>#NAME?</v>
      </c>
      <c r="E51" s="42" t="e">
        <f t="shared" ref="E51:E53" ca="1" si="82">D51/D$63</f>
        <v>#NAME?</v>
      </c>
      <c r="F51" s="43" t="e">
        <f ca="1">_xll.GXL(F$3,F$4,"CustomGL="&amp;F$8&amp;";",F$5,F$6,F$7,$B51,F$10)*-1</f>
        <v>#NAME?</v>
      </c>
      <c r="G51" s="42" t="e">
        <f t="shared" ref="G51:G53" ca="1" si="83">F51/F$63</f>
        <v>#NAME?</v>
      </c>
      <c r="L51" s="41" t="e">
        <f ca="1">_xll.GXL(L$3,L$4,"CustomGL="&amp;L$8&amp;";",L$5,L$6,L$7,$B51,L$10)*-1</f>
        <v>#NAME?</v>
      </c>
      <c r="M51" s="42" t="e">
        <f t="shared" ref="M51:M53" ca="1" si="84">L51/L$63</f>
        <v>#NAME?</v>
      </c>
      <c r="N51" s="43" t="e">
        <f ca="1">_xll.GXL(N$3,N$4,"CustomGL="&amp;N$8&amp;";",N$5,N$6,N$7,$B51,N$10)*-1</f>
        <v>#NAME?</v>
      </c>
      <c r="O51" s="42" t="e">
        <f t="shared" ref="O51:O53" ca="1" si="85">N51/N$63</f>
        <v>#NAME?</v>
      </c>
      <c r="R51" s="85"/>
      <c r="S51" s="77">
        <v>406000</v>
      </c>
      <c r="T51" s="40" t="e">
        <f ca="1">_xll.GEXQ("...\Live\Act_Decr.edq",$B51)</f>
        <v>#NAME?</v>
      </c>
      <c r="U51" s="41" t="e">
        <f ca="1">_xll.GXL(U$3,U$4,"CustomGL="&amp;U$8&amp;";",U$5,U$6,U$7,$B51,U$10)*-1</f>
        <v>#NAME?</v>
      </c>
      <c r="V51" s="42" t="e">
        <f t="shared" ref="V51:V53" ca="1" si="86">U51/U$63</f>
        <v>#NAME?</v>
      </c>
      <c r="W51" s="43" t="e">
        <f ca="1">_xll.GXL(W$3,W$4,"CustomGL="&amp;W$8&amp;";",W$5,W$6,W$7,$B51,W$10)*-1</f>
        <v>#NAME?</v>
      </c>
      <c r="X51" s="42" t="e">
        <f t="shared" ref="X51:X53" ca="1" si="87">W51/W$63</f>
        <v>#NAME?</v>
      </c>
      <c r="AC51" s="41" t="e">
        <f ca="1">_xll.GXL(AC$3,AC$4,"CustomGL="&amp;AC$8&amp;";",AC$5,AC$6,AC$7,$B51,AC$10)*-1</f>
        <v>#NAME?</v>
      </c>
      <c r="AD51" s="42" t="e">
        <f t="shared" ref="AD51:AD53" ca="1" si="88">AC51/AC$63</f>
        <v>#NAME?</v>
      </c>
      <c r="AE51" s="43" t="e">
        <f ca="1">_xll.GXL(AE$3,AE$4,"CustomGL="&amp;AE$8&amp;";",AE$5,AE$6,AE$7,$B51,AE$10)*-1</f>
        <v>#NAME?</v>
      </c>
      <c r="AF51" s="42" t="e">
        <f t="shared" ref="AF51:AF53" ca="1" si="89">AE51/AE$63</f>
        <v>#NAME?</v>
      </c>
      <c r="AJ51" s="77">
        <v>406000</v>
      </c>
      <c r="AK51" s="40" t="e">
        <f ca="1">_xll.GEXQ("...\Live\Act_Decr.edq",$B51)</f>
        <v>#NAME?</v>
      </c>
      <c r="AL51" s="41" t="e">
        <f ca="1">_xll.GXL(AL$3,AL$4,"CustomGL="&amp;AL$8&amp;";",AL$5,AL$6,AL$7,$B51,AL$10)*-1</f>
        <v>#NAME?</v>
      </c>
      <c r="AM51" s="42" t="e">
        <f t="shared" ref="AM51:AM53" ca="1" si="90">AL51/AL$63</f>
        <v>#NAME?</v>
      </c>
      <c r="AN51" s="43" t="e">
        <f ca="1">_xll.GXL(AN$3,AN$4,"CustomGL="&amp;AN$8&amp;";",AN$5,AN$6,AN$7,$B51,AN$10)*-1</f>
        <v>#NAME?</v>
      </c>
      <c r="AO51" s="42" t="e">
        <f t="shared" ref="AO51:AO53" ca="1" si="91">AN51/AN$63</f>
        <v>#NAME?</v>
      </c>
      <c r="AT51" s="41" t="e">
        <f ca="1">_xll.GXL(AT$3,AT$4,"CustomGL="&amp;AT$8&amp;";",AT$5,AT$6,AT$7,$B51,AT$10)*-1</f>
        <v>#NAME?</v>
      </c>
      <c r="AU51" s="42" t="e">
        <f t="shared" ref="AU51:AU53" ca="1" si="92">AT51/AT$63</f>
        <v>#NAME?</v>
      </c>
      <c r="AV51" s="43" t="e">
        <f ca="1">_xll.GXL(AV$3,AV$4,"CustomGL="&amp;AV$8&amp;";",AV$5,AV$6,AV$7,$B51,AV$10)*-1</f>
        <v>#NAME?</v>
      </c>
      <c r="AW51" s="42" t="e">
        <f t="shared" ref="AW51:AW53" ca="1" si="93">AV51/AV$63</f>
        <v>#NAME?</v>
      </c>
      <c r="AZ51" s="85"/>
      <c r="BA51" s="77">
        <v>406000</v>
      </c>
      <c r="BB51" s="40" t="e">
        <f ca="1">_xll.GEXQ("...\Live\Act_Decr.edq",$B51)</f>
        <v>#NAME?</v>
      </c>
      <c r="BC51" s="41" t="e">
        <f ca="1">_xll.GXL(BC$3,BC$4,"CustomGL="&amp;BC$8&amp;";",BC$5,BC$6,BC$7,$B51,BC$10)*-1</f>
        <v>#NAME?</v>
      </c>
      <c r="BD51" s="42" t="e">
        <f t="shared" ref="BD51:BD53" ca="1" si="94">BC51/BC$63</f>
        <v>#NAME?</v>
      </c>
      <c r="BE51" s="43" t="e">
        <f ca="1">_xll.GXL(BE$3,BE$4,"CustomGL="&amp;BE$8&amp;";",BE$5,BE$6,BE$7,$B51,BE$10)*-1</f>
        <v>#NAME?</v>
      </c>
      <c r="BF51" s="42" t="e">
        <f t="shared" ref="BF51:BF53" ca="1" si="95">BE51/BE$63</f>
        <v>#NAME?</v>
      </c>
      <c r="BK51" s="41" t="e">
        <f ca="1">_xll.GXL(BK$3,BK$4,"CustomGL="&amp;BK$8&amp;";",BK$5,BK$6,BK$7,$B51,BK$10)*-1</f>
        <v>#NAME?</v>
      </c>
      <c r="BL51" s="42" t="e">
        <f t="shared" ref="BL51:BL53" ca="1" si="96">BK51/BK$63</f>
        <v>#NAME?</v>
      </c>
      <c r="BM51" s="43" t="e">
        <f ca="1">_xll.GXL(BM$3,BM$4,"CustomGL="&amp;BM$8&amp;";",BM$5,BM$6,BM$7,$B51,BM$10)*-1</f>
        <v>#NAME?</v>
      </c>
      <c r="BN51" s="42" t="e">
        <f t="shared" ref="BN51:BN53" ca="1" si="97">BM51/BM$63</f>
        <v>#NAME?</v>
      </c>
      <c r="BR51" s="77">
        <v>406000</v>
      </c>
      <c r="BS51" s="40" t="e">
        <f ca="1">_xll.GEXQ("...\Live\Act_Decr.edq",$B51)</f>
        <v>#NAME?</v>
      </c>
      <c r="BT51" s="41" t="e">
        <f ca="1">_xll.GXL(BT$3,BT$4,"CustomGL="&amp;BT$8&amp;";",BT$5,BT$6,BT$7,$B51,BT$10)*-1</f>
        <v>#NAME?</v>
      </c>
      <c r="BU51" s="42" t="e">
        <f t="shared" ref="BU51:BU53" ca="1" si="98">BT51/BT$63</f>
        <v>#NAME?</v>
      </c>
      <c r="BV51" s="43" t="e">
        <f ca="1">_xll.GXL(BV$3,BV$4,"CustomGL="&amp;BV$8&amp;";",BV$5,BV$6,BV$7,$B51,BV$10)*-1</f>
        <v>#NAME?</v>
      </c>
      <c r="BW51" s="42" t="e">
        <f t="shared" ref="BW51:BW53" ca="1" si="99">BV51/BV$63</f>
        <v>#NAME?</v>
      </c>
      <c r="CB51" s="41" t="e">
        <f ca="1">_xll.GXL(CB$3,CB$4,"CustomGL="&amp;CB$8&amp;";",CB$5,CB$6,CB$7,$B51,CB$10)*-1</f>
        <v>#NAME?</v>
      </c>
      <c r="CC51" s="42" t="e">
        <f t="shared" ref="CC51:CC53" ca="1" si="100">CB51/CB$63</f>
        <v>#NAME?</v>
      </c>
      <c r="CD51" s="43" t="e">
        <f ca="1">_xll.GXL(CD$3,CD$4,"CustomGL="&amp;CD$8&amp;";",CD$5,CD$6,CD$7,$B51,CD$10)*-1</f>
        <v>#NAME?</v>
      </c>
      <c r="CE51" s="42" t="e">
        <f t="shared" ref="CE51:CE53" ca="1" si="101">CD51/CD$63</f>
        <v>#NAME?</v>
      </c>
      <c r="CI51" s="77">
        <v>406000</v>
      </c>
      <c r="CJ51" s="40" t="e">
        <f ca="1">_xll.GEXQ("...\Live\Act_Decr.edq",$B51)</f>
        <v>#NAME?</v>
      </c>
      <c r="CK51" s="41" t="e">
        <f ca="1">_xll.GXL(CK$3,CK$4,"CustomGL="&amp;CK$8&amp;";",CK$5,CK$6,CK$7,$B51,CK$10)*-1</f>
        <v>#NAME?</v>
      </c>
      <c r="CL51" s="42" t="e">
        <f t="shared" ref="CL51:CL53" ca="1" si="102">CK51/CK$63</f>
        <v>#NAME?</v>
      </c>
      <c r="CM51" s="43" t="e">
        <f ca="1">_xll.GXL(CM$3,CM$4,"CustomGL="&amp;CM$8&amp;";",CM$5,CM$6,CM$7,$B51,CM$10)*-1</f>
        <v>#NAME?</v>
      </c>
      <c r="CN51" s="42" t="e">
        <f t="shared" ref="CN51:CN53" ca="1" si="103">CM51/CM$63</f>
        <v>#NAME?</v>
      </c>
      <c r="CS51" s="41" t="e">
        <f ca="1">_xll.GXL(CS$3,CS$4,"CustomGL="&amp;CS$8&amp;";",CS$5,CS$6,CS$7,$B51,CS$10)*-1</f>
        <v>#NAME?</v>
      </c>
      <c r="CT51" s="42" t="e">
        <f t="shared" ref="CT51:CT53" ca="1" si="104">CS51/CS$63</f>
        <v>#NAME?</v>
      </c>
      <c r="CU51" s="43" t="e">
        <f ca="1">_xll.GXL(CU$3,CU$4,"CustomGL="&amp;CU$8&amp;";",CU$5,CU$6,CU$7,$B51,CU$10)*-1</f>
        <v>#NAME?</v>
      </c>
      <c r="CV51" s="42" t="e">
        <f t="shared" ref="CV51:CV53" ca="1" si="105">CU51/CU$63</f>
        <v>#NAME?</v>
      </c>
      <c r="CZ51" s="77">
        <v>406000</v>
      </c>
      <c r="DA51" s="40" t="e">
        <f ca="1">_xll.GEXQ("...\Live\Act_Decr.edq",$B51)</f>
        <v>#NAME?</v>
      </c>
      <c r="DB51" s="41" t="e">
        <f ca="1">_xll.GXL(DB$3,DB$4,"CustomGL="&amp;DB$8&amp;";",DB$5,DB$6,DB$7,$B51,DB$10)*-1</f>
        <v>#NAME?</v>
      </c>
      <c r="DC51" s="42" t="e">
        <f t="shared" ref="DC51:DC53" ca="1" si="106">DB51/DB$63</f>
        <v>#NAME?</v>
      </c>
      <c r="DD51" s="43" t="e">
        <f ca="1">_xll.GXL(DD$3,DD$4,"CustomGL="&amp;DD$8&amp;";",DD$5,DD$6,DD$7,$B51,DD$10)*-1</f>
        <v>#NAME?</v>
      </c>
      <c r="DE51" s="42" t="e">
        <f t="shared" ref="DE51:DE53" ca="1" si="107">DD51/DD$63</f>
        <v>#NAME?</v>
      </c>
      <c r="DJ51" s="41" t="e">
        <f ca="1">_xll.GXL(DJ$3,DJ$4,"CustomGL="&amp;DJ$8&amp;";",DJ$5,DJ$6,DJ$7,$B51,DJ$10)*-1</f>
        <v>#NAME?</v>
      </c>
      <c r="DK51" s="42" t="e">
        <f t="shared" ref="DK51:DK53" ca="1" si="108">DJ51/DJ$63</f>
        <v>#NAME?</v>
      </c>
      <c r="DL51" s="43" t="e">
        <f ca="1">_xll.GXL(DL$3,DL$4,"CustomGL="&amp;DL$8&amp;";",DL$5,DL$6,DL$7,$B51,DL$10)*-1</f>
        <v>#NAME?</v>
      </c>
      <c r="DM51" s="42" t="e">
        <f t="shared" ref="DM51:DM53" ca="1" si="109">DL51/DL$63</f>
        <v>#NAME?</v>
      </c>
      <c r="DQ51" s="77">
        <v>406000</v>
      </c>
      <c r="DR51" s="40" t="e">
        <f ca="1">_xll.GEXQ("...\Live\Act_Decr.edq",$B51)</f>
        <v>#NAME?</v>
      </c>
      <c r="DS51" s="41" t="e">
        <f ca="1">_xll.GXL(DS$3,DS$4,"CustomGL="&amp;DS$8&amp;";",DS$5,DS$6,DS$7,$B51,DS$10)*-1</f>
        <v>#NAME?</v>
      </c>
      <c r="DT51" s="42" t="e">
        <f t="shared" ref="DT51:DT53" ca="1" si="110">DS51/DS$63</f>
        <v>#NAME?</v>
      </c>
      <c r="DU51" s="43" t="e">
        <f ca="1">_xll.GXL(DU$3,DU$4,"CustomGL="&amp;DU$8&amp;";",DU$5,DU$6,DU$7,$B51,DU$10)*-1</f>
        <v>#NAME?</v>
      </c>
      <c r="DV51" s="42" t="e">
        <f t="shared" ref="DV51:DV53" ca="1" si="111">DU51/DU$63</f>
        <v>#NAME?</v>
      </c>
      <c r="EA51" s="41" t="e">
        <f ca="1">_xll.GXL(EA$3,EA$4,"CustomGL="&amp;EA$8&amp;";",EA$5,EA$6,EA$7,$B51,EA$10)*-1</f>
        <v>#NAME?</v>
      </c>
      <c r="EB51" s="42" t="e">
        <f t="shared" ref="EB51:EB53" ca="1" si="112">EA51/EA$63</f>
        <v>#NAME?</v>
      </c>
      <c r="EC51" s="43" t="e">
        <f ca="1">_xll.GXL(EC$3,EC$4,"CustomGL="&amp;EC$8&amp;";",EC$5,EC$6,EC$7,$B51,EC$10)*-1</f>
        <v>#NAME?</v>
      </c>
      <c r="ED51" s="42" t="e">
        <f t="shared" ref="ED51:ED53" ca="1" si="113">EC51/EC$63</f>
        <v>#NAME?</v>
      </c>
      <c r="EH51" s="77">
        <v>406000</v>
      </c>
      <c r="EI51" s="40" t="e">
        <f ca="1">_xll.GEXQ("...\Live\Act_Decr.edq",$B51)</f>
        <v>#NAME?</v>
      </c>
      <c r="EJ51" s="41" t="e">
        <f ca="1">_xll.GXL(EJ$3,EJ$4,"CustomGL="&amp;EJ$8&amp;";",EJ$5,EJ$6,EJ$7,$B51,EJ$10)*-1</f>
        <v>#NAME?</v>
      </c>
      <c r="EK51" s="42" t="e">
        <f t="shared" ref="EK51:EK53" ca="1" si="114">EJ51/EJ$63</f>
        <v>#NAME?</v>
      </c>
      <c r="EL51" s="43" t="e">
        <f ca="1">_xll.GXL(EL$3,EL$4,"CustomGL="&amp;EL$8&amp;";",EL$5,EL$6,EL$7,$B51,EL$10)*-1</f>
        <v>#NAME?</v>
      </c>
      <c r="EM51" s="42" t="e">
        <f t="shared" ref="EM51:EM53" ca="1" si="115">EL51/EL$63</f>
        <v>#NAME?</v>
      </c>
      <c r="ER51" s="41" t="e">
        <f ca="1">_xll.GXL(ER$3,ER$4,"CustomGL="&amp;ER$8&amp;";",ER$5,ER$6,ER$7,$B51,ER$10)*-1</f>
        <v>#NAME?</v>
      </c>
      <c r="ES51" s="42" t="e">
        <f t="shared" ref="ES51:ES53" ca="1" si="116">ER51/ER$63</f>
        <v>#NAME?</v>
      </c>
      <c r="ET51" s="43" t="e">
        <f ca="1">_xll.GXL(ET$3,ET$4,"CustomGL="&amp;ET$8&amp;";",ET$5,ET$6,ET$7,$B51,ET$10)*-1</f>
        <v>#NAME?</v>
      </c>
      <c r="EU51" s="42" t="e">
        <f t="shared" ref="EU51:EU53" ca="1" si="117">ET51/ET$63</f>
        <v>#NAME?</v>
      </c>
      <c r="EY51" s="77">
        <v>406000</v>
      </c>
      <c r="EZ51" s="40" t="e">
        <f ca="1">_xll.GEXQ("...\Live\Act_Decr.edq",$B51)</f>
        <v>#NAME?</v>
      </c>
      <c r="FA51" s="41" t="e">
        <f ca="1">_xll.GXL(FA$3,FA$4,"CustomGL="&amp;FA$8&amp;";",FA$5,FA$6,FA$7,$B51,FA$10)*-1</f>
        <v>#NAME?</v>
      </c>
      <c r="FB51" s="42" t="e">
        <f t="shared" ref="FB51:FB53" ca="1" si="118">FA51/FA$63</f>
        <v>#NAME?</v>
      </c>
      <c r="FC51" s="43" t="e">
        <f ca="1">_xll.GXL(FC$3,FC$4,"CustomGL="&amp;FC$8&amp;";",FC$5,FC$6,FC$7,$B51,FC$10)*-1</f>
        <v>#NAME?</v>
      </c>
      <c r="FD51" s="42" t="e">
        <f t="shared" ref="FD51:FD53" ca="1" si="119">FC51/FC$63</f>
        <v>#NAME?</v>
      </c>
      <c r="FI51" s="41" t="e">
        <f ca="1">_xll.GXL(FI$3,FI$4,"CustomGL="&amp;FI$8&amp;";",FI$5,FI$6,FI$7,$B51,FI$10)*-1</f>
        <v>#NAME?</v>
      </c>
      <c r="FJ51" s="42" t="e">
        <f t="shared" ref="FJ51:FJ53" ca="1" si="120">FI51/FI$63</f>
        <v>#NAME?</v>
      </c>
      <c r="FK51" s="43" t="e">
        <f ca="1">_xll.GXL(FK$3,FK$4,"CustomGL="&amp;FK$8&amp;";",FK$5,FK$6,FK$7,$B51,FK$10)*-1</f>
        <v>#NAME?</v>
      </c>
      <c r="FL51" s="42" t="e">
        <f t="shared" ref="FL51:FL53" ca="1" si="121">FK51/FK$63</f>
        <v>#NAME?</v>
      </c>
    </row>
    <row r="52" spans="2:168" s="44" customFormat="1" hidden="1" outlineLevel="2" x14ac:dyDescent="0.25">
      <c r="B52" s="39">
        <v>446008</v>
      </c>
      <c r="C52" s="53" t="e">
        <f ca="1">_xll.GEXQ("...\Live\Act_Decr.edq",$B52)</f>
        <v>#NAME?</v>
      </c>
      <c r="D52" s="54" t="e">
        <f ca="1">_xll.GXL(D$3,D$4,"CustomGL="&amp;D$8&amp;";",D$5,D$6,D$7,$B52,D$10)*-1</f>
        <v>#NAME?</v>
      </c>
      <c r="E52" s="55" t="e">
        <f t="shared" ca="1" si="82"/>
        <v>#NAME?</v>
      </c>
      <c r="F52" s="56" t="e">
        <f ca="1">_xll.GXL(F$3,F$4,"CustomGL="&amp;F$8&amp;";",F$5,F$6,F$7,$B52,F$10)*-1</f>
        <v>#NAME?</v>
      </c>
      <c r="G52" s="55" t="e">
        <f t="shared" ca="1" si="83"/>
        <v>#NAME?</v>
      </c>
      <c r="L52" s="54" t="e">
        <f ca="1">_xll.GXL(L$3,L$4,"CustomGL="&amp;L$8&amp;";",L$5,L$6,L$7,$B52,L$10)*-1</f>
        <v>#NAME?</v>
      </c>
      <c r="M52" s="55" t="e">
        <f t="shared" ca="1" si="84"/>
        <v>#NAME?</v>
      </c>
      <c r="N52" s="56" t="e">
        <f ca="1">_xll.GXL(N$3,N$4,"CustomGL="&amp;N$8&amp;";",N$5,N$6,N$7,$B52,N$10)*-1</f>
        <v>#NAME?</v>
      </c>
      <c r="O52" s="55" t="e">
        <f t="shared" ca="1" si="85"/>
        <v>#NAME?</v>
      </c>
      <c r="R52" s="85"/>
      <c r="S52" s="77">
        <v>446008</v>
      </c>
      <c r="T52" s="53" t="e">
        <f ca="1">_xll.GEXQ("...\Live\Act_Decr.edq",$B52)</f>
        <v>#NAME?</v>
      </c>
      <c r="U52" s="54" t="e">
        <f ca="1">_xll.GXL(U$3,U$4,"CustomGL="&amp;U$8&amp;";",U$5,U$6,U$7,$B52,U$10)*-1</f>
        <v>#NAME?</v>
      </c>
      <c r="V52" s="55" t="e">
        <f t="shared" ca="1" si="86"/>
        <v>#NAME?</v>
      </c>
      <c r="W52" s="56" t="e">
        <f ca="1">_xll.GXL(W$3,W$4,"CustomGL="&amp;W$8&amp;";",W$5,W$6,W$7,$B52,W$10)*-1</f>
        <v>#NAME?</v>
      </c>
      <c r="X52" s="55" t="e">
        <f t="shared" ca="1" si="87"/>
        <v>#NAME?</v>
      </c>
      <c r="AC52" s="54" t="e">
        <f ca="1">_xll.GXL(AC$3,AC$4,"CustomGL="&amp;AC$8&amp;";",AC$5,AC$6,AC$7,$B52,AC$10)*-1</f>
        <v>#NAME?</v>
      </c>
      <c r="AD52" s="55" t="e">
        <f t="shared" ca="1" si="88"/>
        <v>#NAME?</v>
      </c>
      <c r="AE52" s="56" t="e">
        <f ca="1">_xll.GXL(AE$3,AE$4,"CustomGL="&amp;AE$8&amp;";",AE$5,AE$6,AE$7,$B52,AE$10)*-1</f>
        <v>#NAME?</v>
      </c>
      <c r="AF52" s="55" t="e">
        <f t="shared" ca="1" si="89"/>
        <v>#NAME?</v>
      </c>
      <c r="AJ52" s="77">
        <v>446008</v>
      </c>
      <c r="AK52" s="53" t="e">
        <f ca="1">_xll.GEXQ("...\Live\Act_Decr.edq",$B52)</f>
        <v>#NAME?</v>
      </c>
      <c r="AL52" s="54" t="e">
        <f ca="1">_xll.GXL(AL$3,AL$4,"CustomGL="&amp;AL$8&amp;";",AL$5,AL$6,AL$7,$B52,AL$10)*-1</f>
        <v>#NAME?</v>
      </c>
      <c r="AM52" s="55" t="e">
        <f t="shared" ca="1" si="90"/>
        <v>#NAME?</v>
      </c>
      <c r="AN52" s="56" t="e">
        <f ca="1">_xll.GXL(AN$3,AN$4,"CustomGL="&amp;AN$8&amp;";",AN$5,AN$6,AN$7,$B52,AN$10)*-1</f>
        <v>#NAME?</v>
      </c>
      <c r="AO52" s="55" t="e">
        <f t="shared" ca="1" si="91"/>
        <v>#NAME?</v>
      </c>
      <c r="AT52" s="54" t="e">
        <f ca="1">_xll.GXL(AT$3,AT$4,"CustomGL="&amp;AT$8&amp;";",AT$5,AT$6,AT$7,$B52,AT$10)*-1</f>
        <v>#NAME?</v>
      </c>
      <c r="AU52" s="55" t="e">
        <f t="shared" ca="1" si="92"/>
        <v>#NAME?</v>
      </c>
      <c r="AV52" s="56" t="e">
        <f ca="1">_xll.GXL(AV$3,AV$4,"CustomGL="&amp;AV$8&amp;";",AV$5,AV$6,AV$7,$B52,AV$10)*-1</f>
        <v>#NAME?</v>
      </c>
      <c r="AW52" s="55" t="e">
        <f t="shared" ca="1" si="93"/>
        <v>#NAME?</v>
      </c>
      <c r="AZ52" s="85"/>
      <c r="BA52" s="77">
        <v>446008</v>
      </c>
      <c r="BB52" s="53" t="e">
        <f ca="1">_xll.GEXQ("...\Live\Act_Decr.edq",$B52)</f>
        <v>#NAME?</v>
      </c>
      <c r="BC52" s="54" t="e">
        <f ca="1">_xll.GXL(BC$3,BC$4,"CustomGL="&amp;BC$8&amp;";",BC$5,BC$6,BC$7,$B52,BC$10)*-1</f>
        <v>#NAME?</v>
      </c>
      <c r="BD52" s="55" t="e">
        <f t="shared" ca="1" si="94"/>
        <v>#NAME?</v>
      </c>
      <c r="BE52" s="56" t="e">
        <f ca="1">_xll.GXL(BE$3,BE$4,"CustomGL="&amp;BE$8&amp;";",BE$5,BE$6,BE$7,$B52,BE$10)*-1</f>
        <v>#NAME?</v>
      </c>
      <c r="BF52" s="55" t="e">
        <f t="shared" ca="1" si="95"/>
        <v>#NAME?</v>
      </c>
      <c r="BK52" s="54" t="e">
        <f ca="1">_xll.GXL(BK$3,BK$4,"CustomGL="&amp;BK$8&amp;";",BK$5,BK$6,BK$7,$B52,BK$10)*-1</f>
        <v>#NAME?</v>
      </c>
      <c r="BL52" s="55" t="e">
        <f t="shared" ca="1" si="96"/>
        <v>#NAME?</v>
      </c>
      <c r="BM52" s="56" t="e">
        <f ca="1">_xll.GXL(BM$3,BM$4,"CustomGL="&amp;BM$8&amp;";",BM$5,BM$6,BM$7,$B52,BM$10)*-1</f>
        <v>#NAME?</v>
      </c>
      <c r="BN52" s="55" t="e">
        <f t="shared" ca="1" si="97"/>
        <v>#NAME?</v>
      </c>
      <c r="BR52" s="77">
        <v>446008</v>
      </c>
      <c r="BS52" s="53" t="e">
        <f ca="1">_xll.GEXQ("...\Live\Act_Decr.edq",$B52)</f>
        <v>#NAME?</v>
      </c>
      <c r="BT52" s="54" t="e">
        <f ca="1">_xll.GXL(BT$3,BT$4,"CustomGL="&amp;BT$8&amp;";",BT$5,BT$6,BT$7,$B52,BT$10)*-1</f>
        <v>#NAME?</v>
      </c>
      <c r="BU52" s="55" t="e">
        <f t="shared" ca="1" si="98"/>
        <v>#NAME?</v>
      </c>
      <c r="BV52" s="56" t="e">
        <f ca="1">_xll.GXL(BV$3,BV$4,"CustomGL="&amp;BV$8&amp;";",BV$5,BV$6,BV$7,$B52,BV$10)*-1</f>
        <v>#NAME?</v>
      </c>
      <c r="BW52" s="55" t="e">
        <f t="shared" ca="1" si="99"/>
        <v>#NAME?</v>
      </c>
      <c r="CB52" s="54" t="e">
        <f ca="1">_xll.GXL(CB$3,CB$4,"CustomGL="&amp;CB$8&amp;";",CB$5,CB$6,CB$7,$B52,CB$10)*-1</f>
        <v>#NAME?</v>
      </c>
      <c r="CC52" s="55" t="e">
        <f t="shared" ca="1" si="100"/>
        <v>#NAME?</v>
      </c>
      <c r="CD52" s="56" t="e">
        <f ca="1">_xll.GXL(CD$3,CD$4,"CustomGL="&amp;CD$8&amp;";",CD$5,CD$6,CD$7,$B52,CD$10)*-1</f>
        <v>#NAME?</v>
      </c>
      <c r="CE52" s="55" t="e">
        <f t="shared" ca="1" si="101"/>
        <v>#NAME?</v>
      </c>
      <c r="CI52" s="77">
        <v>446008</v>
      </c>
      <c r="CJ52" s="53" t="e">
        <f ca="1">_xll.GEXQ("...\Live\Act_Decr.edq",$B52)</f>
        <v>#NAME?</v>
      </c>
      <c r="CK52" s="54" t="e">
        <f ca="1">_xll.GXL(CK$3,CK$4,"CustomGL="&amp;CK$8&amp;";",CK$5,CK$6,CK$7,$B52,CK$10)*-1</f>
        <v>#NAME?</v>
      </c>
      <c r="CL52" s="55" t="e">
        <f t="shared" ca="1" si="102"/>
        <v>#NAME?</v>
      </c>
      <c r="CM52" s="56" t="e">
        <f ca="1">_xll.GXL(CM$3,CM$4,"CustomGL="&amp;CM$8&amp;";",CM$5,CM$6,CM$7,$B52,CM$10)*-1</f>
        <v>#NAME?</v>
      </c>
      <c r="CN52" s="55" t="e">
        <f t="shared" ca="1" si="103"/>
        <v>#NAME?</v>
      </c>
      <c r="CS52" s="54" t="e">
        <f ca="1">_xll.GXL(CS$3,CS$4,"CustomGL="&amp;CS$8&amp;";",CS$5,CS$6,CS$7,$B52,CS$10)*-1</f>
        <v>#NAME?</v>
      </c>
      <c r="CT52" s="55" t="e">
        <f t="shared" ca="1" si="104"/>
        <v>#NAME?</v>
      </c>
      <c r="CU52" s="56" t="e">
        <f ca="1">_xll.GXL(CU$3,CU$4,"CustomGL="&amp;CU$8&amp;";",CU$5,CU$6,CU$7,$B52,CU$10)*-1</f>
        <v>#NAME?</v>
      </c>
      <c r="CV52" s="55" t="e">
        <f t="shared" ca="1" si="105"/>
        <v>#NAME?</v>
      </c>
      <c r="CZ52" s="77">
        <v>446008</v>
      </c>
      <c r="DA52" s="53" t="e">
        <f ca="1">_xll.GEXQ("...\Live\Act_Decr.edq",$B52)</f>
        <v>#NAME?</v>
      </c>
      <c r="DB52" s="54" t="e">
        <f ca="1">_xll.GXL(DB$3,DB$4,"CustomGL="&amp;DB$8&amp;";",DB$5,DB$6,DB$7,$B52,DB$10)*-1</f>
        <v>#NAME?</v>
      </c>
      <c r="DC52" s="55" t="e">
        <f t="shared" ca="1" si="106"/>
        <v>#NAME?</v>
      </c>
      <c r="DD52" s="56" t="e">
        <f ca="1">_xll.GXL(DD$3,DD$4,"CustomGL="&amp;DD$8&amp;";",DD$5,DD$6,DD$7,$B52,DD$10)*-1</f>
        <v>#NAME?</v>
      </c>
      <c r="DE52" s="55" t="e">
        <f t="shared" ca="1" si="107"/>
        <v>#NAME?</v>
      </c>
      <c r="DJ52" s="54" t="e">
        <f ca="1">_xll.GXL(DJ$3,DJ$4,"CustomGL="&amp;DJ$8&amp;";",DJ$5,DJ$6,DJ$7,$B52,DJ$10)*-1</f>
        <v>#NAME?</v>
      </c>
      <c r="DK52" s="55" t="e">
        <f t="shared" ca="1" si="108"/>
        <v>#NAME?</v>
      </c>
      <c r="DL52" s="56" t="e">
        <f ca="1">_xll.GXL(DL$3,DL$4,"CustomGL="&amp;DL$8&amp;";",DL$5,DL$6,DL$7,$B52,DL$10)*-1</f>
        <v>#NAME?</v>
      </c>
      <c r="DM52" s="55" t="e">
        <f t="shared" ca="1" si="109"/>
        <v>#NAME?</v>
      </c>
      <c r="DQ52" s="77">
        <v>446008</v>
      </c>
      <c r="DR52" s="53" t="e">
        <f ca="1">_xll.GEXQ("...\Live\Act_Decr.edq",$B52)</f>
        <v>#NAME?</v>
      </c>
      <c r="DS52" s="54" t="e">
        <f ca="1">_xll.GXL(DS$3,DS$4,"CustomGL="&amp;DS$8&amp;";",DS$5,DS$6,DS$7,$B52,DS$10)*-1</f>
        <v>#NAME?</v>
      </c>
      <c r="DT52" s="55" t="e">
        <f t="shared" ca="1" si="110"/>
        <v>#NAME?</v>
      </c>
      <c r="DU52" s="56" t="e">
        <f ca="1">_xll.GXL(DU$3,DU$4,"CustomGL="&amp;DU$8&amp;";",DU$5,DU$6,DU$7,$B52,DU$10)*-1</f>
        <v>#NAME?</v>
      </c>
      <c r="DV52" s="55" t="e">
        <f t="shared" ca="1" si="111"/>
        <v>#NAME?</v>
      </c>
      <c r="EA52" s="54" t="e">
        <f ca="1">_xll.GXL(EA$3,EA$4,"CustomGL="&amp;EA$8&amp;";",EA$5,EA$6,EA$7,$B52,EA$10)*-1</f>
        <v>#NAME?</v>
      </c>
      <c r="EB52" s="55" t="e">
        <f t="shared" ca="1" si="112"/>
        <v>#NAME?</v>
      </c>
      <c r="EC52" s="56" t="e">
        <f ca="1">_xll.GXL(EC$3,EC$4,"CustomGL="&amp;EC$8&amp;";",EC$5,EC$6,EC$7,$B52,EC$10)*-1</f>
        <v>#NAME?</v>
      </c>
      <c r="ED52" s="55" t="e">
        <f t="shared" ca="1" si="113"/>
        <v>#NAME?</v>
      </c>
      <c r="EH52" s="77">
        <v>446008</v>
      </c>
      <c r="EI52" s="53" t="e">
        <f ca="1">_xll.GEXQ("...\Live\Act_Decr.edq",$B52)</f>
        <v>#NAME?</v>
      </c>
      <c r="EJ52" s="54" t="e">
        <f ca="1">_xll.GXL(EJ$3,EJ$4,"CustomGL="&amp;EJ$8&amp;";",EJ$5,EJ$6,EJ$7,$B52,EJ$10)*-1</f>
        <v>#NAME?</v>
      </c>
      <c r="EK52" s="55" t="e">
        <f t="shared" ca="1" si="114"/>
        <v>#NAME?</v>
      </c>
      <c r="EL52" s="56" t="e">
        <f ca="1">_xll.GXL(EL$3,EL$4,"CustomGL="&amp;EL$8&amp;";",EL$5,EL$6,EL$7,$B52,EL$10)*-1</f>
        <v>#NAME?</v>
      </c>
      <c r="EM52" s="55" t="e">
        <f t="shared" ca="1" si="115"/>
        <v>#NAME?</v>
      </c>
      <c r="ER52" s="54" t="e">
        <f ca="1">_xll.GXL(ER$3,ER$4,"CustomGL="&amp;ER$8&amp;";",ER$5,ER$6,ER$7,$B52,ER$10)*-1</f>
        <v>#NAME?</v>
      </c>
      <c r="ES52" s="55" t="e">
        <f t="shared" ca="1" si="116"/>
        <v>#NAME?</v>
      </c>
      <c r="ET52" s="56" t="e">
        <f ca="1">_xll.GXL(ET$3,ET$4,"CustomGL="&amp;ET$8&amp;";",ET$5,ET$6,ET$7,$B52,ET$10)*-1</f>
        <v>#NAME?</v>
      </c>
      <c r="EU52" s="55" t="e">
        <f t="shared" ca="1" si="117"/>
        <v>#NAME?</v>
      </c>
      <c r="EY52" s="77">
        <v>446008</v>
      </c>
      <c r="EZ52" s="53" t="e">
        <f ca="1">_xll.GEXQ("...\Live\Act_Decr.edq",$B52)</f>
        <v>#NAME?</v>
      </c>
      <c r="FA52" s="54" t="e">
        <f ca="1">_xll.GXL(FA$3,FA$4,"CustomGL="&amp;FA$8&amp;";",FA$5,FA$6,FA$7,$B52,FA$10)*-1</f>
        <v>#NAME?</v>
      </c>
      <c r="FB52" s="55" t="e">
        <f t="shared" ca="1" si="118"/>
        <v>#NAME?</v>
      </c>
      <c r="FC52" s="56" t="e">
        <f ca="1">_xll.GXL(FC$3,FC$4,"CustomGL="&amp;FC$8&amp;";",FC$5,FC$6,FC$7,$B52,FC$10)*-1</f>
        <v>#NAME?</v>
      </c>
      <c r="FD52" s="55" t="e">
        <f t="shared" ca="1" si="119"/>
        <v>#NAME?</v>
      </c>
      <c r="FI52" s="54" t="e">
        <f ca="1">_xll.GXL(FI$3,FI$4,"CustomGL="&amp;FI$8&amp;";",FI$5,FI$6,FI$7,$B52,FI$10)*-1</f>
        <v>#NAME?</v>
      </c>
      <c r="FJ52" s="55" t="e">
        <f t="shared" ca="1" si="120"/>
        <v>#NAME?</v>
      </c>
      <c r="FK52" s="56" t="e">
        <f ca="1">_xll.GXL(FK$3,FK$4,"CustomGL="&amp;FK$8&amp;";",FK$5,FK$6,FK$7,$B52,FK$10)*-1</f>
        <v>#NAME?</v>
      </c>
      <c r="FL52" s="55" t="e">
        <f t="shared" ca="1" si="121"/>
        <v>#NAME?</v>
      </c>
    </row>
    <row r="53" spans="2:168" s="44" customFormat="1" hidden="1" outlineLevel="1" collapsed="1" x14ac:dyDescent="0.25">
      <c r="B53" s="39"/>
      <c r="C53" s="40" t="s">
        <v>231</v>
      </c>
      <c r="D53" s="41" t="e">
        <f ca="1">SUM(D52)</f>
        <v>#NAME?</v>
      </c>
      <c r="E53" s="42" t="e">
        <f t="shared" ca="1" si="82"/>
        <v>#NAME?</v>
      </c>
      <c r="F53" s="43" t="e">
        <f ca="1">SUM(F52)</f>
        <v>#NAME?</v>
      </c>
      <c r="G53" s="42" t="e">
        <f t="shared" ca="1" si="83"/>
        <v>#NAME?</v>
      </c>
      <c r="L53" s="41" t="e">
        <f ca="1">SUM(L52)</f>
        <v>#NAME?</v>
      </c>
      <c r="M53" s="42" t="e">
        <f t="shared" ca="1" si="84"/>
        <v>#NAME?</v>
      </c>
      <c r="N53" s="43" t="e">
        <f ca="1">SUM(N52)</f>
        <v>#NAME?</v>
      </c>
      <c r="O53" s="42" t="e">
        <f t="shared" ca="1" si="85"/>
        <v>#NAME?</v>
      </c>
      <c r="R53" s="85"/>
      <c r="S53" s="77"/>
      <c r="T53" s="40" t="s">
        <v>231</v>
      </c>
      <c r="U53" s="41" t="e">
        <f ca="1">SUM(U52)</f>
        <v>#NAME?</v>
      </c>
      <c r="V53" s="42" t="e">
        <f t="shared" ca="1" si="86"/>
        <v>#NAME?</v>
      </c>
      <c r="W53" s="43" t="e">
        <f ca="1">SUM(W52)</f>
        <v>#NAME?</v>
      </c>
      <c r="X53" s="42" t="e">
        <f t="shared" ca="1" si="87"/>
        <v>#NAME?</v>
      </c>
      <c r="AC53" s="41" t="e">
        <f ca="1">SUM(AC52)</f>
        <v>#NAME?</v>
      </c>
      <c r="AD53" s="42" t="e">
        <f t="shared" ca="1" si="88"/>
        <v>#NAME?</v>
      </c>
      <c r="AE53" s="43" t="e">
        <f ca="1">SUM(AE52)</f>
        <v>#NAME?</v>
      </c>
      <c r="AF53" s="42" t="e">
        <f t="shared" ca="1" si="89"/>
        <v>#NAME?</v>
      </c>
      <c r="AJ53" s="77"/>
      <c r="AK53" s="40" t="s">
        <v>231</v>
      </c>
      <c r="AL53" s="41" t="e">
        <f ca="1">SUM(AL52)</f>
        <v>#NAME?</v>
      </c>
      <c r="AM53" s="42" t="e">
        <f t="shared" ca="1" si="90"/>
        <v>#NAME?</v>
      </c>
      <c r="AN53" s="43" t="e">
        <f ca="1">SUM(AN52)</f>
        <v>#NAME?</v>
      </c>
      <c r="AO53" s="42" t="e">
        <f t="shared" ca="1" si="91"/>
        <v>#NAME?</v>
      </c>
      <c r="AT53" s="41" t="e">
        <f ca="1">SUM(AT52)</f>
        <v>#NAME?</v>
      </c>
      <c r="AU53" s="42" t="e">
        <f t="shared" ca="1" si="92"/>
        <v>#NAME?</v>
      </c>
      <c r="AV53" s="43" t="e">
        <f ca="1">SUM(AV52)</f>
        <v>#NAME?</v>
      </c>
      <c r="AW53" s="42" t="e">
        <f t="shared" ca="1" si="93"/>
        <v>#NAME?</v>
      </c>
      <c r="AZ53" s="85"/>
      <c r="BA53" s="77"/>
      <c r="BB53" s="40" t="s">
        <v>231</v>
      </c>
      <c r="BC53" s="41" t="e">
        <f ca="1">SUM(BC52)</f>
        <v>#NAME?</v>
      </c>
      <c r="BD53" s="42" t="e">
        <f t="shared" ca="1" si="94"/>
        <v>#NAME?</v>
      </c>
      <c r="BE53" s="43" t="e">
        <f ca="1">SUM(BE52)</f>
        <v>#NAME?</v>
      </c>
      <c r="BF53" s="42" t="e">
        <f t="shared" ca="1" si="95"/>
        <v>#NAME?</v>
      </c>
      <c r="BK53" s="41" t="e">
        <f ca="1">SUM(BK52)</f>
        <v>#NAME?</v>
      </c>
      <c r="BL53" s="42" t="e">
        <f t="shared" ca="1" si="96"/>
        <v>#NAME?</v>
      </c>
      <c r="BM53" s="43" t="e">
        <f ca="1">SUM(BM52)</f>
        <v>#NAME?</v>
      </c>
      <c r="BN53" s="42" t="e">
        <f t="shared" ca="1" si="97"/>
        <v>#NAME?</v>
      </c>
      <c r="BR53" s="77"/>
      <c r="BS53" s="40" t="s">
        <v>231</v>
      </c>
      <c r="BT53" s="41" t="e">
        <f ca="1">SUM(BT52)</f>
        <v>#NAME?</v>
      </c>
      <c r="BU53" s="42" t="e">
        <f t="shared" ca="1" si="98"/>
        <v>#NAME?</v>
      </c>
      <c r="BV53" s="43" t="e">
        <f ca="1">SUM(BV52)</f>
        <v>#NAME?</v>
      </c>
      <c r="BW53" s="42" t="e">
        <f t="shared" ca="1" si="99"/>
        <v>#NAME?</v>
      </c>
      <c r="CB53" s="41" t="e">
        <f ca="1">SUM(CB52)</f>
        <v>#NAME?</v>
      </c>
      <c r="CC53" s="42" t="e">
        <f t="shared" ca="1" si="100"/>
        <v>#NAME?</v>
      </c>
      <c r="CD53" s="43" t="e">
        <f ca="1">SUM(CD52)</f>
        <v>#NAME?</v>
      </c>
      <c r="CE53" s="42" t="e">
        <f t="shared" ca="1" si="101"/>
        <v>#NAME?</v>
      </c>
      <c r="CI53" s="77"/>
      <c r="CJ53" s="40" t="s">
        <v>231</v>
      </c>
      <c r="CK53" s="41" t="e">
        <f ca="1">SUM(CK52)</f>
        <v>#NAME?</v>
      </c>
      <c r="CL53" s="42" t="e">
        <f t="shared" ca="1" si="102"/>
        <v>#NAME?</v>
      </c>
      <c r="CM53" s="43" t="e">
        <f ca="1">SUM(CM52)</f>
        <v>#NAME?</v>
      </c>
      <c r="CN53" s="42" t="e">
        <f t="shared" ca="1" si="103"/>
        <v>#NAME?</v>
      </c>
      <c r="CS53" s="41" t="e">
        <f ca="1">SUM(CS52)</f>
        <v>#NAME?</v>
      </c>
      <c r="CT53" s="42" t="e">
        <f t="shared" ca="1" si="104"/>
        <v>#NAME?</v>
      </c>
      <c r="CU53" s="43" t="e">
        <f ca="1">SUM(CU52)</f>
        <v>#NAME?</v>
      </c>
      <c r="CV53" s="42" t="e">
        <f t="shared" ca="1" si="105"/>
        <v>#NAME?</v>
      </c>
      <c r="CZ53" s="77"/>
      <c r="DA53" s="40" t="s">
        <v>231</v>
      </c>
      <c r="DB53" s="41" t="e">
        <f ca="1">SUM(DB52)</f>
        <v>#NAME?</v>
      </c>
      <c r="DC53" s="42" t="e">
        <f t="shared" ca="1" si="106"/>
        <v>#NAME?</v>
      </c>
      <c r="DD53" s="43" t="e">
        <f ca="1">SUM(DD52)</f>
        <v>#NAME?</v>
      </c>
      <c r="DE53" s="42" t="e">
        <f t="shared" ca="1" si="107"/>
        <v>#NAME?</v>
      </c>
      <c r="DJ53" s="41" t="e">
        <f ca="1">SUM(DJ52)</f>
        <v>#NAME?</v>
      </c>
      <c r="DK53" s="42" t="e">
        <f t="shared" ca="1" si="108"/>
        <v>#NAME?</v>
      </c>
      <c r="DL53" s="43" t="e">
        <f ca="1">SUM(DL52)</f>
        <v>#NAME?</v>
      </c>
      <c r="DM53" s="42" t="e">
        <f t="shared" ca="1" si="109"/>
        <v>#NAME?</v>
      </c>
      <c r="DQ53" s="77"/>
      <c r="DR53" s="40" t="s">
        <v>231</v>
      </c>
      <c r="DS53" s="41" t="e">
        <f ca="1">SUM(DS52)</f>
        <v>#NAME?</v>
      </c>
      <c r="DT53" s="42" t="e">
        <f t="shared" ca="1" si="110"/>
        <v>#NAME?</v>
      </c>
      <c r="DU53" s="43" t="e">
        <f ca="1">SUM(DU52)</f>
        <v>#NAME?</v>
      </c>
      <c r="DV53" s="42" t="e">
        <f t="shared" ca="1" si="111"/>
        <v>#NAME?</v>
      </c>
      <c r="EA53" s="41" t="e">
        <f ca="1">SUM(EA52)</f>
        <v>#NAME?</v>
      </c>
      <c r="EB53" s="42" t="e">
        <f t="shared" ca="1" si="112"/>
        <v>#NAME?</v>
      </c>
      <c r="EC53" s="43" t="e">
        <f ca="1">SUM(EC52)</f>
        <v>#NAME?</v>
      </c>
      <c r="ED53" s="42" t="e">
        <f t="shared" ca="1" si="113"/>
        <v>#NAME?</v>
      </c>
      <c r="EH53" s="77"/>
      <c r="EI53" s="40" t="s">
        <v>231</v>
      </c>
      <c r="EJ53" s="41" t="e">
        <f ca="1">SUM(EJ52)</f>
        <v>#NAME?</v>
      </c>
      <c r="EK53" s="42" t="e">
        <f t="shared" ca="1" si="114"/>
        <v>#NAME?</v>
      </c>
      <c r="EL53" s="43" t="e">
        <f ca="1">SUM(EL52)</f>
        <v>#NAME?</v>
      </c>
      <c r="EM53" s="42" t="e">
        <f t="shared" ca="1" si="115"/>
        <v>#NAME?</v>
      </c>
      <c r="ER53" s="41" t="e">
        <f ca="1">SUM(ER52)</f>
        <v>#NAME?</v>
      </c>
      <c r="ES53" s="42" t="e">
        <f t="shared" ca="1" si="116"/>
        <v>#NAME?</v>
      </c>
      <c r="ET53" s="43" t="e">
        <f ca="1">SUM(ET52)</f>
        <v>#NAME?</v>
      </c>
      <c r="EU53" s="42" t="e">
        <f t="shared" ca="1" si="117"/>
        <v>#NAME?</v>
      </c>
      <c r="EY53" s="77"/>
      <c r="EZ53" s="40" t="s">
        <v>231</v>
      </c>
      <c r="FA53" s="41" t="e">
        <f ca="1">SUM(FA52)</f>
        <v>#NAME?</v>
      </c>
      <c r="FB53" s="42" t="e">
        <f t="shared" ca="1" si="118"/>
        <v>#NAME?</v>
      </c>
      <c r="FC53" s="43" t="e">
        <f ca="1">SUM(FC52)</f>
        <v>#NAME?</v>
      </c>
      <c r="FD53" s="42" t="e">
        <f t="shared" ca="1" si="119"/>
        <v>#NAME?</v>
      </c>
      <c r="FI53" s="41" t="e">
        <f ca="1">SUM(FI52)</f>
        <v>#NAME?</v>
      </c>
      <c r="FJ53" s="42" t="e">
        <f t="shared" ca="1" si="120"/>
        <v>#NAME?</v>
      </c>
      <c r="FK53" s="43" t="e">
        <f ca="1">SUM(FK52)</f>
        <v>#NAME?</v>
      </c>
      <c r="FL53" s="42" t="e">
        <f t="shared" ca="1" si="121"/>
        <v>#NAME?</v>
      </c>
    </row>
    <row r="54" spans="2:168" collapsed="1" x14ac:dyDescent="0.25">
      <c r="B54" s="1" t="s">
        <v>126</v>
      </c>
      <c r="C54" s="4" t="e">
        <f ca="1">_xll.SSLDESC(B54)</f>
        <v>#NAME?</v>
      </c>
      <c r="D54" s="26" t="e">
        <f ca="1">_xll.GXL(D$3,D$4,"CustomGL="&amp;D$8&amp;";",D$5,D$6,D$7,$B54,D$10)*-1</f>
        <v>#NAME?</v>
      </c>
      <c r="E54" s="27" t="e">
        <f ca="1">D54/D$63</f>
        <v>#NAME?</v>
      </c>
      <c r="F54" s="33" t="e">
        <f ca="1">_xll.GXL(F$3,F$4,"CustomGL="&amp;F$8&amp;";",F$5,F$6,F$7,$B54,F$10)*-1</f>
        <v>#NAME?</v>
      </c>
      <c r="G54" s="27" t="e">
        <f ca="1">F54/F$63</f>
        <v>#NAME?</v>
      </c>
      <c r="L54" s="26" t="e">
        <f ca="1">_xll.GXL(L$3,L$4,"CustomGL="&amp;L$8&amp;";",L$5,L$6,L$7,$B54,L$10)*-1</f>
        <v>#NAME?</v>
      </c>
      <c r="M54" s="27" t="e">
        <f ca="1">L54/L$63</f>
        <v>#NAME?</v>
      </c>
      <c r="N54" s="33" t="e">
        <f ca="1">_xll.GXL(N$3,N$4,"CustomGL="&amp;N$8&amp;";",N$5,N$6,N$7,$B54,N$10)*-1</f>
        <v>#NAME?</v>
      </c>
      <c r="O54" s="27" t="e">
        <f ca="1">N54/N$63</f>
        <v>#NAME?</v>
      </c>
      <c r="S54" s="76" t="s">
        <v>126</v>
      </c>
      <c r="T54" s="4" t="e">
        <f ca="1">_xll.SSLDESC(S54)</f>
        <v>#NAME?</v>
      </c>
      <c r="U54" s="26" t="e">
        <f ca="1">_xll.GXL(U$3,U$4,"CustomGL="&amp;U$8&amp;";",U$5,U$6,U$7,$B54,U$10)*-1</f>
        <v>#NAME?</v>
      </c>
      <c r="V54" s="27" t="e">
        <f ca="1">U54/U$63</f>
        <v>#NAME?</v>
      </c>
      <c r="W54" s="33" t="e">
        <f ca="1">_xll.GXL(W$3,W$4,"CustomGL="&amp;W$8&amp;";",W$5,W$6,W$7,$B54,W$10)*-1</f>
        <v>#NAME?</v>
      </c>
      <c r="X54" s="27" t="e">
        <f ca="1">W54/W$63</f>
        <v>#NAME?</v>
      </c>
      <c r="AC54" s="26" t="e">
        <f ca="1">_xll.GXL(AC$3,AC$4,"CustomGL="&amp;AC$8&amp;";",AC$5,AC$6,AC$7,$B54,AC$10)*-1</f>
        <v>#NAME?</v>
      </c>
      <c r="AD54" s="27" t="e">
        <f ca="1">AC54/AC$63</f>
        <v>#NAME?</v>
      </c>
      <c r="AE54" s="33" t="e">
        <f ca="1">_xll.GXL(AE$3,AE$4,"CustomGL="&amp;AE$8&amp;";",AE$5,AE$6,AE$7,$B54,AE$10)*-1</f>
        <v>#NAME?</v>
      </c>
      <c r="AF54" s="27" t="e">
        <f ca="1">AE54/AE$63</f>
        <v>#NAME?</v>
      </c>
      <c r="AJ54" s="76" t="s">
        <v>126</v>
      </c>
      <c r="AK54" s="4" t="e">
        <f ca="1">_xll.SSLDESC(AJ54)</f>
        <v>#NAME?</v>
      </c>
      <c r="AL54" s="26" t="e">
        <f ca="1">_xll.GXL(AL$3,AL$4,"CustomGL="&amp;AL$8&amp;";",AL$5,AL$6,AL$7,$B54,AL$10)*-1</f>
        <v>#NAME?</v>
      </c>
      <c r="AM54" s="27" t="e">
        <f ca="1">AL54/AL$63</f>
        <v>#NAME?</v>
      </c>
      <c r="AN54" s="33" t="e">
        <f ca="1">_xll.GXL(AN$3,AN$4,"CustomGL="&amp;AN$8&amp;";",AN$5,AN$6,AN$7,$B54,AN$10)*-1</f>
        <v>#NAME?</v>
      </c>
      <c r="AO54" s="27" t="e">
        <f ca="1">AN54/AN$63</f>
        <v>#NAME?</v>
      </c>
      <c r="AT54" s="26" t="e">
        <f ca="1">_xll.GXL(AT$3,AT$4,"CustomGL="&amp;AT$8&amp;";",AT$5,AT$6,AT$7,$B54,AT$10)*-1</f>
        <v>#NAME?</v>
      </c>
      <c r="AU54" s="27" t="e">
        <f ca="1">AT54/AT$63</f>
        <v>#NAME?</v>
      </c>
      <c r="AV54" s="33" t="e">
        <f ca="1">_xll.GXL(AV$3,AV$4,"CustomGL="&amp;AV$8&amp;";",AV$5,AV$6,AV$7,$B54,AV$10)*-1</f>
        <v>#NAME?</v>
      </c>
      <c r="AW54" s="27" t="e">
        <f ca="1">AV54/AV$63</f>
        <v>#NAME?</v>
      </c>
      <c r="BA54" s="76" t="s">
        <v>126</v>
      </c>
      <c r="BB54" s="4" t="e">
        <f ca="1">_xll.SSLDESC(BA54)</f>
        <v>#NAME?</v>
      </c>
      <c r="BC54" s="26" t="e">
        <f ca="1">_xll.GXL(BC$3,BC$4,"CustomGL="&amp;BC$8&amp;";",BC$5,BC$6,BC$7,$B54,BC$10)*-1</f>
        <v>#NAME?</v>
      </c>
      <c r="BD54" s="27" t="e">
        <f ca="1">BC54/BC$63</f>
        <v>#NAME?</v>
      </c>
      <c r="BE54" s="33" t="e">
        <f ca="1">_xll.GXL(BE$3,BE$4,"CustomGL="&amp;BE$8&amp;";",BE$5,BE$6,BE$7,$B54,BE$10)*-1</f>
        <v>#NAME?</v>
      </c>
      <c r="BF54" s="27" t="e">
        <f ca="1">BE54/BE$63</f>
        <v>#NAME?</v>
      </c>
      <c r="BK54" s="26" t="e">
        <f ca="1">_xll.GXL(BK$3,BK$4,"CustomGL="&amp;BK$8&amp;";",BK$5,BK$6,BK$7,$B54,BK$10)*-1</f>
        <v>#NAME?</v>
      </c>
      <c r="BL54" s="27" t="e">
        <f ca="1">BK54/BK$63</f>
        <v>#NAME?</v>
      </c>
      <c r="BM54" s="33" t="e">
        <f ca="1">_xll.GXL(BM$3,BM$4,"CustomGL="&amp;BM$8&amp;";",BM$5,BM$6,BM$7,$B54,BM$10)*-1</f>
        <v>#NAME?</v>
      </c>
      <c r="BN54" s="27" t="e">
        <f ca="1">BM54/BM$63</f>
        <v>#NAME?</v>
      </c>
      <c r="BR54" s="76" t="s">
        <v>126</v>
      </c>
      <c r="BS54" s="4" t="e">
        <f ca="1">_xll.SSLDESC(BR54)</f>
        <v>#NAME?</v>
      </c>
      <c r="BT54" s="26" t="e">
        <f ca="1">_xll.GXL(BT$3,BT$4,"CustomGL="&amp;BT$8&amp;";",BT$5,BT$6,BT$7,$B54,BT$10)*-1</f>
        <v>#NAME?</v>
      </c>
      <c r="BU54" s="27" t="e">
        <f ca="1">BT54/BT$63</f>
        <v>#NAME?</v>
      </c>
      <c r="BV54" s="33" t="e">
        <f ca="1">_xll.GXL(BV$3,BV$4,"CustomGL="&amp;BV$8&amp;";",BV$5,BV$6,BV$7,$B54,BV$10)*-1</f>
        <v>#NAME?</v>
      </c>
      <c r="BW54" s="27" t="e">
        <f ca="1">BV54/BV$63</f>
        <v>#NAME?</v>
      </c>
      <c r="CB54" s="26" t="e">
        <f ca="1">_xll.GXL(CB$3,CB$4,"CustomGL="&amp;CB$8&amp;";",CB$5,CB$6,CB$7,$B54,CB$10)*-1</f>
        <v>#NAME?</v>
      </c>
      <c r="CC54" s="27" t="e">
        <f ca="1">CB54/CB$63</f>
        <v>#NAME?</v>
      </c>
      <c r="CD54" s="33" t="e">
        <f ca="1">_xll.GXL(CD$3,CD$4,"CustomGL="&amp;CD$8&amp;";",CD$5,CD$6,CD$7,$B54,CD$10)*-1</f>
        <v>#NAME?</v>
      </c>
      <c r="CE54" s="27" t="e">
        <f ca="1">CD54/CD$63</f>
        <v>#NAME?</v>
      </c>
      <c r="CI54" s="76" t="s">
        <v>126</v>
      </c>
      <c r="CJ54" s="4" t="e">
        <f ca="1">_xll.SSLDESC(CI54)</f>
        <v>#NAME?</v>
      </c>
      <c r="CK54" s="26" t="e">
        <f ca="1">_xll.GXL(CK$3,CK$4,"CustomGL="&amp;CK$8&amp;";",CK$5,CK$6,CK$7,$B54,CK$10)*-1</f>
        <v>#NAME?</v>
      </c>
      <c r="CL54" s="27" t="e">
        <f ca="1">CK54/CK$63</f>
        <v>#NAME?</v>
      </c>
      <c r="CM54" s="33" t="e">
        <f ca="1">_xll.GXL(CM$3,CM$4,"CustomGL="&amp;CM$8&amp;";",CM$5,CM$6,CM$7,$B54,CM$10)*-1</f>
        <v>#NAME?</v>
      </c>
      <c r="CN54" s="27" t="e">
        <f ca="1">CM54/CM$63</f>
        <v>#NAME?</v>
      </c>
      <c r="CS54" s="26" t="e">
        <f ca="1">_xll.GXL(CS$3,CS$4,"CustomGL="&amp;CS$8&amp;";",CS$5,CS$6,CS$7,$B54,CS$10)*-1</f>
        <v>#NAME?</v>
      </c>
      <c r="CT54" s="27" t="e">
        <f ca="1">CS54/CS$63</f>
        <v>#NAME?</v>
      </c>
      <c r="CU54" s="33" t="e">
        <f ca="1">_xll.GXL(CU$3,CU$4,"CustomGL="&amp;CU$8&amp;";",CU$5,CU$6,CU$7,$B54,CU$10)*-1</f>
        <v>#NAME?</v>
      </c>
      <c r="CV54" s="27" t="e">
        <f ca="1">CU54/CU$63</f>
        <v>#NAME?</v>
      </c>
      <c r="CZ54" s="76" t="s">
        <v>126</v>
      </c>
      <c r="DA54" s="4" t="e">
        <f ca="1">_xll.SSLDESC(CZ54)</f>
        <v>#NAME?</v>
      </c>
      <c r="DB54" s="26" t="e">
        <f ca="1">_xll.GXL(DB$3,DB$4,"CustomGL="&amp;DB$8&amp;";",DB$5,DB$6,DB$7,$B54,DB$10)*-1</f>
        <v>#NAME?</v>
      </c>
      <c r="DC54" s="27" t="e">
        <f ca="1">DB54/DB$63</f>
        <v>#NAME?</v>
      </c>
      <c r="DD54" s="33" t="e">
        <f ca="1">_xll.GXL(DD$3,DD$4,"CustomGL="&amp;DD$8&amp;";",DD$5,DD$6,DD$7,$B54,DD$10)*-1</f>
        <v>#NAME?</v>
      </c>
      <c r="DE54" s="27" t="e">
        <f ca="1">DD54/DD$63</f>
        <v>#NAME?</v>
      </c>
      <c r="DJ54" s="26" t="e">
        <f ca="1">_xll.GXL(DJ$3,DJ$4,"CustomGL="&amp;DJ$8&amp;";",DJ$5,DJ$6,DJ$7,$B54,DJ$10)*-1</f>
        <v>#NAME?</v>
      </c>
      <c r="DK54" s="27" t="e">
        <f ca="1">DJ54/DJ$63</f>
        <v>#NAME?</v>
      </c>
      <c r="DL54" s="33" t="e">
        <f ca="1">_xll.GXL(DL$3,DL$4,"CustomGL="&amp;DL$8&amp;";",DL$5,DL$6,DL$7,$B54,DL$10)*-1</f>
        <v>#NAME?</v>
      </c>
      <c r="DM54" s="27" t="e">
        <f ca="1">DL54/DL$63</f>
        <v>#NAME?</v>
      </c>
      <c r="DQ54" s="76" t="s">
        <v>126</v>
      </c>
      <c r="DR54" s="4" t="e">
        <f ca="1">_xll.SSLDESC(DQ54)</f>
        <v>#NAME?</v>
      </c>
      <c r="DS54" s="26" t="e">
        <f ca="1">_xll.GXL(DS$3,DS$4,"CustomGL="&amp;DS$8&amp;";",DS$5,DS$6,DS$7,$B54,DS$10)*-1</f>
        <v>#NAME?</v>
      </c>
      <c r="DT54" s="27" t="e">
        <f ca="1">DS54/DS$63</f>
        <v>#NAME?</v>
      </c>
      <c r="DU54" s="33" t="e">
        <f ca="1">_xll.GXL(DU$3,DU$4,"CustomGL="&amp;DU$8&amp;";",DU$5,DU$6,DU$7,$B54,DU$10)*-1</f>
        <v>#NAME?</v>
      </c>
      <c r="DV54" s="27" t="e">
        <f ca="1">DU54/DU$63</f>
        <v>#NAME?</v>
      </c>
      <c r="EA54" s="26" t="e">
        <f ca="1">_xll.GXL(EA$3,EA$4,"CustomGL="&amp;EA$8&amp;";",EA$5,EA$6,EA$7,$B54,EA$10)*-1</f>
        <v>#NAME?</v>
      </c>
      <c r="EB54" s="27" t="e">
        <f ca="1">EA54/EA$63</f>
        <v>#NAME?</v>
      </c>
      <c r="EC54" s="33" t="e">
        <f ca="1">_xll.GXL(EC$3,EC$4,"CustomGL="&amp;EC$8&amp;";",EC$5,EC$6,EC$7,$B54,EC$10)*-1</f>
        <v>#NAME?</v>
      </c>
      <c r="ED54" s="27" t="e">
        <f ca="1">EC54/EC$63</f>
        <v>#NAME?</v>
      </c>
      <c r="EH54" s="76" t="s">
        <v>126</v>
      </c>
      <c r="EI54" s="4" t="e">
        <f ca="1">_xll.SSLDESC(EH54)</f>
        <v>#NAME?</v>
      </c>
      <c r="EJ54" s="26" t="e">
        <f ca="1">_xll.GXL(EJ$3,EJ$4,"CustomGL="&amp;EJ$8&amp;";",EJ$5,EJ$6,EJ$7,$B54,EJ$10)*-1</f>
        <v>#NAME?</v>
      </c>
      <c r="EK54" s="27" t="e">
        <f ca="1">EJ54/EJ$63</f>
        <v>#NAME?</v>
      </c>
      <c r="EL54" s="33" t="e">
        <f ca="1">_xll.GXL(EL$3,EL$4,"CustomGL="&amp;EL$8&amp;";",EL$5,EL$6,EL$7,$B54,EL$10)*-1</f>
        <v>#NAME?</v>
      </c>
      <c r="EM54" s="27" t="e">
        <f ca="1">EL54/EL$63</f>
        <v>#NAME?</v>
      </c>
      <c r="ER54" s="26" t="e">
        <f ca="1">_xll.GXL(ER$3,ER$4,"CustomGL="&amp;ER$8&amp;";",ER$5,ER$6,ER$7,$B54,ER$10)*-1</f>
        <v>#NAME?</v>
      </c>
      <c r="ES54" s="27" t="e">
        <f ca="1">ER54/ER$63</f>
        <v>#NAME?</v>
      </c>
      <c r="ET54" s="33" t="e">
        <f ca="1">_xll.GXL(ET$3,ET$4,"CustomGL="&amp;ET$8&amp;";",ET$5,ET$6,ET$7,$B54,ET$10)*-1</f>
        <v>#NAME?</v>
      </c>
      <c r="EU54" s="27" t="e">
        <f ca="1">ET54/ET$63</f>
        <v>#NAME?</v>
      </c>
      <c r="EY54" s="76" t="s">
        <v>126</v>
      </c>
      <c r="EZ54" s="4" t="e">
        <f ca="1">_xll.SSLDESC(EY54)</f>
        <v>#NAME?</v>
      </c>
      <c r="FA54" s="26" t="e">
        <f ca="1">_xll.GXL(FA$3,FA$4,"CustomGL="&amp;FA$8&amp;";",FA$5,FA$6,FA$7,$B54,FA$10)*-1</f>
        <v>#NAME?</v>
      </c>
      <c r="FB54" s="27" t="e">
        <f ca="1">FA54/FA$63</f>
        <v>#NAME?</v>
      </c>
      <c r="FC54" s="33" t="e">
        <f ca="1">_xll.GXL(FC$3,FC$4,"CustomGL="&amp;FC$8&amp;";",FC$5,FC$6,FC$7,$B54,FC$10)*-1</f>
        <v>#NAME?</v>
      </c>
      <c r="FD54" s="27" t="e">
        <f ca="1">FC54/FC$63</f>
        <v>#NAME?</v>
      </c>
      <c r="FI54" s="26" t="e">
        <f ca="1">_xll.GXL(FI$3,FI$4,"CustomGL="&amp;FI$8&amp;";",FI$5,FI$6,FI$7,$B54,FI$10)*-1</f>
        <v>#NAME?</v>
      </c>
      <c r="FJ54" s="27" t="e">
        <f ca="1">FI54/FI$63</f>
        <v>#NAME?</v>
      </c>
      <c r="FK54" s="33" t="e">
        <f ca="1">_xll.GXL(FK$3,FK$4,"CustomGL="&amp;FK$8&amp;";",FK$5,FK$6,FK$7,$B54,FK$10)*-1</f>
        <v>#NAME?</v>
      </c>
      <c r="FL54" s="27" t="e">
        <f ca="1">FK54/FK$63</f>
        <v>#NAME?</v>
      </c>
    </row>
    <row r="55" spans="2:168" s="44" customFormat="1" hidden="1" outlineLevel="1" x14ac:dyDescent="0.25">
      <c r="B55" s="39">
        <v>409000</v>
      </c>
      <c r="C55" s="40" t="e">
        <f ca="1">_xll.GEXQ("...\Live\Act_Decr.edq",$B55)</f>
        <v>#NAME?</v>
      </c>
      <c r="D55" s="41" t="e">
        <f ca="1">_xll.GXL(D$3,D$4,"CustomGL="&amp;D$8&amp;";",D$5,D$6,D$7,$B55,D$10)*-1</f>
        <v>#NAME?</v>
      </c>
      <c r="E55" s="42" t="e">
        <f t="shared" ref="E55:E61" ca="1" si="122">D55/D$63</f>
        <v>#NAME?</v>
      </c>
      <c r="F55" s="43" t="e">
        <f ca="1">_xll.GXL(F$3,F$4,"CustomGL="&amp;F$8&amp;";",F$5,F$6,F$7,$B55,F$10)*-1</f>
        <v>#NAME?</v>
      </c>
      <c r="G55" s="42" t="e">
        <f t="shared" ref="G55:G61" ca="1" si="123">F55/F$63</f>
        <v>#NAME?</v>
      </c>
      <c r="L55" s="41" t="e">
        <f ca="1">_xll.GXL(L$3,L$4,"CustomGL="&amp;L$8&amp;";",L$5,L$6,L$7,$B55,L$10)*-1</f>
        <v>#NAME?</v>
      </c>
      <c r="M55" s="42" t="e">
        <f t="shared" ref="M55:M57" ca="1" si="124">L55/L$63</f>
        <v>#NAME?</v>
      </c>
      <c r="N55" s="43" t="e">
        <f ca="1">_xll.GXL(N$3,N$4,"CustomGL="&amp;N$8&amp;";",N$5,N$6,N$7,$B55,N$10)*-1</f>
        <v>#NAME?</v>
      </c>
      <c r="O55" s="42" t="e">
        <f t="shared" ref="O55:O57" ca="1" si="125">N55/N$63</f>
        <v>#NAME?</v>
      </c>
      <c r="R55" s="85"/>
      <c r="S55" s="77">
        <v>409000</v>
      </c>
      <c r="T55" s="40" t="e">
        <f ca="1">_xll.GEXQ("...\Live\Act_Decr.edq",$B55)</f>
        <v>#NAME?</v>
      </c>
      <c r="U55" s="41" t="e">
        <f ca="1">_xll.GXL(U$3,U$4,"CustomGL="&amp;U$8&amp;";",U$5,U$6,U$7,$B55,U$10)*-1</f>
        <v>#NAME?</v>
      </c>
      <c r="V55" s="42" t="e">
        <f t="shared" ref="V55:V57" ca="1" si="126">U55/U$63</f>
        <v>#NAME?</v>
      </c>
      <c r="W55" s="43" t="e">
        <f ca="1">_xll.GXL(W$3,W$4,"CustomGL="&amp;W$8&amp;";",W$5,W$6,W$7,$B55,W$10)*-1</f>
        <v>#NAME?</v>
      </c>
      <c r="X55" s="42" t="e">
        <f t="shared" ref="X55:X57" ca="1" si="127">W55/W$63</f>
        <v>#NAME?</v>
      </c>
      <c r="AC55" s="41" t="e">
        <f ca="1">_xll.GXL(AC$3,AC$4,"CustomGL="&amp;AC$8&amp;";",AC$5,AC$6,AC$7,$B55,AC$10)*-1</f>
        <v>#NAME?</v>
      </c>
      <c r="AD55" s="42" t="e">
        <f t="shared" ref="AD55:AD57" ca="1" si="128">AC55/AC$63</f>
        <v>#NAME?</v>
      </c>
      <c r="AE55" s="43" t="e">
        <f ca="1">_xll.GXL(AE$3,AE$4,"CustomGL="&amp;AE$8&amp;";",AE$5,AE$6,AE$7,$B55,AE$10)*-1</f>
        <v>#NAME?</v>
      </c>
      <c r="AF55" s="42" t="e">
        <f t="shared" ref="AF55:AF57" ca="1" si="129">AE55/AE$63</f>
        <v>#NAME?</v>
      </c>
      <c r="AJ55" s="77">
        <v>409000</v>
      </c>
      <c r="AK55" s="40" t="e">
        <f ca="1">_xll.GEXQ("...\Live\Act_Decr.edq",$B55)</f>
        <v>#NAME?</v>
      </c>
      <c r="AL55" s="41" t="e">
        <f ca="1">_xll.GXL(AL$3,AL$4,"CustomGL="&amp;AL$8&amp;";",AL$5,AL$6,AL$7,$B55,AL$10)*-1</f>
        <v>#NAME?</v>
      </c>
      <c r="AM55" s="42" t="e">
        <f t="shared" ref="AM55:AM57" ca="1" si="130">AL55/AL$63</f>
        <v>#NAME?</v>
      </c>
      <c r="AN55" s="43" t="e">
        <f ca="1">_xll.GXL(AN$3,AN$4,"CustomGL="&amp;AN$8&amp;";",AN$5,AN$6,AN$7,$B55,AN$10)*-1</f>
        <v>#NAME?</v>
      </c>
      <c r="AO55" s="42" t="e">
        <f t="shared" ref="AO55:AO57" ca="1" si="131">AN55/AN$63</f>
        <v>#NAME?</v>
      </c>
      <c r="AT55" s="41" t="e">
        <f ca="1">_xll.GXL(AT$3,AT$4,"CustomGL="&amp;AT$8&amp;";",AT$5,AT$6,AT$7,$B55,AT$10)*-1</f>
        <v>#NAME?</v>
      </c>
      <c r="AU55" s="42" t="e">
        <f t="shared" ref="AU55:AU57" ca="1" si="132">AT55/AT$63</f>
        <v>#NAME?</v>
      </c>
      <c r="AV55" s="43" t="e">
        <f ca="1">_xll.GXL(AV$3,AV$4,"CustomGL="&amp;AV$8&amp;";",AV$5,AV$6,AV$7,$B55,AV$10)*-1</f>
        <v>#NAME?</v>
      </c>
      <c r="AW55" s="42" t="e">
        <f t="shared" ref="AW55:AW57" ca="1" si="133">AV55/AV$63</f>
        <v>#NAME?</v>
      </c>
      <c r="AZ55" s="85"/>
      <c r="BA55" s="77">
        <v>409000</v>
      </c>
      <c r="BB55" s="40" t="e">
        <f ca="1">_xll.GEXQ("...\Live\Act_Decr.edq",$B55)</f>
        <v>#NAME?</v>
      </c>
      <c r="BC55" s="41" t="e">
        <f ca="1">_xll.GXL(BC$3,BC$4,"CustomGL="&amp;BC$8&amp;";",BC$5,BC$6,BC$7,$B55,BC$10)*-1</f>
        <v>#NAME?</v>
      </c>
      <c r="BD55" s="42" t="e">
        <f t="shared" ref="BD55:BD57" ca="1" si="134">BC55/BC$63</f>
        <v>#NAME?</v>
      </c>
      <c r="BE55" s="43" t="e">
        <f ca="1">_xll.GXL(BE$3,BE$4,"CustomGL="&amp;BE$8&amp;";",BE$5,BE$6,BE$7,$B55,BE$10)*-1</f>
        <v>#NAME?</v>
      </c>
      <c r="BF55" s="42" t="e">
        <f t="shared" ref="BF55:BF57" ca="1" si="135">BE55/BE$63</f>
        <v>#NAME?</v>
      </c>
      <c r="BK55" s="41" t="e">
        <f ca="1">_xll.GXL(BK$3,BK$4,"CustomGL="&amp;BK$8&amp;";",BK$5,BK$6,BK$7,$B55,BK$10)*-1</f>
        <v>#NAME?</v>
      </c>
      <c r="BL55" s="42" t="e">
        <f t="shared" ref="BL55:BL57" ca="1" si="136">BK55/BK$63</f>
        <v>#NAME?</v>
      </c>
      <c r="BM55" s="43" t="e">
        <f ca="1">_xll.GXL(BM$3,BM$4,"CustomGL="&amp;BM$8&amp;";",BM$5,BM$6,BM$7,$B55,BM$10)*-1</f>
        <v>#NAME?</v>
      </c>
      <c r="BN55" s="42" t="e">
        <f t="shared" ref="BN55:BN57" ca="1" si="137">BM55/BM$63</f>
        <v>#NAME?</v>
      </c>
      <c r="BR55" s="77">
        <v>409000</v>
      </c>
      <c r="BS55" s="40" t="e">
        <f ca="1">_xll.GEXQ("...\Live\Act_Decr.edq",$B55)</f>
        <v>#NAME?</v>
      </c>
      <c r="BT55" s="41" t="e">
        <f ca="1">_xll.GXL(BT$3,BT$4,"CustomGL="&amp;BT$8&amp;";",BT$5,BT$6,BT$7,$B55,BT$10)*-1</f>
        <v>#NAME?</v>
      </c>
      <c r="BU55" s="42" t="e">
        <f t="shared" ref="BU55:BU57" ca="1" si="138">BT55/BT$63</f>
        <v>#NAME?</v>
      </c>
      <c r="BV55" s="43" t="e">
        <f ca="1">_xll.GXL(BV$3,BV$4,"CustomGL="&amp;BV$8&amp;";",BV$5,BV$6,BV$7,$B55,BV$10)*-1</f>
        <v>#NAME?</v>
      </c>
      <c r="BW55" s="42" t="e">
        <f t="shared" ref="BW55:BW57" ca="1" si="139">BV55/BV$63</f>
        <v>#NAME?</v>
      </c>
      <c r="CB55" s="41" t="e">
        <f ca="1">_xll.GXL(CB$3,CB$4,"CustomGL="&amp;CB$8&amp;";",CB$5,CB$6,CB$7,$B55,CB$10)*-1</f>
        <v>#NAME?</v>
      </c>
      <c r="CC55" s="42" t="e">
        <f t="shared" ref="CC55:CC57" ca="1" si="140">CB55/CB$63</f>
        <v>#NAME?</v>
      </c>
      <c r="CD55" s="43" t="e">
        <f ca="1">_xll.GXL(CD$3,CD$4,"CustomGL="&amp;CD$8&amp;";",CD$5,CD$6,CD$7,$B55,CD$10)*-1</f>
        <v>#NAME?</v>
      </c>
      <c r="CE55" s="42" t="e">
        <f t="shared" ref="CE55:CE57" ca="1" si="141">CD55/CD$63</f>
        <v>#NAME?</v>
      </c>
      <c r="CI55" s="77">
        <v>409000</v>
      </c>
      <c r="CJ55" s="40" t="e">
        <f ca="1">_xll.GEXQ("...\Live\Act_Decr.edq",$B55)</f>
        <v>#NAME?</v>
      </c>
      <c r="CK55" s="41" t="e">
        <f ca="1">_xll.GXL(CK$3,CK$4,"CustomGL="&amp;CK$8&amp;";",CK$5,CK$6,CK$7,$B55,CK$10)*-1</f>
        <v>#NAME?</v>
      </c>
      <c r="CL55" s="42" t="e">
        <f t="shared" ref="CL55:CL57" ca="1" si="142">CK55/CK$63</f>
        <v>#NAME?</v>
      </c>
      <c r="CM55" s="43" t="e">
        <f ca="1">_xll.GXL(CM$3,CM$4,"CustomGL="&amp;CM$8&amp;";",CM$5,CM$6,CM$7,$B55,CM$10)*-1</f>
        <v>#NAME?</v>
      </c>
      <c r="CN55" s="42" t="e">
        <f t="shared" ref="CN55:CN57" ca="1" si="143">CM55/CM$63</f>
        <v>#NAME?</v>
      </c>
      <c r="CS55" s="41" t="e">
        <f ca="1">_xll.GXL(CS$3,CS$4,"CustomGL="&amp;CS$8&amp;";",CS$5,CS$6,CS$7,$B55,CS$10)*-1</f>
        <v>#NAME?</v>
      </c>
      <c r="CT55" s="42" t="e">
        <f t="shared" ref="CT55:CT57" ca="1" si="144">CS55/CS$63</f>
        <v>#NAME?</v>
      </c>
      <c r="CU55" s="43" t="e">
        <f ca="1">_xll.GXL(CU$3,CU$4,"CustomGL="&amp;CU$8&amp;";",CU$5,CU$6,CU$7,$B55,CU$10)*-1</f>
        <v>#NAME?</v>
      </c>
      <c r="CV55" s="42" t="e">
        <f t="shared" ref="CV55:CV57" ca="1" si="145">CU55/CU$63</f>
        <v>#NAME?</v>
      </c>
      <c r="CZ55" s="77">
        <v>409000</v>
      </c>
      <c r="DA55" s="40" t="e">
        <f ca="1">_xll.GEXQ("...\Live\Act_Decr.edq",$B55)</f>
        <v>#NAME?</v>
      </c>
      <c r="DB55" s="41" t="e">
        <f ca="1">_xll.GXL(DB$3,DB$4,"CustomGL="&amp;DB$8&amp;";",DB$5,DB$6,DB$7,$B55,DB$10)*-1</f>
        <v>#NAME?</v>
      </c>
      <c r="DC55" s="42" t="e">
        <f t="shared" ref="DC55:DC57" ca="1" si="146">DB55/DB$63</f>
        <v>#NAME?</v>
      </c>
      <c r="DD55" s="43" t="e">
        <f ca="1">_xll.GXL(DD$3,DD$4,"CustomGL="&amp;DD$8&amp;";",DD$5,DD$6,DD$7,$B55,DD$10)*-1</f>
        <v>#NAME?</v>
      </c>
      <c r="DE55" s="42" t="e">
        <f t="shared" ref="DE55:DE57" ca="1" si="147">DD55/DD$63</f>
        <v>#NAME?</v>
      </c>
      <c r="DJ55" s="41" t="e">
        <f ca="1">_xll.GXL(DJ$3,DJ$4,"CustomGL="&amp;DJ$8&amp;";",DJ$5,DJ$6,DJ$7,$B55,DJ$10)*-1</f>
        <v>#NAME?</v>
      </c>
      <c r="DK55" s="42" t="e">
        <f t="shared" ref="DK55:DK57" ca="1" si="148">DJ55/DJ$63</f>
        <v>#NAME?</v>
      </c>
      <c r="DL55" s="43" t="e">
        <f ca="1">_xll.GXL(DL$3,DL$4,"CustomGL="&amp;DL$8&amp;";",DL$5,DL$6,DL$7,$B55,DL$10)*-1</f>
        <v>#NAME?</v>
      </c>
      <c r="DM55" s="42" t="e">
        <f t="shared" ref="DM55:DM57" ca="1" si="149">DL55/DL$63</f>
        <v>#NAME?</v>
      </c>
      <c r="DQ55" s="77">
        <v>409000</v>
      </c>
      <c r="DR55" s="40" t="e">
        <f ca="1">_xll.GEXQ("...\Live\Act_Decr.edq",$B55)</f>
        <v>#NAME?</v>
      </c>
      <c r="DS55" s="41" t="e">
        <f ca="1">_xll.GXL(DS$3,DS$4,"CustomGL="&amp;DS$8&amp;";",DS$5,DS$6,DS$7,$B55,DS$10)*-1</f>
        <v>#NAME?</v>
      </c>
      <c r="DT55" s="42" t="e">
        <f t="shared" ref="DT55:DT57" ca="1" si="150">DS55/DS$63</f>
        <v>#NAME?</v>
      </c>
      <c r="DU55" s="43" t="e">
        <f ca="1">_xll.GXL(DU$3,DU$4,"CustomGL="&amp;DU$8&amp;";",DU$5,DU$6,DU$7,$B55,DU$10)*-1</f>
        <v>#NAME?</v>
      </c>
      <c r="DV55" s="42" t="e">
        <f t="shared" ref="DV55:DV57" ca="1" si="151">DU55/DU$63</f>
        <v>#NAME?</v>
      </c>
      <c r="EA55" s="41" t="e">
        <f ca="1">_xll.GXL(EA$3,EA$4,"CustomGL="&amp;EA$8&amp;";",EA$5,EA$6,EA$7,$B55,EA$10)*-1</f>
        <v>#NAME?</v>
      </c>
      <c r="EB55" s="42" t="e">
        <f t="shared" ref="EB55:EB57" ca="1" si="152">EA55/EA$63</f>
        <v>#NAME?</v>
      </c>
      <c r="EC55" s="43" t="e">
        <f ca="1">_xll.GXL(EC$3,EC$4,"CustomGL="&amp;EC$8&amp;";",EC$5,EC$6,EC$7,$B55,EC$10)*-1</f>
        <v>#NAME?</v>
      </c>
      <c r="ED55" s="42" t="e">
        <f t="shared" ref="ED55:ED57" ca="1" si="153">EC55/EC$63</f>
        <v>#NAME?</v>
      </c>
      <c r="EH55" s="77">
        <v>409000</v>
      </c>
      <c r="EI55" s="40" t="e">
        <f ca="1">_xll.GEXQ("...\Live\Act_Decr.edq",$B55)</f>
        <v>#NAME?</v>
      </c>
      <c r="EJ55" s="41" t="e">
        <f ca="1">_xll.GXL(EJ$3,EJ$4,"CustomGL="&amp;EJ$8&amp;";",EJ$5,EJ$6,EJ$7,$B55,EJ$10)*-1</f>
        <v>#NAME?</v>
      </c>
      <c r="EK55" s="42" t="e">
        <f t="shared" ref="EK55:EK57" ca="1" si="154">EJ55/EJ$63</f>
        <v>#NAME?</v>
      </c>
      <c r="EL55" s="43" t="e">
        <f ca="1">_xll.GXL(EL$3,EL$4,"CustomGL="&amp;EL$8&amp;";",EL$5,EL$6,EL$7,$B55,EL$10)*-1</f>
        <v>#NAME?</v>
      </c>
      <c r="EM55" s="42" t="e">
        <f t="shared" ref="EM55:EM57" ca="1" si="155">EL55/EL$63</f>
        <v>#NAME?</v>
      </c>
      <c r="ER55" s="41" t="e">
        <f ca="1">_xll.GXL(ER$3,ER$4,"CustomGL="&amp;ER$8&amp;";",ER$5,ER$6,ER$7,$B55,ER$10)*-1</f>
        <v>#NAME?</v>
      </c>
      <c r="ES55" s="42" t="e">
        <f t="shared" ref="ES55:ES57" ca="1" si="156">ER55/ER$63</f>
        <v>#NAME?</v>
      </c>
      <c r="ET55" s="43" t="e">
        <f ca="1">_xll.GXL(ET$3,ET$4,"CustomGL="&amp;ET$8&amp;";",ET$5,ET$6,ET$7,$B55,ET$10)*-1</f>
        <v>#NAME?</v>
      </c>
      <c r="EU55" s="42" t="e">
        <f t="shared" ref="EU55:EU57" ca="1" si="157">ET55/ET$63</f>
        <v>#NAME?</v>
      </c>
      <c r="EY55" s="77">
        <v>409000</v>
      </c>
      <c r="EZ55" s="40" t="e">
        <f ca="1">_xll.GEXQ("...\Live\Act_Decr.edq",$B55)</f>
        <v>#NAME?</v>
      </c>
      <c r="FA55" s="41" t="e">
        <f ca="1">_xll.GXL(FA$3,FA$4,"CustomGL="&amp;FA$8&amp;";",FA$5,FA$6,FA$7,$B55,FA$10)*-1</f>
        <v>#NAME?</v>
      </c>
      <c r="FB55" s="42" t="e">
        <f t="shared" ref="FB55:FB57" ca="1" si="158">FA55/FA$63</f>
        <v>#NAME?</v>
      </c>
      <c r="FC55" s="43" t="e">
        <f ca="1">_xll.GXL(FC$3,FC$4,"CustomGL="&amp;FC$8&amp;";",FC$5,FC$6,FC$7,$B55,FC$10)*-1</f>
        <v>#NAME?</v>
      </c>
      <c r="FD55" s="42" t="e">
        <f t="shared" ref="FD55:FD57" ca="1" si="159">FC55/FC$63</f>
        <v>#NAME?</v>
      </c>
      <c r="FI55" s="41" t="e">
        <f ca="1">_xll.GXL(FI$3,FI$4,"CustomGL="&amp;FI$8&amp;";",FI$5,FI$6,FI$7,$B55,FI$10)*-1</f>
        <v>#NAME?</v>
      </c>
      <c r="FJ55" s="42" t="e">
        <f t="shared" ref="FJ55:FJ57" ca="1" si="160">FI55/FI$63</f>
        <v>#NAME?</v>
      </c>
      <c r="FK55" s="43" t="e">
        <f ca="1">_xll.GXL(FK$3,FK$4,"CustomGL="&amp;FK$8&amp;";",FK$5,FK$6,FK$7,$B55,FK$10)*-1</f>
        <v>#NAME?</v>
      </c>
      <c r="FL55" s="42" t="e">
        <f t="shared" ref="FL55:FL57" ca="1" si="161">FK55/FK$63</f>
        <v>#NAME?</v>
      </c>
    </row>
    <row r="56" spans="2:168" s="44" customFormat="1" hidden="1" outlineLevel="1" x14ac:dyDescent="0.25">
      <c r="B56" s="39">
        <v>409100</v>
      </c>
      <c r="C56" s="40" t="e">
        <f ca="1">_xll.GEXQ("...\Live\Act_Decr.edq",$B56)</f>
        <v>#NAME?</v>
      </c>
      <c r="D56" s="41" t="e">
        <f ca="1">_xll.GXL(D$3,D$4,"CustomGL="&amp;D$8&amp;";",D$5,D$6,D$7,$B56,D$10)*-1</f>
        <v>#NAME?</v>
      </c>
      <c r="E56" s="42" t="e">
        <f t="shared" ca="1" si="122"/>
        <v>#NAME?</v>
      </c>
      <c r="F56" s="43" t="e">
        <f ca="1">_xll.GXL(F$3,F$4,"CustomGL="&amp;F$8&amp;";",F$5,F$6,F$7,$B56,F$10)*-1</f>
        <v>#NAME?</v>
      </c>
      <c r="G56" s="42" t="e">
        <f t="shared" ca="1" si="123"/>
        <v>#NAME?</v>
      </c>
      <c r="L56" s="41" t="e">
        <f ca="1">_xll.GXL(L$3,L$4,"CustomGL="&amp;L$8&amp;";",L$5,L$6,L$7,$B56,L$10)*-1</f>
        <v>#NAME?</v>
      </c>
      <c r="M56" s="42" t="e">
        <f t="shared" ca="1" si="124"/>
        <v>#NAME?</v>
      </c>
      <c r="N56" s="43" t="e">
        <f ca="1">_xll.GXL(N$3,N$4,"CustomGL="&amp;N$8&amp;";",N$5,N$6,N$7,$B56,N$10)*-1</f>
        <v>#NAME?</v>
      </c>
      <c r="O56" s="42" t="e">
        <f t="shared" ca="1" si="125"/>
        <v>#NAME?</v>
      </c>
      <c r="R56" s="85"/>
      <c r="S56" s="77">
        <v>409100</v>
      </c>
      <c r="T56" s="40" t="e">
        <f ca="1">_xll.GEXQ("...\Live\Act_Decr.edq",$B56)</f>
        <v>#NAME?</v>
      </c>
      <c r="U56" s="41" t="e">
        <f ca="1">_xll.GXL(U$3,U$4,"CustomGL="&amp;U$8&amp;";",U$5,U$6,U$7,$B56,U$10)*-1</f>
        <v>#NAME?</v>
      </c>
      <c r="V56" s="42" t="e">
        <f t="shared" ca="1" si="126"/>
        <v>#NAME?</v>
      </c>
      <c r="W56" s="43" t="e">
        <f ca="1">_xll.GXL(W$3,W$4,"CustomGL="&amp;W$8&amp;";",W$5,W$6,W$7,$B56,W$10)*-1</f>
        <v>#NAME?</v>
      </c>
      <c r="X56" s="42" t="e">
        <f t="shared" ca="1" si="127"/>
        <v>#NAME?</v>
      </c>
      <c r="AC56" s="41" t="e">
        <f ca="1">_xll.GXL(AC$3,AC$4,"CustomGL="&amp;AC$8&amp;";",AC$5,AC$6,AC$7,$B56,AC$10)*-1</f>
        <v>#NAME?</v>
      </c>
      <c r="AD56" s="42" t="e">
        <f t="shared" ca="1" si="128"/>
        <v>#NAME?</v>
      </c>
      <c r="AE56" s="43" t="e">
        <f ca="1">_xll.GXL(AE$3,AE$4,"CustomGL="&amp;AE$8&amp;";",AE$5,AE$6,AE$7,$B56,AE$10)*-1</f>
        <v>#NAME?</v>
      </c>
      <c r="AF56" s="42" t="e">
        <f t="shared" ca="1" si="129"/>
        <v>#NAME?</v>
      </c>
      <c r="AJ56" s="77">
        <v>409100</v>
      </c>
      <c r="AK56" s="40" t="e">
        <f ca="1">_xll.GEXQ("...\Live\Act_Decr.edq",$B56)</f>
        <v>#NAME?</v>
      </c>
      <c r="AL56" s="41" t="e">
        <f ca="1">_xll.GXL(AL$3,AL$4,"CustomGL="&amp;AL$8&amp;";",AL$5,AL$6,AL$7,$B56,AL$10)*-1</f>
        <v>#NAME?</v>
      </c>
      <c r="AM56" s="42" t="e">
        <f t="shared" ca="1" si="130"/>
        <v>#NAME?</v>
      </c>
      <c r="AN56" s="43" t="e">
        <f ca="1">_xll.GXL(AN$3,AN$4,"CustomGL="&amp;AN$8&amp;";",AN$5,AN$6,AN$7,$B56,AN$10)*-1</f>
        <v>#NAME?</v>
      </c>
      <c r="AO56" s="42" t="e">
        <f t="shared" ca="1" si="131"/>
        <v>#NAME?</v>
      </c>
      <c r="AT56" s="41" t="e">
        <f ca="1">_xll.GXL(AT$3,AT$4,"CustomGL="&amp;AT$8&amp;";",AT$5,AT$6,AT$7,$B56,AT$10)*-1</f>
        <v>#NAME?</v>
      </c>
      <c r="AU56" s="42" t="e">
        <f t="shared" ca="1" si="132"/>
        <v>#NAME?</v>
      </c>
      <c r="AV56" s="43" t="e">
        <f ca="1">_xll.GXL(AV$3,AV$4,"CustomGL="&amp;AV$8&amp;";",AV$5,AV$6,AV$7,$B56,AV$10)*-1</f>
        <v>#NAME?</v>
      </c>
      <c r="AW56" s="42" t="e">
        <f t="shared" ca="1" si="133"/>
        <v>#NAME?</v>
      </c>
      <c r="AZ56" s="85"/>
      <c r="BA56" s="77">
        <v>409100</v>
      </c>
      <c r="BB56" s="40" t="e">
        <f ca="1">_xll.GEXQ("...\Live\Act_Decr.edq",$B56)</f>
        <v>#NAME?</v>
      </c>
      <c r="BC56" s="41" t="e">
        <f ca="1">_xll.GXL(BC$3,BC$4,"CustomGL="&amp;BC$8&amp;";",BC$5,BC$6,BC$7,$B56,BC$10)*-1</f>
        <v>#NAME?</v>
      </c>
      <c r="BD56" s="42" t="e">
        <f t="shared" ca="1" si="134"/>
        <v>#NAME?</v>
      </c>
      <c r="BE56" s="43" t="e">
        <f ca="1">_xll.GXL(BE$3,BE$4,"CustomGL="&amp;BE$8&amp;";",BE$5,BE$6,BE$7,$B56,BE$10)*-1</f>
        <v>#NAME?</v>
      </c>
      <c r="BF56" s="42" t="e">
        <f t="shared" ca="1" si="135"/>
        <v>#NAME?</v>
      </c>
      <c r="BK56" s="41" t="e">
        <f ca="1">_xll.GXL(BK$3,BK$4,"CustomGL="&amp;BK$8&amp;";",BK$5,BK$6,BK$7,$B56,BK$10)*-1</f>
        <v>#NAME?</v>
      </c>
      <c r="BL56" s="42" t="e">
        <f t="shared" ca="1" si="136"/>
        <v>#NAME?</v>
      </c>
      <c r="BM56" s="43" t="e">
        <f ca="1">_xll.GXL(BM$3,BM$4,"CustomGL="&amp;BM$8&amp;";",BM$5,BM$6,BM$7,$B56,BM$10)*-1</f>
        <v>#NAME?</v>
      </c>
      <c r="BN56" s="42" t="e">
        <f t="shared" ca="1" si="137"/>
        <v>#NAME?</v>
      </c>
      <c r="BR56" s="77">
        <v>409100</v>
      </c>
      <c r="BS56" s="40" t="e">
        <f ca="1">_xll.GEXQ("...\Live\Act_Decr.edq",$B56)</f>
        <v>#NAME?</v>
      </c>
      <c r="BT56" s="41" t="e">
        <f ca="1">_xll.GXL(BT$3,BT$4,"CustomGL="&amp;BT$8&amp;";",BT$5,BT$6,BT$7,$B56,BT$10)*-1</f>
        <v>#NAME?</v>
      </c>
      <c r="BU56" s="42" t="e">
        <f t="shared" ca="1" si="138"/>
        <v>#NAME?</v>
      </c>
      <c r="BV56" s="43" t="e">
        <f ca="1">_xll.GXL(BV$3,BV$4,"CustomGL="&amp;BV$8&amp;";",BV$5,BV$6,BV$7,$B56,BV$10)*-1</f>
        <v>#NAME?</v>
      </c>
      <c r="BW56" s="42" t="e">
        <f t="shared" ca="1" si="139"/>
        <v>#NAME?</v>
      </c>
      <c r="CB56" s="41" t="e">
        <f ca="1">_xll.GXL(CB$3,CB$4,"CustomGL="&amp;CB$8&amp;";",CB$5,CB$6,CB$7,$B56,CB$10)*-1</f>
        <v>#NAME?</v>
      </c>
      <c r="CC56" s="42" t="e">
        <f t="shared" ca="1" si="140"/>
        <v>#NAME?</v>
      </c>
      <c r="CD56" s="43" t="e">
        <f ca="1">_xll.GXL(CD$3,CD$4,"CustomGL="&amp;CD$8&amp;";",CD$5,CD$6,CD$7,$B56,CD$10)*-1</f>
        <v>#NAME?</v>
      </c>
      <c r="CE56" s="42" t="e">
        <f t="shared" ca="1" si="141"/>
        <v>#NAME?</v>
      </c>
      <c r="CI56" s="77">
        <v>409100</v>
      </c>
      <c r="CJ56" s="40" t="e">
        <f ca="1">_xll.GEXQ("...\Live\Act_Decr.edq",$B56)</f>
        <v>#NAME?</v>
      </c>
      <c r="CK56" s="41" t="e">
        <f ca="1">_xll.GXL(CK$3,CK$4,"CustomGL="&amp;CK$8&amp;";",CK$5,CK$6,CK$7,$B56,CK$10)*-1</f>
        <v>#NAME?</v>
      </c>
      <c r="CL56" s="42" t="e">
        <f t="shared" ca="1" si="142"/>
        <v>#NAME?</v>
      </c>
      <c r="CM56" s="43" t="e">
        <f ca="1">_xll.GXL(CM$3,CM$4,"CustomGL="&amp;CM$8&amp;";",CM$5,CM$6,CM$7,$B56,CM$10)*-1</f>
        <v>#NAME?</v>
      </c>
      <c r="CN56" s="42" t="e">
        <f t="shared" ca="1" si="143"/>
        <v>#NAME?</v>
      </c>
      <c r="CS56" s="41" t="e">
        <f ca="1">_xll.GXL(CS$3,CS$4,"CustomGL="&amp;CS$8&amp;";",CS$5,CS$6,CS$7,$B56,CS$10)*-1</f>
        <v>#NAME?</v>
      </c>
      <c r="CT56" s="42" t="e">
        <f t="shared" ca="1" si="144"/>
        <v>#NAME?</v>
      </c>
      <c r="CU56" s="43" t="e">
        <f ca="1">_xll.GXL(CU$3,CU$4,"CustomGL="&amp;CU$8&amp;";",CU$5,CU$6,CU$7,$B56,CU$10)*-1</f>
        <v>#NAME?</v>
      </c>
      <c r="CV56" s="42" t="e">
        <f t="shared" ca="1" si="145"/>
        <v>#NAME?</v>
      </c>
      <c r="CZ56" s="77">
        <v>409100</v>
      </c>
      <c r="DA56" s="40" t="e">
        <f ca="1">_xll.GEXQ("...\Live\Act_Decr.edq",$B56)</f>
        <v>#NAME?</v>
      </c>
      <c r="DB56" s="41" t="e">
        <f ca="1">_xll.GXL(DB$3,DB$4,"CustomGL="&amp;DB$8&amp;";",DB$5,DB$6,DB$7,$B56,DB$10)*-1</f>
        <v>#NAME?</v>
      </c>
      <c r="DC56" s="42" t="e">
        <f t="shared" ca="1" si="146"/>
        <v>#NAME?</v>
      </c>
      <c r="DD56" s="43" t="e">
        <f ca="1">_xll.GXL(DD$3,DD$4,"CustomGL="&amp;DD$8&amp;";",DD$5,DD$6,DD$7,$B56,DD$10)*-1</f>
        <v>#NAME?</v>
      </c>
      <c r="DE56" s="42" t="e">
        <f t="shared" ca="1" si="147"/>
        <v>#NAME?</v>
      </c>
      <c r="DJ56" s="41" t="e">
        <f ca="1">_xll.GXL(DJ$3,DJ$4,"CustomGL="&amp;DJ$8&amp;";",DJ$5,DJ$6,DJ$7,$B56,DJ$10)*-1</f>
        <v>#NAME?</v>
      </c>
      <c r="DK56" s="42" t="e">
        <f t="shared" ca="1" si="148"/>
        <v>#NAME?</v>
      </c>
      <c r="DL56" s="43" t="e">
        <f ca="1">_xll.GXL(DL$3,DL$4,"CustomGL="&amp;DL$8&amp;";",DL$5,DL$6,DL$7,$B56,DL$10)*-1</f>
        <v>#NAME?</v>
      </c>
      <c r="DM56" s="42" t="e">
        <f t="shared" ca="1" si="149"/>
        <v>#NAME?</v>
      </c>
      <c r="DQ56" s="77">
        <v>409100</v>
      </c>
      <c r="DR56" s="40" t="e">
        <f ca="1">_xll.GEXQ("...\Live\Act_Decr.edq",$B56)</f>
        <v>#NAME?</v>
      </c>
      <c r="DS56" s="41" t="e">
        <f ca="1">_xll.GXL(DS$3,DS$4,"CustomGL="&amp;DS$8&amp;";",DS$5,DS$6,DS$7,$B56,DS$10)*-1</f>
        <v>#NAME?</v>
      </c>
      <c r="DT56" s="42" t="e">
        <f t="shared" ca="1" si="150"/>
        <v>#NAME?</v>
      </c>
      <c r="DU56" s="43" t="e">
        <f ca="1">_xll.GXL(DU$3,DU$4,"CustomGL="&amp;DU$8&amp;";",DU$5,DU$6,DU$7,$B56,DU$10)*-1</f>
        <v>#NAME?</v>
      </c>
      <c r="DV56" s="42" t="e">
        <f t="shared" ca="1" si="151"/>
        <v>#NAME?</v>
      </c>
      <c r="EA56" s="41" t="e">
        <f ca="1">_xll.GXL(EA$3,EA$4,"CustomGL="&amp;EA$8&amp;";",EA$5,EA$6,EA$7,$B56,EA$10)*-1</f>
        <v>#NAME?</v>
      </c>
      <c r="EB56" s="42" t="e">
        <f t="shared" ca="1" si="152"/>
        <v>#NAME?</v>
      </c>
      <c r="EC56" s="43" t="e">
        <f ca="1">_xll.GXL(EC$3,EC$4,"CustomGL="&amp;EC$8&amp;";",EC$5,EC$6,EC$7,$B56,EC$10)*-1</f>
        <v>#NAME?</v>
      </c>
      <c r="ED56" s="42" t="e">
        <f t="shared" ca="1" si="153"/>
        <v>#NAME?</v>
      </c>
      <c r="EH56" s="77">
        <v>409100</v>
      </c>
      <c r="EI56" s="40" t="e">
        <f ca="1">_xll.GEXQ("...\Live\Act_Decr.edq",$B56)</f>
        <v>#NAME?</v>
      </c>
      <c r="EJ56" s="41" t="e">
        <f ca="1">_xll.GXL(EJ$3,EJ$4,"CustomGL="&amp;EJ$8&amp;";",EJ$5,EJ$6,EJ$7,$B56,EJ$10)*-1</f>
        <v>#NAME?</v>
      </c>
      <c r="EK56" s="42" t="e">
        <f t="shared" ca="1" si="154"/>
        <v>#NAME?</v>
      </c>
      <c r="EL56" s="43" t="e">
        <f ca="1">_xll.GXL(EL$3,EL$4,"CustomGL="&amp;EL$8&amp;";",EL$5,EL$6,EL$7,$B56,EL$10)*-1</f>
        <v>#NAME?</v>
      </c>
      <c r="EM56" s="42" t="e">
        <f t="shared" ca="1" si="155"/>
        <v>#NAME?</v>
      </c>
      <c r="ER56" s="41" t="e">
        <f ca="1">_xll.GXL(ER$3,ER$4,"CustomGL="&amp;ER$8&amp;";",ER$5,ER$6,ER$7,$B56,ER$10)*-1</f>
        <v>#NAME?</v>
      </c>
      <c r="ES56" s="42" t="e">
        <f t="shared" ca="1" si="156"/>
        <v>#NAME?</v>
      </c>
      <c r="ET56" s="43" t="e">
        <f ca="1">_xll.GXL(ET$3,ET$4,"CustomGL="&amp;ET$8&amp;";",ET$5,ET$6,ET$7,$B56,ET$10)*-1</f>
        <v>#NAME?</v>
      </c>
      <c r="EU56" s="42" t="e">
        <f t="shared" ca="1" si="157"/>
        <v>#NAME?</v>
      </c>
      <c r="EY56" s="77">
        <v>409100</v>
      </c>
      <c r="EZ56" s="40" t="e">
        <f ca="1">_xll.GEXQ("...\Live\Act_Decr.edq",$B56)</f>
        <v>#NAME?</v>
      </c>
      <c r="FA56" s="41" t="e">
        <f ca="1">_xll.GXL(FA$3,FA$4,"CustomGL="&amp;FA$8&amp;";",FA$5,FA$6,FA$7,$B56,FA$10)*-1</f>
        <v>#NAME?</v>
      </c>
      <c r="FB56" s="42" t="e">
        <f t="shared" ca="1" si="158"/>
        <v>#NAME?</v>
      </c>
      <c r="FC56" s="43" t="e">
        <f ca="1">_xll.GXL(FC$3,FC$4,"CustomGL="&amp;FC$8&amp;";",FC$5,FC$6,FC$7,$B56,FC$10)*-1</f>
        <v>#NAME?</v>
      </c>
      <c r="FD56" s="42" t="e">
        <f t="shared" ca="1" si="159"/>
        <v>#NAME?</v>
      </c>
      <c r="FI56" s="41" t="e">
        <f ca="1">_xll.GXL(FI$3,FI$4,"CustomGL="&amp;FI$8&amp;";",FI$5,FI$6,FI$7,$B56,FI$10)*-1</f>
        <v>#NAME?</v>
      </c>
      <c r="FJ56" s="42" t="e">
        <f t="shared" ca="1" si="160"/>
        <v>#NAME?</v>
      </c>
      <c r="FK56" s="43" t="e">
        <f ca="1">_xll.GXL(FK$3,FK$4,"CustomGL="&amp;FK$8&amp;";",FK$5,FK$6,FK$7,$B56,FK$10)*-1</f>
        <v>#NAME?</v>
      </c>
      <c r="FL56" s="42" t="e">
        <f t="shared" ca="1" si="161"/>
        <v>#NAME?</v>
      </c>
    </row>
    <row r="57" spans="2:168" s="44" customFormat="1" hidden="1" outlineLevel="2" x14ac:dyDescent="0.25">
      <c r="B57" s="39">
        <v>440003</v>
      </c>
      <c r="C57" s="53" t="e">
        <f ca="1">_xll.GEXQ("...\Live\Act_Decr.edq",$B57)</f>
        <v>#NAME?</v>
      </c>
      <c r="D57" s="54" t="e">
        <f ca="1">_xll.GXL(D$3,D$4,"CustomGL="&amp;D$8&amp;";",D$5,D$6,D$7,$B57,D$10)*-1</f>
        <v>#NAME?</v>
      </c>
      <c r="E57" s="55" t="e">
        <f t="shared" ca="1" si="122"/>
        <v>#NAME?</v>
      </c>
      <c r="F57" s="56" t="e">
        <f ca="1">_xll.GXL(F$3,F$4,"CustomGL="&amp;F$8&amp;";",F$5,F$6,F$7,$B57,F$10)*-1</f>
        <v>#NAME?</v>
      </c>
      <c r="G57" s="55" t="e">
        <f t="shared" ca="1" si="123"/>
        <v>#NAME?</v>
      </c>
      <c r="L57" s="54" t="e">
        <f ca="1">_xll.GXL(L$3,L$4,"CustomGL="&amp;L$8&amp;";",L$5,L$6,L$7,$B57,L$10)*-1</f>
        <v>#NAME?</v>
      </c>
      <c r="M57" s="55" t="e">
        <f t="shared" ca="1" si="124"/>
        <v>#NAME?</v>
      </c>
      <c r="N57" s="56" t="e">
        <f ca="1">_xll.GXL(N$3,N$4,"CustomGL="&amp;N$8&amp;";",N$5,N$6,N$7,$B57,N$10)*-1</f>
        <v>#NAME?</v>
      </c>
      <c r="O57" s="55" t="e">
        <f t="shared" ca="1" si="125"/>
        <v>#NAME?</v>
      </c>
      <c r="R57" s="85"/>
      <c r="S57" s="77">
        <v>440003</v>
      </c>
      <c r="T57" s="53" t="e">
        <f ca="1">_xll.GEXQ("...\Live\Act_Decr.edq",$B57)</f>
        <v>#NAME?</v>
      </c>
      <c r="U57" s="54" t="e">
        <f ca="1">_xll.GXL(U$3,U$4,"CustomGL="&amp;U$8&amp;";",U$5,U$6,U$7,$B57,U$10)*-1</f>
        <v>#NAME?</v>
      </c>
      <c r="V57" s="55" t="e">
        <f t="shared" ca="1" si="126"/>
        <v>#NAME?</v>
      </c>
      <c r="W57" s="56" t="e">
        <f ca="1">_xll.GXL(W$3,W$4,"CustomGL="&amp;W$8&amp;";",W$5,W$6,W$7,$B57,W$10)*-1</f>
        <v>#NAME?</v>
      </c>
      <c r="X57" s="55" t="e">
        <f t="shared" ca="1" si="127"/>
        <v>#NAME?</v>
      </c>
      <c r="AC57" s="54" t="e">
        <f ca="1">_xll.GXL(AC$3,AC$4,"CustomGL="&amp;AC$8&amp;";",AC$5,AC$6,AC$7,$B57,AC$10)*-1</f>
        <v>#NAME?</v>
      </c>
      <c r="AD57" s="55" t="e">
        <f t="shared" ca="1" si="128"/>
        <v>#NAME?</v>
      </c>
      <c r="AE57" s="56" t="e">
        <f ca="1">_xll.GXL(AE$3,AE$4,"CustomGL="&amp;AE$8&amp;";",AE$5,AE$6,AE$7,$B57,AE$10)*-1</f>
        <v>#NAME?</v>
      </c>
      <c r="AF57" s="55" t="e">
        <f t="shared" ca="1" si="129"/>
        <v>#NAME?</v>
      </c>
      <c r="AJ57" s="77">
        <v>440003</v>
      </c>
      <c r="AK57" s="53" t="e">
        <f ca="1">_xll.GEXQ("...\Live\Act_Decr.edq",$B57)</f>
        <v>#NAME?</v>
      </c>
      <c r="AL57" s="54" t="e">
        <f ca="1">_xll.GXL(AL$3,AL$4,"CustomGL="&amp;AL$8&amp;";",AL$5,AL$6,AL$7,$B57,AL$10)*-1</f>
        <v>#NAME?</v>
      </c>
      <c r="AM57" s="55" t="e">
        <f t="shared" ca="1" si="130"/>
        <v>#NAME?</v>
      </c>
      <c r="AN57" s="56" t="e">
        <f ca="1">_xll.GXL(AN$3,AN$4,"CustomGL="&amp;AN$8&amp;";",AN$5,AN$6,AN$7,$B57,AN$10)*-1</f>
        <v>#NAME?</v>
      </c>
      <c r="AO57" s="55" t="e">
        <f t="shared" ca="1" si="131"/>
        <v>#NAME?</v>
      </c>
      <c r="AT57" s="54" t="e">
        <f ca="1">_xll.GXL(AT$3,AT$4,"CustomGL="&amp;AT$8&amp;";",AT$5,AT$6,AT$7,$B57,AT$10)*-1</f>
        <v>#NAME?</v>
      </c>
      <c r="AU57" s="55" t="e">
        <f t="shared" ca="1" si="132"/>
        <v>#NAME?</v>
      </c>
      <c r="AV57" s="56" t="e">
        <f ca="1">_xll.GXL(AV$3,AV$4,"CustomGL="&amp;AV$8&amp;";",AV$5,AV$6,AV$7,$B57,AV$10)*-1</f>
        <v>#NAME?</v>
      </c>
      <c r="AW57" s="55" t="e">
        <f t="shared" ca="1" si="133"/>
        <v>#NAME?</v>
      </c>
      <c r="AZ57" s="85"/>
      <c r="BA57" s="77">
        <v>440003</v>
      </c>
      <c r="BB57" s="53" t="e">
        <f ca="1">_xll.GEXQ("...\Live\Act_Decr.edq",$B57)</f>
        <v>#NAME?</v>
      </c>
      <c r="BC57" s="54" t="e">
        <f ca="1">_xll.GXL(BC$3,BC$4,"CustomGL="&amp;BC$8&amp;";",BC$5,BC$6,BC$7,$B57,BC$10)*-1</f>
        <v>#NAME?</v>
      </c>
      <c r="BD57" s="55" t="e">
        <f t="shared" ca="1" si="134"/>
        <v>#NAME?</v>
      </c>
      <c r="BE57" s="56" t="e">
        <f ca="1">_xll.GXL(BE$3,BE$4,"CustomGL="&amp;BE$8&amp;";",BE$5,BE$6,BE$7,$B57,BE$10)*-1</f>
        <v>#NAME?</v>
      </c>
      <c r="BF57" s="55" t="e">
        <f t="shared" ca="1" si="135"/>
        <v>#NAME?</v>
      </c>
      <c r="BK57" s="54" t="e">
        <f ca="1">_xll.GXL(BK$3,BK$4,"CustomGL="&amp;BK$8&amp;";",BK$5,BK$6,BK$7,$B57,BK$10)*-1</f>
        <v>#NAME?</v>
      </c>
      <c r="BL57" s="55" t="e">
        <f t="shared" ca="1" si="136"/>
        <v>#NAME?</v>
      </c>
      <c r="BM57" s="56" t="e">
        <f ca="1">_xll.GXL(BM$3,BM$4,"CustomGL="&amp;BM$8&amp;";",BM$5,BM$6,BM$7,$B57,BM$10)*-1</f>
        <v>#NAME?</v>
      </c>
      <c r="BN57" s="55" t="e">
        <f t="shared" ca="1" si="137"/>
        <v>#NAME?</v>
      </c>
      <c r="BR57" s="77">
        <v>440003</v>
      </c>
      <c r="BS57" s="53" t="e">
        <f ca="1">_xll.GEXQ("...\Live\Act_Decr.edq",$B57)</f>
        <v>#NAME?</v>
      </c>
      <c r="BT57" s="54" t="e">
        <f ca="1">_xll.GXL(BT$3,BT$4,"CustomGL="&amp;BT$8&amp;";",BT$5,BT$6,BT$7,$B57,BT$10)*-1</f>
        <v>#NAME?</v>
      </c>
      <c r="BU57" s="55" t="e">
        <f t="shared" ca="1" si="138"/>
        <v>#NAME?</v>
      </c>
      <c r="BV57" s="56" t="e">
        <f ca="1">_xll.GXL(BV$3,BV$4,"CustomGL="&amp;BV$8&amp;";",BV$5,BV$6,BV$7,$B57,BV$10)*-1</f>
        <v>#NAME?</v>
      </c>
      <c r="BW57" s="55" t="e">
        <f t="shared" ca="1" si="139"/>
        <v>#NAME?</v>
      </c>
      <c r="CB57" s="54" t="e">
        <f ca="1">_xll.GXL(CB$3,CB$4,"CustomGL="&amp;CB$8&amp;";",CB$5,CB$6,CB$7,$B57,CB$10)*-1</f>
        <v>#NAME?</v>
      </c>
      <c r="CC57" s="55" t="e">
        <f t="shared" ca="1" si="140"/>
        <v>#NAME?</v>
      </c>
      <c r="CD57" s="56" t="e">
        <f ca="1">_xll.GXL(CD$3,CD$4,"CustomGL="&amp;CD$8&amp;";",CD$5,CD$6,CD$7,$B57,CD$10)*-1</f>
        <v>#NAME?</v>
      </c>
      <c r="CE57" s="55" t="e">
        <f t="shared" ca="1" si="141"/>
        <v>#NAME?</v>
      </c>
      <c r="CI57" s="77">
        <v>440003</v>
      </c>
      <c r="CJ57" s="53" t="e">
        <f ca="1">_xll.GEXQ("...\Live\Act_Decr.edq",$B57)</f>
        <v>#NAME?</v>
      </c>
      <c r="CK57" s="54" t="e">
        <f ca="1">_xll.GXL(CK$3,CK$4,"CustomGL="&amp;CK$8&amp;";",CK$5,CK$6,CK$7,$B57,CK$10)*-1</f>
        <v>#NAME?</v>
      </c>
      <c r="CL57" s="55" t="e">
        <f t="shared" ca="1" si="142"/>
        <v>#NAME?</v>
      </c>
      <c r="CM57" s="56" t="e">
        <f ca="1">_xll.GXL(CM$3,CM$4,"CustomGL="&amp;CM$8&amp;";",CM$5,CM$6,CM$7,$B57,CM$10)*-1</f>
        <v>#NAME?</v>
      </c>
      <c r="CN57" s="55" t="e">
        <f t="shared" ca="1" si="143"/>
        <v>#NAME?</v>
      </c>
      <c r="CS57" s="54" t="e">
        <f ca="1">_xll.GXL(CS$3,CS$4,"CustomGL="&amp;CS$8&amp;";",CS$5,CS$6,CS$7,$B57,CS$10)*-1</f>
        <v>#NAME?</v>
      </c>
      <c r="CT57" s="55" t="e">
        <f t="shared" ca="1" si="144"/>
        <v>#NAME?</v>
      </c>
      <c r="CU57" s="56" t="e">
        <f ca="1">_xll.GXL(CU$3,CU$4,"CustomGL="&amp;CU$8&amp;";",CU$5,CU$6,CU$7,$B57,CU$10)*-1</f>
        <v>#NAME?</v>
      </c>
      <c r="CV57" s="55" t="e">
        <f t="shared" ca="1" si="145"/>
        <v>#NAME?</v>
      </c>
      <c r="CZ57" s="77">
        <v>440003</v>
      </c>
      <c r="DA57" s="53" t="e">
        <f ca="1">_xll.GEXQ("...\Live\Act_Decr.edq",$B57)</f>
        <v>#NAME?</v>
      </c>
      <c r="DB57" s="54" t="e">
        <f ca="1">_xll.GXL(DB$3,DB$4,"CustomGL="&amp;DB$8&amp;";",DB$5,DB$6,DB$7,$B57,DB$10)*-1</f>
        <v>#NAME?</v>
      </c>
      <c r="DC57" s="55" t="e">
        <f t="shared" ca="1" si="146"/>
        <v>#NAME?</v>
      </c>
      <c r="DD57" s="56" t="e">
        <f ca="1">_xll.GXL(DD$3,DD$4,"CustomGL="&amp;DD$8&amp;";",DD$5,DD$6,DD$7,$B57,DD$10)*-1</f>
        <v>#NAME?</v>
      </c>
      <c r="DE57" s="55" t="e">
        <f t="shared" ca="1" si="147"/>
        <v>#NAME?</v>
      </c>
      <c r="DJ57" s="54" t="e">
        <f ca="1">_xll.GXL(DJ$3,DJ$4,"CustomGL="&amp;DJ$8&amp;";",DJ$5,DJ$6,DJ$7,$B57,DJ$10)*-1</f>
        <v>#NAME?</v>
      </c>
      <c r="DK57" s="55" t="e">
        <f t="shared" ca="1" si="148"/>
        <v>#NAME?</v>
      </c>
      <c r="DL57" s="56" t="e">
        <f ca="1">_xll.GXL(DL$3,DL$4,"CustomGL="&amp;DL$8&amp;";",DL$5,DL$6,DL$7,$B57,DL$10)*-1</f>
        <v>#NAME?</v>
      </c>
      <c r="DM57" s="55" t="e">
        <f t="shared" ca="1" si="149"/>
        <v>#NAME?</v>
      </c>
      <c r="DQ57" s="77">
        <v>440003</v>
      </c>
      <c r="DR57" s="53" t="e">
        <f ca="1">_xll.GEXQ("...\Live\Act_Decr.edq",$B57)</f>
        <v>#NAME?</v>
      </c>
      <c r="DS57" s="54" t="e">
        <f ca="1">_xll.GXL(DS$3,DS$4,"CustomGL="&amp;DS$8&amp;";",DS$5,DS$6,DS$7,$B57,DS$10)*-1</f>
        <v>#NAME?</v>
      </c>
      <c r="DT57" s="55" t="e">
        <f t="shared" ca="1" si="150"/>
        <v>#NAME?</v>
      </c>
      <c r="DU57" s="56" t="e">
        <f ca="1">_xll.GXL(DU$3,DU$4,"CustomGL="&amp;DU$8&amp;";",DU$5,DU$6,DU$7,$B57,DU$10)*-1</f>
        <v>#NAME?</v>
      </c>
      <c r="DV57" s="55" t="e">
        <f t="shared" ca="1" si="151"/>
        <v>#NAME?</v>
      </c>
      <c r="EA57" s="54" t="e">
        <f ca="1">_xll.GXL(EA$3,EA$4,"CustomGL="&amp;EA$8&amp;";",EA$5,EA$6,EA$7,$B57,EA$10)*-1</f>
        <v>#NAME?</v>
      </c>
      <c r="EB57" s="55" t="e">
        <f t="shared" ca="1" si="152"/>
        <v>#NAME?</v>
      </c>
      <c r="EC57" s="56" t="e">
        <f ca="1">_xll.GXL(EC$3,EC$4,"CustomGL="&amp;EC$8&amp;";",EC$5,EC$6,EC$7,$B57,EC$10)*-1</f>
        <v>#NAME?</v>
      </c>
      <c r="ED57" s="55" t="e">
        <f t="shared" ca="1" si="153"/>
        <v>#NAME?</v>
      </c>
      <c r="EH57" s="77">
        <v>440003</v>
      </c>
      <c r="EI57" s="53" t="e">
        <f ca="1">_xll.GEXQ("...\Live\Act_Decr.edq",$B57)</f>
        <v>#NAME?</v>
      </c>
      <c r="EJ57" s="54" t="e">
        <f ca="1">_xll.GXL(EJ$3,EJ$4,"CustomGL="&amp;EJ$8&amp;";",EJ$5,EJ$6,EJ$7,$B57,EJ$10)*-1</f>
        <v>#NAME?</v>
      </c>
      <c r="EK57" s="55" t="e">
        <f t="shared" ca="1" si="154"/>
        <v>#NAME?</v>
      </c>
      <c r="EL57" s="56" t="e">
        <f ca="1">_xll.GXL(EL$3,EL$4,"CustomGL="&amp;EL$8&amp;";",EL$5,EL$6,EL$7,$B57,EL$10)*-1</f>
        <v>#NAME?</v>
      </c>
      <c r="EM57" s="55" t="e">
        <f t="shared" ca="1" si="155"/>
        <v>#NAME?</v>
      </c>
      <c r="ER57" s="54" t="e">
        <f ca="1">_xll.GXL(ER$3,ER$4,"CustomGL="&amp;ER$8&amp;";",ER$5,ER$6,ER$7,$B57,ER$10)*-1</f>
        <v>#NAME?</v>
      </c>
      <c r="ES57" s="55" t="e">
        <f t="shared" ca="1" si="156"/>
        <v>#NAME?</v>
      </c>
      <c r="ET57" s="56" t="e">
        <f ca="1">_xll.GXL(ET$3,ET$4,"CustomGL="&amp;ET$8&amp;";",ET$5,ET$6,ET$7,$B57,ET$10)*-1</f>
        <v>#NAME?</v>
      </c>
      <c r="EU57" s="55" t="e">
        <f t="shared" ca="1" si="157"/>
        <v>#NAME?</v>
      </c>
      <c r="EY57" s="77">
        <v>440003</v>
      </c>
      <c r="EZ57" s="53" t="e">
        <f ca="1">_xll.GEXQ("...\Live\Act_Decr.edq",$B57)</f>
        <v>#NAME?</v>
      </c>
      <c r="FA57" s="54" t="e">
        <f ca="1">_xll.GXL(FA$3,FA$4,"CustomGL="&amp;FA$8&amp;";",FA$5,FA$6,FA$7,$B57,FA$10)*-1</f>
        <v>#NAME?</v>
      </c>
      <c r="FB57" s="55" t="e">
        <f t="shared" ca="1" si="158"/>
        <v>#NAME?</v>
      </c>
      <c r="FC57" s="56" t="e">
        <f ca="1">_xll.GXL(FC$3,FC$4,"CustomGL="&amp;FC$8&amp;";",FC$5,FC$6,FC$7,$B57,FC$10)*-1</f>
        <v>#NAME?</v>
      </c>
      <c r="FD57" s="55" t="e">
        <f t="shared" ca="1" si="159"/>
        <v>#NAME?</v>
      </c>
      <c r="FI57" s="54" t="e">
        <f ca="1">_xll.GXL(FI$3,FI$4,"CustomGL="&amp;FI$8&amp;";",FI$5,FI$6,FI$7,$B57,FI$10)*-1</f>
        <v>#NAME?</v>
      </c>
      <c r="FJ57" s="55" t="e">
        <f t="shared" ca="1" si="160"/>
        <v>#NAME?</v>
      </c>
      <c r="FK57" s="56" t="e">
        <f ca="1">_xll.GXL(FK$3,FK$4,"CustomGL="&amp;FK$8&amp;";",FK$5,FK$6,FK$7,$B57,FK$10)*-1</f>
        <v>#NAME?</v>
      </c>
      <c r="FL57" s="55" t="e">
        <f t="shared" ca="1" si="161"/>
        <v>#NAME?</v>
      </c>
    </row>
    <row r="58" spans="2:168" s="44" customFormat="1" hidden="1" outlineLevel="2" x14ac:dyDescent="0.25">
      <c r="B58" s="39">
        <v>448000</v>
      </c>
      <c r="C58" s="53" t="e">
        <f ca="1">_xll.GEXQ("...\Live\Act_Decr.edq",$B58)</f>
        <v>#NAME?</v>
      </c>
      <c r="D58" s="54" t="e">
        <f ca="1">_xll.GXL(D$3,D$4,"CustomGL="&amp;D$8&amp;";",D$5,D$6,D$7,$B58,D$10)*-1</f>
        <v>#NAME?</v>
      </c>
      <c r="E58" s="55" t="e">
        <f ca="1">D58/D$63</f>
        <v>#NAME?</v>
      </c>
      <c r="F58" s="56" t="e">
        <f ca="1">_xll.GXL(F$3,F$4,"CustomGL="&amp;F$8&amp;";",F$5,F$6,F$7,$B58,F$10)*-1</f>
        <v>#NAME?</v>
      </c>
      <c r="G58" s="55" t="e">
        <f ca="1">F58/F$63</f>
        <v>#NAME?</v>
      </c>
      <c r="L58" s="54" t="e">
        <f ca="1">_xll.GXL(L$3,L$4,"CustomGL="&amp;L$8&amp;";",L$5,L$6,L$7,$B58,L$10)*-1</f>
        <v>#NAME?</v>
      </c>
      <c r="M58" s="55" t="e">
        <f ca="1">L58/L$63</f>
        <v>#NAME?</v>
      </c>
      <c r="N58" s="56" t="e">
        <f ca="1">_xll.GXL(N$3,N$4,"CustomGL="&amp;N$8&amp;";",N$5,N$6,N$7,$B58,N$10)*-1</f>
        <v>#NAME?</v>
      </c>
      <c r="O58" s="55" t="e">
        <f ca="1">N58/N$63</f>
        <v>#NAME?</v>
      </c>
      <c r="R58" s="85"/>
      <c r="S58" s="77">
        <v>448000</v>
      </c>
      <c r="T58" s="53" t="e">
        <f ca="1">_xll.GEXQ("...\Live\Act_Decr.edq",$B58)</f>
        <v>#NAME?</v>
      </c>
      <c r="U58" s="54" t="e">
        <f ca="1">_xll.GXL(U$3,U$4,"CustomGL="&amp;U$8&amp;";",U$5,U$6,U$7,$B58,U$10)*-1</f>
        <v>#NAME?</v>
      </c>
      <c r="V58" s="55" t="e">
        <f ca="1">U58/U$63</f>
        <v>#NAME?</v>
      </c>
      <c r="W58" s="56" t="e">
        <f ca="1">_xll.GXL(W$3,W$4,"CustomGL="&amp;W$8&amp;";",W$5,W$6,W$7,$B58,W$10)*-1</f>
        <v>#NAME?</v>
      </c>
      <c r="X58" s="55" t="e">
        <f ca="1">W58/W$63</f>
        <v>#NAME?</v>
      </c>
      <c r="AC58" s="54" t="e">
        <f ca="1">_xll.GXL(AC$3,AC$4,"CustomGL="&amp;AC$8&amp;";",AC$5,AC$6,AC$7,$B58,AC$10)*-1</f>
        <v>#NAME?</v>
      </c>
      <c r="AD58" s="55" t="e">
        <f ca="1">AC58/AC$63</f>
        <v>#NAME?</v>
      </c>
      <c r="AE58" s="56" t="e">
        <f ca="1">_xll.GXL(AE$3,AE$4,"CustomGL="&amp;AE$8&amp;";",AE$5,AE$6,AE$7,$B58,AE$10)*-1</f>
        <v>#NAME?</v>
      </c>
      <c r="AF58" s="55" t="e">
        <f ca="1">AE58/AE$63</f>
        <v>#NAME?</v>
      </c>
      <c r="AJ58" s="77">
        <v>448000</v>
      </c>
      <c r="AK58" s="53" t="e">
        <f ca="1">_xll.GEXQ("...\Live\Act_Decr.edq",$B58)</f>
        <v>#NAME?</v>
      </c>
      <c r="AL58" s="54" t="e">
        <f ca="1">_xll.GXL(AL$3,AL$4,"CustomGL="&amp;AL$8&amp;";",AL$5,AL$6,AL$7,$B58,AL$10)*-1</f>
        <v>#NAME?</v>
      </c>
      <c r="AM58" s="55" t="e">
        <f ca="1">AL58/AL$63</f>
        <v>#NAME?</v>
      </c>
      <c r="AN58" s="56" t="e">
        <f ca="1">_xll.GXL(AN$3,AN$4,"CustomGL="&amp;AN$8&amp;";",AN$5,AN$6,AN$7,$B58,AN$10)*-1</f>
        <v>#NAME?</v>
      </c>
      <c r="AO58" s="55" t="e">
        <f ca="1">AN58/AN$63</f>
        <v>#NAME?</v>
      </c>
      <c r="AT58" s="54" t="e">
        <f ca="1">_xll.GXL(AT$3,AT$4,"CustomGL="&amp;AT$8&amp;";",AT$5,AT$6,AT$7,$B58,AT$10)*-1</f>
        <v>#NAME?</v>
      </c>
      <c r="AU58" s="55" t="e">
        <f ca="1">AT58/AT$63</f>
        <v>#NAME?</v>
      </c>
      <c r="AV58" s="56" t="e">
        <f ca="1">_xll.GXL(AV$3,AV$4,"CustomGL="&amp;AV$8&amp;";",AV$5,AV$6,AV$7,$B58,AV$10)*-1</f>
        <v>#NAME?</v>
      </c>
      <c r="AW58" s="55" t="e">
        <f ca="1">AV58/AV$63</f>
        <v>#NAME?</v>
      </c>
      <c r="AZ58" s="85"/>
      <c r="BA58" s="77">
        <v>448000</v>
      </c>
      <c r="BB58" s="53" t="e">
        <f ca="1">_xll.GEXQ("...\Live\Act_Decr.edq",$B58)</f>
        <v>#NAME?</v>
      </c>
      <c r="BC58" s="54" t="e">
        <f ca="1">_xll.GXL(BC$3,BC$4,"CustomGL="&amp;BC$8&amp;";",BC$5,BC$6,BC$7,$B58,BC$10)*-1</f>
        <v>#NAME?</v>
      </c>
      <c r="BD58" s="55" t="e">
        <f ca="1">BC58/BC$63</f>
        <v>#NAME?</v>
      </c>
      <c r="BE58" s="56" t="e">
        <f ca="1">_xll.GXL(BE$3,BE$4,"CustomGL="&amp;BE$8&amp;";",BE$5,BE$6,BE$7,$B58,BE$10)*-1</f>
        <v>#NAME?</v>
      </c>
      <c r="BF58" s="55" t="e">
        <f ca="1">BE58/BE$63</f>
        <v>#NAME?</v>
      </c>
      <c r="BK58" s="54" t="e">
        <f ca="1">_xll.GXL(BK$3,BK$4,"CustomGL="&amp;BK$8&amp;";",BK$5,BK$6,BK$7,$B58,BK$10)*-1</f>
        <v>#NAME?</v>
      </c>
      <c r="BL58" s="55" t="e">
        <f ca="1">BK58/BK$63</f>
        <v>#NAME?</v>
      </c>
      <c r="BM58" s="56" t="e">
        <f ca="1">_xll.GXL(BM$3,BM$4,"CustomGL="&amp;BM$8&amp;";",BM$5,BM$6,BM$7,$B58,BM$10)*-1</f>
        <v>#NAME?</v>
      </c>
      <c r="BN58" s="55" t="e">
        <f ca="1">BM58/BM$63</f>
        <v>#NAME?</v>
      </c>
      <c r="BR58" s="77">
        <v>448000</v>
      </c>
      <c r="BS58" s="53" t="e">
        <f ca="1">_xll.GEXQ("...\Live\Act_Decr.edq",$B58)</f>
        <v>#NAME?</v>
      </c>
      <c r="BT58" s="54" t="e">
        <f ca="1">_xll.GXL(BT$3,BT$4,"CustomGL="&amp;BT$8&amp;";",BT$5,BT$6,BT$7,$B58,BT$10)*-1</f>
        <v>#NAME?</v>
      </c>
      <c r="BU58" s="55" t="e">
        <f ca="1">BT58/BT$63</f>
        <v>#NAME?</v>
      </c>
      <c r="BV58" s="56" t="e">
        <f ca="1">_xll.GXL(BV$3,BV$4,"CustomGL="&amp;BV$8&amp;";",BV$5,BV$6,BV$7,$B58,BV$10)*-1</f>
        <v>#NAME?</v>
      </c>
      <c r="BW58" s="55" t="e">
        <f ca="1">BV58/BV$63</f>
        <v>#NAME?</v>
      </c>
      <c r="CB58" s="54" t="e">
        <f ca="1">_xll.GXL(CB$3,CB$4,"CustomGL="&amp;CB$8&amp;";",CB$5,CB$6,CB$7,$B58,CB$10)*-1</f>
        <v>#NAME?</v>
      </c>
      <c r="CC58" s="55" t="e">
        <f ca="1">CB58/CB$63</f>
        <v>#NAME?</v>
      </c>
      <c r="CD58" s="56" t="e">
        <f ca="1">_xll.GXL(CD$3,CD$4,"CustomGL="&amp;CD$8&amp;";",CD$5,CD$6,CD$7,$B58,CD$10)*-1</f>
        <v>#NAME?</v>
      </c>
      <c r="CE58" s="55" t="e">
        <f ca="1">CD58/CD$63</f>
        <v>#NAME?</v>
      </c>
      <c r="CI58" s="77">
        <v>448000</v>
      </c>
      <c r="CJ58" s="53" t="e">
        <f ca="1">_xll.GEXQ("...\Live\Act_Decr.edq",$B58)</f>
        <v>#NAME?</v>
      </c>
      <c r="CK58" s="54" t="e">
        <f ca="1">_xll.GXL(CK$3,CK$4,"CustomGL="&amp;CK$8&amp;";",CK$5,CK$6,CK$7,$B58,CK$10)*-1</f>
        <v>#NAME?</v>
      </c>
      <c r="CL58" s="55" t="e">
        <f ca="1">CK58/CK$63</f>
        <v>#NAME?</v>
      </c>
      <c r="CM58" s="56" t="e">
        <f ca="1">_xll.GXL(CM$3,CM$4,"CustomGL="&amp;CM$8&amp;";",CM$5,CM$6,CM$7,$B58,CM$10)*-1</f>
        <v>#NAME?</v>
      </c>
      <c r="CN58" s="55" t="e">
        <f ca="1">CM58/CM$63</f>
        <v>#NAME?</v>
      </c>
      <c r="CS58" s="54" t="e">
        <f ca="1">_xll.GXL(CS$3,CS$4,"CustomGL="&amp;CS$8&amp;";",CS$5,CS$6,CS$7,$B58,CS$10)*-1</f>
        <v>#NAME?</v>
      </c>
      <c r="CT58" s="55" t="e">
        <f ca="1">CS58/CS$63</f>
        <v>#NAME?</v>
      </c>
      <c r="CU58" s="56" t="e">
        <f ca="1">_xll.GXL(CU$3,CU$4,"CustomGL="&amp;CU$8&amp;";",CU$5,CU$6,CU$7,$B58,CU$10)*-1</f>
        <v>#NAME?</v>
      </c>
      <c r="CV58" s="55" t="e">
        <f ca="1">CU58/CU$63</f>
        <v>#NAME?</v>
      </c>
      <c r="CZ58" s="77">
        <v>448000</v>
      </c>
      <c r="DA58" s="53" t="e">
        <f ca="1">_xll.GEXQ("...\Live\Act_Decr.edq",$B58)</f>
        <v>#NAME?</v>
      </c>
      <c r="DB58" s="54" t="e">
        <f ca="1">_xll.GXL(DB$3,DB$4,"CustomGL="&amp;DB$8&amp;";",DB$5,DB$6,DB$7,$B58,DB$10)*-1</f>
        <v>#NAME?</v>
      </c>
      <c r="DC58" s="55" t="e">
        <f ca="1">DB58/DB$63</f>
        <v>#NAME?</v>
      </c>
      <c r="DD58" s="56" t="e">
        <f ca="1">_xll.GXL(DD$3,DD$4,"CustomGL="&amp;DD$8&amp;";",DD$5,DD$6,DD$7,$B58,DD$10)*-1</f>
        <v>#NAME?</v>
      </c>
      <c r="DE58" s="55" t="e">
        <f ca="1">DD58/DD$63</f>
        <v>#NAME?</v>
      </c>
      <c r="DJ58" s="54" t="e">
        <f ca="1">_xll.GXL(DJ$3,DJ$4,"CustomGL="&amp;DJ$8&amp;";",DJ$5,DJ$6,DJ$7,$B58,DJ$10)*-1</f>
        <v>#NAME?</v>
      </c>
      <c r="DK58" s="55" t="e">
        <f ca="1">DJ58/DJ$63</f>
        <v>#NAME?</v>
      </c>
      <c r="DL58" s="56" t="e">
        <f ca="1">_xll.GXL(DL$3,DL$4,"CustomGL="&amp;DL$8&amp;";",DL$5,DL$6,DL$7,$B58,DL$10)*-1</f>
        <v>#NAME?</v>
      </c>
      <c r="DM58" s="55" t="e">
        <f ca="1">DL58/DL$63</f>
        <v>#NAME?</v>
      </c>
      <c r="DQ58" s="77">
        <v>448000</v>
      </c>
      <c r="DR58" s="53" t="e">
        <f ca="1">_xll.GEXQ("...\Live\Act_Decr.edq",$B58)</f>
        <v>#NAME?</v>
      </c>
      <c r="DS58" s="54" t="e">
        <f ca="1">_xll.GXL(DS$3,DS$4,"CustomGL="&amp;DS$8&amp;";",DS$5,DS$6,DS$7,$B58,DS$10)*-1</f>
        <v>#NAME?</v>
      </c>
      <c r="DT58" s="55" t="e">
        <f ca="1">DS58/DS$63</f>
        <v>#NAME?</v>
      </c>
      <c r="DU58" s="56" t="e">
        <f ca="1">_xll.GXL(DU$3,DU$4,"CustomGL="&amp;DU$8&amp;";",DU$5,DU$6,DU$7,$B58,DU$10)*-1</f>
        <v>#NAME?</v>
      </c>
      <c r="DV58" s="55" t="e">
        <f ca="1">DU58/DU$63</f>
        <v>#NAME?</v>
      </c>
      <c r="EA58" s="54" t="e">
        <f ca="1">_xll.GXL(EA$3,EA$4,"CustomGL="&amp;EA$8&amp;";",EA$5,EA$6,EA$7,$B58,EA$10)*-1</f>
        <v>#NAME?</v>
      </c>
      <c r="EB58" s="55" t="e">
        <f ca="1">EA58/EA$63</f>
        <v>#NAME?</v>
      </c>
      <c r="EC58" s="56" t="e">
        <f ca="1">_xll.GXL(EC$3,EC$4,"CustomGL="&amp;EC$8&amp;";",EC$5,EC$6,EC$7,$B58,EC$10)*-1</f>
        <v>#NAME?</v>
      </c>
      <c r="ED58" s="55" t="e">
        <f ca="1">EC58/EC$63</f>
        <v>#NAME?</v>
      </c>
      <c r="EH58" s="77">
        <v>448000</v>
      </c>
      <c r="EI58" s="53" t="e">
        <f ca="1">_xll.GEXQ("...\Live\Act_Decr.edq",$B58)</f>
        <v>#NAME?</v>
      </c>
      <c r="EJ58" s="54" t="e">
        <f ca="1">_xll.GXL(EJ$3,EJ$4,"CustomGL="&amp;EJ$8&amp;";",EJ$5,EJ$6,EJ$7,$B58,EJ$10)*-1</f>
        <v>#NAME?</v>
      </c>
      <c r="EK58" s="55" t="e">
        <f ca="1">EJ58/EJ$63</f>
        <v>#NAME?</v>
      </c>
      <c r="EL58" s="56" t="e">
        <f ca="1">_xll.GXL(EL$3,EL$4,"CustomGL="&amp;EL$8&amp;";",EL$5,EL$6,EL$7,$B58,EL$10)*-1</f>
        <v>#NAME?</v>
      </c>
      <c r="EM58" s="55" t="e">
        <f ca="1">EL58/EL$63</f>
        <v>#NAME?</v>
      </c>
      <c r="ER58" s="54" t="e">
        <f ca="1">_xll.GXL(ER$3,ER$4,"CustomGL="&amp;ER$8&amp;";",ER$5,ER$6,ER$7,$B58,ER$10)*-1</f>
        <v>#NAME?</v>
      </c>
      <c r="ES58" s="55" t="e">
        <f ca="1">ER58/ER$63</f>
        <v>#NAME?</v>
      </c>
      <c r="ET58" s="56" t="e">
        <f ca="1">_xll.GXL(ET$3,ET$4,"CustomGL="&amp;ET$8&amp;";",ET$5,ET$6,ET$7,$B58,ET$10)*-1</f>
        <v>#NAME?</v>
      </c>
      <c r="EU58" s="55" t="e">
        <f ca="1">ET58/ET$63</f>
        <v>#NAME?</v>
      </c>
      <c r="EY58" s="77">
        <v>448000</v>
      </c>
      <c r="EZ58" s="53" t="e">
        <f ca="1">_xll.GEXQ("...\Live\Act_Decr.edq",$B58)</f>
        <v>#NAME?</v>
      </c>
      <c r="FA58" s="54" t="e">
        <f ca="1">_xll.GXL(FA$3,FA$4,"CustomGL="&amp;FA$8&amp;";",FA$5,FA$6,FA$7,$B58,FA$10)*-1</f>
        <v>#NAME?</v>
      </c>
      <c r="FB58" s="55" t="e">
        <f ca="1">FA58/FA$63</f>
        <v>#NAME?</v>
      </c>
      <c r="FC58" s="56" t="e">
        <f ca="1">_xll.GXL(FC$3,FC$4,"CustomGL="&amp;FC$8&amp;";",FC$5,FC$6,FC$7,$B58,FC$10)*-1</f>
        <v>#NAME?</v>
      </c>
      <c r="FD58" s="55" t="e">
        <f ca="1">FC58/FC$63</f>
        <v>#NAME?</v>
      </c>
      <c r="FI58" s="54" t="e">
        <f ca="1">_xll.GXL(FI$3,FI$4,"CustomGL="&amp;FI$8&amp;";",FI$5,FI$6,FI$7,$B58,FI$10)*-1</f>
        <v>#NAME?</v>
      </c>
      <c r="FJ58" s="55" t="e">
        <f ca="1">FI58/FI$63</f>
        <v>#NAME?</v>
      </c>
      <c r="FK58" s="56" t="e">
        <f ca="1">_xll.GXL(FK$3,FK$4,"CustomGL="&amp;FK$8&amp;";",FK$5,FK$6,FK$7,$B58,FK$10)*-1</f>
        <v>#NAME?</v>
      </c>
      <c r="FL58" s="55" t="e">
        <f ca="1">FK58/FK$63</f>
        <v>#NAME?</v>
      </c>
    </row>
    <row r="59" spans="2:168" s="44" customFormat="1" hidden="1" outlineLevel="1" collapsed="1" x14ac:dyDescent="0.25">
      <c r="B59" s="39"/>
      <c r="C59" s="40" t="s">
        <v>232</v>
      </c>
      <c r="D59" s="41" t="e">
        <f ca="1">SUM(D57:D58)</f>
        <v>#NAME?</v>
      </c>
      <c r="E59" s="42" t="e">
        <f t="shared" ref="E59" ca="1" si="162">D59/D$63</f>
        <v>#NAME?</v>
      </c>
      <c r="F59" s="43" t="e">
        <f ca="1">SUM(F57:F58)</f>
        <v>#NAME?</v>
      </c>
      <c r="G59" s="42" t="e">
        <f t="shared" ref="G59" ca="1" si="163">F59/F$63</f>
        <v>#NAME?</v>
      </c>
      <c r="L59" s="41" t="e">
        <f ca="1">SUM(L57:L58)</f>
        <v>#NAME?</v>
      </c>
      <c r="M59" s="42" t="e">
        <f t="shared" ref="M59:M61" ca="1" si="164">L59/L$63</f>
        <v>#NAME?</v>
      </c>
      <c r="N59" s="43" t="e">
        <f ca="1">SUM(N57:N58)</f>
        <v>#NAME?</v>
      </c>
      <c r="O59" s="42" t="e">
        <f t="shared" ref="O59:O61" ca="1" si="165">N59/N$63</f>
        <v>#NAME?</v>
      </c>
      <c r="R59" s="85"/>
      <c r="S59" s="77"/>
      <c r="T59" s="40" t="s">
        <v>232</v>
      </c>
      <c r="U59" s="41" t="e">
        <f ca="1">SUM(U57:U58)</f>
        <v>#NAME?</v>
      </c>
      <c r="V59" s="42" t="e">
        <f t="shared" ref="V59:V61" ca="1" si="166">U59/U$63</f>
        <v>#NAME?</v>
      </c>
      <c r="W59" s="43" t="e">
        <f ca="1">SUM(W57:W58)</f>
        <v>#NAME?</v>
      </c>
      <c r="X59" s="42" t="e">
        <f t="shared" ref="X59:X61" ca="1" si="167">W59/W$63</f>
        <v>#NAME?</v>
      </c>
      <c r="AC59" s="41" t="e">
        <f ca="1">SUM(AC57:AC58)</f>
        <v>#NAME?</v>
      </c>
      <c r="AD59" s="42" t="e">
        <f t="shared" ref="AD59:AD61" ca="1" si="168">AC59/AC$63</f>
        <v>#NAME?</v>
      </c>
      <c r="AE59" s="43" t="e">
        <f ca="1">SUM(AE57:AE58)</f>
        <v>#NAME?</v>
      </c>
      <c r="AF59" s="42" t="e">
        <f t="shared" ref="AF59:AF61" ca="1" si="169">AE59/AE$63</f>
        <v>#NAME?</v>
      </c>
      <c r="AJ59" s="77"/>
      <c r="AK59" s="40" t="s">
        <v>232</v>
      </c>
      <c r="AL59" s="41" t="e">
        <f ca="1">SUM(AL57:AL58)</f>
        <v>#NAME?</v>
      </c>
      <c r="AM59" s="42" t="e">
        <f t="shared" ref="AM59:AM61" ca="1" si="170">AL59/AL$63</f>
        <v>#NAME?</v>
      </c>
      <c r="AN59" s="43" t="e">
        <f ca="1">SUM(AN57:AN58)</f>
        <v>#NAME?</v>
      </c>
      <c r="AO59" s="42" t="e">
        <f t="shared" ref="AO59:AO61" ca="1" si="171">AN59/AN$63</f>
        <v>#NAME?</v>
      </c>
      <c r="AT59" s="41" t="e">
        <f ca="1">SUM(AT57:AT58)</f>
        <v>#NAME?</v>
      </c>
      <c r="AU59" s="42" t="e">
        <f t="shared" ref="AU59:AU61" ca="1" si="172">AT59/AT$63</f>
        <v>#NAME?</v>
      </c>
      <c r="AV59" s="43" t="e">
        <f ca="1">SUM(AV57:AV58)</f>
        <v>#NAME?</v>
      </c>
      <c r="AW59" s="42" t="e">
        <f t="shared" ref="AW59:AW61" ca="1" si="173">AV59/AV$63</f>
        <v>#NAME?</v>
      </c>
      <c r="AZ59" s="85"/>
      <c r="BA59" s="77"/>
      <c r="BB59" s="40" t="s">
        <v>232</v>
      </c>
      <c r="BC59" s="41" t="e">
        <f ca="1">SUM(BC57:BC58)</f>
        <v>#NAME?</v>
      </c>
      <c r="BD59" s="42" t="e">
        <f t="shared" ref="BD59:BD61" ca="1" si="174">BC59/BC$63</f>
        <v>#NAME?</v>
      </c>
      <c r="BE59" s="43" t="e">
        <f ca="1">SUM(BE57:BE58)</f>
        <v>#NAME?</v>
      </c>
      <c r="BF59" s="42" t="e">
        <f t="shared" ref="BF59:BF61" ca="1" si="175">BE59/BE$63</f>
        <v>#NAME?</v>
      </c>
      <c r="BK59" s="41" t="e">
        <f ca="1">SUM(BK57:BK58)</f>
        <v>#NAME?</v>
      </c>
      <c r="BL59" s="42" t="e">
        <f t="shared" ref="BL59:BL61" ca="1" si="176">BK59/BK$63</f>
        <v>#NAME?</v>
      </c>
      <c r="BM59" s="43" t="e">
        <f ca="1">SUM(BM57:BM58)</f>
        <v>#NAME?</v>
      </c>
      <c r="BN59" s="42" t="e">
        <f t="shared" ref="BN59:BN61" ca="1" si="177">BM59/BM$63</f>
        <v>#NAME?</v>
      </c>
      <c r="BR59" s="77"/>
      <c r="BS59" s="40" t="s">
        <v>232</v>
      </c>
      <c r="BT59" s="41" t="e">
        <f ca="1">SUM(BT57:BT58)</f>
        <v>#NAME?</v>
      </c>
      <c r="BU59" s="42" t="e">
        <f t="shared" ref="BU59:BU61" ca="1" si="178">BT59/BT$63</f>
        <v>#NAME?</v>
      </c>
      <c r="BV59" s="43" t="e">
        <f ca="1">SUM(BV57:BV58)</f>
        <v>#NAME?</v>
      </c>
      <c r="BW59" s="42" t="e">
        <f t="shared" ref="BW59:BW61" ca="1" si="179">BV59/BV$63</f>
        <v>#NAME?</v>
      </c>
      <c r="CB59" s="41" t="e">
        <f ca="1">SUM(CB57:CB58)</f>
        <v>#NAME?</v>
      </c>
      <c r="CC59" s="42" t="e">
        <f t="shared" ref="CC59:CC61" ca="1" si="180">CB59/CB$63</f>
        <v>#NAME?</v>
      </c>
      <c r="CD59" s="43" t="e">
        <f ca="1">SUM(CD57:CD58)</f>
        <v>#NAME?</v>
      </c>
      <c r="CE59" s="42" t="e">
        <f t="shared" ref="CE59:CE61" ca="1" si="181">CD59/CD$63</f>
        <v>#NAME?</v>
      </c>
      <c r="CI59" s="77"/>
      <c r="CJ59" s="40" t="s">
        <v>232</v>
      </c>
      <c r="CK59" s="41" t="e">
        <f ca="1">SUM(CK57:CK58)</f>
        <v>#NAME?</v>
      </c>
      <c r="CL59" s="42" t="e">
        <f t="shared" ref="CL59:CL61" ca="1" si="182">CK59/CK$63</f>
        <v>#NAME?</v>
      </c>
      <c r="CM59" s="43" t="e">
        <f ca="1">SUM(CM57:CM58)</f>
        <v>#NAME?</v>
      </c>
      <c r="CN59" s="42" t="e">
        <f t="shared" ref="CN59:CN61" ca="1" si="183">CM59/CM$63</f>
        <v>#NAME?</v>
      </c>
      <c r="CS59" s="41" t="e">
        <f ca="1">SUM(CS57:CS58)</f>
        <v>#NAME?</v>
      </c>
      <c r="CT59" s="42" t="e">
        <f t="shared" ref="CT59:CT61" ca="1" si="184">CS59/CS$63</f>
        <v>#NAME?</v>
      </c>
      <c r="CU59" s="43" t="e">
        <f ca="1">SUM(CU57:CU58)</f>
        <v>#NAME?</v>
      </c>
      <c r="CV59" s="42" t="e">
        <f t="shared" ref="CV59:CV61" ca="1" si="185">CU59/CU$63</f>
        <v>#NAME?</v>
      </c>
      <c r="CZ59" s="77"/>
      <c r="DA59" s="40" t="s">
        <v>232</v>
      </c>
      <c r="DB59" s="41" t="e">
        <f ca="1">SUM(DB57:DB58)</f>
        <v>#NAME?</v>
      </c>
      <c r="DC59" s="42" t="e">
        <f t="shared" ref="DC59:DC61" ca="1" si="186">DB59/DB$63</f>
        <v>#NAME?</v>
      </c>
      <c r="DD59" s="43" t="e">
        <f ca="1">SUM(DD57:DD58)</f>
        <v>#NAME?</v>
      </c>
      <c r="DE59" s="42" t="e">
        <f t="shared" ref="DE59:DE61" ca="1" si="187">DD59/DD$63</f>
        <v>#NAME?</v>
      </c>
      <c r="DJ59" s="41" t="e">
        <f ca="1">SUM(DJ57:DJ58)</f>
        <v>#NAME?</v>
      </c>
      <c r="DK59" s="42" t="e">
        <f t="shared" ref="DK59:DK61" ca="1" si="188">DJ59/DJ$63</f>
        <v>#NAME?</v>
      </c>
      <c r="DL59" s="43" t="e">
        <f ca="1">SUM(DL57:DL58)</f>
        <v>#NAME?</v>
      </c>
      <c r="DM59" s="42" t="e">
        <f t="shared" ref="DM59:DM61" ca="1" si="189">DL59/DL$63</f>
        <v>#NAME?</v>
      </c>
      <c r="DQ59" s="77"/>
      <c r="DR59" s="40" t="s">
        <v>232</v>
      </c>
      <c r="DS59" s="41" t="e">
        <f ca="1">SUM(DS57:DS58)</f>
        <v>#NAME?</v>
      </c>
      <c r="DT59" s="42" t="e">
        <f t="shared" ref="DT59:DT61" ca="1" si="190">DS59/DS$63</f>
        <v>#NAME?</v>
      </c>
      <c r="DU59" s="43" t="e">
        <f ca="1">SUM(DU57:DU58)</f>
        <v>#NAME?</v>
      </c>
      <c r="DV59" s="42" t="e">
        <f t="shared" ref="DV59:DV61" ca="1" si="191">DU59/DU$63</f>
        <v>#NAME?</v>
      </c>
      <c r="EA59" s="41" t="e">
        <f ca="1">SUM(EA57:EA58)</f>
        <v>#NAME?</v>
      </c>
      <c r="EB59" s="42" t="e">
        <f t="shared" ref="EB59:EB61" ca="1" si="192">EA59/EA$63</f>
        <v>#NAME?</v>
      </c>
      <c r="EC59" s="43" t="e">
        <f ca="1">SUM(EC57:EC58)</f>
        <v>#NAME?</v>
      </c>
      <c r="ED59" s="42" t="e">
        <f t="shared" ref="ED59:ED61" ca="1" si="193">EC59/EC$63</f>
        <v>#NAME?</v>
      </c>
      <c r="EH59" s="77"/>
      <c r="EI59" s="40" t="s">
        <v>232</v>
      </c>
      <c r="EJ59" s="41" t="e">
        <f ca="1">SUM(EJ57:EJ58)</f>
        <v>#NAME?</v>
      </c>
      <c r="EK59" s="42" t="e">
        <f t="shared" ref="EK59:EK61" ca="1" si="194">EJ59/EJ$63</f>
        <v>#NAME?</v>
      </c>
      <c r="EL59" s="43" t="e">
        <f ca="1">SUM(EL57:EL58)</f>
        <v>#NAME?</v>
      </c>
      <c r="EM59" s="42" t="e">
        <f t="shared" ref="EM59:EM61" ca="1" si="195">EL59/EL$63</f>
        <v>#NAME?</v>
      </c>
      <c r="ER59" s="41" t="e">
        <f ca="1">SUM(ER57:ER58)</f>
        <v>#NAME?</v>
      </c>
      <c r="ES59" s="42" t="e">
        <f t="shared" ref="ES59:ES61" ca="1" si="196">ER59/ER$63</f>
        <v>#NAME?</v>
      </c>
      <c r="ET59" s="43" t="e">
        <f ca="1">SUM(ET57:ET58)</f>
        <v>#NAME?</v>
      </c>
      <c r="EU59" s="42" t="e">
        <f t="shared" ref="EU59:EU61" ca="1" si="197">ET59/ET$63</f>
        <v>#NAME?</v>
      </c>
      <c r="EY59" s="77"/>
      <c r="EZ59" s="40" t="s">
        <v>232</v>
      </c>
      <c r="FA59" s="41" t="e">
        <f ca="1">SUM(FA57:FA58)</f>
        <v>#NAME?</v>
      </c>
      <c r="FB59" s="42" t="e">
        <f t="shared" ref="FB59:FB61" ca="1" si="198">FA59/FA$63</f>
        <v>#NAME?</v>
      </c>
      <c r="FC59" s="43" t="e">
        <f ca="1">SUM(FC57:FC58)</f>
        <v>#NAME?</v>
      </c>
      <c r="FD59" s="42" t="e">
        <f t="shared" ref="FD59:FD61" ca="1" si="199">FC59/FC$63</f>
        <v>#NAME?</v>
      </c>
      <c r="FI59" s="41" t="e">
        <f ca="1">SUM(FI57:FI58)</f>
        <v>#NAME?</v>
      </c>
      <c r="FJ59" s="42" t="e">
        <f t="shared" ref="FJ59:FJ61" ca="1" si="200">FI59/FI$63</f>
        <v>#NAME?</v>
      </c>
      <c r="FK59" s="43" t="e">
        <f ca="1">SUM(FK57:FK58)</f>
        <v>#NAME?</v>
      </c>
      <c r="FL59" s="42" t="e">
        <f t="shared" ref="FL59:FL61" ca="1" si="201">FK59/FK$63</f>
        <v>#NAME?</v>
      </c>
    </row>
    <row r="60" spans="2:168" s="44" customFormat="1" hidden="1" outlineLevel="2" x14ac:dyDescent="0.25">
      <c r="B60" s="39">
        <v>444006</v>
      </c>
      <c r="C60" s="53" t="e">
        <f ca="1">_xll.GEXQ("...\Live\Act_Decr.edq",$B60)</f>
        <v>#NAME?</v>
      </c>
      <c r="D60" s="54" t="e">
        <f ca="1">_xll.GXL(D$3,D$4,"CustomGL="&amp;D$8&amp;";",D$5,D$6,D$7,$B60,D$10)*-1</f>
        <v>#NAME?</v>
      </c>
      <c r="E60" s="55" t="e">
        <f t="shared" ca="1" si="122"/>
        <v>#NAME?</v>
      </c>
      <c r="F60" s="56" t="e">
        <f ca="1">_xll.GXL(F$3,F$4,"CustomGL="&amp;F$8&amp;";",F$5,F$6,F$7,$B60,F$10)*-1</f>
        <v>#NAME?</v>
      </c>
      <c r="G60" s="55" t="e">
        <f t="shared" ca="1" si="123"/>
        <v>#NAME?</v>
      </c>
      <c r="L60" s="54" t="e">
        <f ca="1">_xll.GXL(L$3,L$4,"CustomGL="&amp;L$8&amp;";",L$5,L$6,L$7,$B60,L$10)*-1</f>
        <v>#NAME?</v>
      </c>
      <c r="M60" s="55" t="e">
        <f t="shared" ca="1" si="164"/>
        <v>#NAME?</v>
      </c>
      <c r="N60" s="56" t="e">
        <f ca="1">_xll.GXL(N$3,N$4,"CustomGL="&amp;N$8&amp;";",N$5,N$6,N$7,$B60,N$10)*-1</f>
        <v>#NAME?</v>
      </c>
      <c r="O60" s="55" t="e">
        <f t="shared" ca="1" si="165"/>
        <v>#NAME?</v>
      </c>
      <c r="R60" s="85"/>
      <c r="S60" s="77">
        <v>444006</v>
      </c>
      <c r="T60" s="53" t="e">
        <f ca="1">_xll.GEXQ("...\Live\Act_Decr.edq",$B60)</f>
        <v>#NAME?</v>
      </c>
      <c r="U60" s="54" t="e">
        <f ca="1">_xll.GXL(U$3,U$4,"CustomGL="&amp;U$8&amp;";",U$5,U$6,U$7,$B60,U$10)*-1</f>
        <v>#NAME?</v>
      </c>
      <c r="V60" s="55" t="e">
        <f t="shared" ca="1" si="166"/>
        <v>#NAME?</v>
      </c>
      <c r="W60" s="56" t="e">
        <f ca="1">_xll.GXL(W$3,W$4,"CustomGL="&amp;W$8&amp;";",W$5,W$6,W$7,$B60,W$10)*-1</f>
        <v>#NAME?</v>
      </c>
      <c r="X60" s="55" t="e">
        <f t="shared" ca="1" si="167"/>
        <v>#NAME?</v>
      </c>
      <c r="AC60" s="54" t="e">
        <f ca="1">_xll.GXL(AC$3,AC$4,"CustomGL="&amp;AC$8&amp;";",AC$5,AC$6,AC$7,$B60,AC$10)*-1</f>
        <v>#NAME?</v>
      </c>
      <c r="AD60" s="55" t="e">
        <f t="shared" ca="1" si="168"/>
        <v>#NAME?</v>
      </c>
      <c r="AE60" s="56" t="e">
        <f ca="1">_xll.GXL(AE$3,AE$4,"CustomGL="&amp;AE$8&amp;";",AE$5,AE$6,AE$7,$B60,AE$10)*-1</f>
        <v>#NAME?</v>
      </c>
      <c r="AF60" s="55" t="e">
        <f t="shared" ca="1" si="169"/>
        <v>#NAME?</v>
      </c>
      <c r="AJ60" s="77">
        <v>444006</v>
      </c>
      <c r="AK60" s="53" t="e">
        <f ca="1">_xll.GEXQ("...\Live\Act_Decr.edq",$B60)</f>
        <v>#NAME?</v>
      </c>
      <c r="AL60" s="54" t="e">
        <f ca="1">_xll.GXL(AL$3,AL$4,"CustomGL="&amp;AL$8&amp;";",AL$5,AL$6,AL$7,$B60,AL$10)*-1</f>
        <v>#NAME?</v>
      </c>
      <c r="AM60" s="55" t="e">
        <f t="shared" ca="1" si="170"/>
        <v>#NAME?</v>
      </c>
      <c r="AN60" s="56" t="e">
        <f ca="1">_xll.GXL(AN$3,AN$4,"CustomGL="&amp;AN$8&amp;";",AN$5,AN$6,AN$7,$B60,AN$10)*-1</f>
        <v>#NAME?</v>
      </c>
      <c r="AO60" s="55" t="e">
        <f t="shared" ca="1" si="171"/>
        <v>#NAME?</v>
      </c>
      <c r="AT60" s="54" t="e">
        <f ca="1">_xll.GXL(AT$3,AT$4,"CustomGL="&amp;AT$8&amp;";",AT$5,AT$6,AT$7,$B60,AT$10)*-1</f>
        <v>#NAME?</v>
      </c>
      <c r="AU60" s="55" t="e">
        <f t="shared" ca="1" si="172"/>
        <v>#NAME?</v>
      </c>
      <c r="AV60" s="56" t="e">
        <f ca="1">_xll.GXL(AV$3,AV$4,"CustomGL="&amp;AV$8&amp;";",AV$5,AV$6,AV$7,$B60,AV$10)*-1</f>
        <v>#NAME?</v>
      </c>
      <c r="AW60" s="55" t="e">
        <f t="shared" ca="1" si="173"/>
        <v>#NAME?</v>
      </c>
      <c r="AZ60" s="85"/>
      <c r="BA60" s="77">
        <v>444006</v>
      </c>
      <c r="BB60" s="53" t="e">
        <f ca="1">_xll.GEXQ("...\Live\Act_Decr.edq",$B60)</f>
        <v>#NAME?</v>
      </c>
      <c r="BC60" s="54" t="e">
        <f ca="1">_xll.GXL(BC$3,BC$4,"CustomGL="&amp;BC$8&amp;";",BC$5,BC$6,BC$7,$B60,BC$10)*-1</f>
        <v>#NAME?</v>
      </c>
      <c r="BD60" s="55" t="e">
        <f t="shared" ca="1" si="174"/>
        <v>#NAME?</v>
      </c>
      <c r="BE60" s="56" t="e">
        <f ca="1">_xll.GXL(BE$3,BE$4,"CustomGL="&amp;BE$8&amp;";",BE$5,BE$6,BE$7,$B60,BE$10)*-1</f>
        <v>#NAME?</v>
      </c>
      <c r="BF60" s="55" t="e">
        <f t="shared" ca="1" si="175"/>
        <v>#NAME?</v>
      </c>
      <c r="BK60" s="54" t="e">
        <f ca="1">_xll.GXL(BK$3,BK$4,"CustomGL="&amp;BK$8&amp;";",BK$5,BK$6,BK$7,$B60,BK$10)*-1</f>
        <v>#NAME?</v>
      </c>
      <c r="BL60" s="55" t="e">
        <f t="shared" ca="1" si="176"/>
        <v>#NAME?</v>
      </c>
      <c r="BM60" s="56" t="e">
        <f ca="1">_xll.GXL(BM$3,BM$4,"CustomGL="&amp;BM$8&amp;";",BM$5,BM$6,BM$7,$B60,BM$10)*-1</f>
        <v>#NAME?</v>
      </c>
      <c r="BN60" s="55" t="e">
        <f t="shared" ca="1" si="177"/>
        <v>#NAME?</v>
      </c>
      <c r="BR60" s="77">
        <v>444006</v>
      </c>
      <c r="BS60" s="53" t="e">
        <f ca="1">_xll.GEXQ("...\Live\Act_Decr.edq",$B60)</f>
        <v>#NAME?</v>
      </c>
      <c r="BT60" s="54" t="e">
        <f ca="1">_xll.GXL(BT$3,BT$4,"CustomGL="&amp;BT$8&amp;";",BT$5,BT$6,BT$7,$B60,BT$10)*-1</f>
        <v>#NAME?</v>
      </c>
      <c r="BU60" s="55" t="e">
        <f t="shared" ca="1" si="178"/>
        <v>#NAME?</v>
      </c>
      <c r="BV60" s="56" t="e">
        <f ca="1">_xll.GXL(BV$3,BV$4,"CustomGL="&amp;BV$8&amp;";",BV$5,BV$6,BV$7,$B60,BV$10)*-1</f>
        <v>#NAME?</v>
      </c>
      <c r="BW60" s="55" t="e">
        <f t="shared" ca="1" si="179"/>
        <v>#NAME?</v>
      </c>
      <c r="CB60" s="54" t="e">
        <f ca="1">_xll.GXL(CB$3,CB$4,"CustomGL="&amp;CB$8&amp;";",CB$5,CB$6,CB$7,$B60,CB$10)*-1</f>
        <v>#NAME?</v>
      </c>
      <c r="CC60" s="55" t="e">
        <f t="shared" ca="1" si="180"/>
        <v>#NAME?</v>
      </c>
      <c r="CD60" s="56" t="e">
        <f ca="1">_xll.GXL(CD$3,CD$4,"CustomGL="&amp;CD$8&amp;";",CD$5,CD$6,CD$7,$B60,CD$10)*-1</f>
        <v>#NAME?</v>
      </c>
      <c r="CE60" s="55" t="e">
        <f t="shared" ca="1" si="181"/>
        <v>#NAME?</v>
      </c>
      <c r="CI60" s="77">
        <v>444006</v>
      </c>
      <c r="CJ60" s="53" t="e">
        <f ca="1">_xll.GEXQ("...\Live\Act_Decr.edq",$B60)</f>
        <v>#NAME?</v>
      </c>
      <c r="CK60" s="54" t="e">
        <f ca="1">_xll.GXL(CK$3,CK$4,"CustomGL="&amp;CK$8&amp;";",CK$5,CK$6,CK$7,$B60,CK$10)*-1</f>
        <v>#NAME?</v>
      </c>
      <c r="CL60" s="55" t="e">
        <f t="shared" ca="1" si="182"/>
        <v>#NAME?</v>
      </c>
      <c r="CM60" s="56" t="e">
        <f ca="1">_xll.GXL(CM$3,CM$4,"CustomGL="&amp;CM$8&amp;";",CM$5,CM$6,CM$7,$B60,CM$10)*-1</f>
        <v>#NAME?</v>
      </c>
      <c r="CN60" s="55" t="e">
        <f t="shared" ca="1" si="183"/>
        <v>#NAME?</v>
      </c>
      <c r="CS60" s="54" t="e">
        <f ca="1">_xll.GXL(CS$3,CS$4,"CustomGL="&amp;CS$8&amp;";",CS$5,CS$6,CS$7,$B60,CS$10)*-1</f>
        <v>#NAME?</v>
      </c>
      <c r="CT60" s="55" t="e">
        <f t="shared" ca="1" si="184"/>
        <v>#NAME?</v>
      </c>
      <c r="CU60" s="56" t="e">
        <f ca="1">_xll.GXL(CU$3,CU$4,"CustomGL="&amp;CU$8&amp;";",CU$5,CU$6,CU$7,$B60,CU$10)*-1</f>
        <v>#NAME?</v>
      </c>
      <c r="CV60" s="55" t="e">
        <f t="shared" ca="1" si="185"/>
        <v>#NAME?</v>
      </c>
      <c r="CZ60" s="77">
        <v>444006</v>
      </c>
      <c r="DA60" s="53" t="e">
        <f ca="1">_xll.GEXQ("...\Live\Act_Decr.edq",$B60)</f>
        <v>#NAME?</v>
      </c>
      <c r="DB60" s="54" t="e">
        <f ca="1">_xll.GXL(DB$3,DB$4,"CustomGL="&amp;DB$8&amp;";",DB$5,DB$6,DB$7,$B60,DB$10)*-1</f>
        <v>#NAME?</v>
      </c>
      <c r="DC60" s="55" t="e">
        <f t="shared" ca="1" si="186"/>
        <v>#NAME?</v>
      </c>
      <c r="DD60" s="56" t="e">
        <f ca="1">_xll.GXL(DD$3,DD$4,"CustomGL="&amp;DD$8&amp;";",DD$5,DD$6,DD$7,$B60,DD$10)*-1</f>
        <v>#NAME?</v>
      </c>
      <c r="DE60" s="55" t="e">
        <f t="shared" ca="1" si="187"/>
        <v>#NAME?</v>
      </c>
      <c r="DJ60" s="54" t="e">
        <f ca="1">_xll.GXL(DJ$3,DJ$4,"CustomGL="&amp;DJ$8&amp;";",DJ$5,DJ$6,DJ$7,$B60,DJ$10)*-1</f>
        <v>#NAME?</v>
      </c>
      <c r="DK60" s="55" t="e">
        <f t="shared" ca="1" si="188"/>
        <v>#NAME?</v>
      </c>
      <c r="DL60" s="56" t="e">
        <f ca="1">_xll.GXL(DL$3,DL$4,"CustomGL="&amp;DL$8&amp;";",DL$5,DL$6,DL$7,$B60,DL$10)*-1</f>
        <v>#NAME?</v>
      </c>
      <c r="DM60" s="55" t="e">
        <f t="shared" ca="1" si="189"/>
        <v>#NAME?</v>
      </c>
      <c r="DQ60" s="77">
        <v>444006</v>
      </c>
      <c r="DR60" s="53" t="e">
        <f ca="1">_xll.GEXQ("...\Live\Act_Decr.edq",$B60)</f>
        <v>#NAME?</v>
      </c>
      <c r="DS60" s="54" t="e">
        <f ca="1">_xll.GXL(DS$3,DS$4,"CustomGL="&amp;DS$8&amp;";",DS$5,DS$6,DS$7,$B60,DS$10)*-1</f>
        <v>#NAME?</v>
      </c>
      <c r="DT60" s="55" t="e">
        <f t="shared" ca="1" si="190"/>
        <v>#NAME?</v>
      </c>
      <c r="DU60" s="56" t="e">
        <f ca="1">_xll.GXL(DU$3,DU$4,"CustomGL="&amp;DU$8&amp;";",DU$5,DU$6,DU$7,$B60,DU$10)*-1</f>
        <v>#NAME?</v>
      </c>
      <c r="DV60" s="55" t="e">
        <f t="shared" ca="1" si="191"/>
        <v>#NAME?</v>
      </c>
      <c r="EA60" s="54" t="e">
        <f ca="1">_xll.GXL(EA$3,EA$4,"CustomGL="&amp;EA$8&amp;";",EA$5,EA$6,EA$7,$B60,EA$10)*-1</f>
        <v>#NAME?</v>
      </c>
      <c r="EB60" s="55" t="e">
        <f t="shared" ca="1" si="192"/>
        <v>#NAME?</v>
      </c>
      <c r="EC60" s="56" t="e">
        <f ca="1">_xll.GXL(EC$3,EC$4,"CustomGL="&amp;EC$8&amp;";",EC$5,EC$6,EC$7,$B60,EC$10)*-1</f>
        <v>#NAME?</v>
      </c>
      <c r="ED60" s="55" t="e">
        <f t="shared" ca="1" si="193"/>
        <v>#NAME?</v>
      </c>
      <c r="EH60" s="77">
        <v>444006</v>
      </c>
      <c r="EI60" s="53" t="e">
        <f ca="1">_xll.GEXQ("...\Live\Act_Decr.edq",$B60)</f>
        <v>#NAME?</v>
      </c>
      <c r="EJ60" s="54" t="e">
        <f ca="1">_xll.GXL(EJ$3,EJ$4,"CustomGL="&amp;EJ$8&amp;";",EJ$5,EJ$6,EJ$7,$B60,EJ$10)*-1</f>
        <v>#NAME?</v>
      </c>
      <c r="EK60" s="55" t="e">
        <f t="shared" ca="1" si="194"/>
        <v>#NAME?</v>
      </c>
      <c r="EL60" s="56" t="e">
        <f ca="1">_xll.GXL(EL$3,EL$4,"CustomGL="&amp;EL$8&amp;";",EL$5,EL$6,EL$7,$B60,EL$10)*-1</f>
        <v>#NAME?</v>
      </c>
      <c r="EM60" s="55" t="e">
        <f t="shared" ca="1" si="195"/>
        <v>#NAME?</v>
      </c>
      <c r="ER60" s="54" t="e">
        <f ca="1">_xll.GXL(ER$3,ER$4,"CustomGL="&amp;ER$8&amp;";",ER$5,ER$6,ER$7,$B60,ER$10)*-1</f>
        <v>#NAME?</v>
      </c>
      <c r="ES60" s="55" t="e">
        <f t="shared" ca="1" si="196"/>
        <v>#NAME?</v>
      </c>
      <c r="ET60" s="56" t="e">
        <f ca="1">_xll.GXL(ET$3,ET$4,"CustomGL="&amp;ET$8&amp;";",ET$5,ET$6,ET$7,$B60,ET$10)*-1</f>
        <v>#NAME?</v>
      </c>
      <c r="EU60" s="55" t="e">
        <f t="shared" ca="1" si="197"/>
        <v>#NAME?</v>
      </c>
      <c r="EY60" s="77">
        <v>444006</v>
      </c>
      <c r="EZ60" s="53" t="e">
        <f ca="1">_xll.GEXQ("...\Live\Act_Decr.edq",$B60)</f>
        <v>#NAME?</v>
      </c>
      <c r="FA60" s="54" t="e">
        <f ca="1">_xll.GXL(FA$3,FA$4,"CustomGL="&amp;FA$8&amp;";",FA$5,FA$6,FA$7,$B60,FA$10)*-1</f>
        <v>#NAME?</v>
      </c>
      <c r="FB60" s="55" t="e">
        <f t="shared" ca="1" si="198"/>
        <v>#NAME?</v>
      </c>
      <c r="FC60" s="56" t="e">
        <f ca="1">_xll.GXL(FC$3,FC$4,"CustomGL="&amp;FC$8&amp;";",FC$5,FC$6,FC$7,$B60,FC$10)*-1</f>
        <v>#NAME?</v>
      </c>
      <c r="FD60" s="55" t="e">
        <f t="shared" ca="1" si="199"/>
        <v>#NAME?</v>
      </c>
      <c r="FI60" s="54" t="e">
        <f ca="1">_xll.GXL(FI$3,FI$4,"CustomGL="&amp;FI$8&amp;";",FI$5,FI$6,FI$7,$B60,FI$10)*-1</f>
        <v>#NAME?</v>
      </c>
      <c r="FJ60" s="55" t="e">
        <f t="shared" ca="1" si="200"/>
        <v>#NAME?</v>
      </c>
      <c r="FK60" s="56" t="e">
        <f ca="1">_xll.GXL(FK$3,FK$4,"CustomGL="&amp;FK$8&amp;";",FK$5,FK$6,FK$7,$B60,FK$10)*-1</f>
        <v>#NAME?</v>
      </c>
      <c r="FL60" s="55" t="e">
        <f t="shared" ca="1" si="201"/>
        <v>#NAME?</v>
      </c>
    </row>
    <row r="61" spans="2:168" s="44" customFormat="1" hidden="1" outlineLevel="1" collapsed="1" x14ac:dyDescent="0.25">
      <c r="B61" s="39"/>
      <c r="C61" s="40" t="s">
        <v>233</v>
      </c>
      <c r="D61" s="41" t="e">
        <f ca="1">SUM(D60)</f>
        <v>#NAME?</v>
      </c>
      <c r="E61" s="42" t="e">
        <f t="shared" ca="1" si="122"/>
        <v>#NAME?</v>
      </c>
      <c r="F61" s="43" t="e">
        <f ca="1">SUM(F60)</f>
        <v>#NAME?</v>
      </c>
      <c r="G61" s="42" t="e">
        <f t="shared" ca="1" si="123"/>
        <v>#NAME?</v>
      </c>
      <c r="L61" s="41" t="e">
        <f ca="1">SUM(L60)</f>
        <v>#NAME?</v>
      </c>
      <c r="M61" s="42" t="e">
        <f t="shared" ca="1" si="164"/>
        <v>#NAME?</v>
      </c>
      <c r="N61" s="43" t="e">
        <f ca="1">SUM(N60)</f>
        <v>#NAME?</v>
      </c>
      <c r="O61" s="42" t="e">
        <f t="shared" ca="1" si="165"/>
        <v>#NAME?</v>
      </c>
      <c r="R61" s="85"/>
      <c r="S61" s="77"/>
      <c r="T61" s="40" t="s">
        <v>233</v>
      </c>
      <c r="U61" s="41" t="e">
        <f ca="1">SUM(U60)</f>
        <v>#NAME?</v>
      </c>
      <c r="V61" s="42" t="e">
        <f t="shared" ca="1" si="166"/>
        <v>#NAME?</v>
      </c>
      <c r="W61" s="43" t="e">
        <f ca="1">SUM(W60)</f>
        <v>#NAME?</v>
      </c>
      <c r="X61" s="42" t="e">
        <f t="shared" ca="1" si="167"/>
        <v>#NAME?</v>
      </c>
      <c r="AC61" s="41" t="e">
        <f ca="1">SUM(AC60)</f>
        <v>#NAME?</v>
      </c>
      <c r="AD61" s="42" t="e">
        <f t="shared" ca="1" si="168"/>
        <v>#NAME?</v>
      </c>
      <c r="AE61" s="43" t="e">
        <f ca="1">SUM(AE60)</f>
        <v>#NAME?</v>
      </c>
      <c r="AF61" s="42" t="e">
        <f t="shared" ca="1" si="169"/>
        <v>#NAME?</v>
      </c>
      <c r="AJ61" s="77"/>
      <c r="AK61" s="40" t="s">
        <v>233</v>
      </c>
      <c r="AL61" s="41" t="e">
        <f ca="1">SUM(AL60)</f>
        <v>#NAME?</v>
      </c>
      <c r="AM61" s="42" t="e">
        <f t="shared" ca="1" si="170"/>
        <v>#NAME?</v>
      </c>
      <c r="AN61" s="43" t="e">
        <f ca="1">SUM(AN60)</f>
        <v>#NAME?</v>
      </c>
      <c r="AO61" s="42" t="e">
        <f t="shared" ca="1" si="171"/>
        <v>#NAME?</v>
      </c>
      <c r="AT61" s="41" t="e">
        <f ca="1">SUM(AT60)</f>
        <v>#NAME?</v>
      </c>
      <c r="AU61" s="42" t="e">
        <f t="shared" ca="1" si="172"/>
        <v>#NAME?</v>
      </c>
      <c r="AV61" s="43" t="e">
        <f ca="1">SUM(AV60)</f>
        <v>#NAME?</v>
      </c>
      <c r="AW61" s="42" t="e">
        <f t="shared" ca="1" si="173"/>
        <v>#NAME?</v>
      </c>
      <c r="AZ61" s="85"/>
      <c r="BA61" s="77"/>
      <c r="BB61" s="40" t="s">
        <v>233</v>
      </c>
      <c r="BC61" s="41" t="e">
        <f ca="1">SUM(BC60)</f>
        <v>#NAME?</v>
      </c>
      <c r="BD61" s="42" t="e">
        <f t="shared" ca="1" si="174"/>
        <v>#NAME?</v>
      </c>
      <c r="BE61" s="43" t="e">
        <f ca="1">SUM(BE60)</f>
        <v>#NAME?</v>
      </c>
      <c r="BF61" s="42" t="e">
        <f t="shared" ca="1" si="175"/>
        <v>#NAME?</v>
      </c>
      <c r="BK61" s="41" t="e">
        <f ca="1">SUM(BK60)</f>
        <v>#NAME?</v>
      </c>
      <c r="BL61" s="42" t="e">
        <f t="shared" ca="1" si="176"/>
        <v>#NAME?</v>
      </c>
      <c r="BM61" s="43" t="e">
        <f ca="1">SUM(BM60)</f>
        <v>#NAME?</v>
      </c>
      <c r="BN61" s="42" t="e">
        <f t="shared" ca="1" si="177"/>
        <v>#NAME?</v>
      </c>
      <c r="BR61" s="77"/>
      <c r="BS61" s="40" t="s">
        <v>233</v>
      </c>
      <c r="BT61" s="41" t="e">
        <f ca="1">SUM(BT60)</f>
        <v>#NAME?</v>
      </c>
      <c r="BU61" s="42" t="e">
        <f t="shared" ca="1" si="178"/>
        <v>#NAME?</v>
      </c>
      <c r="BV61" s="43" t="e">
        <f ca="1">SUM(BV60)</f>
        <v>#NAME?</v>
      </c>
      <c r="BW61" s="42" t="e">
        <f t="shared" ca="1" si="179"/>
        <v>#NAME?</v>
      </c>
      <c r="CB61" s="41" t="e">
        <f ca="1">SUM(CB60)</f>
        <v>#NAME?</v>
      </c>
      <c r="CC61" s="42" t="e">
        <f t="shared" ca="1" si="180"/>
        <v>#NAME?</v>
      </c>
      <c r="CD61" s="43" t="e">
        <f ca="1">SUM(CD60)</f>
        <v>#NAME?</v>
      </c>
      <c r="CE61" s="42" t="e">
        <f t="shared" ca="1" si="181"/>
        <v>#NAME?</v>
      </c>
      <c r="CI61" s="77"/>
      <c r="CJ61" s="40" t="s">
        <v>233</v>
      </c>
      <c r="CK61" s="41" t="e">
        <f ca="1">SUM(CK60)</f>
        <v>#NAME?</v>
      </c>
      <c r="CL61" s="42" t="e">
        <f t="shared" ca="1" si="182"/>
        <v>#NAME?</v>
      </c>
      <c r="CM61" s="43" t="e">
        <f ca="1">SUM(CM60)</f>
        <v>#NAME?</v>
      </c>
      <c r="CN61" s="42" t="e">
        <f t="shared" ca="1" si="183"/>
        <v>#NAME?</v>
      </c>
      <c r="CS61" s="41" t="e">
        <f ca="1">SUM(CS60)</f>
        <v>#NAME?</v>
      </c>
      <c r="CT61" s="42" t="e">
        <f t="shared" ca="1" si="184"/>
        <v>#NAME?</v>
      </c>
      <c r="CU61" s="43" t="e">
        <f ca="1">SUM(CU60)</f>
        <v>#NAME?</v>
      </c>
      <c r="CV61" s="42" t="e">
        <f t="shared" ca="1" si="185"/>
        <v>#NAME?</v>
      </c>
      <c r="CZ61" s="77"/>
      <c r="DA61" s="40" t="s">
        <v>233</v>
      </c>
      <c r="DB61" s="41" t="e">
        <f ca="1">SUM(DB60)</f>
        <v>#NAME?</v>
      </c>
      <c r="DC61" s="42" t="e">
        <f t="shared" ca="1" si="186"/>
        <v>#NAME?</v>
      </c>
      <c r="DD61" s="43" t="e">
        <f ca="1">SUM(DD60)</f>
        <v>#NAME?</v>
      </c>
      <c r="DE61" s="42" t="e">
        <f t="shared" ca="1" si="187"/>
        <v>#NAME?</v>
      </c>
      <c r="DJ61" s="41" t="e">
        <f ca="1">SUM(DJ60)</f>
        <v>#NAME?</v>
      </c>
      <c r="DK61" s="42" t="e">
        <f t="shared" ca="1" si="188"/>
        <v>#NAME?</v>
      </c>
      <c r="DL61" s="43" t="e">
        <f ca="1">SUM(DL60)</f>
        <v>#NAME?</v>
      </c>
      <c r="DM61" s="42" t="e">
        <f t="shared" ca="1" si="189"/>
        <v>#NAME?</v>
      </c>
      <c r="DQ61" s="77"/>
      <c r="DR61" s="40" t="s">
        <v>233</v>
      </c>
      <c r="DS61" s="41" t="e">
        <f ca="1">SUM(DS60)</f>
        <v>#NAME?</v>
      </c>
      <c r="DT61" s="42" t="e">
        <f t="shared" ca="1" si="190"/>
        <v>#NAME?</v>
      </c>
      <c r="DU61" s="43" t="e">
        <f ca="1">SUM(DU60)</f>
        <v>#NAME?</v>
      </c>
      <c r="DV61" s="42" t="e">
        <f t="shared" ca="1" si="191"/>
        <v>#NAME?</v>
      </c>
      <c r="EA61" s="41" t="e">
        <f ca="1">SUM(EA60)</f>
        <v>#NAME?</v>
      </c>
      <c r="EB61" s="42" t="e">
        <f t="shared" ca="1" si="192"/>
        <v>#NAME?</v>
      </c>
      <c r="EC61" s="43" t="e">
        <f ca="1">SUM(EC60)</f>
        <v>#NAME?</v>
      </c>
      <c r="ED61" s="42" t="e">
        <f t="shared" ca="1" si="193"/>
        <v>#NAME?</v>
      </c>
      <c r="EH61" s="77"/>
      <c r="EI61" s="40" t="s">
        <v>233</v>
      </c>
      <c r="EJ61" s="41" t="e">
        <f ca="1">SUM(EJ60)</f>
        <v>#NAME?</v>
      </c>
      <c r="EK61" s="42" t="e">
        <f t="shared" ca="1" si="194"/>
        <v>#NAME?</v>
      </c>
      <c r="EL61" s="43" t="e">
        <f ca="1">SUM(EL60)</f>
        <v>#NAME?</v>
      </c>
      <c r="EM61" s="42" t="e">
        <f t="shared" ca="1" si="195"/>
        <v>#NAME?</v>
      </c>
      <c r="ER61" s="41" t="e">
        <f ca="1">SUM(ER60)</f>
        <v>#NAME?</v>
      </c>
      <c r="ES61" s="42" t="e">
        <f t="shared" ca="1" si="196"/>
        <v>#NAME?</v>
      </c>
      <c r="ET61" s="43" t="e">
        <f ca="1">SUM(ET60)</f>
        <v>#NAME?</v>
      </c>
      <c r="EU61" s="42" t="e">
        <f t="shared" ca="1" si="197"/>
        <v>#NAME?</v>
      </c>
      <c r="EY61" s="77"/>
      <c r="EZ61" s="40" t="s">
        <v>233</v>
      </c>
      <c r="FA61" s="41" t="e">
        <f ca="1">SUM(FA60)</f>
        <v>#NAME?</v>
      </c>
      <c r="FB61" s="42" t="e">
        <f t="shared" ca="1" si="198"/>
        <v>#NAME?</v>
      </c>
      <c r="FC61" s="43" t="e">
        <f ca="1">SUM(FC60)</f>
        <v>#NAME?</v>
      </c>
      <c r="FD61" s="42" t="e">
        <f t="shared" ca="1" si="199"/>
        <v>#NAME?</v>
      </c>
      <c r="FI61" s="41" t="e">
        <f ca="1">SUM(FI60)</f>
        <v>#NAME?</v>
      </c>
      <c r="FJ61" s="42" t="e">
        <f t="shared" ca="1" si="200"/>
        <v>#NAME?</v>
      </c>
      <c r="FK61" s="43" t="e">
        <f ca="1">SUM(FK60)</f>
        <v>#NAME?</v>
      </c>
      <c r="FL61" s="42" t="e">
        <f t="shared" ca="1" si="201"/>
        <v>#NAME?</v>
      </c>
    </row>
    <row r="62" spans="2:168" collapsed="1" x14ac:dyDescent="0.25">
      <c r="B62" s="1" t="s">
        <v>127</v>
      </c>
      <c r="C62" s="4" t="e">
        <f ca="1">_xll.SSLDESC(B62)</f>
        <v>#NAME?</v>
      </c>
      <c r="D62" s="26" t="e">
        <f ca="1">_xll.GXL(D$3,D$4,"CustomGL="&amp;D$8&amp;";",D$5,D$6,D$7,$B62,D$10)*-1</f>
        <v>#NAME?</v>
      </c>
      <c r="E62" s="27" t="e">
        <f ca="1">D62/D$63</f>
        <v>#NAME?</v>
      </c>
      <c r="F62" s="33" t="e">
        <f ca="1">_xll.GXL(F$3,F$4,"CustomGL="&amp;F$8&amp;";",F$5,F$6,F$7,$B62,F$10)*-1</f>
        <v>#NAME?</v>
      </c>
      <c r="G62" s="27" t="e">
        <f ca="1">F62/F$63</f>
        <v>#NAME?</v>
      </c>
      <c r="L62" s="26" t="e">
        <f ca="1">_xll.GXL(L$3,L$4,"CustomGL="&amp;L$8&amp;";",L$5,L$6,L$7,$B62,L$10)*-1</f>
        <v>#NAME?</v>
      </c>
      <c r="M62" s="27" t="e">
        <f ca="1">L62/L$63</f>
        <v>#NAME?</v>
      </c>
      <c r="N62" s="33" t="e">
        <f ca="1">_xll.GXL(N$3,N$4,"CustomGL="&amp;N$8&amp;";",N$5,N$6,N$7,$B62,N$10)*-1</f>
        <v>#NAME?</v>
      </c>
      <c r="O62" s="27" t="e">
        <f ca="1">N62/N$63</f>
        <v>#NAME?</v>
      </c>
      <c r="S62" s="76" t="s">
        <v>127</v>
      </c>
      <c r="T62" s="4" t="e">
        <f ca="1">_xll.SSLDESC(S62)</f>
        <v>#NAME?</v>
      </c>
      <c r="U62" s="26" t="e">
        <f ca="1">_xll.GXL(U$3,U$4,"CustomGL="&amp;U$8&amp;";",U$5,U$6,U$7,$B62,U$10)*-1</f>
        <v>#NAME?</v>
      </c>
      <c r="V62" s="27" t="e">
        <f ca="1">U62/U$63</f>
        <v>#NAME?</v>
      </c>
      <c r="W62" s="33" t="e">
        <f ca="1">_xll.GXL(W$3,W$4,"CustomGL="&amp;W$8&amp;";",W$5,W$6,W$7,$B62,W$10)*-1</f>
        <v>#NAME?</v>
      </c>
      <c r="X62" s="27" t="e">
        <f ca="1">W62/W$63</f>
        <v>#NAME?</v>
      </c>
      <c r="AC62" s="26" t="e">
        <f ca="1">_xll.GXL(AC$3,AC$4,"CustomGL="&amp;AC$8&amp;";",AC$5,AC$6,AC$7,$B62,AC$10)*-1</f>
        <v>#NAME?</v>
      </c>
      <c r="AD62" s="27" t="e">
        <f ca="1">AC62/AC$63</f>
        <v>#NAME?</v>
      </c>
      <c r="AE62" s="33" t="e">
        <f ca="1">_xll.GXL(AE$3,AE$4,"CustomGL="&amp;AE$8&amp;";",AE$5,AE$6,AE$7,$B62,AE$10)*-1</f>
        <v>#NAME?</v>
      </c>
      <c r="AF62" s="27" t="e">
        <f ca="1">AE62/AE$63</f>
        <v>#NAME?</v>
      </c>
      <c r="AJ62" s="76" t="s">
        <v>127</v>
      </c>
      <c r="AK62" s="4" t="e">
        <f ca="1">_xll.SSLDESC(AJ62)</f>
        <v>#NAME?</v>
      </c>
      <c r="AL62" s="26" t="e">
        <f ca="1">_xll.GXL(AL$3,AL$4,"CustomGL="&amp;AL$8&amp;";",AL$5,AL$6,AL$7,$B62,AL$10)*-1</f>
        <v>#NAME?</v>
      </c>
      <c r="AM62" s="27" t="e">
        <f ca="1">AL62/AL$63</f>
        <v>#NAME?</v>
      </c>
      <c r="AN62" s="33" t="e">
        <f ca="1">_xll.GXL(AN$3,AN$4,"CustomGL="&amp;AN$8&amp;";",AN$5,AN$6,AN$7,$B62,AN$10)*-1</f>
        <v>#NAME?</v>
      </c>
      <c r="AO62" s="27" t="e">
        <f ca="1">AN62/AN$63</f>
        <v>#NAME?</v>
      </c>
      <c r="AT62" s="26" t="e">
        <f ca="1">_xll.GXL(AT$3,AT$4,"CustomGL="&amp;AT$8&amp;";",AT$5,AT$6,AT$7,$B62,AT$10)*-1</f>
        <v>#NAME?</v>
      </c>
      <c r="AU62" s="27" t="e">
        <f ca="1">AT62/AT$63</f>
        <v>#NAME?</v>
      </c>
      <c r="AV62" s="33" t="e">
        <f ca="1">_xll.GXL(AV$3,AV$4,"CustomGL="&amp;AV$8&amp;";",AV$5,AV$6,AV$7,$B62,AV$10)*-1</f>
        <v>#NAME?</v>
      </c>
      <c r="AW62" s="27" t="e">
        <f ca="1">AV62/AV$63</f>
        <v>#NAME?</v>
      </c>
      <c r="BA62" s="76" t="s">
        <v>127</v>
      </c>
      <c r="BB62" s="4" t="e">
        <f ca="1">_xll.SSLDESC(BA62)</f>
        <v>#NAME?</v>
      </c>
      <c r="BC62" s="26" t="e">
        <f ca="1">_xll.GXL(BC$3,BC$4,"CustomGL="&amp;BC$8&amp;";",BC$5,BC$6,BC$7,$B62,BC$10)*-1</f>
        <v>#NAME?</v>
      </c>
      <c r="BD62" s="27" t="e">
        <f ca="1">BC62/BC$63</f>
        <v>#NAME?</v>
      </c>
      <c r="BE62" s="33" t="e">
        <f ca="1">_xll.GXL(BE$3,BE$4,"CustomGL="&amp;BE$8&amp;";",BE$5,BE$6,BE$7,$B62,BE$10)*-1</f>
        <v>#NAME?</v>
      </c>
      <c r="BF62" s="27" t="e">
        <f ca="1">BE62/BE$63</f>
        <v>#NAME?</v>
      </c>
      <c r="BK62" s="26" t="e">
        <f ca="1">_xll.GXL(BK$3,BK$4,"CustomGL="&amp;BK$8&amp;";",BK$5,BK$6,BK$7,$B62,BK$10)*-1</f>
        <v>#NAME?</v>
      </c>
      <c r="BL62" s="27" t="e">
        <f ca="1">BK62/BK$63</f>
        <v>#NAME?</v>
      </c>
      <c r="BM62" s="33" t="e">
        <f ca="1">_xll.GXL(BM$3,BM$4,"CustomGL="&amp;BM$8&amp;";",BM$5,BM$6,BM$7,$B62,BM$10)*-1</f>
        <v>#NAME?</v>
      </c>
      <c r="BN62" s="27" t="e">
        <f ca="1">BM62/BM$63</f>
        <v>#NAME?</v>
      </c>
      <c r="BR62" s="76" t="s">
        <v>127</v>
      </c>
      <c r="BS62" s="4" t="e">
        <f ca="1">_xll.SSLDESC(BR62)</f>
        <v>#NAME?</v>
      </c>
      <c r="BT62" s="26" t="e">
        <f ca="1">_xll.GXL(BT$3,BT$4,"CustomGL="&amp;BT$8&amp;";",BT$5,BT$6,BT$7,$B62,BT$10)*-1</f>
        <v>#NAME?</v>
      </c>
      <c r="BU62" s="27" t="e">
        <f ca="1">BT62/BT$63</f>
        <v>#NAME?</v>
      </c>
      <c r="BV62" s="33" t="e">
        <f ca="1">_xll.GXL(BV$3,BV$4,"CustomGL="&amp;BV$8&amp;";",BV$5,BV$6,BV$7,$B62,BV$10)*-1</f>
        <v>#NAME?</v>
      </c>
      <c r="BW62" s="27" t="e">
        <f ca="1">BV62/BV$63</f>
        <v>#NAME?</v>
      </c>
      <c r="CB62" s="26" t="e">
        <f ca="1">_xll.GXL(CB$3,CB$4,"CustomGL="&amp;CB$8&amp;";",CB$5,CB$6,CB$7,$B62,CB$10)*-1</f>
        <v>#NAME?</v>
      </c>
      <c r="CC62" s="27" t="e">
        <f ca="1">CB62/CB$63</f>
        <v>#NAME?</v>
      </c>
      <c r="CD62" s="33" t="e">
        <f ca="1">_xll.GXL(CD$3,CD$4,"CustomGL="&amp;CD$8&amp;";",CD$5,CD$6,CD$7,$B62,CD$10)*-1</f>
        <v>#NAME?</v>
      </c>
      <c r="CE62" s="27" t="e">
        <f ca="1">CD62/CD$63</f>
        <v>#NAME?</v>
      </c>
      <c r="CI62" s="76" t="s">
        <v>127</v>
      </c>
      <c r="CJ62" s="4" t="e">
        <f ca="1">_xll.SSLDESC(CI62)</f>
        <v>#NAME?</v>
      </c>
      <c r="CK62" s="26" t="e">
        <f ca="1">_xll.GXL(CK$3,CK$4,"CustomGL="&amp;CK$8&amp;";",CK$5,CK$6,CK$7,$B62,CK$10)*-1</f>
        <v>#NAME?</v>
      </c>
      <c r="CL62" s="27" t="e">
        <f ca="1">CK62/CK$63</f>
        <v>#NAME?</v>
      </c>
      <c r="CM62" s="33" t="e">
        <f ca="1">_xll.GXL(CM$3,CM$4,"CustomGL="&amp;CM$8&amp;";",CM$5,CM$6,CM$7,$B62,CM$10)*-1</f>
        <v>#NAME?</v>
      </c>
      <c r="CN62" s="27" t="e">
        <f ca="1">CM62/CM$63</f>
        <v>#NAME?</v>
      </c>
      <c r="CS62" s="26" t="e">
        <f ca="1">_xll.GXL(CS$3,CS$4,"CustomGL="&amp;CS$8&amp;";",CS$5,CS$6,CS$7,$B62,CS$10)*-1</f>
        <v>#NAME?</v>
      </c>
      <c r="CT62" s="27" t="e">
        <f ca="1">CS62/CS$63</f>
        <v>#NAME?</v>
      </c>
      <c r="CU62" s="33" t="e">
        <f ca="1">_xll.GXL(CU$3,CU$4,"CustomGL="&amp;CU$8&amp;";",CU$5,CU$6,CU$7,$B62,CU$10)*-1</f>
        <v>#NAME?</v>
      </c>
      <c r="CV62" s="27" t="e">
        <f ca="1">CU62/CU$63</f>
        <v>#NAME?</v>
      </c>
      <c r="CZ62" s="76" t="s">
        <v>127</v>
      </c>
      <c r="DA62" s="4" t="e">
        <f ca="1">_xll.SSLDESC(CZ62)</f>
        <v>#NAME?</v>
      </c>
      <c r="DB62" s="26" t="e">
        <f ca="1">_xll.GXL(DB$3,DB$4,"CustomGL="&amp;DB$8&amp;";",DB$5,DB$6,DB$7,$B62,DB$10)*-1</f>
        <v>#NAME?</v>
      </c>
      <c r="DC62" s="27" t="e">
        <f ca="1">DB62/DB$63</f>
        <v>#NAME?</v>
      </c>
      <c r="DD62" s="33" t="e">
        <f ca="1">_xll.GXL(DD$3,DD$4,"CustomGL="&amp;DD$8&amp;";",DD$5,DD$6,DD$7,$B62,DD$10)*-1</f>
        <v>#NAME?</v>
      </c>
      <c r="DE62" s="27" t="e">
        <f ca="1">DD62/DD$63</f>
        <v>#NAME?</v>
      </c>
      <c r="DJ62" s="26" t="e">
        <f ca="1">_xll.GXL(DJ$3,DJ$4,"CustomGL="&amp;DJ$8&amp;";",DJ$5,DJ$6,DJ$7,$B62,DJ$10)*-1</f>
        <v>#NAME?</v>
      </c>
      <c r="DK62" s="27" t="e">
        <f ca="1">DJ62/DJ$63</f>
        <v>#NAME?</v>
      </c>
      <c r="DL62" s="33" t="e">
        <f ca="1">_xll.GXL(DL$3,DL$4,"CustomGL="&amp;DL$8&amp;";",DL$5,DL$6,DL$7,$B62,DL$10)*-1</f>
        <v>#NAME?</v>
      </c>
      <c r="DM62" s="27" t="e">
        <f ca="1">DL62/DL$63</f>
        <v>#NAME?</v>
      </c>
      <c r="DQ62" s="76" t="s">
        <v>127</v>
      </c>
      <c r="DR62" s="4" t="e">
        <f ca="1">_xll.SSLDESC(DQ62)</f>
        <v>#NAME?</v>
      </c>
      <c r="DS62" s="26" t="e">
        <f ca="1">_xll.GXL(DS$3,DS$4,"CustomGL="&amp;DS$8&amp;";",DS$5,DS$6,DS$7,$B62,DS$10)*-1</f>
        <v>#NAME?</v>
      </c>
      <c r="DT62" s="27" t="e">
        <f ca="1">DS62/DS$63</f>
        <v>#NAME?</v>
      </c>
      <c r="DU62" s="33" t="e">
        <f ca="1">_xll.GXL(DU$3,DU$4,"CustomGL="&amp;DU$8&amp;";",DU$5,DU$6,DU$7,$B62,DU$10)*-1</f>
        <v>#NAME?</v>
      </c>
      <c r="DV62" s="27" t="e">
        <f ca="1">DU62/DU$63</f>
        <v>#NAME?</v>
      </c>
      <c r="EA62" s="26" t="e">
        <f ca="1">_xll.GXL(EA$3,EA$4,"CustomGL="&amp;EA$8&amp;";",EA$5,EA$6,EA$7,$B62,EA$10)*-1</f>
        <v>#NAME?</v>
      </c>
      <c r="EB62" s="27" t="e">
        <f ca="1">EA62/EA$63</f>
        <v>#NAME?</v>
      </c>
      <c r="EC62" s="33" t="e">
        <f ca="1">_xll.GXL(EC$3,EC$4,"CustomGL="&amp;EC$8&amp;";",EC$5,EC$6,EC$7,$B62,EC$10)*-1</f>
        <v>#NAME?</v>
      </c>
      <c r="ED62" s="27" t="e">
        <f ca="1">EC62/EC$63</f>
        <v>#NAME?</v>
      </c>
      <c r="EH62" s="76" t="s">
        <v>127</v>
      </c>
      <c r="EI62" s="4" t="e">
        <f ca="1">_xll.SSLDESC(EH62)</f>
        <v>#NAME?</v>
      </c>
      <c r="EJ62" s="26" t="e">
        <f ca="1">_xll.GXL(EJ$3,EJ$4,"CustomGL="&amp;EJ$8&amp;";",EJ$5,EJ$6,EJ$7,$B62,EJ$10)*-1</f>
        <v>#NAME?</v>
      </c>
      <c r="EK62" s="27" t="e">
        <f ca="1">EJ62/EJ$63</f>
        <v>#NAME?</v>
      </c>
      <c r="EL62" s="33" t="e">
        <f ca="1">_xll.GXL(EL$3,EL$4,"CustomGL="&amp;EL$8&amp;";",EL$5,EL$6,EL$7,$B62,EL$10)*-1</f>
        <v>#NAME?</v>
      </c>
      <c r="EM62" s="27" t="e">
        <f ca="1">EL62/EL$63</f>
        <v>#NAME?</v>
      </c>
      <c r="ER62" s="26" t="e">
        <f ca="1">_xll.GXL(ER$3,ER$4,"CustomGL="&amp;ER$8&amp;";",ER$5,ER$6,ER$7,$B62,ER$10)*-1</f>
        <v>#NAME?</v>
      </c>
      <c r="ES62" s="27" t="e">
        <f ca="1">ER62/ER$63</f>
        <v>#NAME?</v>
      </c>
      <c r="ET62" s="33" t="e">
        <f ca="1">_xll.GXL(ET$3,ET$4,"CustomGL="&amp;ET$8&amp;";",ET$5,ET$6,ET$7,$B62,ET$10)*-1</f>
        <v>#NAME?</v>
      </c>
      <c r="EU62" s="27" t="e">
        <f ca="1">ET62/ET$63</f>
        <v>#NAME?</v>
      </c>
      <c r="EY62" s="76" t="s">
        <v>127</v>
      </c>
      <c r="EZ62" s="4" t="e">
        <f ca="1">_xll.SSLDESC(EY62)</f>
        <v>#NAME?</v>
      </c>
      <c r="FA62" s="26" t="e">
        <f ca="1">_xll.GXL(FA$3,FA$4,"CustomGL="&amp;FA$8&amp;";",FA$5,FA$6,FA$7,$B62,FA$10)*-1</f>
        <v>#NAME?</v>
      </c>
      <c r="FB62" s="27" t="e">
        <f ca="1">FA62/FA$63</f>
        <v>#NAME?</v>
      </c>
      <c r="FC62" s="33" t="e">
        <f ca="1">_xll.GXL(FC$3,FC$4,"CustomGL="&amp;FC$8&amp;";",FC$5,FC$6,FC$7,$B62,FC$10)*-1</f>
        <v>#NAME?</v>
      </c>
      <c r="FD62" s="27" t="e">
        <f ca="1">FC62/FC$63</f>
        <v>#NAME?</v>
      </c>
      <c r="FI62" s="26" t="e">
        <f ca="1">_xll.GXL(FI$3,FI$4,"CustomGL="&amp;FI$8&amp;";",FI$5,FI$6,FI$7,$B62,FI$10)*-1</f>
        <v>#NAME?</v>
      </c>
      <c r="FJ62" s="27" t="e">
        <f ca="1">FI62/FI$63</f>
        <v>#NAME?</v>
      </c>
      <c r="FK62" s="33" t="e">
        <f ca="1">_xll.GXL(FK$3,FK$4,"CustomGL="&amp;FK$8&amp;";",FK$5,FK$6,FK$7,$B62,FK$10)*-1</f>
        <v>#NAME?</v>
      </c>
      <c r="FL62" s="27" t="e">
        <f ca="1">FK62/FK$63</f>
        <v>#NAME?</v>
      </c>
    </row>
    <row r="63" spans="2:168" x14ac:dyDescent="0.25">
      <c r="B63" s="1" t="s">
        <v>131</v>
      </c>
      <c r="C63" s="5" t="e">
        <f ca="1">_xll.SSLDESC(B63)</f>
        <v>#NAME?</v>
      </c>
      <c r="D63" s="10" t="e">
        <f ca="1">SUM(D37,D42,D50,D54,D62)</f>
        <v>#NAME?</v>
      </c>
      <c r="E63" s="28" t="e">
        <f ca="1">D63/D$63</f>
        <v>#NAME?</v>
      </c>
      <c r="F63" s="34" t="e">
        <f ca="1">SUM(F37,F42,F50,F54,F62)</f>
        <v>#NAME?</v>
      </c>
      <c r="G63" s="28" t="e">
        <f ca="1">F63/F$63</f>
        <v>#NAME?</v>
      </c>
      <c r="L63" s="10" t="e">
        <f ca="1">SUM(L37,L42,L50,L54,L62)</f>
        <v>#NAME?</v>
      </c>
      <c r="M63" s="28" t="e">
        <f ca="1">L63/L$63</f>
        <v>#NAME?</v>
      </c>
      <c r="N63" s="34" t="e">
        <f ca="1">SUM(N37,N42,N50,N54,N62)</f>
        <v>#NAME?</v>
      </c>
      <c r="O63" s="28" t="e">
        <f ca="1">N63/N$63</f>
        <v>#NAME?</v>
      </c>
      <c r="S63" s="76" t="s">
        <v>131</v>
      </c>
      <c r="T63" s="5" t="e">
        <f ca="1">_xll.SSLDESC(S63)</f>
        <v>#NAME?</v>
      </c>
      <c r="U63" s="10" t="e">
        <f ca="1">SUM(U37,U42,U50,U54,U62)</f>
        <v>#NAME?</v>
      </c>
      <c r="V63" s="28" t="e">
        <f ca="1">U63/U$63</f>
        <v>#NAME?</v>
      </c>
      <c r="W63" s="34" t="e">
        <f ca="1">SUM(W37,W42,W50,W54,W62)</f>
        <v>#NAME?</v>
      </c>
      <c r="X63" s="28" t="e">
        <f ca="1">W63/W$63</f>
        <v>#NAME?</v>
      </c>
      <c r="AC63" s="10" t="e">
        <f ca="1">SUM(AC37,AC42,AC50,AC54,AC62)</f>
        <v>#NAME?</v>
      </c>
      <c r="AD63" s="28" t="e">
        <f ca="1">AC63/AC$63</f>
        <v>#NAME?</v>
      </c>
      <c r="AE63" s="34" t="e">
        <f ca="1">SUM(AE37,AE42,AE50,AE54,AE62)</f>
        <v>#NAME?</v>
      </c>
      <c r="AF63" s="28" t="e">
        <f ca="1">AE63/AE$63</f>
        <v>#NAME?</v>
      </c>
      <c r="AJ63" s="76" t="s">
        <v>131</v>
      </c>
      <c r="AK63" s="5" t="e">
        <f ca="1">_xll.SSLDESC(AJ63)</f>
        <v>#NAME?</v>
      </c>
      <c r="AL63" s="10" t="e">
        <f ca="1">SUM(AL37,AL42,AL50,AL54,AL62)</f>
        <v>#NAME?</v>
      </c>
      <c r="AM63" s="28" t="e">
        <f ca="1">AL63/AL$63</f>
        <v>#NAME?</v>
      </c>
      <c r="AN63" s="34" t="e">
        <f ca="1">SUM(AN37,AN42,AN50,AN54,AN62)</f>
        <v>#NAME?</v>
      </c>
      <c r="AO63" s="28" t="e">
        <f ca="1">AN63/AN$63</f>
        <v>#NAME?</v>
      </c>
      <c r="AT63" s="10" t="e">
        <f ca="1">SUM(AT37,AT42,AT50,AT54,AT62)</f>
        <v>#NAME?</v>
      </c>
      <c r="AU63" s="28" t="e">
        <f ca="1">AT63/AT$63</f>
        <v>#NAME?</v>
      </c>
      <c r="AV63" s="34" t="e">
        <f ca="1">SUM(AV37,AV42,AV50,AV54,AV62)</f>
        <v>#NAME?</v>
      </c>
      <c r="AW63" s="28" t="e">
        <f ca="1">AV63/AV$63</f>
        <v>#NAME?</v>
      </c>
      <c r="BA63" s="76" t="s">
        <v>131</v>
      </c>
      <c r="BB63" s="5" t="e">
        <f ca="1">_xll.SSLDESC(BA63)</f>
        <v>#NAME?</v>
      </c>
      <c r="BC63" s="10" t="e">
        <f ca="1">SUM(BC37,BC42,BC50,BC54,BC62)</f>
        <v>#NAME?</v>
      </c>
      <c r="BD63" s="28" t="e">
        <f ca="1">BC63/BC$63</f>
        <v>#NAME?</v>
      </c>
      <c r="BE63" s="34" t="e">
        <f ca="1">SUM(BE37,BE42,BE50,BE54,BE62)</f>
        <v>#NAME?</v>
      </c>
      <c r="BF63" s="28" t="e">
        <f ca="1">BE63/BE$63</f>
        <v>#NAME?</v>
      </c>
      <c r="BK63" s="10" t="e">
        <f ca="1">SUM(BK37,BK42,BK50,BK54,BK62)</f>
        <v>#NAME?</v>
      </c>
      <c r="BL63" s="28" t="e">
        <f ca="1">BK63/BK$63</f>
        <v>#NAME?</v>
      </c>
      <c r="BM63" s="34" t="e">
        <f ca="1">SUM(BM37,BM42,BM50,BM54,BM62)</f>
        <v>#NAME?</v>
      </c>
      <c r="BN63" s="28" t="e">
        <f ca="1">BM63/BM$63</f>
        <v>#NAME?</v>
      </c>
      <c r="BR63" s="76" t="s">
        <v>131</v>
      </c>
      <c r="BS63" s="5" t="e">
        <f ca="1">_xll.SSLDESC(BR63)</f>
        <v>#NAME?</v>
      </c>
      <c r="BT63" s="10" t="e">
        <f ca="1">SUM(BT37,BT42,BT50,BT54,BT62)</f>
        <v>#NAME?</v>
      </c>
      <c r="BU63" s="28" t="e">
        <f ca="1">BT63/BT$63</f>
        <v>#NAME?</v>
      </c>
      <c r="BV63" s="34" t="e">
        <f ca="1">SUM(BV37,BV42,BV50,BV54,BV62)</f>
        <v>#NAME?</v>
      </c>
      <c r="BW63" s="28" t="e">
        <f ca="1">BV63/BV$63</f>
        <v>#NAME?</v>
      </c>
      <c r="CB63" s="10" t="e">
        <f ca="1">SUM(CB37,CB42,CB50,CB54,CB62)</f>
        <v>#NAME?</v>
      </c>
      <c r="CC63" s="28" t="e">
        <f ca="1">CB63/CB$63</f>
        <v>#NAME?</v>
      </c>
      <c r="CD63" s="34" t="e">
        <f ca="1">SUM(CD37,CD42,CD50,CD54,CD62)</f>
        <v>#NAME?</v>
      </c>
      <c r="CE63" s="28" t="e">
        <f ca="1">CD63/CD$63</f>
        <v>#NAME?</v>
      </c>
      <c r="CI63" s="76" t="s">
        <v>131</v>
      </c>
      <c r="CJ63" s="5" t="e">
        <f ca="1">_xll.SSLDESC(CI63)</f>
        <v>#NAME?</v>
      </c>
      <c r="CK63" s="10" t="e">
        <f ca="1">SUM(CK37,CK42,CK50,CK54,CK62)</f>
        <v>#NAME?</v>
      </c>
      <c r="CL63" s="28" t="e">
        <f ca="1">CK63/CK$63</f>
        <v>#NAME?</v>
      </c>
      <c r="CM63" s="34" t="e">
        <f ca="1">SUM(CM37,CM42,CM50,CM54,CM62)</f>
        <v>#NAME?</v>
      </c>
      <c r="CN63" s="28" t="e">
        <f ca="1">CM63/CM$63</f>
        <v>#NAME?</v>
      </c>
      <c r="CS63" s="10" t="e">
        <f ca="1">SUM(CS37,CS42,CS50,CS54,CS62)</f>
        <v>#NAME?</v>
      </c>
      <c r="CT63" s="28" t="e">
        <f ca="1">CS63/CS$63</f>
        <v>#NAME?</v>
      </c>
      <c r="CU63" s="34" t="e">
        <f ca="1">SUM(CU37,CU42,CU50,CU54,CU62)</f>
        <v>#NAME?</v>
      </c>
      <c r="CV63" s="28" t="e">
        <f ca="1">CU63/CU$63</f>
        <v>#NAME?</v>
      </c>
      <c r="CZ63" s="76" t="s">
        <v>131</v>
      </c>
      <c r="DA63" s="5" t="e">
        <f ca="1">_xll.SSLDESC(CZ63)</f>
        <v>#NAME?</v>
      </c>
      <c r="DB63" s="10" t="e">
        <f ca="1">SUM(DB37,DB42,DB50,DB54,DB62)</f>
        <v>#NAME?</v>
      </c>
      <c r="DC63" s="28" t="e">
        <f ca="1">DB63/DB$63</f>
        <v>#NAME?</v>
      </c>
      <c r="DD63" s="34" t="e">
        <f ca="1">SUM(DD37,DD42,DD50,DD54,DD62)</f>
        <v>#NAME?</v>
      </c>
      <c r="DE63" s="28" t="e">
        <f ca="1">DD63/DD$63</f>
        <v>#NAME?</v>
      </c>
      <c r="DJ63" s="10" t="e">
        <f ca="1">SUM(DJ37,DJ42,DJ50,DJ54,DJ62)</f>
        <v>#NAME?</v>
      </c>
      <c r="DK63" s="28" t="e">
        <f ca="1">DJ63/DJ$63</f>
        <v>#NAME?</v>
      </c>
      <c r="DL63" s="34" t="e">
        <f ca="1">SUM(DL37,DL42,DL50,DL54,DL62)</f>
        <v>#NAME?</v>
      </c>
      <c r="DM63" s="28" t="e">
        <f ca="1">DL63/DL$63</f>
        <v>#NAME?</v>
      </c>
      <c r="DQ63" s="76" t="s">
        <v>131</v>
      </c>
      <c r="DR63" s="5" t="e">
        <f ca="1">_xll.SSLDESC(DQ63)</f>
        <v>#NAME?</v>
      </c>
      <c r="DS63" s="10" t="e">
        <f ca="1">SUM(DS37,DS42,DS50,DS54,DS62)</f>
        <v>#NAME?</v>
      </c>
      <c r="DT63" s="28" t="e">
        <f ca="1">DS63/DS$63</f>
        <v>#NAME?</v>
      </c>
      <c r="DU63" s="34" t="e">
        <f ca="1">SUM(DU37,DU42,DU50,DU54,DU62)</f>
        <v>#NAME?</v>
      </c>
      <c r="DV63" s="28" t="e">
        <f ca="1">DU63/DU$63</f>
        <v>#NAME?</v>
      </c>
      <c r="EA63" s="10" t="e">
        <f ca="1">SUM(EA37,EA42,EA50,EA54,EA62)</f>
        <v>#NAME?</v>
      </c>
      <c r="EB63" s="28" t="e">
        <f ca="1">EA63/EA$63</f>
        <v>#NAME?</v>
      </c>
      <c r="EC63" s="34" t="e">
        <f ca="1">SUM(EC37,EC42,EC50,EC54,EC62)</f>
        <v>#NAME?</v>
      </c>
      <c r="ED63" s="28" t="e">
        <f ca="1">EC63/EC$63</f>
        <v>#NAME?</v>
      </c>
      <c r="EH63" s="76" t="s">
        <v>131</v>
      </c>
      <c r="EI63" s="5" t="e">
        <f ca="1">_xll.SSLDESC(EH63)</f>
        <v>#NAME?</v>
      </c>
      <c r="EJ63" s="10" t="e">
        <f ca="1">SUM(EJ37,EJ42,EJ50,EJ54,EJ62)</f>
        <v>#NAME?</v>
      </c>
      <c r="EK63" s="28" t="e">
        <f ca="1">EJ63/EJ$63</f>
        <v>#NAME?</v>
      </c>
      <c r="EL63" s="34" t="e">
        <f ca="1">SUM(EL37,EL42,EL50,EL54,EL62)</f>
        <v>#NAME?</v>
      </c>
      <c r="EM63" s="28" t="e">
        <f ca="1">EL63/EL$63</f>
        <v>#NAME?</v>
      </c>
      <c r="ER63" s="10" t="e">
        <f ca="1">SUM(ER37,ER42,ER50,ER54,ER62)</f>
        <v>#NAME?</v>
      </c>
      <c r="ES63" s="28" t="e">
        <f ca="1">ER63/ER$63</f>
        <v>#NAME?</v>
      </c>
      <c r="ET63" s="34" t="e">
        <f ca="1">SUM(ET37,ET42,ET50,ET54,ET62)</f>
        <v>#NAME?</v>
      </c>
      <c r="EU63" s="28" t="e">
        <f ca="1">ET63/ET$63</f>
        <v>#NAME?</v>
      </c>
      <c r="EY63" s="76" t="s">
        <v>131</v>
      </c>
      <c r="EZ63" s="5" t="e">
        <f ca="1">_xll.SSLDESC(EY63)</f>
        <v>#NAME?</v>
      </c>
      <c r="FA63" s="10" t="e">
        <f ca="1">SUM(FA37,FA42,FA50,FA54,FA62)</f>
        <v>#NAME?</v>
      </c>
      <c r="FB63" s="28" t="e">
        <f ca="1">FA63/FA$63</f>
        <v>#NAME?</v>
      </c>
      <c r="FC63" s="34" t="e">
        <f ca="1">SUM(FC37,FC42,FC50,FC54,FC62)</f>
        <v>#NAME?</v>
      </c>
      <c r="FD63" s="28" t="e">
        <f ca="1">FC63/FC$63</f>
        <v>#NAME?</v>
      </c>
      <c r="FI63" s="10" t="e">
        <f ca="1">SUM(FI37,FI42,FI50,FI54,FI62)</f>
        <v>#NAME?</v>
      </c>
      <c r="FJ63" s="28" t="e">
        <f ca="1">FI63/FI$63</f>
        <v>#NAME?</v>
      </c>
      <c r="FK63" s="34" t="e">
        <f ca="1">SUM(FK37,FK42,FK50,FK54,FK62)</f>
        <v>#NAME?</v>
      </c>
      <c r="FL63" s="28" t="e">
        <f ca="1">FK63/FK$63</f>
        <v>#NAME?</v>
      </c>
    </row>
    <row r="64" spans="2:168" s="44" customFormat="1" hidden="1" outlineLevel="1" x14ac:dyDescent="0.25">
      <c r="B64" s="39">
        <v>407000</v>
      </c>
      <c r="C64" s="40" t="s">
        <v>166</v>
      </c>
      <c r="D64" s="41" t="e">
        <f ca="1">_xll.GXL(D$3,D$4,"CustomGL="&amp;D$8&amp;";",D$5,D$6,D$7,$B64,D$10)*-1</f>
        <v>#NAME?</v>
      </c>
      <c r="E64" s="42" t="e">
        <f t="shared" ref="E64:E65" ca="1" si="202">D64/D$63</f>
        <v>#NAME?</v>
      </c>
      <c r="F64" s="43" t="e">
        <f ca="1">_xll.GXL(F$3,F$4,"CustomGL="&amp;F$8&amp;";",F$5,F$6,F$7,$B64,F$10)*-1</f>
        <v>#NAME?</v>
      </c>
      <c r="G64" s="42" t="e">
        <f t="shared" ref="G64:G65" ca="1" si="203">F64/F$63</f>
        <v>#NAME?</v>
      </c>
      <c r="L64" s="41" t="e">
        <f ca="1">_xll.GXL(L$3,L$4,"CustomGL="&amp;L$8&amp;";",L$5,L$6,L$7,$B64,L$10)*-1</f>
        <v>#NAME?</v>
      </c>
      <c r="M64" s="42" t="e">
        <f t="shared" ref="M64:M65" ca="1" si="204">L64/L$63</f>
        <v>#NAME?</v>
      </c>
      <c r="N64" s="43" t="e">
        <f ca="1">_xll.GXL(N$3,N$4,"CustomGL="&amp;N$8&amp;";",N$5,N$6,N$7,$B64,N$10)*-1</f>
        <v>#NAME?</v>
      </c>
      <c r="O64" s="42" t="e">
        <f t="shared" ref="O64:O65" ca="1" si="205">N64/N$63</f>
        <v>#NAME?</v>
      </c>
      <c r="R64" s="85"/>
      <c r="S64" s="77">
        <v>407000</v>
      </c>
      <c r="T64" s="40" t="s">
        <v>166</v>
      </c>
      <c r="U64" s="41" t="e">
        <f ca="1">_xll.GXL(U$3,U$4,"CustomGL="&amp;U$8&amp;";",U$5,U$6,U$7,$B64,U$10)*-1</f>
        <v>#NAME?</v>
      </c>
      <c r="V64" s="42" t="e">
        <f t="shared" ref="V64:V65" ca="1" si="206">U64/U$63</f>
        <v>#NAME?</v>
      </c>
      <c r="W64" s="43" t="e">
        <f ca="1">_xll.GXL(W$3,W$4,"CustomGL="&amp;W$8&amp;";",W$5,W$6,W$7,$B64,W$10)*-1</f>
        <v>#NAME?</v>
      </c>
      <c r="X64" s="42" t="e">
        <f t="shared" ref="X64:X65" ca="1" si="207">W64/W$63</f>
        <v>#NAME?</v>
      </c>
      <c r="AC64" s="41" t="e">
        <f ca="1">_xll.GXL(AC$3,AC$4,"CustomGL="&amp;AC$8&amp;";",AC$5,AC$6,AC$7,$B64,AC$10)*-1</f>
        <v>#NAME?</v>
      </c>
      <c r="AD64" s="42" t="e">
        <f t="shared" ref="AD64:AD65" ca="1" si="208">AC64/AC$63</f>
        <v>#NAME?</v>
      </c>
      <c r="AE64" s="43" t="e">
        <f ca="1">_xll.GXL(AE$3,AE$4,"CustomGL="&amp;AE$8&amp;";",AE$5,AE$6,AE$7,$B64,AE$10)*-1</f>
        <v>#NAME?</v>
      </c>
      <c r="AF64" s="42" t="e">
        <f t="shared" ref="AF64:AF65" ca="1" si="209">AE64/AE$63</f>
        <v>#NAME?</v>
      </c>
      <c r="AJ64" s="77">
        <v>407000</v>
      </c>
      <c r="AK64" s="40" t="s">
        <v>166</v>
      </c>
      <c r="AL64" s="41" t="e">
        <f ca="1">_xll.GXL(AL$3,AL$4,"CustomGL="&amp;AL$8&amp;";",AL$5,AL$6,AL$7,$B64,AL$10)*-1</f>
        <v>#NAME?</v>
      </c>
      <c r="AM64" s="42" t="e">
        <f t="shared" ref="AM64:AM65" ca="1" si="210">AL64/AL$63</f>
        <v>#NAME?</v>
      </c>
      <c r="AN64" s="43" t="e">
        <f ca="1">_xll.GXL(AN$3,AN$4,"CustomGL="&amp;AN$8&amp;";",AN$5,AN$6,AN$7,$B64,AN$10)*-1</f>
        <v>#NAME?</v>
      </c>
      <c r="AO64" s="42" t="e">
        <f t="shared" ref="AO64:AO65" ca="1" si="211">AN64/AN$63</f>
        <v>#NAME?</v>
      </c>
      <c r="AT64" s="41" t="e">
        <f ca="1">_xll.GXL(AT$3,AT$4,"CustomGL="&amp;AT$8&amp;";",AT$5,AT$6,AT$7,$B64,AT$10)*-1</f>
        <v>#NAME?</v>
      </c>
      <c r="AU64" s="42" t="e">
        <f t="shared" ref="AU64:AU65" ca="1" si="212">AT64/AT$63</f>
        <v>#NAME?</v>
      </c>
      <c r="AV64" s="43" t="e">
        <f ca="1">_xll.GXL(AV$3,AV$4,"CustomGL="&amp;AV$8&amp;";",AV$5,AV$6,AV$7,$B64,AV$10)*-1</f>
        <v>#NAME?</v>
      </c>
      <c r="AW64" s="42" t="e">
        <f t="shared" ref="AW64:AW65" ca="1" si="213">AV64/AV$63</f>
        <v>#NAME?</v>
      </c>
      <c r="AZ64" s="85"/>
      <c r="BA64" s="77">
        <v>407000</v>
      </c>
      <c r="BB64" s="40" t="s">
        <v>166</v>
      </c>
      <c r="BC64" s="41" t="e">
        <f ca="1">_xll.GXL(BC$3,BC$4,"CustomGL="&amp;BC$8&amp;";",BC$5,BC$6,BC$7,$B64,BC$10)*-1</f>
        <v>#NAME?</v>
      </c>
      <c r="BD64" s="42" t="e">
        <f t="shared" ref="BD64:BD65" ca="1" si="214">BC64/BC$63</f>
        <v>#NAME?</v>
      </c>
      <c r="BE64" s="43" t="e">
        <f ca="1">_xll.GXL(BE$3,BE$4,"CustomGL="&amp;BE$8&amp;";",BE$5,BE$6,BE$7,$B64,BE$10)*-1</f>
        <v>#NAME?</v>
      </c>
      <c r="BF64" s="42" t="e">
        <f t="shared" ref="BF64:BF65" ca="1" si="215">BE64/BE$63</f>
        <v>#NAME?</v>
      </c>
      <c r="BK64" s="41" t="e">
        <f ca="1">_xll.GXL(BK$3,BK$4,"CustomGL="&amp;BK$8&amp;";",BK$5,BK$6,BK$7,$B64,BK$10)*-1</f>
        <v>#NAME?</v>
      </c>
      <c r="BL64" s="42" t="e">
        <f t="shared" ref="BL64:BL65" ca="1" si="216">BK64/BK$63</f>
        <v>#NAME?</v>
      </c>
      <c r="BM64" s="43" t="e">
        <f ca="1">_xll.GXL(BM$3,BM$4,"CustomGL="&amp;BM$8&amp;";",BM$5,BM$6,BM$7,$B64,BM$10)*-1</f>
        <v>#NAME?</v>
      </c>
      <c r="BN64" s="42" t="e">
        <f t="shared" ref="BN64:BN65" ca="1" si="217">BM64/BM$63</f>
        <v>#NAME?</v>
      </c>
      <c r="BR64" s="77">
        <v>407000</v>
      </c>
      <c r="BS64" s="40" t="s">
        <v>166</v>
      </c>
      <c r="BT64" s="41" t="e">
        <f ca="1">_xll.GXL(BT$3,BT$4,"CustomGL="&amp;BT$8&amp;";",BT$5,BT$6,BT$7,$B64,BT$10)*-1</f>
        <v>#NAME?</v>
      </c>
      <c r="BU64" s="42" t="e">
        <f t="shared" ref="BU64:BU65" ca="1" si="218">BT64/BT$63</f>
        <v>#NAME?</v>
      </c>
      <c r="BV64" s="43" t="e">
        <f ca="1">_xll.GXL(BV$3,BV$4,"CustomGL="&amp;BV$8&amp;";",BV$5,BV$6,BV$7,$B64,BV$10)*-1</f>
        <v>#NAME?</v>
      </c>
      <c r="BW64" s="42" t="e">
        <f t="shared" ref="BW64:BW65" ca="1" si="219">BV64/BV$63</f>
        <v>#NAME?</v>
      </c>
      <c r="CB64" s="41" t="e">
        <f ca="1">_xll.GXL(CB$3,CB$4,"CustomGL="&amp;CB$8&amp;";",CB$5,CB$6,CB$7,$B64,CB$10)*-1</f>
        <v>#NAME?</v>
      </c>
      <c r="CC64" s="42" t="e">
        <f t="shared" ref="CC64:CC65" ca="1" si="220">CB64/CB$63</f>
        <v>#NAME?</v>
      </c>
      <c r="CD64" s="43" t="e">
        <f ca="1">_xll.GXL(CD$3,CD$4,"CustomGL="&amp;CD$8&amp;";",CD$5,CD$6,CD$7,$B64,CD$10)*-1</f>
        <v>#NAME?</v>
      </c>
      <c r="CE64" s="42" t="e">
        <f t="shared" ref="CE64:CE65" ca="1" si="221">CD64/CD$63</f>
        <v>#NAME?</v>
      </c>
      <c r="CI64" s="77">
        <v>407000</v>
      </c>
      <c r="CJ64" s="40" t="s">
        <v>166</v>
      </c>
      <c r="CK64" s="41" t="e">
        <f ca="1">_xll.GXL(CK$3,CK$4,"CustomGL="&amp;CK$8&amp;";",CK$5,CK$6,CK$7,$B64,CK$10)*-1</f>
        <v>#NAME?</v>
      </c>
      <c r="CL64" s="42" t="e">
        <f t="shared" ref="CL64:CL65" ca="1" si="222">CK64/CK$63</f>
        <v>#NAME?</v>
      </c>
      <c r="CM64" s="43" t="e">
        <f ca="1">_xll.GXL(CM$3,CM$4,"CustomGL="&amp;CM$8&amp;";",CM$5,CM$6,CM$7,$B64,CM$10)*-1</f>
        <v>#NAME?</v>
      </c>
      <c r="CN64" s="42" t="e">
        <f t="shared" ref="CN64:CN65" ca="1" si="223">CM64/CM$63</f>
        <v>#NAME?</v>
      </c>
      <c r="CS64" s="41" t="e">
        <f ca="1">_xll.GXL(CS$3,CS$4,"CustomGL="&amp;CS$8&amp;";",CS$5,CS$6,CS$7,$B64,CS$10)*-1</f>
        <v>#NAME?</v>
      </c>
      <c r="CT64" s="42" t="e">
        <f t="shared" ref="CT64:CT65" ca="1" si="224">CS64/CS$63</f>
        <v>#NAME?</v>
      </c>
      <c r="CU64" s="43" t="e">
        <f ca="1">_xll.GXL(CU$3,CU$4,"CustomGL="&amp;CU$8&amp;";",CU$5,CU$6,CU$7,$B64,CU$10)*-1</f>
        <v>#NAME?</v>
      </c>
      <c r="CV64" s="42" t="e">
        <f t="shared" ref="CV64:CV65" ca="1" si="225">CU64/CU$63</f>
        <v>#NAME?</v>
      </c>
      <c r="CZ64" s="77">
        <v>407000</v>
      </c>
      <c r="DA64" s="40" t="s">
        <v>166</v>
      </c>
      <c r="DB64" s="41" t="e">
        <f ca="1">_xll.GXL(DB$3,DB$4,"CustomGL="&amp;DB$8&amp;";",DB$5,DB$6,DB$7,$B64,DB$10)*-1</f>
        <v>#NAME?</v>
      </c>
      <c r="DC64" s="42" t="e">
        <f t="shared" ref="DC64:DC65" ca="1" si="226">DB64/DB$63</f>
        <v>#NAME?</v>
      </c>
      <c r="DD64" s="43" t="e">
        <f ca="1">_xll.GXL(DD$3,DD$4,"CustomGL="&amp;DD$8&amp;";",DD$5,DD$6,DD$7,$B64,DD$10)*-1</f>
        <v>#NAME?</v>
      </c>
      <c r="DE64" s="42" t="e">
        <f t="shared" ref="DE64:DE65" ca="1" si="227">DD64/DD$63</f>
        <v>#NAME?</v>
      </c>
      <c r="DJ64" s="41" t="e">
        <f ca="1">_xll.GXL(DJ$3,DJ$4,"CustomGL="&amp;DJ$8&amp;";",DJ$5,DJ$6,DJ$7,$B64,DJ$10)*-1</f>
        <v>#NAME?</v>
      </c>
      <c r="DK64" s="42" t="e">
        <f t="shared" ref="DK64:DK65" ca="1" si="228">DJ64/DJ$63</f>
        <v>#NAME?</v>
      </c>
      <c r="DL64" s="43" t="e">
        <f ca="1">_xll.GXL(DL$3,DL$4,"CustomGL="&amp;DL$8&amp;";",DL$5,DL$6,DL$7,$B64,DL$10)*-1</f>
        <v>#NAME?</v>
      </c>
      <c r="DM64" s="42" t="e">
        <f t="shared" ref="DM64:DM65" ca="1" si="229">DL64/DL$63</f>
        <v>#NAME?</v>
      </c>
      <c r="DQ64" s="77">
        <v>407000</v>
      </c>
      <c r="DR64" s="40" t="s">
        <v>166</v>
      </c>
      <c r="DS64" s="41" t="e">
        <f ca="1">_xll.GXL(DS$3,DS$4,"CustomGL="&amp;DS$8&amp;";",DS$5,DS$6,DS$7,$B64,DS$10)*-1</f>
        <v>#NAME?</v>
      </c>
      <c r="DT64" s="42" t="e">
        <f t="shared" ref="DT64:DT65" ca="1" si="230">DS64/DS$63</f>
        <v>#NAME?</v>
      </c>
      <c r="DU64" s="43" t="e">
        <f ca="1">_xll.GXL(DU$3,DU$4,"CustomGL="&amp;DU$8&amp;";",DU$5,DU$6,DU$7,$B64,DU$10)*-1</f>
        <v>#NAME?</v>
      </c>
      <c r="DV64" s="42" t="e">
        <f t="shared" ref="DV64:DV65" ca="1" si="231">DU64/DU$63</f>
        <v>#NAME?</v>
      </c>
      <c r="EA64" s="41" t="e">
        <f ca="1">_xll.GXL(EA$3,EA$4,"CustomGL="&amp;EA$8&amp;";",EA$5,EA$6,EA$7,$B64,EA$10)*-1</f>
        <v>#NAME?</v>
      </c>
      <c r="EB64" s="42" t="e">
        <f t="shared" ref="EB64:EB65" ca="1" si="232">EA64/EA$63</f>
        <v>#NAME?</v>
      </c>
      <c r="EC64" s="43" t="e">
        <f ca="1">_xll.GXL(EC$3,EC$4,"CustomGL="&amp;EC$8&amp;";",EC$5,EC$6,EC$7,$B64,EC$10)*-1</f>
        <v>#NAME?</v>
      </c>
      <c r="ED64" s="42" t="e">
        <f t="shared" ref="ED64:ED65" ca="1" si="233">EC64/EC$63</f>
        <v>#NAME?</v>
      </c>
      <c r="EH64" s="77">
        <v>407000</v>
      </c>
      <c r="EI64" s="40" t="s">
        <v>166</v>
      </c>
      <c r="EJ64" s="41" t="e">
        <f ca="1">_xll.GXL(EJ$3,EJ$4,"CustomGL="&amp;EJ$8&amp;";",EJ$5,EJ$6,EJ$7,$B64,EJ$10)*-1</f>
        <v>#NAME?</v>
      </c>
      <c r="EK64" s="42" t="e">
        <f t="shared" ref="EK64:EK65" ca="1" si="234">EJ64/EJ$63</f>
        <v>#NAME?</v>
      </c>
      <c r="EL64" s="43" t="e">
        <f ca="1">_xll.GXL(EL$3,EL$4,"CustomGL="&amp;EL$8&amp;";",EL$5,EL$6,EL$7,$B64,EL$10)*-1</f>
        <v>#NAME?</v>
      </c>
      <c r="EM64" s="42" t="e">
        <f t="shared" ref="EM64:EM65" ca="1" si="235">EL64/EL$63</f>
        <v>#NAME?</v>
      </c>
      <c r="ER64" s="41" t="e">
        <f ca="1">_xll.GXL(ER$3,ER$4,"CustomGL="&amp;ER$8&amp;";",ER$5,ER$6,ER$7,$B64,ER$10)*-1</f>
        <v>#NAME?</v>
      </c>
      <c r="ES64" s="42" t="e">
        <f t="shared" ref="ES64:ES65" ca="1" si="236">ER64/ER$63</f>
        <v>#NAME?</v>
      </c>
      <c r="ET64" s="43" t="e">
        <f ca="1">_xll.GXL(ET$3,ET$4,"CustomGL="&amp;ET$8&amp;";",ET$5,ET$6,ET$7,$B64,ET$10)*-1</f>
        <v>#NAME?</v>
      </c>
      <c r="EU64" s="42" t="e">
        <f t="shared" ref="EU64:EU65" ca="1" si="237">ET64/ET$63</f>
        <v>#NAME?</v>
      </c>
      <c r="EY64" s="77">
        <v>407000</v>
      </c>
      <c r="EZ64" s="40" t="s">
        <v>166</v>
      </c>
      <c r="FA64" s="41" t="e">
        <f ca="1">_xll.GXL(FA$3,FA$4,"CustomGL="&amp;FA$8&amp;";",FA$5,FA$6,FA$7,$B64,FA$10)*-1</f>
        <v>#NAME?</v>
      </c>
      <c r="FB64" s="42" t="e">
        <f t="shared" ref="FB64:FB65" ca="1" si="238">FA64/FA$63</f>
        <v>#NAME?</v>
      </c>
      <c r="FC64" s="43" t="e">
        <f ca="1">_xll.GXL(FC$3,FC$4,"CustomGL="&amp;FC$8&amp;";",FC$5,FC$6,FC$7,$B64,FC$10)*-1</f>
        <v>#NAME?</v>
      </c>
      <c r="FD64" s="42" t="e">
        <f t="shared" ref="FD64:FD65" ca="1" si="239">FC64/FC$63</f>
        <v>#NAME?</v>
      </c>
      <c r="FI64" s="41" t="e">
        <f ca="1">_xll.GXL(FI$3,FI$4,"CustomGL="&amp;FI$8&amp;";",FI$5,FI$6,FI$7,$B64,FI$10)*-1</f>
        <v>#NAME?</v>
      </c>
      <c r="FJ64" s="42" t="e">
        <f t="shared" ref="FJ64:FJ65" ca="1" si="240">FI64/FI$63</f>
        <v>#NAME?</v>
      </c>
      <c r="FK64" s="43" t="e">
        <f ca="1">_xll.GXL(FK$3,FK$4,"CustomGL="&amp;FK$8&amp;";",FK$5,FK$6,FK$7,$B64,FK$10)*-1</f>
        <v>#NAME?</v>
      </c>
      <c r="FL64" s="42" t="e">
        <f t="shared" ref="FL64:FL65" ca="1" si="241">FK64/FK$63</f>
        <v>#NAME?</v>
      </c>
    </row>
    <row r="65" spans="2:168" s="44" customFormat="1" hidden="1" outlineLevel="1" x14ac:dyDescent="0.25">
      <c r="B65" s="39">
        <v>408000</v>
      </c>
      <c r="C65" s="40" t="s">
        <v>167</v>
      </c>
      <c r="D65" s="41" t="e">
        <f ca="1">_xll.GXL(D$3,D$4,"CustomGL="&amp;D$8&amp;";",D$5,D$6,D$7,$B65,D$10)*-1</f>
        <v>#NAME?</v>
      </c>
      <c r="E65" s="42" t="e">
        <f t="shared" ca="1" si="202"/>
        <v>#NAME?</v>
      </c>
      <c r="F65" s="43" t="e">
        <f ca="1">_xll.GXL(F$3,F$4,"CustomGL="&amp;F$8&amp;";",F$5,F$6,F$7,$B65,F$10)*-1</f>
        <v>#NAME?</v>
      </c>
      <c r="G65" s="42" t="e">
        <f t="shared" ca="1" si="203"/>
        <v>#NAME?</v>
      </c>
      <c r="L65" s="41" t="e">
        <f ca="1">_xll.GXL(L$3,L$4,"CustomGL="&amp;L$8&amp;";",L$5,L$6,L$7,$B65,L$10)*-1</f>
        <v>#NAME?</v>
      </c>
      <c r="M65" s="42" t="e">
        <f t="shared" ca="1" si="204"/>
        <v>#NAME?</v>
      </c>
      <c r="N65" s="43" t="e">
        <f ca="1">_xll.GXL(N$3,N$4,"CustomGL="&amp;N$8&amp;";",N$5,N$6,N$7,$B65,N$10)*-1</f>
        <v>#NAME?</v>
      </c>
      <c r="O65" s="42" t="e">
        <f t="shared" ca="1" si="205"/>
        <v>#NAME?</v>
      </c>
      <c r="R65" s="85"/>
      <c r="S65" s="77">
        <v>408000</v>
      </c>
      <c r="T65" s="40" t="s">
        <v>167</v>
      </c>
      <c r="U65" s="41" t="e">
        <f ca="1">_xll.GXL(U$3,U$4,"CustomGL="&amp;U$8&amp;";",U$5,U$6,U$7,$B65,U$10)*-1</f>
        <v>#NAME?</v>
      </c>
      <c r="V65" s="42" t="e">
        <f t="shared" ca="1" si="206"/>
        <v>#NAME?</v>
      </c>
      <c r="W65" s="43" t="e">
        <f ca="1">_xll.GXL(W$3,W$4,"CustomGL="&amp;W$8&amp;";",W$5,W$6,W$7,$B65,W$10)*-1</f>
        <v>#NAME?</v>
      </c>
      <c r="X65" s="42" t="e">
        <f t="shared" ca="1" si="207"/>
        <v>#NAME?</v>
      </c>
      <c r="AC65" s="41" t="e">
        <f ca="1">_xll.GXL(AC$3,AC$4,"CustomGL="&amp;AC$8&amp;";",AC$5,AC$6,AC$7,$B65,AC$10)*-1</f>
        <v>#NAME?</v>
      </c>
      <c r="AD65" s="42" t="e">
        <f t="shared" ca="1" si="208"/>
        <v>#NAME?</v>
      </c>
      <c r="AE65" s="43" t="e">
        <f ca="1">_xll.GXL(AE$3,AE$4,"CustomGL="&amp;AE$8&amp;";",AE$5,AE$6,AE$7,$B65,AE$10)*-1</f>
        <v>#NAME?</v>
      </c>
      <c r="AF65" s="42" t="e">
        <f t="shared" ca="1" si="209"/>
        <v>#NAME?</v>
      </c>
      <c r="AJ65" s="77">
        <v>408000</v>
      </c>
      <c r="AK65" s="40" t="s">
        <v>167</v>
      </c>
      <c r="AL65" s="41" t="e">
        <f ca="1">_xll.GXL(AL$3,AL$4,"CustomGL="&amp;AL$8&amp;";",AL$5,AL$6,AL$7,$B65,AL$10)*-1</f>
        <v>#NAME?</v>
      </c>
      <c r="AM65" s="42" t="e">
        <f t="shared" ca="1" si="210"/>
        <v>#NAME?</v>
      </c>
      <c r="AN65" s="43" t="e">
        <f ca="1">_xll.GXL(AN$3,AN$4,"CustomGL="&amp;AN$8&amp;";",AN$5,AN$6,AN$7,$B65,AN$10)*-1</f>
        <v>#NAME?</v>
      </c>
      <c r="AO65" s="42" t="e">
        <f t="shared" ca="1" si="211"/>
        <v>#NAME?</v>
      </c>
      <c r="AT65" s="41" t="e">
        <f ca="1">_xll.GXL(AT$3,AT$4,"CustomGL="&amp;AT$8&amp;";",AT$5,AT$6,AT$7,$B65,AT$10)*-1</f>
        <v>#NAME?</v>
      </c>
      <c r="AU65" s="42" t="e">
        <f t="shared" ca="1" si="212"/>
        <v>#NAME?</v>
      </c>
      <c r="AV65" s="43" t="e">
        <f ca="1">_xll.GXL(AV$3,AV$4,"CustomGL="&amp;AV$8&amp;";",AV$5,AV$6,AV$7,$B65,AV$10)*-1</f>
        <v>#NAME?</v>
      </c>
      <c r="AW65" s="42" t="e">
        <f t="shared" ca="1" si="213"/>
        <v>#NAME?</v>
      </c>
      <c r="AZ65" s="85"/>
      <c r="BA65" s="77">
        <v>408000</v>
      </c>
      <c r="BB65" s="40" t="s">
        <v>167</v>
      </c>
      <c r="BC65" s="41" t="e">
        <f ca="1">_xll.GXL(BC$3,BC$4,"CustomGL="&amp;BC$8&amp;";",BC$5,BC$6,BC$7,$B65,BC$10)*-1</f>
        <v>#NAME?</v>
      </c>
      <c r="BD65" s="42" t="e">
        <f t="shared" ca="1" si="214"/>
        <v>#NAME?</v>
      </c>
      <c r="BE65" s="43" t="e">
        <f ca="1">_xll.GXL(BE$3,BE$4,"CustomGL="&amp;BE$8&amp;";",BE$5,BE$6,BE$7,$B65,BE$10)*-1</f>
        <v>#NAME?</v>
      </c>
      <c r="BF65" s="42" t="e">
        <f t="shared" ca="1" si="215"/>
        <v>#NAME?</v>
      </c>
      <c r="BK65" s="41" t="e">
        <f ca="1">_xll.GXL(BK$3,BK$4,"CustomGL="&amp;BK$8&amp;";",BK$5,BK$6,BK$7,$B65,BK$10)*-1</f>
        <v>#NAME?</v>
      </c>
      <c r="BL65" s="42" t="e">
        <f t="shared" ca="1" si="216"/>
        <v>#NAME?</v>
      </c>
      <c r="BM65" s="43" t="e">
        <f ca="1">_xll.GXL(BM$3,BM$4,"CustomGL="&amp;BM$8&amp;";",BM$5,BM$6,BM$7,$B65,BM$10)*-1</f>
        <v>#NAME?</v>
      </c>
      <c r="BN65" s="42" t="e">
        <f t="shared" ca="1" si="217"/>
        <v>#NAME?</v>
      </c>
      <c r="BR65" s="77">
        <v>408000</v>
      </c>
      <c r="BS65" s="40" t="s">
        <v>167</v>
      </c>
      <c r="BT65" s="41" t="e">
        <f ca="1">_xll.GXL(BT$3,BT$4,"CustomGL="&amp;BT$8&amp;";",BT$5,BT$6,BT$7,$B65,BT$10)*-1</f>
        <v>#NAME?</v>
      </c>
      <c r="BU65" s="42" t="e">
        <f t="shared" ca="1" si="218"/>
        <v>#NAME?</v>
      </c>
      <c r="BV65" s="43" t="e">
        <f ca="1">_xll.GXL(BV$3,BV$4,"CustomGL="&amp;BV$8&amp;";",BV$5,BV$6,BV$7,$B65,BV$10)*-1</f>
        <v>#NAME?</v>
      </c>
      <c r="BW65" s="42" t="e">
        <f t="shared" ca="1" si="219"/>
        <v>#NAME?</v>
      </c>
      <c r="CB65" s="41" t="e">
        <f ca="1">_xll.GXL(CB$3,CB$4,"CustomGL="&amp;CB$8&amp;";",CB$5,CB$6,CB$7,$B65,CB$10)*-1</f>
        <v>#NAME?</v>
      </c>
      <c r="CC65" s="42" t="e">
        <f t="shared" ca="1" si="220"/>
        <v>#NAME?</v>
      </c>
      <c r="CD65" s="43" t="e">
        <f ca="1">_xll.GXL(CD$3,CD$4,"CustomGL="&amp;CD$8&amp;";",CD$5,CD$6,CD$7,$B65,CD$10)*-1</f>
        <v>#NAME?</v>
      </c>
      <c r="CE65" s="42" t="e">
        <f t="shared" ca="1" si="221"/>
        <v>#NAME?</v>
      </c>
      <c r="CI65" s="77">
        <v>408000</v>
      </c>
      <c r="CJ65" s="40" t="s">
        <v>167</v>
      </c>
      <c r="CK65" s="41" t="e">
        <f ca="1">_xll.GXL(CK$3,CK$4,"CustomGL="&amp;CK$8&amp;";",CK$5,CK$6,CK$7,$B65,CK$10)*-1</f>
        <v>#NAME?</v>
      </c>
      <c r="CL65" s="42" t="e">
        <f t="shared" ca="1" si="222"/>
        <v>#NAME?</v>
      </c>
      <c r="CM65" s="43" t="e">
        <f ca="1">_xll.GXL(CM$3,CM$4,"CustomGL="&amp;CM$8&amp;";",CM$5,CM$6,CM$7,$B65,CM$10)*-1</f>
        <v>#NAME?</v>
      </c>
      <c r="CN65" s="42" t="e">
        <f t="shared" ca="1" si="223"/>
        <v>#NAME?</v>
      </c>
      <c r="CS65" s="41" t="e">
        <f ca="1">_xll.GXL(CS$3,CS$4,"CustomGL="&amp;CS$8&amp;";",CS$5,CS$6,CS$7,$B65,CS$10)*-1</f>
        <v>#NAME?</v>
      </c>
      <c r="CT65" s="42" t="e">
        <f t="shared" ca="1" si="224"/>
        <v>#NAME?</v>
      </c>
      <c r="CU65" s="43" t="e">
        <f ca="1">_xll.GXL(CU$3,CU$4,"CustomGL="&amp;CU$8&amp;";",CU$5,CU$6,CU$7,$B65,CU$10)*-1</f>
        <v>#NAME?</v>
      </c>
      <c r="CV65" s="42" t="e">
        <f t="shared" ca="1" si="225"/>
        <v>#NAME?</v>
      </c>
      <c r="CZ65" s="77">
        <v>408000</v>
      </c>
      <c r="DA65" s="40" t="s">
        <v>167</v>
      </c>
      <c r="DB65" s="41" t="e">
        <f ca="1">_xll.GXL(DB$3,DB$4,"CustomGL="&amp;DB$8&amp;";",DB$5,DB$6,DB$7,$B65,DB$10)*-1</f>
        <v>#NAME?</v>
      </c>
      <c r="DC65" s="42" t="e">
        <f t="shared" ca="1" si="226"/>
        <v>#NAME?</v>
      </c>
      <c r="DD65" s="43" t="e">
        <f ca="1">_xll.GXL(DD$3,DD$4,"CustomGL="&amp;DD$8&amp;";",DD$5,DD$6,DD$7,$B65,DD$10)*-1</f>
        <v>#NAME?</v>
      </c>
      <c r="DE65" s="42" t="e">
        <f t="shared" ca="1" si="227"/>
        <v>#NAME?</v>
      </c>
      <c r="DJ65" s="41" t="e">
        <f ca="1">_xll.GXL(DJ$3,DJ$4,"CustomGL="&amp;DJ$8&amp;";",DJ$5,DJ$6,DJ$7,$B65,DJ$10)*-1</f>
        <v>#NAME?</v>
      </c>
      <c r="DK65" s="42" t="e">
        <f t="shared" ca="1" si="228"/>
        <v>#NAME?</v>
      </c>
      <c r="DL65" s="43" t="e">
        <f ca="1">_xll.GXL(DL$3,DL$4,"CustomGL="&amp;DL$8&amp;";",DL$5,DL$6,DL$7,$B65,DL$10)*-1</f>
        <v>#NAME?</v>
      </c>
      <c r="DM65" s="42" t="e">
        <f t="shared" ca="1" si="229"/>
        <v>#NAME?</v>
      </c>
      <c r="DQ65" s="77">
        <v>408000</v>
      </c>
      <c r="DR65" s="40" t="s">
        <v>167</v>
      </c>
      <c r="DS65" s="41" t="e">
        <f ca="1">_xll.GXL(DS$3,DS$4,"CustomGL="&amp;DS$8&amp;";",DS$5,DS$6,DS$7,$B65,DS$10)*-1</f>
        <v>#NAME?</v>
      </c>
      <c r="DT65" s="42" t="e">
        <f t="shared" ca="1" si="230"/>
        <v>#NAME?</v>
      </c>
      <c r="DU65" s="43" t="e">
        <f ca="1">_xll.GXL(DU$3,DU$4,"CustomGL="&amp;DU$8&amp;";",DU$5,DU$6,DU$7,$B65,DU$10)*-1</f>
        <v>#NAME?</v>
      </c>
      <c r="DV65" s="42" t="e">
        <f t="shared" ca="1" si="231"/>
        <v>#NAME?</v>
      </c>
      <c r="EA65" s="41" t="e">
        <f ca="1">_xll.GXL(EA$3,EA$4,"CustomGL="&amp;EA$8&amp;";",EA$5,EA$6,EA$7,$B65,EA$10)*-1</f>
        <v>#NAME?</v>
      </c>
      <c r="EB65" s="42" t="e">
        <f t="shared" ca="1" si="232"/>
        <v>#NAME?</v>
      </c>
      <c r="EC65" s="43" t="e">
        <f ca="1">_xll.GXL(EC$3,EC$4,"CustomGL="&amp;EC$8&amp;";",EC$5,EC$6,EC$7,$B65,EC$10)*-1</f>
        <v>#NAME?</v>
      </c>
      <c r="ED65" s="42" t="e">
        <f t="shared" ca="1" si="233"/>
        <v>#NAME?</v>
      </c>
      <c r="EH65" s="77">
        <v>408000</v>
      </c>
      <c r="EI65" s="40" t="s">
        <v>167</v>
      </c>
      <c r="EJ65" s="41" t="e">
        <f ca="1">_xll.GXL(EJ$3,EJ$4,"CustomGL="&amp;EJ$8&amp;";",EJ$5,EJ$6,EJ$7,$B65,EJ$10)*-1</f>
        <v>#NAME?</v>
      </c>
      <c r="EK65" s="42" t="e">
        <f t="shared" ca="1" si="234"/>
        <v>#NAME?</v>
      </c>
      <c r="EL65" s="43" t="e">
        <f ca="1">_xll.GXL(EL$3,EL$4,"CustomGL="&amp;EL$8&amp;";",EL$5,EL$6,EL$7,$B65,EL$10)*-1</f>
        <v>#NAME?</v>
      </c>
      <c r="EM65" s="42" t="e">
        <f t="shared" ca="1" si="235"/>
        <v>#NAME?</v>
      </c>
      <c r="ER65" s="41" t="e">
        <f ca="1">_xll.GXL(ER$3,ER$4,"CustomGL="&amp;ER$8&amp;";",ER$5,ER$6,ER$7,$B65,ER$10)*-1</f>
        <v>#NAME?</v>
      </c>
      <c r="ES65" s="42" t="e">
        <f t="shared" ca="1" si="236"/>
        <v>#NAME?</v>
      </c>
      <c r="ET65" s="43" t="e">
        <f ca="1">_xll.GXL(ET$3,ET$4,"CustomGL="&amp;ET$8&amp;";",ET$5,ET$6,ET$7,$B65,ET$10)*-1</f>
        <v>#NAME?</v>
      </c>
      <c r="EU65" s="42" t="e">
        <f t="shared" ca="1" si="237"/>
        <v>#NAME?</v>
      </c>
      <c r="EY65" s="77">
        <v>408000</v>
      </c>
      <c r="EZ65" s="40" t="s">
        <v>167</v>
      </c>
      <c r="FA65" s="41" t="e">
        <f ca="1">_xll.GXL(FA$3,FA$4,"CustomGL="&amp;FA$8&amp;";",FA$5,FA$6,FA$7,$B65,FA$10)*-1</f>
        <v>#NAME?</v>
      </c>
      <c r="FB65" s="42" t="e">
        <f t="shared" ca="1" si="238"/>
        <v>#NAME?</v>
      </c>
      <c r="FC65" s="43" t="e">
        <f ca="1">_xll.GXL(FC$3,FC$4,"CustomGL="&amp;FC$8&amp;";",FC$5,FC$6,FC$7,$B65,FC$10)*-1</f>
        <v>#NAME?</v>
      </c>
      <c r="FD65" s="42" t="e">
        <f t="shared" ca="1" si="239"/>
        <v>#NAME?</v>
      </c>
      <c r="FI65" s="41" t="e">
        <f ca="1">_xll.GXL(FI$3,FI$4,"CustomGL="&amp;FI$8&amp;";",FI$5,FI$6,FI$7,$B65,FI$10)*-1</f>
        <v>#NAME?</v>
      </c>
      <c r="FJ65" s="42" t="e">
        <f t="shared" ca="1" si="240"/>
        <v>#NAME?</v>
      </c>
      <c r="FK65" s="43" t="e">
        <f ca="1">_xll.GXL(FK$3,FK$4,"CustomGL="&amp;FK$8&amp;";",FK$5,FK$6,FK$7,$B65,FK$10)*-1</f>
        <v>#NAME?</v>
      </c>
      <c r="FL65" s="42" t="e">
        <f t="shared" ca="1" si="241"/>
        <v>#NAME?</v>
      </c>
    </row>
    <row r="66" spans="2:168" collapsed="1" x14ac:dyDescent="0.25">
      <c r="B66" s="1" t="s">
        <v>128</v>
      </c>
      <c r="C66" s="4" t="e">
        <f ca="1">_xll.SSLDESC(B66)</f>
        <v>#NAME?</v>
      </c>
      <c r="D66" s="26" t="e">
        <f ca="1">_xll.GXL(D$3,D$4,"CustomGL="&amp;D$8&amp;";",D$5,D$6,D$7,$B66,D$10)*-1</f>
        <v>#NAME?</v>
      </c>
      <c r="E66" s="27" t="e">
        <f ca="1">D66/D$63</f>
        <v>#NAME?</v>
      </c>
      <c r="F66" s="33" t="e">
        <f ca="1">_xll.GXL(F$3,F$4,"CustomGL="&amp;F$8&amp;";",F$5,F$6,F$7,$B66,F$10)*-1</f>
        <v>#NAME?</v>
      </c>
      <c r="G66" s="27" t="e">
        <f ca="1">F66/F$63</f>
        <v>#NAME?</v>
      </c>
      <c r="L66" s="26" t="e">
        <f ca="1">_xll.GXL(L$3,L$4,"CustomGL="&amp;L$8&amp;";",L$5,L$6,L$7,$B66,L$10)*-1</f>
        <v>#NAME?</v>
      </c>
      <c r="M66" s="27" t="e">
        <f ca="1">L66/L$63</f>
        <v>#NAME?</v>
      </c>
      <c r="N66" s="33" t="e">
        <f ca="1">_xll.GXL(N$3,N$4,"CustomGL="&amp;N$8&amp;";",N$5,N$6,N$7,$B66,N$10)*-1</f>
        <v>#NAME?</v>
      </c>
      <c r="O66" s="27" t="e">
        <f ca="1">N66/N$63</f>
        <v>#NAME?</v>
      </c>
      <c r="S66" s="76" t="s">
        <v>128</v>
      </c>
      <c r="T66" s="4" t="e">
        <f ca="1">_xll.SSLDESC(S66)</f>
        <v>#NAME?</v>
      </c>
      <c r="U66" s="26" t="e">
        <f ca="1">_xll.GXL(U$3,U$4,"CustomGL="&amp;U$8&amp;";",U$5,U$6,U$7,$B66,U$10)*-1</f>
        <v>#NAME?</v>
      </c>
      <c r="V66" s="27" t="e">
        <f ca="1">U66/U$63</f>
        <v>#NAME?</v>
      </c>
      <c r="W66" s="33" t="e">
        <f ca="1">_xll.GXL(W$3,W$4,"CustomGL="&amp;W$8&amp;";",W$5,W$6,W$7,$B66,W$10)*-1</f>
        <v>#NAME?</v>
      </c>
      <c r="X66" s="27" t="e">
        <f ca="1">W66/W$63</f>
        <v>#NAME?</v>
      </c>
      <c r="AC66" s="26" t="e">
        <f ca="1">_xll.GXL(AC$3,AC$4,"CustomGL="&amp;AC$8&amp;";",AC$5,AC$6,AC$7,$B66,AC$10)*-1</f>
        <v>#NAME?</v>
      </c>
      <c r="AD66" s="27" t="e">
        <f ca="1">AC66/AC$63</f>
        <v>#NAME?</v>
      </c>
      <c r="AE66" s="33" t="e">
        <f ca="1">_xll.GXL(AE$3,AE$4,"CustomGL="&amp;AE$8&amp;";",AE$5,AE$6,AE$7,$B66,AE$10)*-1</f>
        <v>#NAME?</v>
      </c>
      <c r="AF66" s="27" t="e">
        <f ca="1">AE66/AE$63</f>
        <v>#NAME?</v>
      </c>
      <c r="AJ66" s="76" t="s">
        <v>128</v>
      </c>
      <c r="AK66" s="4" t="e">
        <f ca="1">_xll.SSLDESC(AJ66)</f>
        <v>#NAME?</v>
      </c>
      <c r="AL66" s="26" t="e">
        <f ca="1">_xll.GXL(AL$3,AL$4,"CustomGL="&amp;AL$8&amp;";",AL$5,AL$6,AL$7,$B66,AL$10)*-1</f>
        <v>#NAME?</v>
      </c>
      <c r="AM66" s="27" t="e">
        <f ca="1">AL66/AL$63</f>
        <v>#NAME?</v>
      </c>
      <c r="AN66" s="33" t="e">
        <f ca="1">_xll.GXL(AN$3,AN$4,"CustomGL="&amp;AN$8&amp;";",AN$5,AN$6,AN$7,$B66,AN$10)*-1</f>
        <v>#NAME?</v>
      </c>
      <c r="AO66" s="27" t="e">
        <f ca="1">AN66/AN$63</f>
        <v>#NAME?</v>
      </c>
      <c r="AT66" s="26" t="e">
        <f ca="1">_xll.GXL(AT$3,AT$4,"CustomGL="&amp;AT$8&amp;";",AT$5,AT$6,AT$7,$B66,AT$10)*-1</f>
        <v>#NAME?</v>
      </c>
      <c r="AU66" s="27" t="e">
        <f ca="1">AT66/AT$63</f>
        <v>#NAME?</v>
      </c>
      <c r="AV66" s="33" t="e">
        <f ca="1">_xll.GXL(AV$3,AV$4,"CustomGL="&amp;AV$8&amp;";",AV$5,AV$6,AV$7,$B66,AV$10)*-1</f>
        <v>#NAME?</v>
      </c>
      <c r="AW66" s="27" t="e">
        <f ca="1">AV66/AV$63</f>
        <v>#NAME?</v>
      </c>
      <c r="BA66" s="76" t="s">
        <v>128</v>
      </c>
      <c r="BB66" s="4" t="e">
        <f ca="1">_xll.SSLDESC(BA66)</f>
        <v>#NAME?</v>
      </c>
      <c r="BC66" s="26" t="e">
        <f ca="1">_xll.GXL(BC$3,BC$4,"CustomGL="&amp;BC$8&amp;";",BC$5,BC$6,BC$7,$B66,BC$10)*-1</f>
        <v>#NAME?</v>
      </c>
      <c r="BD66" s="27" t="e">
        <f ca="1">BC66/BC$63</f>
        <v>#NAME?</v>
      </c>
      <c r="BE66" s="33" t="e">
        <f ca="1">_xll.GXL(BE$3,BE$4,"CustomGL="&amp;BE$8&amp;";",BE$5,BE$6,BE$7,$B66,BE$10)*-1</f>
        <v>#NAME?</v>
      </c>
      <c r="BF66" s="27" t="e">
        <f ca="1">BE66/BE$63</f>
        <v>#NAME?</v>
      </c>
      <c r="BK66" s="26" t="e">
        <f ca="1">_xll.GXL(BK$3,BK$4,"CustomGL="&amp;BK$8&amp;";",BK$5,BK$6,BK$7,$B66,BK$10)*-1</f>
        <v>#NAME?</v>
      </c>
      <c r="BL66" s="27" t="e">
        <f ca="1">BK66/BK$63</f>
        <v>#NAME?</v>
      </c>
      <c r="BM66" s="33" t="e">
        <f ca="1">_xll.GXL(BM$3,BM$4,"CustomGL="&amp;BM$8&amp;";",BM$5,BM$6,BM$7,$B66,BM$10)*-1</f>
        <v>#NAME?</v>
      </c>
      <c r="BN66" s="27" t="e">
        <f ca="1">BM66/BM$63</f>
        <v>#NAME?</v>
      </c>
      <c r="BR66" s="76" t="s">
        <v>128</v>
      </c>
      <c r="BS66" s="4" t="e">
        <f ca="1">_xll.SSLDESC(BR66)</f>
        <v>#NAME?</v>
      </c>
      <c r="BT66" s="26" t="e">
        <f ca="1">_xll.GXL(BT$3,BT$4,"CustomGL="&amp;BT$8&amp;";",BT$5,BT$6,BT$7,$B66,BT$10)*-1</f>
        <v>#NAME?</v>
      </c>
      <c r="BU66" s="27" t="e">
        <f ca="1">BT66/BT$63</f>
        <v>#NAME?</v>
      </c>
      <c r="BV66" s="33" t="e">
        <f ca="1">_xll.GXL(BV$3,BV$4,"CustomGL="&amp;BV$8&amp;";",BV$5,BV$6,BV$7,$B66,BV$10)*-1</f>
        <v>#NAME?</v>
      </c>
      <c r="BW66" s="27" t="e">
        <f ca="1">BV66/BV$63</f>
        <v>#NAME?</v>
      </c>
      <c r="CB66" s="26" t="e">
        <f ca="1">_xll.GXL(CB$3,CB$4,"CustomGL="&amp;CB$8&amp;";",CB$5,CB$6,CB$7,$B66,CB$10)*-1</f>
        <v>#NAME?</v>
      </c>
      <c r="CC66" s="27" t="e">
        <f ca="1">CB66/CB$63</f>
        <v>#NAME?</v>
      </c>
      <c r="CD66" s="33" t="e">
        <f ca="1">_xll.GXL(CD$3,CD$4,"CustomGL="&amp;CD$8&amp;";",CD$5,CD$6,CD$7,$B66,CD$10)*-1</f>
        <v>#NAME?</v>
      </c>
      <c r="CE66" s="27" t="e">
        <f ca="1">CD66/CD$63</f>
        <v>#NAME?</v>
      </c>
      <c r="CI66" s="76" t="s">
        <v>128</v>
      </c>
      <c r="CJ66" s="4" t="e">
        <f ca="1">_xll.SSLDESC(CI66)</f>
        <v>#NAME?</v>
      </c>
      <c r="CK66" s="26" t="e">
        <f ca="1">_xll.GXL(CK$3,CK$4,"CustomGL="&amp;CK$8&amp;";",CK$5,CK$6,CK$7,$B66,CK$10)*-1</f>
        <v>#NAME?</v>
      </c>
      <c r="CL66" s="27" t="e">
        <f ca="1">CK66/CK$63</f>
        <v>#NAME?</v>
      </c>
      <c r="CM66" s="33" t="e">
        <f ca="1">_xll.GXL(CM$3,CM$4,"CustomGL="&amp;CM$8&amp;";",CM$5,CM$6,CM$7,$B66,CM$10)*-1</f>
        <v>#NAME?</v>
      </c>
      <c r="CN66" s="27" t="e">
        <f ca="1">CM66/CM$63</f>
        <v>#NAME?</v>
      </c>
      <c r="CS66" s="26" t="e">
        <f ca="1">_xll.GXL(CS$3,CS$4,"CustomGL="&amp;CS$8&amp;";",CS$5,CS$6,CS$7,$B66,CS$10)*-1</f>
        <v>#NAME?</v>
      </c>
      <c r="CT66" s="27" t="e">
        <f ca="1">CS66/CS$63</f>
        <v>#NAME?</v>
      </c>
      <c r="CU66" s="33" t="e">
        <f ca="1">_xll.GXL(CU$3,CU$4,"CustomGL="&amp;CU$8&amp;";",CU$5,CU$6,CU$7,$B66,CU$10)*-1</f>
        <v>#NAME?</v>
      </c>
      <c r="CV66" s="27" t="e">
        <f ca="1">CU66/CU$63</f>
        <v>#NAME?</v>
      </c>
      <c r="CZ66" s="76" t="s">
        <v>128</v>
      </c>
      <c r="DA66" s="4" t="e">
        <f ca="1">_xll.SSLDESC(CZ66)</f>
        <v>#NAME?</v>
      </c>
      <c r="DB66" s="26" t="e">
        <f ca="1">_xll.GXL(DB$3,DB$4,"CustomGL="&amp;DB$8&amp;";",DB$5,DB$6,DB$7,$B66,DB$10)*-1</f>
        <v>#NAME?</v>
      </c>
      <c r="DC66" s="27" t="e">
        <f ca="1">DB66/DB$63</f>
        <v>#NAME?</v>
      </c>
      <c r="DD66" s="33" t="e">
        <f ca="1">_xll.GXL(DD$3,DD$4,"CustomGL="&amp;DD$8&amp;";",DD$5,DD$6,DD$7,$B66,DD$10)*-1</f>
        <v>#NAME?</v>
      </c>
      <c r="DE66" s="27" t="e">
        <f ca="1">DD66/DD$63</f>
        <v>#NAME?</v>
      </c>
      <c r="DJ66" s="26" t="e">
        <f ca="1">_xll.GXL(DJ$3,DJ$4,"CustomGL="&amp;DJ$8&amp;";",DJ$5,DJ$6,DJ$7,$B66,DJ$10)*-1</f>
        <v>#NAME?</v>
      </c>
      <c r="DK66" s="27" t="e">
        <f ca="1">DJ66/DJ$63</f>
        <v>#NAME?</v>
      </c>
      <c r="DL66" s="33" t="e">
        <f ca="1">_xll.GXL(DL$3,DL$4,"CustomGL="&amp;DL$8&amp;";",DL$5,DL$6,DL$7,$B66,DL$10)*-1</f>
        <v>#NAME?</v>
      </c>
      <c r="DM66" s="27" t="e">
        <f ca="1">DL66/DL$63</f>
        <v>#NAME?</v>
      </c>
      <c r="DQ66" s="76" t="s">
        <v>128</v>
      </c>
      <c r="DR66" s="4" t="e">
        <f ca="1">_xll.SSLDESC(DQ66)</f>
        <v>#NAME?</v>
      </c>
      <c r="DS66" s="26" t="e">
        <f ca="1">_xll.GXL(DS$3,DS$4,"CustomGL="&amp;DS$8&amp;";",DS$5,DS$6,DS$7,$B66,DS$10)*-1</f>
        <v>#NAME?</v>
      </c>
      <c r="DT66" s="27" t="e">
        <f ca="1">DS66/DS$63</f>
        <v>#NAME?</v>
      </c>
      <c r="DU66" s="33" t="e">
        <f ca="1">_xll.GXL(DU$3,DU$4,"CustomGL="&amp;DU$8&amp;";",DU$5,DU$6,DU$7,$B66,DU$10)*-1</f>
        <v>#NAME?</v>
      </c>
      <c r="DV66" s="27" t="e">
        <f ca="1">DU66/DU$63</f>
        <v>#NAME?</v>
      </c>
      <c r="EA66" s="26" t="e">
        <f ca="1">_xll.GXL(EA$3,EA$4,"CustomGL="&amp;EA$8&amp;";",EA$5,EA$6,EA$7,$B66,EA$10)*-1</f>
        <v>#NAME?</v>
      </c>
      <c r="EB66" s="27" t="e">
        <f ca="1">EA66/EA$63</f>
        <v>#NAME?</v>
      </c>
      <c r="EC66" s="33" t="e">
        <f ca="1">_xll.GXL(EC$3,EC$4,"CustomGL="&amp;EC$8&amp;";",EC$5,EC$6,EC$7,$B66,EC$10)*-1</f>
        <v>#NAME?</v>
      </c>
      <c r="ED66" s="27" t="e">
        <f ca="1">EC66/EC$63</f>
        <v>#NAME?</v>
      </c>
      <c r="EH66" s="76" t="s">
        <v>128</v>
      </c>
      <c r="EI66" s="4" t="e">
        <f ca="1">_xll.SSLDESC(EH66)</f>
        <v>#NAME?</v>
      </c>
      <c r="EJ66" s="26" t="e">
        <f ca="1">_xll.GXL(EJ$3,EJ$4,"CustomGL="&amp;EJ$8&amp;";",EJ$5,EJ$6,EJ$7,$B66,EJ$10)*-1</f>
        <v>#NAME?</v>
      </c>
      <c r="EK66" s="27" t="e">
        <f ca="1">EJ66/EJ$63</f>
        <v>#NAME?</v>
      </c>
      <c r="EL66" s="33" t="e">
        <f ca="1">_xll.GXL(EL$3,EL$4,"CustomGL="&amp;EL$8&amp;";",EL$5,EL$6,EL$7,$B66,EL$10)*-1</f>
        <v>#NAME?</v>
      </c>
      <c r="EM66" s="27" t="e">
        <f ca="1">EL66/EL$63</f>
        <v>#NAME?</v>
      </c>
      <c r="ER66" s="26" t="e">
        <f ca="1">_xll.GXL(ER$3,ER$4,"CustomGL="&amp;ER$8&amp;";",ER$5,ER$6,ER$7,$B66,ER$10)*-1</f>
        <v>#NAME?</v>
      </c>
      <c r="ES66" s="27" t="e">
        <f ca="1">ER66/ER$63</f>
        <v>#NAME?</v>
      </c>
      <c r="ET66" s="33" t="e">
        <f ca="1">_xll.GXL(ET$3,ET$4,"CustomGL="&amp;ET$8&amp;";",ET$5,ET$6,ET$7,$B66,ET$10)*-1</f>
        <v>#NAME?</v>
      </c>
      <c r="EU66" s="27" t="e">
        <f ca="1">ET66/ET$63</f>
        <v>#NAME?</v>
      </c>
      <c r="EY66" s="76" t="s">
        <v>128</v>
      </c>
      <c r="EZ66" s="4" t="e">
        <f ca="1">_xll.SSLDESC(EY66)</f>
        <v>#NAME?</v>
      </c>
      <c r="FA66" s="26" t="e">
        <f ca="1">_xll.GXL(FA$3,FA$4,"CustomGL="&amp;FA$8&amp;";",FA$5,FA$6,FA$7,$B66,FA$10)*-1</f>
        <v>#NAME?</v>
      </c>
      <c r="FB66" s="27" t="e">
        <f ca="1">FA66/FA$63</f>
        <v>#NAME?</v>
      </c>
      <c r="FC66" s="33" t="e">
        <f ca="1">_xll.GXL(FC$3,FC$4,"CustomGL="&amp;FC$8&amp;";",FC$5,FC$6,FC$7,$B66,FC$10)*-1</f>
        <v>#NAME?</v>
      </c>
      <c r="FD66" s="27" t="e">
        <f ca="1">FC66/FC$63</f>
        <v>#NAME?</v>
      </c>
      <c r="FI66" s="26" t="e">
        <f ca="1">_xll.GXL(FI$3,FI$4,"CustomGL="&amp;FI$8&amp;";",FI$5,FI$6,FI$7,$B66,FI$10)*-1</f>
        <v>#NAME?</v>
      </c>
      <c r="FJ66" s="27" t="e">
        <f ca="1">FI66/FI$63</f>
        <v>#NAME?</v>
      </c>
      <c r="FK66" s="33" t="e">
        <f ca="1">_xll.GXL(FK$3,FK$4,"CustomGL="&amp;FK$8&amp;";",FK$5,FK$6,FK$7,$B66,FK$10)*-1</f>
        <v>#NAME?</v>
      </c>
      <c r="FL66" s="27" t="e">
        <f ca="1">FK66/FK$63</f>
        <v>#NAME?</v>
      </c>
    </row>
    <row r="67" spans="2:168" s="44" customFormat="1" hidden="1" outlineLevel="1" x14ac:dyDescent="0.25">
      <c r="B67" s="39">
        <v>425000</v>
      </c>
      <c r="C67" s="40" t="s">
        <v>168</v>
      </c>
      <c r="D67" s="41" t="e">
        <f ca="1">_xll.GXL(D$3,D$4,"CustomGL="&amp;D$8&amp;";",D$5,D$6,D$7,$B67,D$10)*-1</f>
        <v>#NAME?</v>
      </c>
      <c r="E67" s="42" t="e">
        <f t="shared" ref="E67:E70" ca="1" si="242">D67/D$63</f>
        <v>#NAME?</v>
      </c>
      <c r="F67" s="43" t="e">
        <f ca="1">_xll.GXL(F$3,F$4,"CustomGL="&amp;F$8&amp;";",F$5,F$6,F$7,$B67,F$10)*-1</f>
        <v>#NAME?</v>
      </c>
      <c r="G67" s="42" t="e">
        <f t="shared" ref="G67:G70" ca="1" si="243">F67/F$63</f>
        <v>#NAME?</v>
      </c>
      <c r="L67" s="41" t="e">
        <f ca="1">_xll.GXL(L$3,L$4,"CustomGL="&amp;L$8&amp;";",L$5,L$6,L$7,$B67,L$10)*-1</f>
        <v>#NAME?</v>
      </c>
      <c r="M67" s="42" t="e">
        <f t="shared" ref="M67:M70" ca="1" si="244">L67/L$63</f>
        <v>#NAME?</v>
      </c>
      <c r="N67" s="43" t="e">
        <f ca="1">_xll.GXL(N$3,N$4,"CustomGL="&amp;N$8&amp;";",N$5,N$6,N$7,$B67,N$10)*-1</f>
        <v>#NAME?</v>
      </c>
      <c r="O67" s="42" t="e">
        <f t="shared" ref="O67:O72" ca="1" si="245">N67/N$63</f>
        <v>#NAME?</v>
      </c>
      <c r="R67" s="85"/>
      <c r="S67" s="77">
        <v>425000</v>
      </c>
      <c r="T67" s="40" t="s">
        <v>168</v>
      </c>
      <c r="U67" s="41" t="e">
        <f ca="1">_xll.GXL(U$3,U$4,"CustomGL="&amp;U$8&amp;";",U$5,U$6,U$7,$B67,U$10)*-1</f>
        <v>#NAME?</v>
      </c>
      <c r="V67" s="42" t="e">
        <f t="shared" ref="V67:V70" ca="1" si="246">U67/U$63</f>
        <v>#NAME?</v>
      </c>
      <c r="W67" s="43" t="e">
        <f ca="1">_xll.GXL(W$3,W$4,"CustomGL="&amp;W$8&amp;";",W$5,W$6,W$7,$B67,W$10)*-1</f>
        <v>#NAME?</v>
      </c>
      <c r="X67" s="42" t="e">
        <f t="shared" ref="X67:X72" ca="1" si="247">W67/W$63</f>
        <v>#NAME?</v>
      </c>
      <c r="AC67" s="41" t="e">
        <f ca="1">_xll.GXL(AC$3,AC$4,"CustomGL="&amp;AC$8&amp;";",AC$5,AC$6,AC$7,$B67,AC$10)*-1</f>
        <v>#NAME?</v>
      </c>
      <c r="AD67" s="42" t="e">
        <f t="shared" ref="AD67:AD70" ca="1" si="248">AC67/AC$63</f>
        <v>#NAME?</v>
      </c>
      <c r="AE67" s="43" t="e">
        <f ca="1">_xll.GXL(AE$3,AE$4,"CustomGL="&amp;AE$8&amp;";",AE$5,AE$6,AE$7,$B67,AE$10)*-1</f>
        <v>#NAME?</v>
      </c>
      <c r="AF67" s="42" t="e">
        <f t="shared" ref="AF67:AF72" ca="1" si="249">AE67/AE$63</f>
        <v>#NAME?</v>
      </c>
      <c r="AJ67" s="77">
        <v>425000</v>
      </c>
      <c r="AK67" s="40" t="s">
        <v>168</v>
      </c>
      <c r="AL67" s="41" t="e">
        <f ca="1">_xll.GXL(AL$3,AL$4,"CustomGL="&amp;AL$8&amp;";",AL$5,AL$6,AL$7,$B67,AL$10)*-1</f>
        <v>#NAME?</v>
      </c>
      <c r="AM67" s="42" t="e">
        <f t="shared" ref="AM67:AM70" ca="1" si="250">AL67/AL$63</f>
        <v>#NAME?</v>
      </c>
      <c r="AN67" s="43" t="e">
        <f ca="1">_xll.GXL(AN$3,AN$4,"CustomGL="&amp;AN$8&amp;";",AN$5,AN$6,AN$7,$B67,AN$10)*-1</f>
        <v>#NAME?</v>
      </c>
      <c r="AO67" s="42" t="e">
        <f t="shared" ref="AO67:AO72" ca="1" si="251">AN67/AN$63</f>
        <v>#NAME?</v>
      </c>
      <c r="AT67" s="41" t="e">
        <f ca="1">_xll.GXL(AT$3,AT$4,"CustomGL="&amp;AT$8&amp;";",AT$5,AT$6,AT$7,$B67,AT$10)*-1</f>
        <v>#NAME?</v>
      </c>
      <c r="AU67" s="42" t="e">
        <f t="shared" ref="AU67:AU70" ca="1" si="252">AT67/AT$63</f>
        <v>#NAME?</v>
      </c>
      <c r="AV67" s="43" t="e">
        <f ca="1">_xll.GXL(AV$3,AV$4,"CustomGL="&amp;AV$8&amp;";",AV$5,AV$6,AV$7,$B67,AV$10)*-1</f>
        <v>#NAME?</v>
      </c>
      <c r="AW67" s="42" t="e">
        <f t="shared" ref="AW67:AW72" ca="1" si="253">AV67/AV$63</f>
        <v>#NAME?</v>
      </c>
      <c r="AZ67" s="85"/>
      <c r="BA67" s="77">
        <v>425000</v>
      </c>
      <c r="BB67" s="40" t="s">
        <v>168</v>
      </c>
      <c r="BC67" s="41" t="e">
        <f ca="1">_xll.GXL(BC$3,BC$4,"CustomGL="&amp;BC$8&amp;";",BC$5,BC$6,BC$7,$B67,BC$10)*-1</f>
        <v>#NAME?</v>
      </c>
      <c r="BD67" s="42" t="e">
        <f t="shared" ref="BD67:BD70" ca="1" si="254">BC67/BC$63</f>
        <v>#NAME?</v>
      </c>
      <c r="BE67" s="43" t="e">
        <f ca="1">_xll.GXL(BE$3,BE$4,"CustomGL="&amp;BE$8&amp;";",BE$5,BE$6,BE$7,$B67,BE$10)*-1</f>
        <v>#NAME?</v>
      </c>
      <c r="BF67" s="42" t="e">
        <f t="shared" ref="BF67:BF72" ca="1" si="255">BE67/BE$63</f>
        <v>#NAME?</v>
      </c>
      <c r="BK67" s="41" t="e">
        <f ca="1">_xll.GXL(BK$3,BK$4,"CustomGL="&amp;BK$8&amp;";",BK$5,BK$6,BK$7,$B67,BK$10)*-1</f>
        <v>#NAME?</v>
      </c>
      <c r="BL67" s="42" t="e">
        <f t="shared" ref="BL67:BL70" ca="1" si="256">BK67/BK$63</f>
        <v>#NAME?</v>
      </c>
      <c r="BM67" s="43" t="e">
        <f ca="1">_xll.GXL(BM$3,BM$4,"CustomGL="&amp;BM$8&amp;";",BM$5,BM$6,BM$7,$B67,BM$10)*-1</f>
        <v>#NAME?</v>
      </c>
      <c r="BN67" s="42" t="e">
        <f t="shared" ref="BN67:BN72" ca="1" si="257">BM67/BM$63</f>
        <v>#NAME?</v>
      </c>
      <c r="BR67" s="77">
        <v>425000</v>
      </c>
      <c r="BS67" s="40" t="s">
        <v>168</v>
      </c>
      <c r="BT67" s="41" t="e">
        <f ca="1">_xll.GXL(BT$3,BT$4,"CustomGL="&amp;BT$8&amp;";",BT$5,BT$6,BT$7,$B67,BT$10)*-1</f>
        <v>#NAME?</v>
      </c>
      <c r="BU67" s="42" t="e">
        <f t="shared" ref="BU67:BU70" ca="1" si="258">BT67/BT$63</f>
        <v>#NAME?</v>
      </c>
      <c r="BV67" s="43" t="e">
        <f ca="1">_xll.GXL(BV$3,BV$4,"CustomGL="&amp;BV$8&amp;";",BV$5,BV$6,BV$7,$B67,BV$10)*-1</f>
        <v>#NAME?</v>
      </c>
      <c r="BW67" s="42" t="e">
        <f t="shared" ref="BW67:BW72" ca="1" si="259">BV67/BV$63</f>
        <v>#NAME?</v>
      </c>
      <c r="CB67" s="41" t="e">
        <f ca="1">_xll.GXL(CB$3,CB$4,"CustomGL="&amp;CB$8&amp;";",CB$5,CB$6,CB$7,$B67,CB$10)*-1</f>
        <v>#NAME?</v>
      </c>
      <c r="CC67" s="42" t="e">
        <f t="shared" ref="CC67:CC70" ca="1" si="260">CB67/CB$63</f>
        <v>#NAME?</v>
      </c>
      <c r="CD67" s="43" t="e">
        <f ca="1">_xll.GXL(CD$3,CD$4,"CustomGL="&amp;CD$8&amp;";",CD$5,CD$6,CD$7,$B67,CD$10)*-1</f>
        <v>#NAME?</v>
      </c>
      <c r="CE67" s="42" t="e">
        <f t="shared" ref="CE67:CE72" ca="1" si="261">CD67/CD$63</f>
        <v>#NAME?</v>
      </c>
      <c r="CI67" s="77">
        <v>425000</v>
      </c>
      <c r="CJ67" s="40" t="s">
        <v>168</v>
      </c>
      <c r="CK67" s="41" t="e">
        <f ca="1">_xll.GXL(CK$3,CK$4,"CustomGL="&amp;CK$8&amp;";",CK$5,CK$6,CK$7,$B67,CK$10)*-1</f>
        <v>#NAME?</v>
      </c>
      <c r="CL67" s="42" t="e">
        <f t="shared" ref="CL67:CL70" ca="1" si="262">CK67/CK$63</f>
        <v>#NAME?</v>
      </c>
      <c r="CM67" s="43" t="e">
        <f ca="1">_xll.GXL(CM$3,CM$4,"CustomGL="&amp;CM$8&amp;";",CM$5,CM$6,CM$7,$B67,CM$10)*-1</f>
        <v>#NAME?</v>
      </c>
      <c r="CN67" s="42" t="e">
        <f t="shared" ref="CN67:CN72" ca="1" si="263">CM67/CM$63</f>
        <v>#NAME?</v>
      </c>
      <c r="CS67" s="41" t="e">
        <f ca="1">_xll.GXL(CS$3,CS$4,"CustomGL="&amp;CS$8&amp;";",CS$5,CS$6,CS$7,$B67,CS$10)*-1</f>
        <v>#NAME?</v>
      </c>
      <c r="CT67" s="42" t="e">
        <f t="shared" ref="CT67:CT70" ca="1" si="264">CS67/CS$63</f>
        <v>#NAME?</v>
      </c>
      <c r="CU67" s="43" t="e">
        <f ca="1">_xll.GXL(CU$3,CU$4,"CustomGL="&amp;CU$8&amp;";",CU$5,CU$6,CU$7,$B67,CU$10)*-1</f>
        <v>#NAME?</v>
      </c>
      <c r="CV67" s="42" t="e">
        <f t="shared" ref="CV67:CV72" ca="1" si="265">CU67/CU$63</f>
        <v>#NAME?</v>
      </c>
      <c r="CZ67" s="77">
        <v>425000</v>
      </c>
      <c r="DA67" s="40" t="s">
        <v>168</v>
      </c>
      <c r="DB67" s="41" t="e">
        <f ca="1">_xll.GXL(DB$3,DB$4,"CustomGL="&amp;DB$8&amp;";",DB$5,DB$6,DB$7,$B67,DB$10)*-1</f>
        <v>#NAME?</v>
      </c>
      <c r="DC67" s="42" t="e">
        <f t="shared" ref="DC67:DC70" ca="1" si="266">DB67/DB$63</f>
        <v>#NAME?</v>
      </c>
      <c r="DD67" s="43" t="e">
        <f ca="1">_xll.GXL(DD$3,DD$4,"CustomGL="&amp;DD$8&amp;";",DD$5,DD$6,DD$7,$B67,DD$10)*-1</f>
        <v>#NAME?</v>
      </c>
      <c r="DE67" s="42" t="e">
        <f t="shared" ref="DE67:DE72" ca="1" si="267">DD67/DD$63</f>
        <v>#NAME?</v>
      </c>
      <c r="DJ67" s="41" t="e">
        <f ca="1">_xll.GXL(DJ$3,DJ$4,"CustomGL="&amp;DJ$8&amp;";",DJ$5,DJ$6,DJ$7,$B67,DJ$10)*-1</f>
        <v>#NAME?</v>
      </c>
      <c r="DK67" s="42" t="e">
        <f t="shared" ref="DK67:DK70" ca="1" si="268">DJ67/DJ$63</f>
        <v>#NAME?</v>
      </c>
      <c r="DL67" s="43" t="e">
        <f ca="1">_xll.GXL(DL$3,DL$4,"CustomGL="&amp;DL$8&amp;";",DL$5,DL$6,DL$7,$B67,DL$10)*-1</f>
        <v>#NAME?</v>
      </c>
      <c r="DM67" s="42" t="e">
        <f t="shared" ref="DM67:DM72" ca="1" si="269">DL67/DL$63</f>
        <v>#NAME?</v>
      </c>
      <c r="DQ67" s="77">
        <v>425000</v>
      </c>
      <c r="DR67" s="40" t="s">
        <v>168</v>
      </c>
      <c r="DS67" s="41" t="e">
        <f ca="1">_xll.GXL(DS$3,DS$4,"CustomGL="&amp;DS$8&amp;";",DS$5,DS$6,DS$7,$B67,DS$10)*-1</f>
        <v>#NAME?</v>
      </c>
      <c r="DT67" s="42" t="e">
        <f t="shared" ref="DT67:DT70" ca="1" si="270">DS67/DS$63</f>
        <v>#NAME?</v>
      </c>
      <c r="DU67" s="43" t="e">
        <f ca="1">_xll.GXL(DU$3,DU$4,"CustomGL="&amp;DU$8&amp;";",DU$5,DU$6,DU$7,$B67,DU$10)*-1</f>
        <v>#NAME?</v>
      </c>
      <c r="DV67" s="42" t="e">
        <f t="shared" ref="DV67:DV72" ca="1" si="271">DU67/DU$63</f>
        <v>#NAME?</v>
      </c>
      <c r="EA67" s="41" t="e">
        <f ca="1">_xll.GXL(EA$3,EA$4,"CustomGL="&amp;EA$8&amp;";",EA$5,EA$6,EA$7,$B67,EA$10)*-1</f>
        <v>#NAME?</v>
      </c>
      <c r="EB67" s="42" t="e">
        <f t="shared" ref="EB67:EB70" ca="1" si="272">EA67/EA$63</f>
        <v>#NAME?</v>
      </c>
      <c r="EC67" s="43" t="e">
        <f ca="1">_xll.GXL(EC$3,EC$4,"CustomGL="&amp;EC$8&amp;";",EC$5,EC$6,EC$7,$B67,EC$10)*-1</f>
        <v>#NAME?</v>
      </c>
      <c r="ED67" s="42" t="e">
        <f t="shared" ref="ED67:ED72" ca="1" si="273">EC67/EC$63</f>
        <v>#NAME?</v>
      </c>
      <c r="EH67" s="77">
        <v>425000</v>
      </c>
      <c r="EI67" s="40" t="s">
        <v>168</v>
      </c>
      <c r="EJ67" s="41" t="e">
        <f ca="1">_xll.GXL(EJ$3,EJ$4,"CustomGL="&amp;EJ$8&amp;";",EJ$5,EJ$6,EJ$7,$B67,EJ$10)*-1</f>
        <v>#NAME?</v>
      </c>
      <c r="EK67" s="42" t="e">
        <f t="shared" ref="EK67:EK70" ca="1" si="274">EJ67/EJ$63</f>
        <v>#NAME?</v>
      </c>
      <c r="EL67" s="43" t="e">
        <f ca="1">_xll.GXL(EL$3,EL$4,"CustomGL="&amp;EL$8&amp;";",EL$5,EL$6,EL$7,$B67,EL$10)*-1</f>
        <v>#NAME?</v>
      </c>
      <c r="EM67" s="42" t="e">
        <f t="shared" ref="EM67:EM72" ca="1" si="275">EL67/EL$63</f>
        <v>#NAME?</v>
      </c>
      <c r="ER67" s="41" t="e">
        <f ca="1">_xll.GXL(ER$3,ER$4,"CustomGL="&amp;ER$8&amp;";",ER$5,ER$6,ER$7,$B67,ER$10)*-1</f>
        <v>#NAME?</v>
      </c>
      <c r="ES67" s="42" t="e">
        <f t="shared" ref="ES67:ES70" ca="1" si="276">ER67/ER$63</f>
        <v>#NAME?</v>
      </c>
      <c r="ET67" s="43" t="e">
        <f ca="1">_xll.GXL(ET$3,ET$4,"CustomGL="&amp;ET$8&amp;";",ET$5,ET$6,ET$7,$B67,ET$10)*-1</f>
        <v>#NAME?</v>
      </c>
      <c r="EU67" s="42" t="e">
        <f t="shared" ref="EU67:EU72" ca="1" si="277">ET67/ET$63</f>
        <v>#NAME?</v>
      </c>
      <c r="EY67" s="77">
        <v>425000</v>
      </c>
      <c r="EZ67" s="40" t="s">
        <v>168</v>
      </c>
      <c r="FA67" s="41" t="e">
        <f ca="1">_xll.GXL(FA$3,FA$4,"CustomGL="&amp;FA$8&amp;";",FA$5,FA$6,FA$7,$B67,FA$10)*-1</f>
        <v>#NAME?</v>
      </c>
      <c r="FB67" s="42" t="e">
        <f t="shared" ref="FB67:FB70" ca="1" si="278">FA67/FA$63</f>
        <v>#NAME?</v>
      </c>
      <c r="FC67" s="43" t="e">
        <f ca="1">_xll.GXL(FC$3,FC$4,"CustomGL="&amp;FC$8&amp;";",FC$5,FC$6,FC$7,$B67,FC$10)*-1</f>
        <v>#NAME?</v>
      </c>
      <c r="FD67" s="42" t="e">
        <f t="shared" ref="FD67:FD72" ca="1" si="279">FC67/FC$63</f>
        <v>#NAME?</v>
      </c>
      <c r="FI67" s="41" t="e">
        <f ca="1">_xll.GXL(FI$3,FI$4,"CustomGL="&amp;FI$8&amp;";",FI$5,FI$6,FI$7,$B67,FI$10)*-1</f>
        <v>#NAME?</v>
      </c>
      <c r="FJ67" s="42" t="e">
        <f t="shared" ref="FJ67:FJ70" ca="1" si="280">FI67/FI$63</f>
        <v>#NAME?</v>
      </c>
      <c r="FK67" s="43" t="e">
        <f ca="1">_xll.GXL(FK$3,FK$4,"CustomGL="&amp;FK$8&amp;";",FK$5,FK$6,FK$7,$B67,FK$10)*-1</f>
        <v>#NAME?</v>
      </c>
      <c r="FL67" s="42" t="e">
        <f t="shared" ref="FL67:FL72" ca="1" si="281">FK67/FK$63</f>
        <v>#NAME?</v>
      </c>
    </row>
    <row r="68" spans="2:168" s="44" customFormat="1" hidden="1" outlineLevel="1" x14ac:dyDescent="0.25">
      <c r="B68" s="39">
        <v>430000</v>
      </c>
      <c r="C68" s="40" t="s">
        <v>169</v>
      </c>
      <c r="D68" s="41" t="e">
        <f ca="1">_xll.GXL(D$3,D$4,"CustomGL="&amp;D$8&amp;";",D$5,D$6,D$7,$B68,D$10)*-1</f>
        <v>#NAME?</v>
      </c>
      <c r="E68" s="42" t="e">
        <f t="shared" ca="1" si="242"/>
        <v>#NAME?</v>
      </c>
      <c r="F68" s="43" t="e">
        <f ca="1">_xll.GXL(F$3,F$4,"CustomGL="&amp;F$8&amp;";",F$5,F$6,F$7,$B68,F$10)*-1</f>
        <v>#NAME?</v>
      </c>
      <c r="G68" s="42" t="e">
        <f t="shared" ca="1" si="243"/>
        <v>#NAME?</v>
      </c>
      <c r="L68" s="41" t="e">
        <f ca="1">_xll.GXL(L$3,L$4,"CustomGL="&amp;L$8&amp;";",L$5,L$6,L$7,$B68,L$10)*-1</f>
        <v>#NAME?</v>
      </c>
      <c r="M68" s="42" t="e">
        <f t="shared" ca="1" si="244"/>
        <v>#NAME?</v>
      </c>
      <c r="N68" s="43" t="e">
        <f ca="1">_xll.GXL(N$3,N$4,"CustomGL="&amp;N$8&amp;";",N$5,N$6,N$7,$B68,N$10)*-1</f>
        <v>#NAME?</v>
      </c>
      <c r="O68" s="42" t="e">
        <f t="shared" ca="1" si="245"/>
        <v>#NAME?</v>
      </c>
      <c r="R68" s="85"/>
      <c r="S68" s="77">
        <v>430000</v>
      </c>
      <c r="T68" s="40" t="s">
        <v>169</v>
      </c>
      <c r="U68" s="41" t="e">
        <f ca="1">_xll.GXL(U$3,U$4,"CustomGL="&amp;U$8&amp;";",U$5,U$6,U$7,$B68,U$10)*-1</f>
        <v>#NAME?</v>
      </c>
      <c r="V68" s="42" t="e">
        <f t="shared" ca="1" si="246"/>
        <v>#NAME?</v>
      </c>
      <c r="W68" s="43" t="e">
        <f ca="1">_xll.GXL(W$3,W$4,"CustomGL="&amp;W$8&amp;";",W$5,W$6,W$7,$B68,W$10)*-1</f>
        <v>#NAME?</v>
      </c>
      <c r="X68" s="42" t="e">
        <f t="shared" ca="1" si="247"/>
        <v>#NAME?</v>
      </c>
      <c r="AC68" s="41" t="e">
        <f ca="1">_xll.GXL(AC$3,AC$4,"CustomGL="&amp;AC$8&amp;";",AC$5,AC$6,AC$7,$B68,AC$10)*-1</f>
        <v>#NAME?</v>
      </c>
      <c r="AD68" s="42" t="e">
        <f t="shared" ca="1" si="248"/>
        <v>#NAME?</v>
      </c>
      <c r="AE68" s="43" t="e">
        <f ca="1">_xll.GXL(AE$3,AE$4,"CustomGL="&amp;AE$8&amp;";",AE$5,AE$6,AE$7,$B68,AE$10)*-1</f>
        <v>#NAME?</v>
      </c>
      <c r="AF68" s="42" t="e">
        <f t="shared" ca="1" si="249"/>
        <v>#NAME?</v>
      </c>
      <c r="AJ68" s="77">
        <v>430000</v>
      </c>
      <c r="AK68" s="40" t="s">
        <v>169</v>
      </c>
      <c r="AL68" s="41" t="e">
        <f ca="1">_xll.GXL(AL$3,AL$4,"CustomGL="&amp;AL$8&amp;";",AL$5,AL$6,AL$7,$B68,AL$10)*-1</f>
        <v>#NAME?</v>
      </c>
      <c r="AM68" s="42" t="e">
        <f t="shared" ca="1" si="250"/>
        <v>#NAME?</v>
      </c>
      <c r="AN68" s="43" t="e">
        <f ca="1">_xll.GXL(AN$3,AN$4,"CustomGL="&amp;AN$8&amp;";",AN$5,AN$6,AN$7,$B68,AN$10)*-1</f>
        <v>#NAME?</v>
      </c>
      <c r="AO68" s="42" t="e">
        <f t="shared" ca="1" si="251"/>
        <v>#NAME?</v>
      </c>
      <c r="AT68" s="41" t="e">
        <f ca="1">_xll.GXL(AT$3,AT$4,"CustomGL="&amp;AT$8&amp;";",AT$5,AT$6,AT$7,$B68,AT$10)*-1</f>
        <v>#NAME?</v>
      </c>
      <c r="AU68" s="42" t="e">
        <f t="shared" ca="1" si="252"/>
        <v>#NAME?</v>
      </c>
      <c r="AV68" s="43" t="e">
        <f ca="1">_xll.GXL(AV$3,AV$4,"CustomGL="&amp;AV$8&amp;";",AV$5,AV$6,AV$7,$B68,AV$10)*-1</f>
        <v>#NAME?</v>
      </c>
      <c r="AW68" s="42" t="e">
        <f t="shared" ca="1" si="253"/>
        <v>#NAME?</v>
      </c>
      <c r="AZ68" s="85"/>
      <c r="BA68" s="77">
        <v>430000</v>
      </c>
      <c r="BB68" s="40" t="s">
        <v>169</v>
      </c>
      <c r="BC68" s="41" t="e">
        <f ca="1">_xll.GXL(BC$3,BC$4,"CustomGL="&amp;BC$8&amp;";",BC$5,BC$6,BC$7,$B68,BC$10)*-1</f>
        <v>#NAME?</v>
      </c>
      <c r="BD68" s="42" t="e">
        <f t="shared" ca="1" si="254"/>
        <v>#NAME?</v>
      </c>
      <c r="BE68" s="43" t="e">
        <f ca="1">_xll.GXL(BE$3,BE$4,"CustomGL="&amp;BE$8&amp;";",BE$5,BE$6,BE$7,$B68,BE$10)*-1</f>
        <v>#NAME?</v>
      </c>
      <c r="BF68" s="42" t="e">
        <f t="shared" ca="1" si="255"/>
        <v>#NAME?</v>
      </c>
      <c r="BK68" s="41" t="e">
        <f ca="1">_xll.GXL(BK$3,BK$4,"CustomGL="&amp;BK$8&amp;";",BK$5,BK$6,BK$7,$B68,BK$10)*-1</f>
        <v>#NAME?</v>
      </c>
      <c r="BL68" s="42" t="e">
        <f t="shared" ca="1" si="256"/>
        <v>#NAME?</v>
      </c>
      <c r="BM68" s="43" t="e">
        <f ca="1">_xll.GXL(BM$3,BM$4,"CustomGL="&amp;BM$8&amp;";",BM$5,BM$6,BM$7,$B68,BM$10)*-1</f>
        <v>#NAME?</v>
      </c>
      <c r="BN68" s="42" t="e">
        <f t="shared" ca="1" si="257"/>
        <v>#NAME?</v>
      </c>
      <c r="BR68" s="77">
        <v>430000</v>
      </c>
      <c r="BS68" s="40" t="s">
        <v>169</v>
      </c>
      <c r="BT68" s="41" t="e">
        <f ca="1">_xll.GXL(BT$3,BT$4,"CustomGL="&amp;BT$8&amp;";",BT$5,BT$6,BT$7,$B68,BT$10)*-1</f>
        <v>#NAME?</v>
      </c>
      <c r="BU68" s="42" t="e">
        <f t="shared" ca="1" si="258"/>
        <v>#NAME?</v>
      </c>
      <c r="BV68" s="43" t="e">
        <f ca="1">_xll.GXL(BV$3,BV$4,"CustomGL="&amp;BV$8&amp;";",BV$5,BV$6,BV$7,$B68,BV$10)*-1</f>
        <v>#NAME?</v>
      </c>
      <c r="BW68" s="42" t="e">
        <f t="shared" ca="1" si="259"/>
        <v>#NAME?</v>
      </c>
      <c r="CB68" s="41" t="e">
        <f ca="1">_xll.GXL(CB$3,CB$4,"CustomGL="&amp;CB$8&amp;";",CB$5,CB$6,CB$7,$B68,CB$10)*-1</f>
        <v>#NAME?</v>
      </c>
      <c r="CC68" s="42" t="e">
        <f t="shared" ca="1" si="260"/>
        <v>#NAME?</v>
      </c>
      <c r="CD68" s="43" t="e">
        <f ca="1">_xll.GXL(CD$3,CD$4,"CustomGL="&amp;CD$8&amp;";",CD$5,CD$6,CD$7,$B68,CD$10)*-1</f>
        <v>#NAME?</v>
      </c>
      <c r="CE68" s="42" t="e">
        <f t="shared" ca="1" si="261"/>
        <v>#NAME?</v>
      </c>
      <c r="CI68" s="77">
        <v>430000</v>
      </c>
      <c r="CJ68" s="40" t="s">
        <v>169</v>
      </c>
      <c r="CK68" s="41" t="e">
        <f ca="1">_xll.GXL(CK$3,CK$4,"CustomGL="&amp;CK$8&amp;";",CK$5,CK$6,CK$7,$B68,CK$10)*-1</f>
        <v>#NAME?</v>
      </c>
      <c r="CL68" s="42" t="e">
        <f t="shared" ca="1" si="262"/>
        <v>#NAME?</v>
      </c>
      <c r="CM68" s="43" t="e">
        <f ca="1">_xll.GXL(CM$3,CM$4,"CustomGL="&amp;CM$8&amp;";",CM$5,CM$6,CM$7,$B68,CM$10)*-1</f>
        <v>#NAME?</v>
      </c>
      <c r="CN68" s="42" t="e">
        <f t="shared" ca="1" si="263"/>
        <v>#NAME?</v>
      </c>
      <c r="CS68" s="41" t="e">
        <f ca="1">_xll.GXL(CS$3,CS$4,"CustomGL="&amp;CS$8&amp;";",CS$5,CS$6,CS$7,$B68,CS$10)*-1</f>
        <v>#NAME?</v>
      </c>
      <c r="CT68" s="42" t="e">
        <f t="shared" ca="1" si="264"/>
        <v>#NAME?</v>
      </c>
      <c r="CU68" s="43" t="e">
        <f ca="1">_xll.GXL(CU$3,CU$4,"CustomGL="&amp;CU$8&amp;";",CU$5,CU$6,CU$7,$B68,CU$10)*-1</f>
        <v>#NAME?</v>
      </c>
      <c r="CV68" s="42" t="e">
        <f t="shared" ca="1" si="265"/>
        <v>#NAME?</v>
      </c>
      <c r="CZ68" s="77">
        <v>430000</v>
      </c>
      <c r="DA68" s="40" t="s">
        <v>169</v>
      </c>
      <c r="DB68" s="41" t="e">
        <f ca="1">_xll.GXL(DB$3,DB$4,"CustomGL="&amp;DB$8&amp;";",DB$5,DB$6,DB$7,$B68,DB$10)*-1</f>
        <v>#NAME?</v>
      </c>
      <c r="DC68" s="42" t="e">
        <f t="shared" ca="1" si="266"/>
        <v>#NAME?</v>
      </c>
      <c r="DD68" s="43" t="e">
        <f ca="1">_xll.GXL(DD$3,DD$4,"CustomGL="&amp;DD$8&amp;";",DD$5,DD$6,DD$7,$B68,DD$10)*-1</f>
        <v>#NAME?</v>
      </c>
      <c r="DE68" s="42" t="e">
        <f t="shared" ca="1" si="267"/>
        <v>#NAME?</v>
      </c>
      <c r="DJ68" s="41" t="e">
        <f ca="1">_xll.GXL(DJ$3,DJ$4,"CustomGL="&amp;DJ$8&amp;";",DJ$5,DJ$6,DJ$7,$B68,DJ$10)*-1</f>
        <v>#NAME?</v>
      </c>
      <c r="DK68" s="42" t="e">
        <f t="shared" ca="1" si="268"/>
        <v>#NAME?</v>
      </c>
      <c r="DL68" s="43" t="e">
        <f ca="1">_xll.GXL(DL$3,DL$4,"CustomGL="&amp;DL$8&amp;";",DL$5,DL$6,DL$7,$B68,DL$10)*-1</f>
        <v>#NAME?</v>
      </c>
      <c r="DM68" s="42" t="e">
        <f t="shared" ca="1" si="269"/>
        <v>#NAME?</v>
      </c>
      <c r="DQ68" s="77">
        <v>430000</v>
      </c>
      <c r="DR68" s="40" t="s">
        <v>169</v>
      </c>
      <c r="DS68" s="41" t="e">
        <f ca="1">_xll.GXL(DS$3,DS$4,"CustomGL="&amp;DS$8&amp;";",DS$5,DS$6,DS$7,$B68,DS$10)*-1</f>
        <v>#NAME?</v>
      </c>
      <c r="DT68" s="42" t="e">
        <f t="shared" ca="1" si="270"/>
        <v>#NAME?</v>
      </c>
      <c r="DU68" s="43" t="e">
        <f ca="1">_xll.GXL(DU$3,DU$4,"CustomGL="&amp;DU$8&amp;";",DU$5,DU$6,DU$7,$B68,DU$10)*-1</f>
        <v>#NAME?</v>
      </c>
      <c r="DV68" s="42" t="e">
        <f t="shared" ca="1" si="271"/>
        <v>#NAME?</v>
      </c>
      <c r="EA68" s="41" t="e">
        <f ca="1">_xll.GXL(EA$3,EA$4,"CustomGL="&amp;EA$8&amp;";",EA$5,EA$6,EA$7,$B68,EA$10)*-1</f>
        <v>#NAME?</v>
      </c>
      <c r="EB68" s="42" t="e">
        <f t="shared" ca="1" si="272"/>
        <v>#NAME?</v>
      </c>
      <c r="EC68" s="43" t="e">
        <f ca="1">_xll.GXL(EC$3,EC$4,"CustomGL="&amp;EC$8&amp;";",EC$5,EC$6,EC$7,$B68,EC$10)*-1</f>
        <v>#NAME?</v>
      </c>
      <c r="ED68" s="42" t="e">
        <f t="shared" ca="1" si="273"/>
        <v>#NAME?</v>
      </c>
      <c r="EH68" s="77">
        <v>430000</v>
      </c>
      <c r="EI68" s="40" t="s">
        <v>169</v>
      </c>
      <c r="EJ68" s="41" t="e">
        <f ca="1">_xll.GXL(EJ$3,EJ$4,"CustomGL="&amp;EJ$8&amp;";",EJ$5,EJ$6,EJ$7,$B68,EJ$10)*-1</f>
        <v>#NAME?</v>
      </c>
      <c r="EK68" s="42" t="e">
        <f t="shared" ca="1" si="274"/>
        <v>#NAME?</v>
      </c>
      <c r="EL68" s="43" t="e">
        <f ca="1">_xll.GXL(EL$3,EL$4,"CustomGL="&amp;EL$8&amp;";",EL$5,EL$6,EL$7,$B68,EL$10)*-1</f>
        <v>#NAME?</v>
      </c>
      <c r="EM68" s="42" t="e">
        <f t="shared" ca="1" si="275"/>
        <v>#NAME?</v>
      </c>
      <c r="ER68" s="41" t="e">
        <f ca="1">_xll.GXL(ER$3,ER$4,"CustomGL="&amp;ER$8&amp;";",ER$5,ER$6,ER$7,$B68,ER$10)*-1</f>
        <v>#NAME?</v>
      </c>
      <c r="ES68" s="42" t="e">
        <f t="shared" ca="1" si="276"/>
        <v>#NAME?</v>
      </c>
      <c r="ET68" s="43" t="e">
        <f ca="1">_xll.GXL(ET$3,ET$4,"CustomGL="&amp;ET$8&amp;";",ET$5,ET$6,ET$7,$B68,ET$10)*-1</f>
        <v>#NAME?</v>
      </c>
      <c r="EU68" s="42" t="e">
        <f t="shared" ca="1" si="277"/>
        <v>#NAME?</v>
      </c>
      <c r="EY68" s="77">
        <v>430000</v>
      </c>
      <c r="EZ68" s="40" t="s">
        <v>169</v>
      </c>
      <c r="FA68" s="41" t="e">
        <f ca="1">_xll.GXL(FA$3,FA$4,"CustomGL="&amp;FA$8&amp;";",FA$5,FA$6,FA$7,$B68,FA$10)*-1</f>
        <v>#NAME?</v>
      </c>
      <c r="FB68" s="42" t="e">
        <f t="shared" ca="1" si="278"/>
        <v>#NAME?</v>
      </c>
      <c r="FC68" s="43" t="e">
        <f ca="1">_xll.GXL(FC$3,FC$4,"CustomGL="&amp;FC$8&amp;";",FC$5,FC$6,FC$7,$B68,FC$10)*-1</f>
        <v>#NAME?</v>
      </c>
      <c r="FD68" s="42" t="e">
        <f t="shared" ca="1" si="279"/>
        <v>#NAME?</v>
      </c>
      <c r="FI68" s="41" t="e">
        <f ca="1">_xll.GXL(FI$3,FI$4,"CustomGL="&amp;FI$8&amp;";",FI$5,FI$6,FI$7,$B68,FI$10)*-1</f>
        <v>#NAME?</v>
      </c>
      <c r="FJ68" s="42" t="e">
        <f t="shared" ca="1" si="280"/>
        <v>#NAME?</v>
      </c>
      <c r="FK68" s="43" t="e">
        <f ca="1">_xll.GXL(FK$3,FK$4,"CustomGL="&amp;FK$8&amp;";",FK$5,FK$6,FK$7,$B68,FK$10)*-1</f>
        <v>#NAME?</v>
      </c>
      <c r="FL68" s="42" t="e">
        <f t="shared" ca="1" si="281"/>
        <v>#NAME?</v>
      </c>
    </row>
    <row r="69" spans="2:168" s="44" customFormat="1" hidden="1" outlineLevel="1" x14ac:dyDescent="0.25">
      <c r="B69" s="39">
        <v>431000</v>
      </c>
      <c r="C69" s="40" t="s">
        <v>170</v>
      </c>
      <c r="D69" s="41" t="e">
        <f ca="1">_xll.GXL(D$3,D$4,"CustomGL="&amp;D$8&amp;";",D$5,D$6,D$7,$B69,D$10)*-1</f>
        <v>#NAME?</v>
      </c>
      <c r="E69" s="42" t="e">
        <f t="shared" ca="1" si="242"/>
        <v>#NAME?</v>
      </c>
      <c r="F69" s="43" t="e">
        <f ca="1">_xll.GXL(F$3,F$4,"CustomGL="&amp;F$8&amp;";",F$5,F$6,F$7,$B69,F$10)*-1</f>
        <v>#NAME?</v>
      </c>
      <c r="G69" s="42" t="e">
        <f t="shared" ca="1" si="243"/>
        <v>#NAME?</v>
      </c>
      <c r="L69" s="41" t="e">
        <f ca="1">_xll.GXL(L$3,L$4,"CustomGL="&amp;L$8&amp;";",L$5,L$6,L$7,$B69,L$10)*-1</f>
        <v>#NAME?</v>
      </c>
      <c r="M69" s="42" t="e">
        <f t="shared" ca="1" si="244"/>
        <v>#NAME?</v>
      </c>
      <c r="N69" s="43" t="e">
        <f ca="1">_xll.GXL(N$3,N$4,"CustomGL="&amp;N$8&amp;";",N$5,N$6,N$7,$B69,N$10)*-1</f>
        <v>#NAME?</v>
      </c>
      <c r="O69" s="42" t="e">
        <f t="shared" ca="1" si="245"/>
        <v>#NAME?</v>
      </c>
      <c r="R69" s="85"/>
      <c r="S69" s="77">
        <v>431000</v>
      </c>
      <c r="T69" s="40" t="s">
        <v>170</v>
      </c>
      <c r="U69" s="41" t="e">
        <f ca="1">_xll.GXL(U$3,U$4,"CustomGL="&amp;U$8&amp;";",U$5,U$6,U$7,$B69,U$10)*-1</f>
        <v>#NAME?</v>
      </c>
      <c r="V69" s="42" t="e">
        <f t="shared" ca="1" si="246"/>
        <v>#NAME?</v>
      </c>
      <c r="W69" s="43" t="e">
        <f ca="1">_xll.GXL(W$3,W$4,"CustomGL="&amp;W$8&amp;";",W$5,W$6,W$7,$B69,W$10)*-1</f>
        <v>#NAME?</v>
      </c>
      <c r="X69" s="42" t="e">
        <f t="shared" ca="1" si="247"/>
        <v>#NAME?</v>
      </c>
      <c r="AC69" s="41" t="e">
        <f ca="1">_xll.GXL(AC$3,AC$4,"CustomGL="&amp;AC$8&amp;";",AC$5,AC$6,AC$7,$B69,AC$10)*-1</f>
        <v>#NAME?</v>
      </c>
      <c r="AD69" s="42" t="e">
        <f t="shared" ca="1" si="248"/>
        <v>#NAME?</v>
      </c>
      <c r="AE69" s="43" t="e">
        <f ca="1">_xll.GXL(AE$3,AE$4,"CustomGL="&amp;AE$8&amp;";",AE$5,AE$6,AE$7,$B69,AE$10)*-1</f>
        <v>#NAME?</v>
      </c>
      <c r="AF69" s="42" t="e">
        <f t="shared" ca="1" si="249"/>
        <v>#NAME?</v>
      </c>
      <c r="AJ69" s="77">
        <v>431000</v>
      </c>
      <c r="AK69" s="40" t="s">
        <v>170</v>
      </c>
      <c r="AL69" s="41" t="e">
        <f ca="1">_xll.GXL(AL$3,AL$4,"CustomGL="&amp;AL$8&amp;";",AL$5,AL$6,AL$7,$B69,AL$10)*-1</f>
        <v>#NAME?</v>
      </c>
      <c r="AM69" s="42" t="e">
        <f t="shared" ca="1" si="250"/>
        <v>#NAME?</v>
      </c>
      <c r="AN69" s="43" t="e">
        <f ca="1">_xll.GXL(AN$3,AN$4,"CustomGL="&amp;AN$8&amp;";",AN$5,AN$6,AN$7,$B69,AN$10)*-1</f>
        <v>#NAME?</v>
      </c>
      <c r="AO69" s="42" t="e">
        <f t="shared" ca="1" si="251"/>
        <v>#NAME?</v>
      </c>
      <c r="AT69" s="41" t="e">
        <f ca="1">_xll.GXL(AT$3,AT$4,"CustomGL="&amp;AT$8&amp;";",AT$5,AT$6,AT$7,$B69,AT$10)*-1</f>
        <v>#NAME?</v>
      </c>
      <c r="AU69" s="42" t="e">
        <f t="shared" ca="1" si="252"/>
        <v>#NAME?</v>
      </c>
      <c r="AV69" s="43" t="e">
        <f ca="1">_xll.GXL(AV$3,AV$4,"CustomGL="&amp;AV$8&amp;";",AV$5,AV$6,AV$7,$B69,AV$10)*-1</f>
        <v>#NAME?</v>
      </c>
      <c r="AW69" s="42" t="e">
        <f t="shared" ca="1" si="253"/>
        <v>#NAME?</v>
      </c>
      <c r="AZ69" s="85"/>
      <c r="BA69" s="77">
        <v>431000</v>
      </c>
      <c r="BB69" s="40" t="s">
        <v>170</v>
      </c>
      <c r="BC69" s="41" t="e">
        <f ca="1">_xll.GXL(BC$3,BC$4,"CustomGL="&amp;BC$8&amp;";",BC$5,BC$6,BC$7,$B69,BC$10)*-1</f>
        <v>#NAME?</v>
      </c>
      <c r="BD69" s="42" t="e">
        <f t="shared" ca="1" si="254"/>
        <v>#NAME?</v>
      </c>
      <c r="BE69" s="43" t="e">
        <f ca="1">_xll.GXL(BE$3,BE$4,"CustomGL="&amp;BE$8&amp;";",BE$5,BE$6,BE$7,$B69,BE$10)*-1</f>
        <v>#NAME?</v>
      </c>
      <c r="BF69" s="42" t="e">
        <f t="shared" ca="1" si="255"/>
        <v>#NAME?</v>
      </c>
      <c r="BK69" s="41" t="e">
        <f ca="1">_xll.GXL(BK$3,BK$4,"CustomGL="&amp;BK$8&amp;";",BK$5,BK$6,BK$7,$B69,BK$10)*-1</f>
        <v>#NAME?</v>
      </c>
      <c r="BL69" s="42" t="e">
        <f t="shared" ca="1" si="256"/>
        <v>#NAME?</v>
      </c>
      <c r="BM69" s="43" t="e">
        <f ca="1">_xll.GXL(BM$3,BM$4,"CustomGL="&amp;BM$8&amp;";",BM$5,BM$6,BM$7,$B69,BM$10)*-1</f>
        <v>#NAME?</v>
      </c>
      <c r="BN69" s="42" t="e">
        <f t="shared" ca="1" si="257"/>
        <v>#NAME?</v>
      </c>
      <c r="BR69" s="77">
        <v>431000</v>
      </c>
      <c r="BS69" s="40" t="s">
        <v>170</v>
      </c>
      <c r="BT69" s="41" t="e">
        <f ca="1">_xll.GXL(BT$3,BT$4,"CustomGL="&amp;BT$8&amp;";",BT$5,BT$6,BT$7,$B69,BT$10)*-1</f>
        <v>#NAME?</v>
      </c>
      <c r="BU69" s="42" t="e">
        <f t="shared" ca="1" si="258"/>
        <v>#NAME?</v>
      </c>
      <c r="BV69" s="43" t="e">
        <f ca="1">_xll.GXL(BV$3,BV$4,"CustomGL="&amp;BV$8&amp;";",BV$5,BV$6,BV$7,$B69,BV$10)*-1</f>
        <v>#NAME?</v>
      </c>
      <c r="BW69" s="42" t="e">
        <f t="shared" ca="1" si="259"/>
        <v>#NAME?</v>
      </c>
      <c r="CB69" s="41" t="e">
        <f ca="1">_xll.GXL(CB$3,CB$4,"CustomGL="&amp;CB$8&amp;";",CB$5,CB$6,CB$7,$B69,CB$10)*-1</f>
        <v>#NAME?</v>
      </c>
      <c r="CC69" s="42" t="e">
        <f t="shared" ca="1" si="260"/>
        <v>#NAME?</v>
      </c>
      <c r="CD69" s="43" t="e">
        <f ca="1">_xll.GXL(CD$3,CD$4,"CustomGL="&amp;CD$8&amp;";",CD$5,CD$6,CD$7,$B69,CD$10)*-1</f>
        <v>#NAME?</v>
      </c>
      <c r="CE69" s="42" t="e">
        <f t="shared" ca="1" si="261"/>
        <v>#NAME?</v>
      </c>
      <c r="CI69" s="77">
        <v>431000</v>
      </c>
      <c r="CJ69" s="40" t="s">
        <v>170</v>
      </c>
      <c r="CK69" s="41" t="e">
        <f ca="1">_xll.GXL(CK$3,CK$4,"CustomGL="&amp;CK$8&amp;";",CK$5,CK$6,CK$7,$B69,CK$10)*-1</f>
        <v>#NAME?</v>
      </c>
      <c r="CL69" s="42" t="e">
        <f t="shared" ca="1" si="262"/>
        <v>#NAME?</v>
      </c>
      <c r="CM69" s="43" t="e">
        <f ca="1">_xll.GXL(CM$3,CM$4,"CustomGL="&amp;CM$8&amp;";",CM$5,CM$6,CM$7,$B69,CM$10)*-1</f>
        <v>#NAME?</v>
      </c>
      <c r="CN69" s="42" t="e">
        <f t="shared" ca="1" si="263"/>
        <v>#NAME?</v>
      </c>
      <c r="CS69" s="41" t="e">
        <f ca="1">_xll.GXL(CS$3,CS$4,"CustomGL="&amp;CS$8&amp;";",CS$5,CS$6,CS$7,$B69,CS$10)*-1</f>
        <v>#NAME?</v>
      </c>
      <c r="CT69" s="42" t="e">
        <f t="shared" ca="1" si="264"/>
        <v>#NAME?</v>
      </c>
      <c r="CU69" s="43" t="e">
        <f ca="1">_xll.GXL(CU$3,CU$4,"CustomGL="&amp;CU$8&amp;";",CU$5,CU$6,CU$7,$B69,CU$10)*-1</f>
        <v>#NAME?</v>
      </c>
      <c r="CV69" s="42" t="e">
        <f t="shared" ca="1" si="265"/>
        <v>#NAME?</v>
      </c>
      <c r="CZ69" s="77">
        <v>431000</v>
      </c>
      <c r="DA69" s="40" t="s">
        <v>170</v>
      </c>
      <c r="DB69" s="41" t="e">
        <f ca="1">_xll.GXL(DB$3,DB$4,"CustomGL="&amp;DB$8&amp;";",DB$5,DB$6,DB$7,$B69,DB$10)*-1</f>
        <v>#NAME?</v>
      </c>
      <c r="DC69" s="42" t="e">
        <f t="shared" ca="1" si="266"/>
        <v>#NAME?</v>
      </c>
      <c r="DD69" s="43" t="e">
        <f ca="1">_xll.GXL(DD$3,DD$4,"CustomGL="&amp;DD$8&amp;";",DD$5,DD$6,DD$7,$B69,DD$10)*-1</f>
        <v>#NAME?</v>
      </c>
      <c r="DE69" s="42" t="e">
        <f t="shared" ca="1" si="267"/>
        <v>#NAME?</v>
      </c>
      <c r="DJ69" s="41" t="e">
        <f ca="1">_xll.GXL(DJ$3,DJ$4,"CustomGL="&amp;DJ$8&amp;";",DJ$5,DJ$6,DJ$7,$B69,DJ$10)*-1</f>
        <v>#NAME?</v>
      </c>
      <c r="DK69" s="42" t="e">
        <f t="shared" ca="1" si="268"/>
        <v>#NAME?</v>
      </c>
      <c r="DL69" s="43" t="e">
        <f ca="1">_xll.GXL(DL$3,DL$4,"CustomGL="&amp;DL$8&amp;";",DL$5,DL$6,DL$7,$B69,DL$10)*-1</f>
        <v>#NAME?</v>
      </c>
      <c r="DM69" s="42" t="e">
        <f t="shared" ca="1" si="269"/>
        <v>#NAME?</v>
      </c>
      <c r="DQ69" s="77">
        <v>431000</v>
      </c>
      <c r="DR69" s="40" t="s">
        <v>170</v>
      </c>
      <c r="DS69" s="41" t="e">
        <f ca="1">_xll.GXL(DS$3,DS$4,"CustomGL="&amp;DS$8&amp;";",DS$5,DS$6,DS$7,$B69,DS$10)*-1</f>
        <v>#NAME?</v>
      </c>
      <c r="DT69" s="42" t="e">
        <f t="shared" ca="1" si="270"/>
        <v>#NAME?</v>
      </c>
      <c r="DU69" s="43" t="e">
        <f ca="1">_xll.GXL(DU$3,DU$4,"CustomGL="&amp;DU$8&amp;";",DU$5,DU$6,DU$7,$B69,DU$10)*-1</f>
        <v>#NAME?</v>
      </c>
      <c r="DV69" s="42" t="e">
        <f t="shared" ca="1" si="271"/>
        <v>#NAME?</v>
      </c>
      <c r="EA69" s="41" t="e">
        <f ca="1">_xll.GXL(EA$3,EA$4,"CustomGL="&amp;EA$8&amp;";",EA$5,EA$6,EA$7,$B69,EA$10)*-1</f>
        <v>#NAME?</v>
      </c>
      <c r="EB69" s="42" t="e">
        <f t="shared" ca="1" si="272"/>
        <v>#NAME?</v>
      </c>
      <c r="EC69" s="43" t="e">
        <f ca="1">_xll.GXL(EC$3,EC$4,"CustomGL="&amp;EC$8&amp;";",EC$5,EC$6,EC$7,$B69,EC$10)*-1</f>
        <v>#NAME?</v>
      </c>
      <c r="ED69" s="42" t="e">
        <f t="shared" ca="1" si="273"/>
        <v>#NAME?</v>
      </c>
      <c r="EH69" s="77">
        <v>431000</v>
      </c>
      <c r="EI69" s="40" t="s">
        <v>170</v>
      </c>
      <c r="EJ69" s="41" t="e">
        <f ca="1">_xll.GXL(EJ$3,EJ$4,"CustomGL="&amp;EJ$8&amp;";",EJ$5,EJ$6,EJ$7,$B69,EJ$10)*-1</f>
        <v>#NAME?</v>
      </c>
      <c r="EK69" s="42" t="e">
        <f t="shared" ca="1" si="274"/>
        <v>#NAME?</v>
      </c>
      <c r="EL69" s="43" t="e">
        <f ca="1">_xll.GXL(EL$3,EL$4,"CustomGL="&amp;EL$8&amp;";",EL$5,EL$6,EL$7,$B69,EL$10)*-1</f>
        <v>#NAME?</v>
      </c>
      <c r="EM69" s="42" t="e">
        <f t="shared" ca="1" si="275"/>
        <v>#NAME?</v>
      </c>
      <c r="ER69" s="41" t="e">
        <f ca="1">_xll.GXL(ER$3,ER$4,"CustomGL="&amp;ER$8&amp;";",ER$5,ER$6,ER$7,$B69,ER$10)*-1</f>
        <v>#NAME?</v>
      </c>
      <c r="ES69" s="42" t="e">
        <f t="shared" ca="1" si="276"/>
        <v>#NAME?</v>
      </c>
      <c r="ET69" s="43" t="e">
        <f ca="1">_xll.GXL(ET$3,ET$4,"CustomGL="&amp;ET$8&amp;";",ET$5,ET$6,ET$7,$B69,ET$10)*-1</f>
        <v>#NAME?</v>
      </c>
      <c r="EU69" s="42" t="e">
        <f t="shared" ca="1" si="277"/>
        <v>#NAME?</v>
      </c>
      <c r="EY69" s="77">
        <v>431000</v>
      </c>
      <c r="EZ69" s="40" t="s">
        <v>170</v>
      </c>
      <c r="FA69" s="41" t="e">
        <f ca="1">_xll.GXL(FA$3,FA$4,"CustomGL="&amp;FA$8&amp;";",FA$5,FA$6,FA$7,$B69,FA$10)*-1</f>
        <v>#NAME?</v>
      </c>
      <c r="FB69" s="42" t="e">
        <f t="shared" ca="1" si="278"/>
        <v>#NAME?</v>
      </c>
      <c r="FC69" s="43" t="e">
        <f ca="1">_xll.GXL(FC$3,FC$4,"CustomGL="&amp;FC$8&amp;";",FC$5,FC$6,FC$7,$B69,FC$10)*-1</f>
        <v>#NAME?</v>
      </c>
      <c r="FD69" s="42" t="e">
        <f t="shared" ca="1" si="279"/>
        <v>#NAME?</v>
      </c>
      <c r="FI69" s="41" t="e">
        <f ca="1">_xll.GXL(FI$3,FI$4,"CustomGL="&amp;FI$8&amp;";",FI$5,FI$6,FI$7,$B69,FI$10)*-1</f>
        <v>#NAME?</v>
      </c>
      <c r="FJ69" s="42" t="e">
        <f t="shared" ca="1" si="280"/>
        <v>#NAME?</v>
      </c>
      <c r="FK69" s="43" t="e">
        <f ca="1">_xll.GXL(FK$3,FK$4,"CustomGL="&amp;FK$8&amp;";",FK$5,FK$6,FK$7,$B69,FK$10)*-1</f>
        <v>#NAME?</v>
      </c>
      <c r="FL69" s="42" t="e">
        <f t="shared" ca="1" si="281"/>
        <v>#NAME?</v>
      </c>
    </row>
    <row r="70" spans="2:168" s="44" customFormat="1" hidden="1" outlineLevel="1" x14ac:dyDescent="0.25">
      <c r="B70" s="39">
        <v>435100</v>
      </c>
      <c r="C70" s="40" t="s">
        <v>171</v>
      </c>
      <c r="D70" s="41" t="e">
        <f ca="1">_xll.GXL(D$3,D$4,"CustomGL="&amp;D$8&amp;";",D$5,D$6,D$7,$B70,D$10)*-1</f>
        <v>#NAME?</v>
      </c>
      <c r="E70" s="42" t="e">
        <f t="shared" ca="1" si="242"/>
        <v>#NAME?</v>
      </c>
      <c r="F70" s="43" t="e">
        <f ca="1">_xll.GXL(F$3,F$4,"CustomGL="&amp;F$8&amp;";",F$5,F$6,F$7,$B70,F$10)*-1</f>
        <v>#NAME?</v>
      </c>
      <c r="G70" s="42" t="e">
        <f t="shared" ca="1" si="243"/>
        <v>#NAME?</v>
      </c>
      <c r="L70" s="41" t="e">
        <f ca="1">_xll.GXL(L$3,L$4,"CustomGL="&amp;L$8&amp;";",L$5,L$6,L$7,$B70,L$10)*-1</f>
        <v>#NAME?</v>
      </c>
      <c r="M70" s="42" t="e">
        <f t="shared" ca="1" si="244"/>
        <v>#NAME?</v>
      </c>
      <c r="N70" s="43" t="e">
        <f ca="1">_xll.GXL(N$3,N$4,"CustomGL="&amp;N$8&amp;";",N$5,N$6,N$7,$B70,N$10)*-1</f>
        <v>#NAME?</v>
      </c>
      <c r="O70" s="42" t="e">
        <f t="shared" ca="1" si="245"/>
        <v>#NAME?</v>
      </c>
      <c r="R70" s="85"/>
      <c r="S70" s="77">
        <v>435100</v>
      </c>
      <c r="T70" s="40" t="s">
        <v>171</v>
      </c>
      <c r="U70" s="41" t="e">
        <f ca="1">_xll.GXL(U$3,U$4,"CustomGL="&amp;U$8&amp;";",U$5,U$6,U$7,$B70,U$10)*-1</f>
        <v>#NAME?</v>
      </c>
      <c r="V70" s="42" t="e">
        <f t="shared" ca="1" si="246"/>
        <v>#NAME?</v>
      </c>
      <c r="W70" s="43" t="e">
        <f ca="1">_xll.GXL(W$3,W$4,"CustomGL="&amp;W$8&amp;";",W$5,W$6,W$7,$B70,W$10)*-1</f>
        <v>#NAME?</v>
      </c>
      <c r="X70" s="42" t="e">
        <f t="shared" ca="1" si="247"/>
        <v>#NAME?</v>
      </c>
      <c r="AC70" s="41" t="e">
        <f ca="1">_xll.GXL(AC$3,AC$4,"CustomGL="&amp;AC$8&amp;";",AC$5,AC$6,AC$7,$B70,AC$10)*-1</f>
        <v>#NAME?</v>
      </c>
      <c r="AD70" s="42" t="e">
        <f t="shared" ca="1" si="248"/>
        <v>#NAME?</v>
      </c>
      <c r="AE70" s="43" t="e">
        <f ca="1">_xll.GXL(AE$3,AE$4,"CustomGL="&amp;AE$8&amp;";",AE$5,AE$6,AE$7,$B70,AE$10)*-1</f>
        <v>#NAME?</v>
      </c>
      <c r="AF70" s="42" t="e">
        <f t="shared" ca="1" si="249"/>
        <v>#NAME?</v>
      </c>
      <c r="AJ70" s="77">
        <v>435100</v>
      </c>
      <c r="AK70" s="40" t="s">
        <v>171</v>
      </c>
      <c r="AL70" s="41" t="e">
        <f ca="1">_xll.GXL(AL$3,AL$4,"CustomGL="&amp;AL$8&amp;";",AL$5,AL$6,AL$7,$B70,AL$10)*-1</f>
        <v>#NAME?</v>
      </c>
      <c r="AM70" s="42" t="e">
        <f t="shared" ca="1" si="250"/>
        <v>#NAME?</v>
      </c>
      <c r="AN70" s="43" t="e">
        <f ca="1">_xll.GXL(AN$3,AN$4,"CustomGL="&amp;AN$8&amp;";",AN$5,AN$6,AN$7,$B70,AN$10)*-1</f>
        <v>#NAME?</v>
      </c>
      <c r="AO70" s="42" t="e">
        <f t="shared" ca="1" si="251"/>
        <v>#NAME?</v>
      </c>
      <c r="AT70" s="41" t="e">
        <f ca="1">_xll.GXL(AT$3,AT$4,"CustomGL="&amp;AT$8&amp;";",AT$5,AT$6,AT$7,$B70,AT$10)*-1</f>
        <v>#NAME?</v>
      </c>
      <c r="AU70" s="42" t="e">
        <f t="shared" ca="1" si="252"/>
        <v>#NAME?</v>
      </c>
      <c r="AV70" s="43" t="e">
        <f ca="1">_xll.GXL(AV$3,AV$4,"CustomGL="&amp;AV$8&amp;";",AV$5,AV$6,AV$7,$B70,AV$10)*-1</f>
        <v>#NAME?</v>
      </c>
      <c r="AW70" s="42" t="e">
        <f t="shared" ca="1" si="253"/>
        <v>#NAME?</v>
      </c>
      <c r="AZ70" s="85"/>
      <c r="BA70" s="77">
        <v>435100</v>
      </c>
      <c r="BB70" s="40" t="s">
        <v>171</v>
      </c>
      <c r="BC70" s="41" t="e">
        <f ca="1">_xll.GXL(BC$3,BC$4,"CustomGL="&amp;BC$8&amp;";",BC$5,BC$6,BC$7,$B70,BC$10)*-1</f>
        <v>#NAME?</v>
      </c>
      <c r="BD70" s="42" t="e">
        <f t="shared" ca="1" si="254"/>
        <v>#NAME?</v>
      </c>
      <c r="BE70" s="43" t="e">
        <f ca="1">_xll.GXL(BE$3,BE$4,"CustomGL="&amp;BE$8&amp;";",BE$5,BE$6,BE$7,$B70,BE$10)*-1</f>
        <v>#NAME?</v>
      </c>
      <c r="BF70" s="42" t="e">
        <f t="shared" ca="1" si="255"/>
        <v>#NAME?</v>
      </c>
      <c r="BK70" s="41" t="e">
        <f ca="1">_xll.GXL(BK$3,BK$4,"CustomGL="&amp;BK$8&amp;";",BK$5,BK$6,BK$7,$B70,BK$10)*-1</f>
        <v>#NAME?</v>
      </c>
      <c r="BL70" s="42" t="e">
        <f t="shared" ca="1" si="256"/>
        <v>#NAME?</v>
      </c>
      <c r="BM70" s="43" t="e">
        <f ca="1">_xll.GXL(BM$3,BM$4,"CustomGL="&amp;BM$8&amp;";",BM$5,BM$6,BM$7,$B70,BM$10)*-1</f>
        <v>#NAME?</v>
      </c>
      <c r="BN70" s="42" t="e">
        <f t="shared" ca="1" si="257"/>
        <v>#NAME?</v>
      </c>
      <c r="BR70" s="77">
        <v>435100</v>
      </c>
      <c r="BS70" s="40" t="s">
        <v>171</v>
      </c>
      <c r="BT70" s="41" t="e">
        <f ca="1">_xll.GXL(BT$3,BT$4,"CustomGL="&amp;BT$8&amp;";",BT$5,BT$6,BT$7,$B70,BT$10)*-1</f>
        <v>#NAME?</v>
      </c>
      <c r="BU70" s="42" t="e">
        <f t="shared" ca="1" si="258"/>
        <v>#NAME?</v>
      </c>
      <c r="BV70" s="43" t="e">
        <f ca="1">_xll.GXL(BV$3,BV$4,"CustomGL="&amp;BV$8&amp;";",BV$5,BV$6,BV$7,$B70,BV$10)*-1</f>
        <v>#NAME?</v>
      </c>
      <c r="BW70" s="42" t="e">
        <f t="shared" ca="1" si="259"/>
        <v>#NAME?</v>
      </c>
      <c r="CB70" s="41" t="e">
        <f ca="1">_xll.GXL(CB$3,CB$4,"CustomGL="&amp;CB$8&amp;";",CB$5,CB$6,CB$7,$B70,CB$10)*-1</f>
        <v>#NAME?</v>
      </c>
      <c r="CC70" s="42" t="e">
        <f t="shared" ca="1" si="260"/>
        <v>#NAME?</v>
      </c>
      <c r="CD70" s="43" t="e">
        <f ca="1">_xll.GXL(CD$3,CD$4,"CustomGL="&amp;CD$8&amp;";",CD$5,CD$6,CD$7,$B70,CD$10)*-1</f>
        <v>#NAME?</v>
      </c>
      <c r="CE70" s="42" t="e">
        <f t="shared" ca="1" si="261"/>
        <v>#NAME?</v>
      </c>
      <c r="CI70" s="77">
        <v>435100</v>
      </c>
      <c r="CJ70" s="40" t="s">
        <v>171</v>
      </c>
      <c r="CK70" s="41" t="e">
        <f ca="1">_xll.GXL(CK$3,CK$4,"CustomGL="&amp;CK$8&amp;";",CK$5,CK$6,CK$7,$B70,CK$10)*-1</f>
        <v>#NAME?</v>
      </c>
      <c r="CL70" s="42" t="e">
        <f t="shared" ca="1" si="262"/>
        <v>#NAME?</v>
      </c>
      <c r="CM70" s="43" t="e">
        <f ca="1">_xll.GXL(CM$3,CM$4,"CustomGL="&amp;CM$8&amp;";",CM$5,CM$6,CM$7,$B70,CM$10)*-1</f>
        <v>#NAME?</v>
      </c>
      <c r="CN70" s="42" t="e">
        <f t="shared" ca="1" si="263"/>
        <v>#NAME?</v>
      </c>
      <c r="CS70" s="41" t="e">
        <f ca="1">_xll.GXL(CS$3,CS$4,"CustomGL="&amp;CS$8&amp;";",CS$5,CS$6,CS$7,$B70,CS$10)*-1</f>
        <v>#NAME?</v>
      </c>
      <c r="CT70" s="42" t="e">
        <f t="shared" ca="1" si="264"/>
        <v>#NAME?</v>
      </c>
      <c r="CU70" s="43" t="e">
        <f ca="1">_xll.GXL(CU$3,CU$4,"CustomGL="&amp;CU$8&amp;";",CU$5,CU$6,CU$7,$B70,CU$10)*-1</f>
        <v>#NAME?</v>
      </c>
      <c r="CV70" s="42" t="e">
        <f t="shared" ca="1" si="265"/>
        <v>#NAME?</v>
      </c>
      <c r="CZ70" s="77">
        <v>435100</v>
      </c>
      <c r="DA70" s="40" t="s">
        <v>171</v>
      </c>
      <c r="DB70" s="41" t="e">
        <f ca="1">_xll.GXL(DB$3,DB$4,"CustomGL="&amp;DB$8&amp;";",DB$5,DB$6,DB$7,$B70,DB$10)*-1</f>
        <v>#NAME?</v>
      </c>
      <c r="DC70" s="42" t="e">
        <f t="shared" ca="1" si="266"/>
        <v>#NAME?</v>
      </c>
      <c r="DD70" s="43" t="e">
        <f ca="1">_xll.GXL(DD$3,DD$4,"CustomGL="&amp;DD$8&amp;";",DD$5,DD$6,DD$7,$B70,DD$10)*-1</f>
        <v>#NAME?</v>
      </c>
      <c r="DE70" s="42" t="e">
        <f t="shared" ca="1" si="267"/>
        <v>#NAME?</v>
      </c>
      <c r="DJ70" s="41" t="e">
        <f ca="1">_xll.GXL(DJ$3,DJ$4,"CustomGL="&amp;DJ$8&amp;";",DJ$5,DJ$6,DJ$7,$B70,DJ$10)*-1</f>
        <v>#NAME?</v>
      </c>
      <c r="DK70" s="42" t="e">
        <f t="shared" ca="1" si="268"/>
        <v>#NAME?</v>
      </c>
      <c r="DL70" s="43" t="e">
        <f ca="1">_xll.GXL(DL$3,DL$4,"CustomGL="&amp;DL$8&amp;";",DL$5,DL$6,DL$7,$B70,DL$10)*-1</f>
        <v>#NAME?</v>
      </c>
      <c r="DM70" s="42" t="e">
        <f t="shared" ca="1" si="269"/>
        <v>#NAME?</v>
      </c>
      <c r="DQ70" s="77">
        <v>435100</v>
      </c>
      <c r="DR70" s="40" t="s">
        <v>171</v>
      </c>
      <c r="DS70" s="41" t="e">
        <f ca="1">_xll.GXL(DS$3,DS$4,"CustomGL="&amp;DS$8&amp;";",DS$5,DS$6,DS$7,$B70,DS$10)*-1</f>
        <v>#NAME?</v>
      </c>
      <c r="DT70" s="42" t="e">
        <f t="shared" ca="1" si="270"/>
        <v>#NAME?</v>
      </c>
      <c r="DU70" s="43" t="e">
        <f ca="1">_xll.GXL(DU$3,DU$4,"CustomGL="&amp;DU$8&amp;";",DU$5,DU$6,DU$7,$B70,DU$10)*-1</f>
        <v>#NAME?</v>
      </c>
      <c r="DV70" s="42" t="e">
        <f t="shared" ca="1" si="271"/>
        <v>#NAME?</v>
      </c>
      <c r="EA70" s="41" t="e">
        <f ca="1">_xll.GXL(EA$3,EA$4,"CustomGL="&amp;EA$8&amp;";",EA$5,EA$6,EA$7,$B70,EA$10)*-1</f>
        <v>#NAME?</v>
      </c>
      <c r="EB70" s="42" t="e">
        <f t="shared" ca="1" si="272"/>
        <v>#NAME?</v>
      </c>
      <c r="EC70" s="43" t="e">
        <f ca="1">_xll.GXL(EC$3,EC$4,"CustomGL="&amp;EC$8&amp;";",EC$5,EC$6,EC$7,$B70,EC$10)*-1</f>
        <v>#NAME?</v>
      </c>
      <c r="ED70" s="42" t="e">
        <f t="shared" ca="1" si="273"/>
        <v>#NAME?</v>
      </c>
      <c r="EH70" s="77">
        <v>435100</v>
      </c>
      <c r="EI70" s="40" t="s">
        <v>171</v>
      </c>
      <c r="EJ70" s="41" t="e">
        <f ca="1">_xll.GXL(EJ$3,EJ$4,"CustomGL="&amp;EJ$8&amp;";",EJ$5,EJ$6,EJ$7,$B70,EJ$10)*-1</f>
        <v>#NAME?</v>
      </c>
      <c r="EK70" s="42" t="e">
        <f t="shared" ca="1" si="274"/>
        <v>#NAME?</v>
      </c>
      <c r="EL70" s="43" t="e">
        <f ca="1">_xll.GXL(EL$3,EL$4,"CustomGL="&amp;EL$8&amp;";",EL$5,EL$6,EL$7,$B70,EL$10)*-1</f>
        <v>#NAME?</v>
      </c>
      <c r="EM70" s="42" t="e">
        <f t="shared" ca="1" si="275"/>
        <v>#NAME?</v>
      </c>
      <c r="ER70" s="41" t="e">
        <f ca="1">_xll.GXL(ER$3,ER$4,"CustomGL="&amp;ER$8&amp;";",ER$5,ER$6,ER$7,$B70,ER$10)*-1</f>
        <v>#NAME?</v>
      </c>
      <c r="ES70" s="42" t="e">
        <f t="shared" ca="1" si="276"/>
        <v>#NAME?</v>
      </c>
      <c r="ET70" s="43" t="e">
        <f ca="1">_xll.GXL(ET$3,ET$4,"CustomGL="&amp;ET$8&amp;";",ET$5,ET$6,ET$7,$B70,ET$10)*-1</f>
        <v>#NAME?</v>
      </c>
      <c r="EU70" s="42" t="e">
        <f t="shared" ca="1" si="277"/>
        <v>#NAME?</v>
      </c>
      <c r="EY70" s="77">
        <v>435100</v>
      </c>
      <c r="EZ70" s="40" t="s">
        <v>171</v>
      </c>
      <c r="FA70" s="41" t="e">
        <f ca="1">_xll.GXL(FA$3,FA$4,"CustomGL="&amp;FA$8&amp;";",FA$5,FA$6,FA$7,$B70,FA$10)*-1</f>
        <v>#NAME?</v>
      </c>
      <c r="FB70" s="42" t="e">
        <f t="shared" ca="1" si="278"/>
        <v>#NAME?</v>
      </c>
      <c r="FC70" s="43" t="e">
        <f ca="1">_xll.GXL(FC$3,FC$4,"CustomGL="&amp;FC$8&amp;";",FC$5,FC$6,FC$7,$B70,FC$10)*-1</f>
        <v>#NAME?</v>
      </c>
      <c r="FD70" s="42" t="e">
        <f t="shared" ca="1" si="279"/>
        <v>#NAME?</v>
      </c>
      <c r="FI70" s="41" t="e">
        <f ca="1">_xll.GXL(FI$3,FI$4,"CustomGL="&amp;FI$8&amp;";",FI$5,FI$6,FI$7,$B70,FI$10)*-1</f>
        <v>#NAME?</v>
      </c>
      <c r="FJ70" s="42" t="e">
        <f t="shared" ca="1" si="280"/>
        <v>#NAME?</v>
      </c>
      <c r="FK70" s="43" t="e">
        <f ca="1">_xll.GXL(FK$3,FK$4,"CustomGL="&amp;FK$8&amp;";",FK$5,FK$6,FK$7,$B70,FK$10)*-1</f>
        <v>#NAME?</v>
      </c>
      <c r="FL70" s="42" t="e">
        <f t="shared" ca="1" si="281"/>
        <v>#NAME?</v>
      </c>
    </row>
    <row r="71" spans="2:168" collapsed="1" x14ac:dyDescent="0.25">
      <c r="B71" s="1" t="s">
        <v>129</v>
      </c>
      <c r="C71" s="4" t="e">
        <f ca="1">_xll.SSLDESC(B71)</f>
        <v>#NAME?</v>
      </c>
      <c r="D71" s="26" t="e">
        <f ca="1">_xll.GXL(D$3,D$4,"CustomGL="&amp;D$8&amp;";",D$5,D$6,D$7,$B71,D$10)*-1</f>
        <v>#NAME?</v>
      </c>
      <c r="E71" s="27" t="e">
        <f ca="1">D71/D$63</f>
        <v>#NAME?</v>
      </c>
      <c r="F71" s="33" t="e">
        <f ca="1">_xll.GXL(F$3,F$4,"CustomGL="&amp;F$8&amp;";",F$5,F$6,F$7,$B71,F$10)*-1</f>
        <v>#NAME?</v>
      </c>
      <c r="G71" s="27" t="e">
        <f t="shared" ref="G71" ca="1" si="282">F71/F$63</f>
        <v>#NAME?</v>
      </c>
      <c r="L71" s="26" t="e">
        <f ca="1">_xll.GXL(L$3,L$4,"CustomGL="&amp;L$8&amp;";",L$5,L$6,L$7,$B71,L$10)*-1</f>
        <v>#NAME?</v>
      </c>
      <c r="M71" s="27" t="e">
        <f ca="1">L71/L$63</f>
        <v>#NAME?</v>
      </c>
      <c r="N71" s="33" t="e">
        <f ca="1">_xll.GXL(N$3,N$4,"CustomGL="&amp;N$8&amp;";",N$5,N$6,N$7,$B71,N$10)*-1</f>
        <v>#NAME?</v>
      </c>
      <c r="O71" s="27" t="e">
        <f t="shared" ca="1" si="245"/>
        <v>#NAME?</v>
      </c>
      <c r="S71" s="76" t="s">
        <v>129</v>
      </c>
      <c r="T71" s="4" t="e">
        <f ca="1">_xll.SSLDESC(S71)</f>
        <v>#NAME?</v>
      </c>
      <c r="U71" s="26" t="e">
        <f ca="1">_xll.GXL(U$3,U$4,"CustomGL="&amp;U$8&amp;";",U$5,U$6,U$7,$B71,U$10)*-1</f>
        <v>#NAME?</v>
      </c>
      <c r="V71" s="27" t="e">
        <f ca="1">U71/U$63</f>
        <v>#NAME?</v>
      </c>
      <c r="W71" s="33" t="e">
        <f ca="1">_xll.GXL(W$3,W$4,"CustomGL="&amp;W$8&amp;";",W$5,W$6,W$7,$B71,W$10)*-1</f>
        <v>#NAME?</v>
      </c>
      <c r="X71" s="27" t="e">
        <f t="shared" ca="1" si="247"/>
        <v>#NAME?</v>
      </c>
      <c r="AC71" s="26" t="e">
        <f ca="1">_xll.GXL(AC$3,AC$4,"CustomGL="&amp;AC$8&amp;";",AC$5,AC$6,AC$7,$B71,AC$10)*-1</f>
        <v>#NAME?</v>
      </c>
      <c r="AD71" s="27" t="e">
        <f ca="1">AC71/AC$63</f>
        <v>#NAME?</v>
      </c>
      <c r="AE71" s="33" t="e">
        <f ca="1">_xll.GXL(AE$3,AE$4,"CustomGL="&amp;AE$8&amp;";",AE$5,AE$6,AE$7,$B71,AE$10)*-1</f>
        <v>#NAME?</v>
      </c>
      <c r="AF71" s="27" t="e">
        <f t="shared" ca="1" si="249"/>
        <v>#NAME?</v>
      </c>
      <c r="AJ71" s="76" t="s">
        <v>129</v>
      </c>
      <c r="AK71" s="4" t="e">
        <f ca="1">_xll.SSLDESC(AJ71)</f>
        <v>#NAME?</v>
      </c>
      <c r="AL71" s="26" t="e">
        <f ca="1">_xll.GXL(AL$3,AL$4,"CustomGL="&amp;AL$8&amp;";",AL$5,AL$6,AL$7,$B71,AL$10)*-1</f>
        <v>#NAME?</v>
      </c>
      <c r="AM71" s="27" t="e">
        <f ca="1">AL71/AL$63</f>
        <v>#NAME?</v>
      </c>
      <c r="AN71" s="33" t="e">
        <f ca="1">_xll.GXL(AN$3,AN$4,"CustomGL="&amp;AN$8&amp;";",AN$5,AN$6,AN$7,$B71,AN$10)*-1</f>
        <v>#NAME?</v>
      </c>
      <c r="AO71" s="27" t="e">
        <f t="shared" ca="1" si="251"/>
        <v>#NAME?</v>
      </c>
      <c r="AT71" s="26" t="e">
        <f ca="1">_xll.GXL(AT$3,AT$4,"CustomGL="&amp;AT$8&amp;";",AT$5,AT$6,AT$7,$B71,AT$10)*-1</f>
        <v>#NAME?</v>
      </c>
      <c r="AU71" s="27" t="e">
        <f ca="1">AT71/AT$63</f>
        <v>#NAME?</v>
      </c>
      <c r="AV71" s="33" t="e">
        <f ca="1">_xll.GXL(AV$3,AV$4,"CustomGL="&amp;AV$8&amp;";",AV$5,AV$6,AV$7,$B71,AV$10)*-1</f>
        <v>#NAME?</v>
      </c>
      <c r="AW71" s="27" t="e">
        <f t="shared" ca="1" si="253"/>
        <v>#NAME?</v>
      </c>
      <c r="BA71" s="76" t="s">
        <v>129</v>
      </c>
      <c r="BB71" s="4" t="e">
        <f ca="1">_xll.SSLDESC(BA71)</f>
        <v>#NAME?</v>
      </c>
      <c r="BC71" s="26" t="e">
        <f ca="1">_xll.GXL(BC$3,BC$4,"CustomGL="&amp;BC$8&amp;";",BC$5,BC$6,BC$7,$B71,BC$10)*-1</f>
        <v>#NAME?</v>
      </c>
      <c r="BD71" s="27" t="e">
        <f ca="1">BC71/BC$63</f>
        <v>#NAME?</v>
      </c>
      <c r="BE71" s="33" t="e">
        <f ca="1">_xll.GXL(BE$3,BE$4,"CustomGL="&amp;BE$8&amp;";",BE$5,BE$6,BE$7,$B71,BE$10)*-1</f>
        <v>#NAME?</v>
      </c>
      <c r="BF71" s="27" t="e">
        <f t="shared" ca="1" si="255"/>
        <v>#NAME?</v>
      </c>
      <c r="BK71" s="26" t="e">
        <f ca="1">_xll.GXL(BK$3,BK$4,"CustomGL="&amp;BK$8&amp;";",BK$5,BK$6,BK$7,$B71,BK$10)*-1</f>
        <v>#NAME?</v>
      </c>
      <c r="BL71" s="27" t="e">
        <f ca="1">BK71/BK$63</f>
        <v>#NAME?</v>
      </c>
      <c r="BM71" s="33" t="e">
        <f ca="1">_xll.GXL(BM$3,BM$4,"CustomGL="&amp;BM$8&amp;";",BM$5,BM$6,BM$7,$B71,BM$10)*-1</f>
        <v>#NAME?</v>
      </c>
      <c r="BN71" s="27" t="e">
        <f t="shared" ca="1" si="257"/>
        <v>#NAME?</v>
      </c>
      <c r="BR71" s="76" t="s">
        <v>129</v>
      </c>
      <c r="BS71" s="4" t="e">
        <f ca="1">_xll.SSLDESC(BR71)</f>
        <v>#NAME?</v>
      </c>
      <c r="BT71" s="26" t="e">
        <f ca="1">_xll.GXL(BT$3,BT$4,"CustomGL="&amp;BT$8&amp;";",BT$5,BT$6,BT$7,$B71,BT$10)*-1</f>
        <v>#NAME?</v>
      </c>
      <c r="BU71" s="27" t="e">
        <f ca="1">BT71/BT$63</f>
        <v>#NAME?</v>
      </c>
      <c r="BV71" s="33" t="e">
        <f ca="1">_xll.GXL(BV$3,BV$4,"CustomGL="&amp;BV$8&amp;";",BV$5,BV$6,BV$7,$B71,BV$10)*-1</f>
        <v>#NAME?</v>
      </c>
      <c r="BW71" s="27" t="e">
        <f t="shared" ca="1" si="259"/>
        <v>#NAME?</v>
      </c>
      <c r="CB71" s="26" t="e">
        <f ca="1">_xll.GXL(CB$3,CB$4,"CustomGL="&amp;CB$8&amp;";",CB$5,CB$6,CB$7,$B71,CB$10)*-1</f>
        <v>#NAME?</v>
      </c>
      <c r="CC71" s="27" t="e">
        <f ca="1">CB71/CB$63</f>
        <v>#NAME?</v>
      </c>
      <c r="CD71" s="33" t="e">
        <f ca="1">_xll.GXL(CD$3,CD$4,"CustomGL="&amp;CD$8&amp;";",CD$5,CD$6,CD$7,$B71,CD$10)*-1</f>
        <v>#NAME?</v>
      </c>
      <c r="CE71" s="27" t="e">
        <f t="shared" ca="1" si="261"/>
        <v>#NAME?</v>
      </c>
      <c r="CI71" s="76" t="s">
        <v>129</v>
      </c>
      <c r="CJ71" s="4" t="e">
        <f ca="1">_xll.SSLDESC(CI71)</f>
        <v>#NAME?</v>
      </c>
      <c r="CK71" s="26" t="e">
        <f ca="1">_xll.GXL(CK$3,CK$4,"CustomGL="&amp;CK$8&amp;";",CK$5,CK$6,CK$7,$B71,CK$10)*-1</f>
        <v>#NAME?</v>
      </c>
      <c r="CL71" s="27" t="e">
        <f ca="1">CK71/CK$63</f>
        <v>#NAME?</v>
      </c>
      <c r="CM71" s="33" t="e">
        <f ca="1">_xll.GXL(CM$3,CM$4,"CustomGL="&amp;CM$8&amp;";",CM$5,CM$6,CM$7,$B71,CM$10)*-1</f>
        <v>#NAME?</v>
      </c>
      <c r="CN71" s="27" t="e">
        <f t="shared" ca="1" si="263"/>
        <v>#NAME?</v>
      </c>
      <c r="CS71" s="26" t="e">
        <f ca="1">_xll.GXL(CS$3,CS$4,"CustomGL="&amp;CS$8&amp;";",CS$5,CS$6,CS$7,$B71,CS$10)*-1</f>
        <v>#NAME?</v>
      </c>
      <c r="CT71" s="27" t="e">
        <f ca="1">CS71/CS$63</f>
        <v>#NAME?</v>
      </c>
      <c r="CU71" s="33" t="e">
        <f ca="1">_xll.GXL(CU$3,CU$4,"CustomGL="&amp;CU$8&amp;";",CU$5,CU$6,CU$7,$B71,CU$10)*-1</f>
        <v>#NAME?</v>
      </c>
      <c r="CV71" s="27" t="e">
        <f t="shared" ca="1" si="265"/>
        <v>#NAME?</v>
      </c>
      <c r="CZ71" s="76" t="s">
        <v>129</v>
      </c>
      <c r="DA71" s="4" t="e">
        <f ca="1">_xll.SSLDESC(CZ71)</f>
        <v>#NAME?</v>
      </c>
      <c r="DB71" s="26" t="e">
        <f ca="1">_xll.GXL(DB$3,DB$4,"CustomGL="&amp;DB$8&amp;";",DB$5,DB$6,DB$7,$B71,DB$10)*-1</f>
        <v>#NAME?</v>
      </c>
      <c r="DC71" s="27" t="e">
        <f ca="1">DB71/DB$63</f>
        <v>#NAME?</v>
      </c>
      <c r="DD71" s="33" t="e">
        <f ca="1">_xll.GXL(DD$3,DD$4,"CustomGL="&amp;DD$8&amp;";",DD$5,DD$6,DD$7,$B71,DD$10)*-1</f>
        <v>#NAME?</v>
      </c>
      <c r="DE71" s="27" t="e">
        <f t="shared" ca="1" si="267"/>
        <v>#NAME?</v>
      </c>
      <c r="DJ71" s="26" t="e">
        <f ca="1">_xll.GXL(DJ$3,DJ$4,"CustomGL="&amp;DJ$8&amp;";",DJ$5,DJ$6,DJ$7,$B71,DJ$10)*-1</f>
        <v>#NAME?</v>
      </c>
      <c r="DK71" s="27" t="e">
        <f ca="1">DJ71/DJ$63</f>
        <v>#NAME?</v>
      </c>
      <c r="DL71" s="33" t="e">
        <f ca="1">_xll.GXL(DL$3,DL$4,"CustomGL="&amp;DL$8&amp;";",DL$5,DL$6,DL$7,$B71,DL$10)*-1</f>
        <v>#NAME?</v>
      </c>
      <c r="DM71" s="27" t="e">
        <f t="shared" ca="1" si="269"/>
        <v>#NAME?</v>
      </c>
      <c r="DQ71" s="76" t="s">
        <v>129</v>
      </c>
      <c r="DR71" s="4" t="e">
        <f ca="1">_xll.SSLDESC(DQ71)</f>
        <v>#NAME?</v>
      </c>
      <c r="DS71" s="26" t="e">
        <f ca="1">_xll.GXL(DS$3,DS$4,"CustomGL="&amp;DS$8&amp;";",DS$5,DS$6,DS$7,$B71,DS$10)*-1</f>
        <v>#NAME?</v>
      </c>
      <c r="DT71" s="27" t="e">
        <f ca="1">DS71/DS$63</f>
        <v>#NAME?</v>
      </c>
      <c r="DU71" s="33" t="e">
        <f ca="1">_xll.GXL(DU$3,DU$4,"CustomGL="&amp;DU$8&amp;";",DU$5,DU$6,DU$7,$B71,DU$10)*-1</f>
        <v>#NAME?</v>
      </c>
      <c r="DV71" s="27" t="e">
        <f t="shared" ca="1" si="271"/>
        <v>#NAME?</v>
      </c>
      <c r="EA71" s="26" t="e">
        <f ca="1">_xll.GXL(EA$3,EA$4,"CustomGL="&amp;EA$8&amp;";",EA$5,EA$6,EA$7,$B71,EA$10)*-1</f>
        <v>#NAME?</v>
      </c>
      <c r="EB71" s="27" t="e">
        <f ca="1">EA71/EA$63</f>
        <v>#NAME?</v>
      </c>
      <c r="EC71" s="33" t="e">
        <f ca="1">_xll.GXL(EC$3,EC$4,"CustomGL="&amp;EC$8&amp;";",EC$5,EC$6,EC$7,$B71,EC$10)*-1</f>
        <v>#NAME?</v>
      </c>
      <c r="ED71" s="27" t="e">
        <f t="shared" ca="1" si="273"/>
        <v>#NAME?</v>
      </c>
      <c r="EH71" s="76" t="s">
        <v>129</v>
      </c>
      <c r="EI71" s="4" t="e">
        <f ca="1">_xll.SSLDESC(EH71)</f>
        <v>#NAME?</v>
      </c>
      <c r="EJ71" s="26" t="e">
        <f ca="1">_xll.GXL(EJ$3,EJ$4,"CustomGL="&amp;EJ$8&amp;";",EJ$5,EJ$6,EJ$7,$B71,EJ$10)*-1</f>
        <v>#NAME?</v>
      </c>
      <c r="EK71" s="27" t="e">
        <f ca="1">EJ71/EJ$63</f>
        <v>#NAME?</v>
      </c>
      <c r="EL71" s="33" t="e">
        <f ca="1">_xll.GXL(EL$3,EL$4,"CustomGL="&amp;EL$8&amp;";",EL$5,EL$6,EL$7,$B71,EL$10)*-1</f>
        <v>#NAME?</v>
      </c>
      <c r="EM71" s="27" t="e">
        <f t="shared" ca="1" si="275"/>
        <v>#NAME?</v>
      </c>
      <c r="ER71" s="26" t="e">
        <f ca="1">_xll.GXL(ER$3,ER$4,"CustomGL="&amp;ER$8&amp;";",ER$5,ER$6,ER$7,$B71,ER$10)*-1</f>
        <v>#NAME?</v>
      </c>
      <c r="ES71" s="27" t="e">
        <f ca="1">ER71/ER$63</f>
        <v>#NAME?</v>
      </c>
      <c r="ET71" s="33" t="e">
        <f ca="1">_xll.GXL(ET$3,ET$4,"CustomGL="&amp;ET$8&amp;";",ET$5,ET$6,ET$7,$B71,ET$10)*-1</f>
        <v>#NAME?</v>
      </c>
      <c r="EU71" s="27" t="e">
        <f t="shared" ca="1" si="277"/>
        <v>#NAME?</v>
      </c>
      <c r="EY71" s="76" t="s">
        <v>129</v>
      </c>
      <c r="EZ71" s="4" t="e">
        <f ca="1">_xll.SSLDESC(EY71)</f>
        <v>#NAME?</v>
      </c>
      <c r="FA71" s="26" t="e">
        <f ca="1">_xll.GXL(FA$3,FA$4,"CustomGL="&amp;FA$8&amp;";",FA$5,FA$6,FA$7,$B71,FA$10)*-1</f>
        <v>#NAME?</v>
      </c>
      <c r="FB71" s="27" t="e">
        <f ca="1">FA71/FA$63</f>
        <v>#NAME?</v>
      </c>
      <c r="FC71" s="33" t="e">
        <f ca="1">_xll.GXL(FC$3,FC$4,"CustomGL="&amp;FC$8&amp;";",FC$5,FC$6,FC$7,$B71,FC$10)*-1</f>
        <v>#NAME?</v>
      </c>
      <c r="FD71" s="27" t="e">
        <f t="shared" ca="1" si="279"/>
        <v>#NAME?</v>
      </c>
      <c r="FI71" s="26" t="e">
        <f ca="1">_xll.GXL(FI$3,FI$4,"CustomGL="&amp;FI$8&amp;";",FI$5,FI$6,FI$7,$B71,FI$10)*-1</f>
        <v>#NAME?</v>
      </c>
      <c r="FJ71" s="27" t="e">
        <f ca="1">FI71/FI$63</f>
        <v>#NAME?</v>
      </c>
      <c r="FK71" s="33" t="e">
        <f ca="1">_xll.GXL(FK$3,FK$4,"CustomGL="&amp;FK$8&amp;";",FK$5,FK$6,FK$7,$B71,FK$10)*-1</f>
        <v>#NAME?</v>
      </c>
      <c r="FL71" s="27" t="e">
        <f t="shared" ca="1" si="281"/>
        <v>#NAME?</v>
      </c>
    </row>
    <row r="72" spans="2:168" x14ac:dyDescent="0.25">
      <c r="B72" s="1" t="s">
        <v>130</v>
      </c>
      <c r="C72" s="5" t="e">
        <f ca="1">_xll.SSLDESC(B72)</f>
        <v>#NAME?</v>
      </c>
      <c r="D72" s="10" t="e">
        <f ca="1">SUM(D63,D66,D71)</f>
        <v>#NAME?</v>
      </c>
      <c r="E72" s="28" t="e">
        <f ca="1">D72/D$63</f>
        <v>#NAME?</v>
      </c>
      <c r="F72" s="34" t="e">
        <f ca="1">SUM(F63,F66,F71)</f>
        <v>#NAME?</v>
      </c>
      <c r="G72" s="28" t="e">
        <f t="shared" ref="G72" ca="1" si="283">F72/F$63</f>
        <v>#NAME?</v>
      </c>
      <c r="L72" s="10" t="e">
        <f ca="1">SUM(L63,L66,L71)</f>
        <v>#NAME?</v>
      </c>
      <c r="M72" s="28" t="e">
        <f ca="1">L72/L$63</f>
        <v>#NAME?</v>
      </c>
      <c r="N72" s="34" t="e">
        <f ca="1">SUM(N63,N66,N71)</f>
        <v>#NAME?</v>
      </c>
      <c r="O72" s="28" t="e">
        <f t="shared" ca="1" si="245"/>
        <v>#NAME?</v>
      </c>
      <c r="S72" s="76" t="s">
        <v>130</v>
      </c>
      <c r="T72" s="5" t="e">
        <f ca="1">_xll.SSLDESC(S72)</f>
        <v>#NAME?</v>
      </c>
      <c r="U72" s="10" t="e">
        <f ca="1">SUM(U63,U66,U71)</f>
        <v>#NAME?</v>
      </c>
      <c r="V72" s="28" t="e">
        <f ca="1">U72/U$63</f>
        <v>#NAME?</v>
      </c>
      <c r="W72" s="34" t="e">
        <f ca="1">SUM(W63,W66,W71)</f>
        <v>#NAME?</v>
      </c>
      <c r="X72" s="28" t="e">
        <f t="shared" ca="1" si="247"/>
        <v>#NAME?</v>
      </c>
      <c r="AC72" s="10" t="e">
        <f ca="1">SUM(AC63,AC66,AC71)</f>
        <v>#NAME?</v>
      </c>
      <c r="AD72" s="28" t="e">
        <f ca="1">AC72/AC$63</f>
        <v>#NAME?</v>
      </c>
      <c r="AE72" s="34" t="e">
        <f ca="1">SUM(AE63,AE66,AE71)</f>
        <v>#NAME?</v>
      </c>
      <c r="AF72" s="28" t="e">
        <f t="shared" ca="1" si="249"/>
        <v>#NAME?</v>
      </c>
      <c r="AJ72" s="76" t="s">
        <v>130</v>
      </c>
      <c r="AK72" s="5" t="e">
        <f ca="1">_xll.SSLDESC(AJ72)</f>
        <v>#NAME?</v>
      </c>
      <c r="AL72" s="10" t="e">
        <f ca="1">SUM(AL63,AL66,AL71)</f>
        <v>#NAME?</v>
      </c>
      <c r="AM72" s="28" t="e">
        <f ca="1">AL72/AL$63</f>
        <v>#NAME?</v>
      </c>
      <c r="AN72" s="34" t="e">
        <f ca="1">SUM(AN63,AN66,AN71)</f>
        <v>#NAME?</v>
      </c>
      <c r="AO72" s="28" t="e">
        <f t="shared" ca="1" si="251"/>
        <v>#NAME?</v>
      </c>
      <c r="AT72" s="10" t="e">
        <f ca="1">SUM(AT63,AT66,AT71)</f>
        <v>#NAME?</v>
      </c>
      <c r="AU72" s="28" t="e">
        <f ca="1">AT72/AT$63</f>
        <v>#NAME?</v>
      </c>
      <c r="AV72" s="34" t="e">
        <f ca="1">SUM(AV63,AV66,AV71)</f>
        <v>#NAME?</v>
      </c>
      <c r="AW72" s="28" t="e">
        <f t="shared" ca="1" si="253"/>
        <v>#NAME?</v>
      </c>
      <c r="BA72" s="76" t="s">
        <v>130</v>
      </c>
      <c r="BB72" s="5" t="e">
        <f ca="1">_xll.SSLDESC(BA72)</f>
        <v>#NAME?</v>
      </c>
      <c r="BC72" s="10" t="e">
        <f ca="1">SUM(BC63,BC66,BC71)</f>
        <v>#NAME?</v>
      </c>
      <c r="BD72" s="28" t="e">
        <f ca="1">BC72/BC$63</f>
        <v>#NAME?</v>
      </c>
      <c r="BE72" s="34" t="e">
        <f ca="1">SUM(BE63,BE66,BE71)</f>
        <v>#NAME?</v>
      </c>
      <c r="BF72" s="28" t="e">
        <f t="shared" ca="1" si="255"/>
        <v>#NAME?</v>
      </c>
      <c r="BK72" s="10" t="e">
        <f ca="1">SUM(BK63,BK66,BK71)</f>
        <v>#NAME?</v>
      </c>
      <c r="BL72" s="28" t="e">
        <f ca="1">BK72/BK$63</f>
        <v>#NAME?</v>
      </c>
      <c r="BM72" s="34" t="e">
        <f ca="1">SUM(BM63,BM66,BM71)</f>
        <v>#NAME?</v>
      </c>
      <c r="BN72" s="28" t="e">
        <f t="shared" ca="1" si="257"/>
        <v>#NAME?</v>
      </c>
      <c r="BR72" s="76" t="s">
        <v>130</v>
      </c>
      <c r="BS72" s="5" t="e">
        <f ca="1">_xll.SSLDESC(BR72)</f>
        <v>#NAME?</v>
      </c>
      <c r="BT72" s="10" t="e">
        <f ca="1">SUM(BT63,BT66,BT71)</f>
        <v>#NAME?</v>
      </c>
      <c r="BU72" s="28" t="e">
        <f ca="1">BT72/BT$63</f>
        <v>#NAME?</v>
      </c>
      <c r="BV72" s="34" t="e">
        <f ca="1">SUM(BV63,BV66,BV71)</f>
        <v>#NAME?</v>
      </c>
      <c r="BW72" s="28" t="e">
        <f t="shared" ca="1" si="259"/>
        <v>#NAME?</v>
      </c>
      <c r="CB72" s="10" t="e">
        <f ca="1">SUM(CB63,CB66,CB71)</f>
        <v>#NAME?</v>
      </c>
      <c r="CC72" s="28" t="e">
        <f ca="1">CB72/CB$63</f>
        <v>#NAME?</v>
      </c>
      <c r="CD72" s="34" t="e">
        <f ca="1">SUM(CD63,CD66,CD71)</f>
        <v>#NAME?</v>
      </c>
      <c r="CE72" s="28" t="e">
        <f t="shared" ca="1" si="261"/>
        <v>#NAME?</v>
      </c>
      <c r="CI72" s="76" t="s">
        <v>130</v>
      </c>
      <c r="CJ72" s="5" t="e">
        <f ca="1">_xll.SSLDESC(CI72)</f>
        <v>#NAME?</v>
      </c>
      <c r="CK72" s="10" t="e">
        <f ca="1">SUM(CK63,CK66,CK71)</f>
        <v>#NAME?</v>
      </c>
      <c r="CL72" s="28" t="e">
        <f ca="1">CK72/CK$63</f>
        <v>#NAME?</v>
      </c>
      <c r="CM72" s="34" t="e">
        <f ca="1">SUM(CM63,CM66,CM71)</f>
        <v>#NAME?</v>
      </c>
      <c r="CN72" s="28" t="e">
        <f t="shared" ca="1" si="263"/>
        <v>#NAME?</v>
      </c>
      <c r="CS72" s="10" t="e">
        <f ca="1">SUM(CS63,CS66,CS71)</f>
        <v>#NAME?</v>
      </c>
      <c r="CT72" s="28" t="e">
        <f ca="1">CS72/CS$63</f>
        <v>#NAME?</v>
      </c>
      <c r="CU72" s="34" t="e">
        <f ca="1">SUM(CU63,CU66,CU71)</f>
        <v>#NAME?</v>
      </c>
      <c r="CV72" s="28" t="e">
        <f t="shared" ca="1" si="265"/>
        <v>#NAME?</v>
      </c>
      <c r="CZ72" s="76" t="s">
        <v>130</v>
      </c>
      <c r="DA72" s="5" t="e">
        <f ca="1">_xll.SSLDESC(CZ72)</f>
        <v>#NAME?</v>
      </c>
      <c r="DB72" s="10" t="e">
        <f ca="1">SUM(DB63,DB66,DB71)</f>
        <v>#NAME?</v>
      </c>
      <c r="DC72" s="28" t="e">
        <f ca="1">DB72/DB$63</f>
        <v>#NAME?</v>
      </c>
      <c r="DD72" s="34" t="e">
        <f ca="1">SUM(DD63,DD66,DD71)</f>
        <v>#NAME?</v>
      </c>
      <c r="DE72" s="28" t="e">
        <f t="shared" ca="1" si="267"/>
        <v>#NAME?</v>
      </c>
      <c r="DJ72" s="10" t="e">
        <f ca="1">SUM(DJ63,DJ66,DJ71)</f>
        <v>#NAME?</v>
      </c>
      <c r="DK72" s="28" t="e">
        <f ca="1">DJ72/DJ$63</f>
        <v>#NAME?</v>
      </c>
      <c r="DL72" s="34" t="e">
        <f ca="1">SUM(DL63,DL66,DL71)</f>
        <v>#NAME?</v>
      </c>
      <c r="DM72" s="28" t="e">
        <f t="shared" ca="1" si="269"/>
        <v>#NAME?</v>
      </c>
      <c r="DQ72" s="76" t="s">
        <v>130</v>
      </c>
      <c r="DR72" s="5" t="e">
        <f ca="1">_xll.SSLDESC(DQ72)</f>
        <v>#NAME?</v>
      </c>
      <c r="DS72" s="10" t="e">
        <f ca="1">SUM(DS63,DS66,DS71)</f>
        <v>#NAME?</v>
      </c>
      <c r="DT72" s="28" t="e">
        <f ca="1">DS72/DS$63</f>
        <v>#NAME?</v>
      </c>
      <c r="DU72" s="34" t="e">
        <f ca="1">SUM(DU63,DU66,DU71)</f>
        <v>#NAME?</v>
      </c>
      <c r="DV72" s="28" t="e">
        <f t="shared" ca="1" si="271"/>
        <v>#NAME?</v>
      </c>
      <c r="EA72" s="10" t="e">
        <f ca="1">SUM(EA63,EA66,EA71)</f>
        <v>#NAME?</v>
      </c>
      <c r="EB72" s="28" t="e">
        <f ca="1">EA72/EA$63</f>
        <v>#NAME?</v>
      </c>
      <c r="EC72" s="34" t="e">
        <f ca="1">SUM(EC63,EC66,EC71)</f>
        <v>#NAME?</v>
      </c>
      <c r="ED72" s="28" t="e">
        <f t="shared" ca="1" si="273"/>
        <v>#NAME?</v>
      </c>
      <c r="EH72" s="76" t="s">
        <v>130</v>
      </c>
      <c r="EI72" s="5" t="e">
        <f ca="1">_xll.SSLDESC(EH72)</f>
        <v>#NAME?</v>
      </c>
      <c r="EJ72" s="10" t="e">
        <f ca="1">SUM(EJ63,EJ66,EJ71)</f>
        <v>#NAME?</v>
      </c>
      <c r="EK72" s="28" t="e">
        <f ca="1">EJ72/EJ$63</f>
        <v>#NAME?</v>
      </c>
      <c r="EL72" s="34" t="e">
        <f ca="1">SUM(EL63,EL66,EL71)</f>
        <v>#NAME?</v>
      </c>
      <c r="EM72" s="28" t="e">
        <f t="shared" ca="1" si="275"/>
        <v>#NAME?</v>
      </c>
      <c r="ER72" s="10" t="e">
        <f ca="1">SUM(ER63,ER66,ER71)</f>
        <v>#NAME?</v>
      </c>
      <c r="ES72" s="28" t="e">
        <f ca="1">ER72/ER$63</f>
        <v>#NAME?</v>
      </c>
      <c r="ET72" s="34" t="e">
        <f ca="1">SUM(ET63,ET66,ET71)</f>
        <v>#NAME?</v>
      </c>
      <c r="EU72" s="28" t="e">
        <f t="shared" ca="1" si="277"/>
        <v>#NAME?</v>
      </c>
      <c r="EY72" s="76" t="s">
        <v>130</v>
      </c>
      <c r="EZ72" s="5" t="e">
        <f ca="1">_xll.SSLDESC(EY72)</f>
        <v>#NAME?</v>
      </c>
      <c r="FA72" s="10" t="e">
        <f ca="1">SUM(FA63,FA66,FA71)</f>
        <v>#NAME?</v>
      </c>
      <c r="FB72" s="28" t="e">
        <f ca="1">FA72/FA$63</f>
        <v>#NAME?</v>
      </c>
      <c r="FC72" s="34" t="e">
        <f ca="1">SUM(FC63,FC66,FC71)</f>
        <v>#NAME?</v>
      </c>
      <c r="FD72" s="28" t="e">
        <f t="shared" ca="1" si="279"/>
        <v>#NAME?</v>
      </c>
      <c r="FI72" s="10" t="e">
        <f ca="1">SUM(FI63,FI66,FI71)</f>
        <v>#NAME?</v>
      </c>
      <c r="FJ72" s="28" t="e">
        <f ca="1">FI72/FI$63</f>
        <v>#NAME?</v>
      </c>
      <c r="FK72" s="34" t="e">
        <f ca="1">SUM(FK63,FK66,FK71)</f>
        <v>#NAME?</v>
      </c>
      <c r="FL72" s="28" t="e">
        <f t="shared" ca="1" si="281"/>
        <v>#NAME?</v>
      </c>
    </row>
    <row r="73" spans="2:168" ht="8.25" customHeight="1" x14ac:dyDescent="0.25">
      <c r="B73" s="1"/>
      <c r="C73" s="6"/>
      <c r="E73" s="27"/>
      <c r="F73" s="35"/>
      <c r="G73" s="27"/>
      <c r="M73" s="27"/>
      <c r="N73" s="35"/>
      <c r="O73" s="27"/>
      <c r="S73" s="76"/>
      <c r="T73" s="6"/>
      <c r="V73" s="27"/>
      <c r="W73" s="35"/>
      <c r="X73" s="27"/>
      <c r="AD73" s="27"/>
      <c r="AE73" s="35"/>
      <c r="AF73" s="27"/>
      <c r="AJ73" s="76"/>
      <c r="AK73" s="6"/>
      <c r="AM73" s="27"/>
      <c r="AN73" s="35"/>
      <c r="AO73" s="27"/>
      <c r="AU73" s="27"/>
      <c r="AV73" s="35"/>
      <c r="AW73" s="27"/>
      <c r="BA73" s="76"/>
      <c r="BB73" s="6"/>
      <c r="BD73" s="27"/>
      <c r="BE73" s="35"/>
      <c r="BF73" s="27"/>
      <c r="BL73" s="27"/>
      <c r="BM73" s="35"/>
      <c r="BN73" s="27"/>
      <c r="BR73" s="76"/>
      <c r="BS73" s="6"/>
      <c r="BU73" s="27"/>
      <c r="BV73" s="35"/>
      <c r="BW73" s="27"/>
      <c r="CC73" s="27"/>
      <c r="CD73" s="35"/>
      <c r="CE73" s="27"/>
      <c r="CI73" s="76"/>
      <c r="CJ73" s="6"/>
      <c r="CL73" s="27"/>
      <c r="CM73" s="35"/>
      <c r="CN73" s="27"/>
      <c r="CT73" s="27"/>
      <c r="CU73" s="35"/>
      <c r="CV73" s="27"/>
      <c r="CZ73" s="76"/>
      <c r="DA73" s="6"/>
      <c r="DC73" s="27"/>
      <c r="DD73" s="35"/>
      <c r="DE73" s="27"/>
      <c r="DK73" s="27"/>
      <c r="DL73" s="35"/>
      <c r="DM73" s="27"/>
      <c r="DQ73" s="76"/>
      <c r="DR73" s="6"/>
      <c r="DT73" s="27"/>
      <c r="DU73" s="35"/>
      <c r="DV73" s="27"/>
      <c r="EB73" s="27"/>
      <c r="EC73" s="35"/>
      <c r="ED73" s="27"/>
      <c r="EH73" s="76"/>
      <c r="EI73" s="6"/>
      <c r="EK73" s="27"/>
      <c r="EL73" s="35"/>
      <c r="EM73" s="27"/>
      <c r="ES73" s="27"/>
      <c r="ET73" s="35"/>
      <c r="EU73" s="27"/>
      <c r="EY73" s="76"/>
      <c r="EZ73" s="6"/>
      <c r="FB73" s="27"/>
      <c r="FC73" s="35"/>
      <c r="FD73" s="27"/>
      <c r="FJ73" s="27"/>
      <c r="FK73" s="35"/>
      <c r="FL73" s="27"/>
    </row>
    <row r="74" spans="2:168" s="44" customFormat="1" hidden="1" outlineLevel="1" x14ac:dyDescent="0.25">
      <c r="B74" s="39">
        <v>501000</v>
      </c>
      <c r="C74" s="40" t="e">
        <f ca="1">_xll.GEXQ("...\Live\Act_Decr.edq",$B74)</f>
        <v>#NAME?</v>
      </c>
      <c r="D74" s="41" t="e">
        <f ca="1">_xll.GXL(D$3,D$4,"CustomGL="&amp;D$8&amp;";",D$5,D$6,D$7,$B74,D$10)</f>
        <v>#NAME?</v>
      </c>
      <c r="E74" s="42" t="e">
        <f t="shared" ref="E74:E87" ca="1" si="284">D74/(D$37+D$42)</f>
        <v>#NAME?</v>
      </c>
      <c r="F74" s="43" t="e">
        <f ca="1">_xll.GXL(F$3,F$4,"CustomGL="&amp;F$8&amp;";",F$5,F$6,F$7,$B74,F$10)</f>
        <v>#NAME?</v>
      </c>
      <c r="G74" s="42" t="e">
        <f t="shared" ref="G74:G87" ca="1" si="285">F74/(F$37+F$42)</f>
        <v>#NAME?</v>
      </c>
      <c r="L74" s="41" t="e">
        <f ca="1">_xll.GXL(L$3,L$4,"CustomGL="&amp;L$8&amp;";",L$5,L$6,L$7,$B74,L$10)</f>
        <v>#NAME?</v>
      </c>
      <c r="M74" s="42" t="e">
        <f t="shared" ref="M74:M87" ca="1" si="286">L74/(L$37+L$42)</f>
        <v>#NAME?</v>
      </c>
      <c r="N74" s="43" t="e">
        <f ca="1">_xll.GXL(N$3,N$4,"CustomGL="&amp;N$8&amp;";",N$5,N$6,N$7,$B74,N$10)</f>
        <v>#NAME?</v>
      </c>
      <c r="O74" s="42" t="e">
        <f t="shared" ref="O74:O87" ca="1" si="287">N74/(N$37+N$42)</f>
        <v>#NAME?</v>
      </c>
      <c r="R74" s="85"/>
      <c r="S74" s="77">
        <v>501000</v>
      </c>
      <c r="T74" s="40" t="e">
        <f ca="1">_xll.GEXQ("...\Live\Act_Decr.edq",$B74)</f>
        <v>#NAME?</v>
      </c>
      <c r="U74" s="41" t="e">
        <f ca="1">_xll.GXL(U$3,U$4,"CustomGL="&amp;U$8&amp;";",U$5,U$6,U$7,$B74,U$10)</f>
        <v>#NAME?</v>
      </c>
      <c r="V74" s="42" t="e">
        <f t="shared" ref="V74:V87" ca="1" si="288">U74/(U$37+U$42)</f>
        <v>#NAME?</v>
      </c>
      <c r="W74" s="43" t="e">
        <f ca="1">_xll.GXL(W$3,W$4,"CustomGL="&amp;W$8&amp;";",W$5,W$6,W$7,$B74,W$10)</f>
        <v>#NAME?</v>
      </c>
      <c r="X74" s="42" t="e">
        <f t="shared" ref="X74:X87" ca="1" si="289">W74/(W$37+W$42)</f>
        <v>#NAME?</v>
      </c>
      <c r="AC74" s="41" t="e">
        <f ca="1">_xll.GXL(AC$3,AC$4,"CustomGL="&amp;AC$8&amp;";",AC$5,AC$6,AC$7,$B74,AC$10)</f>
        <v>#NAME?</v>
      </c>
      <c r="AD74" s="42" t="e">
        <f t="shared" ref="AD74:AD87" ca="1" si="290">AC74/(AC$37+AC$42)</f>
        <v>#NAME?</v>
      </c>
      <c r="AE74" s="43" t="e">
        <f ca="1">_xll.GXL(AE$3,AE$4,"CustomGL="&amp;AE$8&amp;";",AE$5,AE$6,AE$7,$B74,AE$10)</f>
        <v>#NAME?</v>
      </c>
      <c r="AF74" s="42" t="e">
        <f t="shared" ref="AF74:AF87" ca="1" si="291">AE74/(AE$37+AE$42)</f>
        <v>#NAME?</v>
      </c>
      <c r="AJ74" s="77">
        <v>501000</v>
      </c>
      <c r="AK74" s="40" t="e">
        <f ca="1">_xll.GEXQ("...\Live\Act_Decr.edq",$B74)</f>
        <v>#NAME?</v>
      </c>
      <c r="AL74" s="41" t="e">
        <f ca="1">_xll.GXL(AL$3,AL$4,"CustomGL="&amp;AL$8&amp;";",AL$5,AL$6,AL$7,$B74,AL$10)</f>
        <v>#NAME?</v>
      </c>
      <c r="AM74" s="42" t="e">
        <f t="shared" ref="AM74:AM87" ca="1" si="292">AL74/(AL$37+AL$42)</f>
        <v>#NAME?</v>
      </c>
      <c r="AN74" s="43" t="e">
        <f ca="1">_xll.GXL(AN$3,AN$4,"CustomGL="&amp;AN$8&amp;";",AN$5,AN$6,AN$7,$B74,AN$10)</f>
        <v>#NAME?</v>
      </c>
      <c r="AO74" s="42" t="e">
        <f t="shared" ref="AO74:AO87" ca="1" si="293">AN74/(AN$37+AN$42)</f>
        <v>#NAME?</v>
      </c>
      <c r="AT74" s="41" t="e">
        <f ca="1">_xll.GXL(AT$3,AT$4,"CustomGL="&amp;AT$8&amp;";",AT$5,AT$6,AT$7,$B74,AT$10)</f>
        <v>#NAME?</v>
      </c>
      <c r="AU74" s="42" t="e">
        <f t="shared" ref="AU74:AU87" ca="1" si="294">AT74/(AT$37+AT$42)</f>
        <v>#NAME?</v>
      </c>
      <c r="AV74" s="43" t="e">
        <f ca="1">_xll.GXL(AV$3,AV$4,"CustomGL="&amp;AV$8&amp;";",AV$5,AV$6,AV$7,$B74,AV$10)</f>
        <v>#NAME?</v>
      </c>
      <c r="AW74" s="42" t="e">
        <f t="shared" ref="AW74:AW87" ca="1" si="295">AV74/(AV$37+AV$42)</f>
        <v>#NAME?</v>
      </c>
      <c r="AZ74" s="85"/>
      <c r="BA74" s="77">
        <v>501000</v>
      </c>
      <c r="BB74" s="40" t="e">
        <f ca="1">_xll.GEXQ("...\Live\Act_Decr.edq",$B74)</f>
        <v>#NAME?</v>
      </c>
      <c r="BC74" s="41" t="e">
        <f ca="1">_xll.GXL(BC$3,BC$4,"CustomGL="&amp;BC$8&amp;";",BC$5,BC$6,BC$7,$B74,BC$10)</f>
        <v>#NAME?</v>
      </c>
      <c r="BD74" s="42" t="e">
        <f t="shared" ref="BD74:BD87" ca="1" si="296">BC74/(BC$37+BC$42)</f>
        <v>#NAME?</v>
      </c>
      <c r="BE74" s="43" t="e">
        <f ca="1">_xll.GXL(BE$3,BE$4,"CustomGL="&amp;BE$8&amp;";",BE$5,BE$6,BE$7,$B74,BE$10)</f>
        <v>#NAME?</v>
      </c>
      <c r="BF74" s="42" t="e">
        <f t="shared" ref="BF74:BF87" ca="1" si="297">BE74/(BE$37+BE$42)</f>
        <v>#NAME?</v>
      </c>
      <c r="BK74" s="41" t="e">
        <f ca="1">_xll.GXL(BK$3,BK$4,"CustomGL="&amp;BK$8&amp;";",BK$5,BK$6,BK$7,$B74,BK$10)</f>
        <v>#NAME?</v>
      </c>
      <c r="BL74" s="42" t="e">
        <f t="shared" ref="BL74:BL87" ca="1" si="298">BK74/(BK$37+BK$42)</f>
        <v>#NAME?</v>
      </c>
      <c r="BM74" s="43" t="e">
        <f ca="1">_xll.GXL(BM$3,BM$4,"CustomGL="&amp;BM$8&amp;";",BM$5,BM$6,BM$7,$B74,BM$10)</f>
        <v>#NAME?</v>
      </c>
      <c r="BN74" s="42" t="e">
        <f t="shared" ref="BN74:BN87" ca="1" si="299">BM74/(BM$37+BM$42)</f>
        <v>#NAME?</v>
      </c>
      <c r="BR74" s="77">
        <v>501000</v>
      </c>
      <c r="BS74" s="40" t="e">
        <f ca="1">_xll.GEXQ("...\Live\Act_Decr.edq",$B74)</f>
        <v>#NAME?</v>
      </c>
      <c r="BT74" s="41" t="e">
        <f ca="1">_xll.GXL(BT$3,BT$4,"CustomGL="&amp;BT$8&amp;";",BT$5,BT$6,BT$7,$B74,BT$10)</f>
        <v>#NAME?</v>
      </c>
      <c r="BU74" s="42" t="e">
        <f t="shared" ref="BU74:BU87" ca="1" si="300">BT74/(BT$37+BT$42)</f>
        <v>#NAME?</v>
      </c>
      <c r="BV74" s="43" t="e">
        <f ca="1">_xll.GXL(BV$3,BV$4,"CustomGL="&amp;BV$8&amp;";",BV$5,BV$6,BV$7,$B74,BV$10)</f>
        <v>#NAME?</v>
      </c>
      <c r="BW74" s="42" t="e">
        <f t="shared" ref="BW74:BW87" ca="1" si="301">BV74/(BV$37+BV$42)</f>
        <v>#NAME?</v>
      </c>
      <c r="CB74" s="41" t="e">
        <f ca="1">_xll.GXL(CB$3,CB$4,"CustomGL="&amp;CB$8&amp;";",CB$5,CB$6,CB$7,$B74,CB$10)</f>
        <v>#NAME?</v>
      </c>
      <c r="CC74" s="42" t="e">
        <f t="shared" ref="CC74:CC87" ca="1" si="302">CB74/(CB$37+CB$42)</f>
        <v>#NAME?</v>
      </c>
      <c r="CD74" s="43" t="e">
        <f ca="1">_xll.GXL(CD$3,CD$4,"CustomGL="&amp;CD$8&amp;";",CD$5,CD$6,CD$7,$B74,CD$10)</f>
        <v>#NAME?</v>
      </c>
      <c r="CE74" s="42" t="e">
        <f t="shared" ref="CE74:CE87" ca="1" si="303">CD74/(CD$37+CD$42)</f>
        <v>#NAME?</v>
      </c>
      <c r="CI74" s="77">
        <v>501000</v>
      </c>
      <c r="CJ74" s="40" t="e">
        <f ca="1">_xll.GEXQ("...\Live\Act_Decr.edq",$B74)</f>
        <v>#NAME?</v>
      </c>
      <c r="CK74" s="41" t="e">
        <f ca="1">_xll.GXL(CK$3,CK$4,"CustomGL="&amp;CK$8&amp;";",CK$5,CK$6,CK$7,$B74,CK$10)</f>
        <v>#NAME?</v>
      </c>
      <c r="CL74" s="42" t="e">
        <f t="shared" ref="CL74:CL87" ca="1" si="304">CK74/(CK$37+CK$42)</f>
        <v>#NAME?</v>
      </c>
      <c r="CM74" s="43" t="e">
        <f ca="1">_xll.GXL(CM$3,CM$4,"CustomGL="&amp;CM$8&amp;";",CM$5,CM$6,CM$7,$B74,CM$10)</f>
        <v>#NAME?</v>
      </c>
      <c r="CN74" s="42" t="e">
        <f t="shared" ref="CN74:CN87" ca="1" si="305">CM74/(CM$37+CM$42)</f>
        <v>#NAME?</v>
      </c>
      <c r="CS74" s="41" t="e">
        <f ca="1">_xll.GXL(CS$3,CS$4,"CustomGL="&amp;CS$8&amp;";",CS$5,CS$6,CS$7,$B74,CS$10)</f>
        <v>#NAME?</v>
      </c>
      <c r="CT74" s="42" t="e">
        <f t="shared" ref="CT74:CT87" ca="1" si="306">CS74/(CS$37+CS$42)</f>
        <v>#NAME?</v>
      </c>
      <c r="CU74" s="43" t="e">
        <f ca="1">_xll.GXL(CU$3,CU$4,"CustomGL="&amp;CU$8&amp;";",CU$5,CU$6,CU$7,$B74,CU$10)</f>
        <v>#NAME?</v>
      </c>
      <c r="CV74" s="42" t="e">
        <f t="shared" ref="CV74:CV87" ca="1" si="307">CU74/(CU$37+CU$42)</f>
        <v>#NAME?</v>
      </c>
      <c r="CZ74" s="77">
        <v>501000</v>
      </c>
      <c r="DA74" s="40" t="e">
        <f ca="1">_xll.GEXQ("...\Live\Act_Decr.edq",$B74)</f>
        <v>#NAME?</v>
      </c>
      <c r="DB74" s="41" t="e">
        <f ca="1">_xll.GXL(DB$3,DB$4,"CustomGL="&amp;DB$8&amp;";",DB$5,DB$6,DB$7,$B74,DB$10)</f>
        <v>#NAME?</v>
      </c>
      <c r="DC74" s="42" t="e">
        <f t="shared" ref="DC74:DC87" ca="1" si="308">DB74/(DB$37+DB$42)</f>
        <v>#NAME?</v>
      </c>
      <c r="DD74" s="43" t="e">
        <f ca="1">_xll.GXL(DD$3,DD$4,"CustomGL="&amp;DD$8&amp;";",DD$5,DD$6,DD$7,$B74,DD$10)</f>
        <v>#NAME?</v>
      </c>
      <c r="DE74" s="42" t="e">
        <f t="shared" ref="DE74:DE87" ca="1" si="309">DD74/(DD$37+DD$42)</f>
        <v>#NAME?</v>
      </c>
      <c r="DJ74" s="41" t="e">
        <f ca="1">_xll.GXL(DJ$3,DJ$4,"CustomGL="&amp;DJ$8&amp;";",DJ$5,DJ$6,DJ$7,$B74,DJ$10)</f>
        <v>#NAME?</v>
      </c>
      <c r="DK74" s="42" t="e">
        <f t="shared" ref="DK74:DK87" ca="1" si="310">DJ74/(DJ$37+DJ$42)</f>
        <v>#NAME?</v>
      </c>
      <c r="DL74" s="43" t="e">
        <f ca="1">_xll.GXL(DL$3,DL$4,"CustomGL="&amp;DL$8&amp;";",DL$5,DL$6,DL$7,$B74,DL$10)</f>
        <v>#NAME?</v>
      </c>
      <c r="DM74" s="42" t="e">
        <f t="shared" ref="DM74:DM87" ca="1" si="311">DL74/(DL$37+DL$42)</f>
        <v>#NAME?</v>
      </c>
      <c r="DQ74" s="77">
        <v>501000</v>
      </c>
      <c r="DR74" s="40" t="e">
        <f ca="1">_xll.GEXQ("...\Live\Act_Decr.edq",$B74)</f>
        <v>#NAME?</v>
      </c>
      <c r="DS74" s="41" t="e">
        <f ca="1">_xll.GXL(DS$3,DS$4,"CustomGL="&amp;DS$8&amp;";",DS$5,DS$6,DS$7,$B74,DS$10)</f>
        <v>#NAME?</v>
      </c>
      <c r="DT74" s="42" t="e">
        <f t="shared" ref="DT74:DT87" ca="1" si="312">DS74/(DS$37+DS$42)</f>
        <v>#NAME?</v>
      </c>
      <c r="DU74" s="43" t="e">
        <f ca="1">_xll.GXL(DU$3,DU$4,"CustomGL="&amp;DU$8&amp;";",DU$5,DU$6,DU$7,$B74,DU$10)</f>
        <v>#NAME?</v>
      </c>
      <c r="DV74" s="42" t="e">
        <f t="shared" ref="DV74:DV87" ca="1" si="313">DU74/(DU$37+DU$42)</f>
        <v>#NAME?</v>
      </c>
      <c r="EA74" s="41" t="e">
        <f ca="1">_xll.GXL(EA$3,EA$4,"CustomGL="&amp;EA$8&amp;";",EA$5,EA$6,EA$7,$B74,EA$10)</f>
        <v>#NAME?</v>
      </c>
      <c r="EB74" s="42" t="e">
        <f t="shared" ref="EB74:EB87" ca="1" si="314">EA74/(EA$37+EA$42)</f>
        <v>#NAME?</v>
      </c>
      <c r="EC74" s="43" t="e">
        <f ca="1">_xll.GXL(EC$3,EC$4,"CustomGL="&amp;EC$8&amp;";",EC$5,EC$6,EC$7,$B74,EC$10)</f>
        <v>#NAME?</v>
      </c>
      <c r="ED74" s="42" t="e">
        <f t="shared" ref="ED74:ED87" ca="1" si="315">EC74/(EC$37+EC$42)</f>
        <v>#NAME?</v>
      </c>
      <c r="EH74" s="77">
        <v>501000</v>
      </c>
      <c r="EI74" s="40" t="e">
        <f ca="1">_xll.GEXQ("...\Live\Act_Decr.edq",$B74)</f>
        <v>#NAME?</v>
      </c>
      <c r="EJ74" s="41" t="e">
        <f ca="1">_xll.GXL(EJ$3,EJ$4,"CustomGL="&amp;EJ$8&amp;";",EJ$5,EJ$6,EJ$7,$B74,EJ$10)</f>
        <v>#NAME?</v>
      </c>
      <c r="EK74" s="42" t="e">
        <f t="shared" ref="EK74:EK87" ca="1" si="316">EJ74/(EJ$37+EJ$42)</f>
        <v>#NAME?</v>
      </c>
      <c r="EL74" s="43" t="e">
        <f ca="1">_xll.GXL(EL$3,EL$4,"CustomGL="&amp;EL$8&amp;";",EL$5,EL$6,EL$7,$B74,EL$10)</f>
        <v>#NAME?</v>
      </c>
      <c r="EM74" s="42" t="e">
        <f t="shared" ref="EM74:EM87" ca="1" si="317">EL74/(EL$37+EL$42)</f>
        <v>#NAME?</v>
      </c>
      <c r="ER74" s="41" t="e">
        <f ca="1">_xll.GXL(ER$3,ER$4,"CustomGL="&amp;ER$8&amp;";",ER$5,ER$6,ER$7,$B74,ER$10)</f>
        <v>#NAME?</v>
      </c>
      <c r="ES74" s="42" t="e">
        <f t="shared" ref="ES74:ES87" ca="1" si="318">ER74/(ER$37+ER$42)</f>
        <v>#NAME?</v>
      </c>
      <c r="ET74" s="43" t="e">
        <f ca="1">_xll.GXL(ET$3,ET$4,"CustomGL="&amp;ET$8&amp;";",ET$5,ET$6,ET$7,$B74,ET$10)</f>
        <v>#NAME?</v>
      </c>
      <c r="EU74" s="42" t="e">
        <f t="shared" ref="EU74:EU87" ca="1" si="319">ET74/(ET$37+ET$42)</f>
        <v>#NAME?</v>
      </c>
      <c r="EY74" s="77">
        <v>501000</v>
      </c>
      <c r="EZ74" s="40" t="e">
        <f ca="1">_xll.GEXQ("...\Live\Act_Decr.edq",$B74)</f>
        <v>#NAME?</v>
      </c>
      <c r="FA74" s="41" t="e">
        <f ca="1">_xll.GXL(FA$3,FA$4,"CustomGL="&amp;FA$8&amp;";",FA$5,FA$6,FA$7,$B74,FA$10)</f>
        <v>#NAME?</v>
      </c>
      <c r="FB74" s="42" t="e">
        <f t="shared" ref="FB74:FB87" ca="1" si="320">FA74/(FA$37+FA$42)</f>
        <v>#NAME?</v>
      </c>
      <c r="FC74" s="43" t="e">
        <f ca="1">_xll.GXL(FC$3,FC$4,"CustomGL="&amp;FC$8&amp;";",FC$5,FC$6,FC$7,$B74,FC$10)</f>
        <v>#NAME?</v>
      </c>
      <c r="FD74" s="42" t="e">
        <f t="shared" ref="FD74:FD87" ca="1" si="321">FC74/(FC$37+FC$42)</f>
        <v>#NAME?</v>
      </c>
      <c r="FI74" s="41" t="e">
        <f ca="1">_xll.GXL(FI$3,FI$4,"CustomGL="&amp;FI$8&amp;";",FI$5,FI$6,FI$7,$B74,FI$10)</f>
        <v>#NAME?</v>
      </c>
      <c r="FJ74" s="42" t="e">
        <f t="shared" ref="FJ74:FJ87" ca="1" si="322">FI74/(FI$37+FI$42)</f>
        <v>#NAME?</v>
      </c>
      <c r="FK74" s="43" t="e">
        <f ca="1">_xll.GXL(FK$3,FK$4,"CustomGL="&amp;FK$8&amp;";",FK$5,FK$6,FK$7,$B74,FK$10)</f>
        <v>#NAME?</v>
      </c>
      <c r="FL74" s="42" t="e">
        <f t="shared" ref="FL74:FL87" ca="1" si="323">FK74/(FK$37+FK$42)</f>
        <v>#NAME?</v>
      </c>
    </row>
    <row r="75" spans="2:168" s="44" customFormat="1" hidden="1" outlineLevel="1" x14ac:dyDescent="0.25">
      <c r="B75" s="39">
        <v>505000</v>
      </c>
      <c r="C75" s="40" t="e">
        <f ca="1">_xll.GEXQ("...\Live\Act_Decr.edq",$B75)</f>
        <v>#NAME?</v>
      </c>
      <c r="D75" s="41" t="e">
        <f ca="1">_xll.GXL(D$3,D$4,"CustomGL="&amp;D$8&amp;";",D$5,D$6,D$7,$B75,D$10)</f>
        <v>#NAME?</v>
      </c>
      <c r="E75" s="42" t="e">
        <f t="shared" ca="1" si="284"/>
        <v>#NAME?</v>
      </c>
      <c r="F75" s="43" t="e">
        <f ca="1">_xll.GXL(F$3,F$4,"CustomGL="&amp;F$8&amp;";",F$5,F$6,F$7,$B75,F$10)</f>
        <v>#NAME?</v>
      </c>
      <c r="G75" s="42" t="e">
        <f t="shared" ca="1" si="285"/>
        <v>#NAME?</v>
      </c>
      <c r="L75" s="41" t="e">
        <f ca="1">_xll.GXL(L$3,L$4,"CustomGL="&amp;L$8&amp;";",L$5,L$6,L$7,$B75,L$10)</f>
        <v>#NAME?</v>
      </c>
      <c r="M75" s="42" t="e">
        <f t="shared" ca="1" si="286"/>
        <v>#NAME?</v>
      </c>
      <c r="N75" s="43" t="e">
        <f ca="1">_xll.GXL(N$3,N$4,"CustomGL="&amp;N$8&amp;";",N$5,N$6,N$7,$B75,N$10)</f>
        <v>#NAME?</v>
      </c>
      <c r="O75" s="42" t="e">
        <f t="shared" ca="1" si="287"/>
        <v>#NAME?</v>
      </c>
      <c r="R75" s="85"/>
      <c r="S75" s="77">
        <v>505000</v>
      </c>
      <c r="T75" s="40" t="e">
        <f ca="1">_xll.GEXQ("...\Live\Act_Decr.edq",$B75)</f>
        <v>#NAME?</v>
      </c>
      <c r="U75" s="41" t="e">
        <f ca="1">_xll.GXL(U$3,U$4,"CustomGL="&amp;U$8&amp;";",U$5,U$6,U$7,$B75,U$10)</f>
        <v>#NAME?</v>
      </c>
      <c r="V75" s="42" t="e">
        <f t="shared" ca="1" si="288"/>
        <v>#NAME?</v>
      </c>
      <c r="W75" s="43" t="e">
        <f ca="1">_xll.GXL(W$3,W$4,"CustomGL="&amp;W$8&amp;";",W$5,W$6,W$7,$B75,W$10)</f>
        <v>#NAME?</v>
      </c>
      <c r="X75" s="42" t="e">
        <f t="shared" ca="1" si="289"/>
        <v>#NAME?</v>
      </c>
      <c r="AC75" s="41" t="e">
        <f ca="1">_xll.GXL(AC$3,AC$4,"CustomGL="&amp;AC$8&amp;";",AC$5,AC$6,AC$7,$B75,AC$10)</f>
        <v>#NAME?</v>
      </c>
      <c r="AD75" s="42" t="e">
        <f t="shared" ca="1" si="290"/>
        <v>#NAME?</v>
      </c>
      <c r="AE75" s="43" t="e">
        <f ca="1">_xll.GXL(AE$3,AE$4,"CustomGL="&amp;AE$8&amp;";",AE$5,AE$6,AE$7,$B75,AE$10)</f>
        <v>#NAME?</v>
      </c>
      <c r="AF75" s="42" t="e">
        <f t="shared" ca="1" si="291"/>
        <v>#NAME?</v>
      </c>
      <c r="AJ75" s="77">
        <v>505000</v>
      </c>
      <c r="AK75" s="40" t="e">
        <f ca="1">_xll.GEXQ("...\Live\Act_Decr.edq",$B75)</f>
        <v>#NAME?</v>
      </c>
      <c r="AL75" s="41" t="e">
        <f ca="1">_xll.GXL(AL$3,AL$4,"CustomGL="&amp;AL$8&amp;";",AL$5,AL$6,AL$7,$B75,AL$10)</f>
        <v>#NAME?</v>
      </c>
      <c r="AM75" s="42" t="e">
        <f t="shared" ca="1" si="292"/>
        <v>#NAME?</v>
      </c>
      <c r="AN75" s="43" t="e">
        <f ca="1">_xll.GXL(AN$3,AN$4,"CustomGL="&amp;AN$8&amp;";",AN$5,AN$6,AN$7,$B75,AN$10)</f>
        <v>#NAME?</v>
      </c>
      <c r="AO75" s="42" t="e">
        <f t="shared" ca="1" si="293"/>
        <v>#NAME?</v>
      </c>
      <c r="AT75" s="41" t="e">
        <f ca="1">_xll.GXL(AT$3,AT$4,"CustomGL="&amp;AT$8&amp;";",AT$5,AT$6,AT$7,$B75,AT$10)</f>
        <v>#NAME?</v>
      </c>
      <c r="AU75" s="42" t="e">
        <f t="shared" ca="1" si="294"/>
        <v>#NAME?</v>
      </c>
      <c r="AV75" s="43" t="e">
        <f ca="1">_xll.GXL(AV$3,AV$4,"CustomGL="&amp;AV$8&amp;";",AV$5,AV$6,AV$7,$B75,AV$10)</f>
        <v>#NAME?</v>
      </c>
      <c r="AW75" s="42" t="e">
        <f t="shared" ca="1" si="295"/>
        <v>#NAME?</v>
      </c>
      <c r="AZ75" s="85"/>
      <c r="BA75" s="77">
        <v>505000</v>
      </c>
      <c r="BB75" s="40" t="e">
        <f ca="1">_xll.GEXQ("...\Live\Act_Decr.edq",$B75)</f>
        <v>#NAME?</v>
      </c>
      <c r="BC75" s="41" t="e">
        <f ca="1">_xll.GXL(BC$3,BC$4,"CustomGL="&amp;BC$8&amp;";",BC$5,BC$6,BC$7,$B75,BC$10)</f>
        <v>#NAME?</v>
      </c>
      <c r="BD75" s="42" t="e">
        <f t="shared" ca="1" si="296"/>
        <v>#NAME?</v>
      </c>
      <c r="BE75" s="43" t="e">
        <f ca="1">_xll.GXL(BE$3,BE$4,"CustomGL="&amp;BE$8&amp;";",BE$5,BE$6,BE$7,$B75,BE$10)</f>
        <v>#NAME?</v>
      </c>
      <c r="BF75" s="42" t="e">
        <f t="shared" ca="1" si="297"/>
        <v>#NAME?</v>
      </c>
      <c r="BK75" s="41" t="e">
        <f ca="1">_xll.GXL(BK$3,BK$4,"CustomGL="&amp;BK$8&amp;";",BK$5,BK$6,BK$7,$B75,BK$10)</f>
        <v>#NAME?</v>
      </c>
      <c r="BL75" s="42" t="e">
        <f t="shared" ca="1" si="298"/>
        <v>#NAME?</v>
      </c>
      <c r="BM75" s="43" t="e">
        <f ca="1">_xll.GXL(BM$3,BM$4,"CustomGL="&amp;BM$8&amp;";",BM$5,BM$6,BM$7,$B75,BM$10)</f>
        <v>#NAME?</v>
      </c>
      <c r="BN75" s="42" t="e">
        <f t="shared" ca="1" si="299"/>
        <v>#NAME?</v>
      </c>
      <c r="BR75" s="77">
        <v>505000</v>
      </c>
      <c r="BS75" s="40" t="e">
        <f ca="1">_xll.GEXQ("...\Live\Act_Decr.edq",$B75)</f>
        <v>#NAME?</v>
      </c>
      <c r="BT75" s="41" t="e">
        <f ca="1">_xll.GXL(BT$3,BT$4,"CustomGL="&amp;BT$8&amp;";",BT$5,BT$6,BT$7,$B75,BT$10)</f>
        <v>#NAME?</v>
      </c>
      <c r="BU75" s="42" t="e">
        <f t="shared" ca="1" si="300"/>
        <v>#NAME?</v>
      </c>
      <c r="BV75" s="43" t="e">
        <f ca="1">_xll.GXL(BV$3,BV$4,"CustomGL="&amp;BV$8&amp;";",BV$5,BV$6,BV$7,$B75,BV$10)</f>
        <v>#NAME?</v>
      </c>
      <c r="BW75" s="42" t="e">
        <f t="shared" ca="1" si="301"/>
        <v>#NAME?</v>
      </c>
      <c r="CB75" s="41" t="e">
        <f ca="1">_xll.GXL(CB$3,CB$4,"CustomGL="&amp;CB$8&amp;";",CB$5,CB$6,CB$7,$B75,CB$10)</f>
        <v>#NAME?</v>
      </c>
      <c r="CC75" s="42" t="e">
        <f t="shared" ca="1" si="302"/>
        <v>#NAME?</v>
      </c>
      <c r="CD75" s="43" t="e">
        <f ca="1">_xll.GXL(CD$3,CD$4,"CustomGL="&amp;CD$8&amp;";",CD$5,CD$6,CD$7,$B75,CD$10)</f>
        <v>#NAME?</v>
      </c>
      <c r="CE75" s="42" t="e">
        <f t="shared" ca="1" si="303"/>
        <v>#NAME?</v>
      </c>
      <c r="CI75" s="77">
        <v>505000</v>
      </c>
      <c r="CJ75" s="40" t="e">
        <f ca="1">_xll.GEXQ("...\Live\Act_Decr.edq",$B75)</f>
        <v>#NAME?</v>
      </c>
      <c r="CK75" s="41" t="e">
        <f ca="1">_xll.GXL(CK$3,CK$4,"CustomGL="&amp;CK$8&amp;";",CK$5,CK$6,CK$7,$B75,CK$10)</f>
        <v>#NAME?</v>
      </c>
      <c r="CL75" s="42" t="e">
        <f t="shared" ca="1" si="304"/>
        <v>#NAME?</v>
      </c>
      <c r="CM75" s="43" t="e">
        <f ca="1">_xll.GXL(CM$3,CM$4,"CustomGL="&amp;CM$8&amp;";",CM$5,CM$6,CM$7,$B75,CM$10)</f>
        <v>#NAME?</v>
      </c>
      <c r="CN75" s="42" t="e">
        <f t="shared" ca="1" si="305"/>
        <v>#NAME?</v>
      </c>
      <c r="CS75" s="41" t="e">
        <f ca="1">_xll.GXL(CS$3,CS$4,"CustomGL="&amp;CS$8&amp;";",CS$5,CS$6,CS$7,$B75,CS$10)</f>
        <v>#NAME?</v>
      </c>
      <c r="CT75" s="42" t="e">
        <f t="shared" ca="1" si="306"/>
        <v>#NAME?</v>
      </c>
      <c r="CU75" s="43" t="e">
        <f ca="1">_xll.GXL(CU$3,CU$4,"CustomGL="&amp;CU$8&amp;";",CU$5,CU$6,CU$7,$B75,CU$10)</f>
        <v>#NAME?</v>
      </c>
      <c r="CV75" s="42" t="e">
        <f t="shared" ca="1" si="307"/>
        <v>#NAME?</v>
      </c>
      <c r="CZ75" s="77">
        <v>505000</v>
      </c>
      <c r="DA75" s="40" t="e">
        <f ca="1">_xll.GEXQ("...\Live\Act_Decr.edq",$B75)</f>
        <v>#NAME?</v>
      </c>
      <c r="DB75" s="41" t="e">
        <f ca="1">_xll.GXL(DB$3,DB$4,"CustomGL="&amp;DB$8&amp;";",DB$5,DB$6,DB$7,$B75,DB$10)</f>
        <v>#NAME?</v>
      </c>
      <c r="DC75" s="42" t="e">
        <f t="shared" ca="1" si="308"/>
        <v>#NAME?</v>
      </c>
      <c r="DD75" s="43" t="e">
        <f ca="1">_xll.GXL(DD$3,DD$4,"CustomGL="&amp;DD$8&amp;";",DD$5,DD$6,DD$7,$B75,DD$10)</f>
        <v>#NAME?</v>
      </c>
      <c r="DE75" s="42" t="e">
        <f t="shared" ca="1" si="309"/>
        <v>#NAME?</v>
      </c>
      <c r="DJ75" s="41" t="e">
        <f ca="1">_xll.GXL(DJ$3,DJ$4,"CustomGL="&amp;DJ$8&amp;";",DJ$5,DJ$6,DJ$7,$B75,DJ$10)</f>
        <v>#NAME?</v>
      </c>
      <c r="DK75" s="42" t="e">
        <f t="shared" ca="1" si="310"/>
        <v>#NAME?</v>
      </c>
      <c r="DL75" s="43" t="e">
        <f ca="1">_xll.GXL(DL$3,DL$4,"CustomGL="&amp;DL$8&amp;";",DL$5,DL$6,DL$7,$B75,DL$10)</f>
        <v>#NAME?</v>
      </c>
      <c r="DM75" s="42" t="e">
        <f t="shared" ca="1" si="311"/>
        <v>#NAME?</v>
      </c>
      <c r="DQ75" s="77">
        <v>505000</v>
      </c>
      <c r="DR75" s="40" t="e">
        <f ca="1">_xll.GEXQ("...\Live\Act_Decr.edq",$B75)</f>
        <v>#NAME?</v>
      </c>
      <c r="DS75" s="41" t="e">
        <f ca="1">_xll.GXL(DS$3,DS$4,"CustomGL="&amp;DS$8&amp;";",DS$5,DS$6,DS$7,$B75,DS$10)</f>
        <v>#NAME?</v>
      </c>
      <c r="DT75" s="42" t="e">
        <f t="shared" ca="1" si="312"/>
        <v>#NAME?</v>
      </c>
      <c r="DU75" s="43" t="e">
        <f ca="1">_xll.GXL(DU$3,DU$4,"CustomGL="&amp;DU$8&amp;";",DU$5,DU$6,DU$7,$B75,DU$10)</f>
        <v>#NAME?</v>
      </c>
      <c r="DV75" s="42" t="e">
        <f t="shared" ca="1" si="313"/>
        <v>#NAME?</v>
      </c>
      <c r="EA75" s="41" t="e">
        <f ca="1">_xll.GXL(EA$3,EA$4,"CustomGL="&amp;EA$8&amp;";",EA$5,EA$6,EA$7,$B75,EA$10)</f>
        <v>#NAME?</v>
      </c>
      <c r="EB75" s="42" t="e">
        <f t="shared" ca="1" si="314"/>
        <v>#NAME?</v>
      </c>
      <c r="EC75" s="43" t="e">
        <f ca="1">_xll.GXL(EC$3,EC$4,"CustomGL="&amp;EC$8&amp;";",EC$5,EC$6,EC$7,$B75,EC$10)</f>
        <v>#NAME?</v>
      </c>
      <c r="ED75" s="42" t="e">
        <f t="shared" ca="1" si="315"/>
        <v>#NAME?</v>
      </c>
      <c r="EH75" s="77">
        <v>505000</v>
      </c>
      <c r="EI75" s="40" t="e">
        <f ca="1">_xll.GEXQ("...\Live\Act_Decr.edq",$B75)</f>
        <v>#NAME?</v>
      </c>
      <c r="EJ75" s="41" t="e">
        <f ca="1">_xll.GXL(EJ$3,EJ$4,"CustomGL="&amp;EJ$8&amp;";",EJ$5,EJ$6,EJ$7,$B75,EJ$10)</f>
        <v>#NAME?</v>
      </c>
      <c r="EK75" s="42" t="e">
        <f t="shared" ca="1" si="316"/>
        <v>#NAME?</v>
      </c>
      <c r="EL75" s="43" t="e">
        <f ca="1">_xll.GXL(EL$3,EL$4,"CustomGL="&amp;EL$8&amp;";",EL$5,EL$6,EL$7,$B75,EL$10)</f>
        <v>#NAME?</v>
      </c>
      <c r="EM75" s="42" t="e">
        <f t="shared" ca="1" si="317"/>
        <v>#NAME?</v>
      </c>
      <c r="ER75" s="41" t="e">
        <f ca="1">_xll.GXL(ER$3,ER$4,"CustomGL="&amp;ER$8&amp;";",ER$5,ER$6,ER$7,$B75,ER$10)</f>
        <v>#NAME?</v>
      </c>
      <c r="ES75" s="42" t="e">
        <f t="shared" ca="1" si="318"/>
        <v>#NAME?</v>
      </c>
      <c r="ET75" s="43" t="e">
        <f ca="1">_xll.GXL(ET$3,ET$4,"CustomGL="&amp;ET$8&amp;";",ET$5,ET$6,ET$7,$B75,ET$10)</f>
        <v>#NAME?</v>
      </c>
      <c r="EU75" s="42" t="e">
        <f t="shared" ca="1" si="319"/>
        <v>#NAME?</v>
      </c>
      <c r="EY75" s="77">
        <v>505000</v>
      </c>
      <c r="EZ75" s="40" t="e">
        <f ca="1">_xll.GEXQ("...\Live\Act_Decr.edq",$B75)</f>
        <v>#NAME?</v>
      </c>
      <c r="FA75" s="41" t="e">
        <f ca="1">_xll.GXL(FA$3,FA$4,"CustomGL="&amp;FA$8&amp;";",FA$5,FA$6,FA$7,$B75,FA$10)</f>
        <v>#NAME?</v>
      </c>
      <c r="FB75" s="42" t="e">
        <f t="shared" ca="1" si="320"/>
        <v>#NAME?</v>
      </c>
      <c r="FC75" s="43" t="e">
        <f ca="1">_xll.GXL(FC$3,FC$4,"CustomGL="&amp;FC$8&amp;";",FC$5,FC$6,FC$7,$B75,FC$10)</f>
        <v>#NAME?</v>
      </c>
      <c r="FD75" s="42" t="e">
        <f t="shared" ca="1" si="321"/>
        <v>#NAME?</v>
      </c>
      <c r="FI75" s="41" t="e">
        <f ca="1">_xll.GXL(FI$3,FI$4,"CustomGL="&amp;FI$8&amp;";",FI$5,FI$6,FI$7,$B75,FI$10)</f>
        <v>#NAME?</v>
      </c>
      <c r="FJ75" s="42" t="e">
        <f t="shared" ca="1" si="322"/>
        <v>#NAME?</v>
      </c>
      <c r="FK75" s="43" t="e">
        <f ca="1">_xll.GXL(FK$3,FK$4,"CustomGL="&amp;FK$8&amp;";",FK$5,FK$6,FK$7,$B75,FK$10)</f>
        <v>#NAME?</v>
      </c>
      <c r="FL75" s="42" t="e">
        <f t="shared" ca="1" si="323"/>
        <v>#NAME?</v>
      </c>
    </row>
    <row r="76" spans="2:168" s="44" customFormat="1" hidden="1" outlineLevel="1" x14ac:dyDescent="0.25">
      <c r="B76" s="39">
        <v>510000</v>
      </c>
      <c r="C76" s="40" t="e">
        <f ca="1">_xll.GEXQ("...\Live\Act_Decr.edq",$B76)</f>
        <v>#NAME?</v>
      </c>
      <c r="D76" s="41" t="e">
        <f ca="1">_xll.GXL(D$3,D$4,"CustomGL="&amp;D$8&amp;";",D$5,D$6,D$7,$B76,D$10)</f>
        <v>#NAME?</v>
      </c>
      <c r="E76" s="42" t="e">
        <f t="shared" ca="1" si="284"/>
        <v>#NAME?</v>
      </c>
      <c r="F76" s="43" t="e">
        <f ca="1">_xll.GXL(F$3,F$4,"CustomGL="&amp;F$8&amp;";",F$5,F$6,F$7,$B76,F$10)</f>
        <v>#NAME?</v>
      </c>
      <c r="G76" s="42" t="e">
        <f t="shared" ca="1" si="285"/>
        <v>#NAME?</v>
      </c>
      <c r="L76" s="41" t="e">
        <f ca="1">_xll.GXL(L$3,L$4,"CustomGL="&amp;L$8&amp;";",L$5,L$6,L$7,$B76,L$10)</f>
        <v>#NAME?</v>
      </c>
      <c r="M76" s="42" t="e">
        <f t="shared" ca="1" si="286"/>
        <v>#NAME?</v>
      </c>
      <c r="N76" s="43" t="e">
        <f ca="1">_xll.GXL(N$3,N$4,"CustomGL="&amp;N$8&amp;";",N$5,N$6,N$7,$B76,N$10)</f>
        <v>#NAME?</v>
      </c>
      <c r="O76" s="42" t="e">
        <f t="shared" ca="1" si="287"/>
        <v>#NAME?</v>
      </c>
      <c r="R76" s="85"/>
      <c r="S76" s="77">
        <v>510000</v>
      </c>
      <c r="T76" s="40" t="e">
        <f ca="1">_xll.GEXQ("...\Live\Act_Decr.edq",$B76)</f>
        <v>#NAME?</v>
      </c>
      <c r="U76" s="41" t="e">
        <f ca="1">_xll.GXL(U$3,U$4,"CustomGL="&amp;U$8&amp;";",U$5,U$6,U$7,$B76,U$10)</f>
        <v>#NAME?</v>
      </c>
      <c r="V76" s="42" t="e">
        <f t="shared" ca="1" si="288"/>
        <v>#NAME?</v>
      </c>
      <c r="W76" s="43" t="e">
        <f ca="1">_xll.GXL(W$3,W$4,"CustomGL="&amp;W$8&amp;";",W$5,W$6,W$7,$B76,W$10)</f>
        <v>#NAME?</v>
      </c>
      <c r="X76" s="42" t="e">
        <f t="shared" ca="1" si="289"/>
        <v>#NAME?</v>
      </c>
      <c r="AC76" s="41" t="e">
        <f ca="1">_xll.GXL(AC$3,AC$4,"CustomGL="&amp;AC$8&amp;";",AC$5,AC$6,AC$7,$B76,AC$10)</f>
        <v>#NAME?</v>
      </c>
      <c r="AD76" s="42" t="e">
        <f t="shared" ca="1" si="290"/>
        <v>#NAME?</v>
      </c>
      <c r="AE76" s="43" t="e">
        <f ca="1">_xll.GXL(AE$3,AE$4,"CustomGL="&amp;AE$8&amp;";",AE$5,AE$6,AE$7,$B76,AE$10)</f>
        <v>#NAME?</v>
      </c>
      <c r="AF76" s="42" t="e">
        <f t="shared" ca="1" si="291"/>
        <v>#NAME?</v>
      </c>
      <c r="AJ76" s="77">
        <v>510000</v>
      </c>
      <c r="AK76" s="40" t="e">
        <f ca="1">_xll.GEXQ("...\Live\Act_Decr.edq",$B76)</f>
        <v>#NAME?</v>
      </c>
      <c r="AL76" s="41" t="e">
        <f ca="1">_xll.GXL(AL$3,AL$4,"CustomGL="&amp;AL$8&amp;";",AL$5,AL$6,AL$7,$B76,AL$10)</f>
        <v>#NAME?</v>
      </c>
      <c r="AM76" s="42" t="e">
        <f t="shared" ca="1" si="292"/>
        <v>#NAME?</v>
      </c>
      <c r="AN76" s="43" t="e">
        <f ca="1">_xll.GXL(AN$3,AN$4,"CustomGL="&amp;AN$8&amp;";",AN$5,AN$6,AN$7,$B76,AN$10)</f>
        <v>#NAME?</v>
      </c>
      <c r="AO76" s="42" t="e">
        <f t="shared" ca="1" si="293"/>
        <v>#NAME?</v>
      </c>
      <c r="AT76" s="41" t="e">
        <f ca="1">_xll.GXL(AT$3,AT$4,"CustomGL="&amp;AT$8&amp;";",AT$5,AT$6,AT$7,$B76,AT$10)</f>
        <v>#NAME?</v>
      </c>
      <c r="AU76" s="42" t="e">
        <f t="shared" ca="1" si="294"/>
        <v>#NAME?</v>
      </c>
      <c r="AV76" s="43" t="e">
        <f ca="1">_xll.GXL(AV$3,AV$4,"CustomGL="&amp;AV$8&amp;";",AV$5,AV$6,AV$7,$B76,AV$10)</f>
        <v>#NAME?</v>
      </c>
      <c r="AW76" s="42" t="e">
        <f t="shared" ca="1" si="295"/>
        <v>#NAME?</v>
      </c>
      <c r="AZ76" s="85"/>
      <c r="BA76" s="77">
        <v>510000</v>
      </c>
      <c r="BB76" s="40" t="e">
        <f ca="1">_xll.GEXQ("...\Live\Act_Decr.edq",$B76)</f>
        <v>#NAME?</v>
      </c>
      <c r="BC76" s="41" t="e">
        <f ca="1">_xll.GXL(BC$3,BC$4,"CustomGL="&amp;BC$8&amp;";",BC$5,BC$6,BC$7,$B76,BC$10)</f>
        <v>#NAME?</v>
      </c>
      <c r="BD76" s="42" t="e">
        <f t="shared" ca="1" si="296"/>
        <v>#NAME?</v>
      </c>
      <c r="BE76" s="43" t="e">
        <f ca="1">_xll.GXL(BE$3,BE$4,"CustomGL="&amp;BE$8&amp;";",BE$5,BE$6,BE$7,$B76,BE$10)</f>
        <v>#NAME?</v>
      </c>
      <c r="BF76" s="42" t="e">
        <f t="shared" ca="1" si="297"/>
        <v>#NAME?</v>
      </c>
      <c r="BK76" s="41" t="e">
        <f ca="1">_xll.GXL(BK$3,BK$4,"CustomGL="&amp;BK$8&amp;";",BK$5,BK$6,BK$7,$B76,BK$10)</f>
        <v>#NAME?</v>
      </c>
      <c r="BL76" s="42" t="e">
        <f t="shared" ca="1" si="298"/>
        <v>#NAME?</v>
      </c>
      <c r="BM76" s="43" t="e">
        <f ca="1">_xll.GXL(BM$3,BM$4,"CustomGL="&amp;BM$8&amp;";",BM$5,BM$6,BM$7,$B76,BM$10)</f>
        <v>#NAME?</v>
      </c>
      <c r="BN76" s="42" t="e">
        <f t="shared" ca="1" si="299"/>
        <v>#NAME?</v>
      </c>
      <c r="BR76" s="77">
        <v>510000</v>
      </c>
      <c r="BS76" s="40" t="e">
        <f ca="1">_xll.GEXQ("...\Live\Act_Decr.edq",$B76)</f>
        <v>#NAME?</v>
      </c>
      <c r="BT76" s="41" t="e">
        <f ca="1">_xll.GXL(BT$3,BT$4,"CustomGL="&amp;BT$8&amp;";",BT$5,BT$6,BT$7,$B76,BT$10)</f>
        <v>#NAME?</v>
      </c>
      <c r="BU76" s="42" t="e">
        <f t="shared" ca="1" si="300"/>
        <v>#NAME?</v>
      </c>
      <c r="BV76" s="43" t="e">
        <f ca="1">_xll.GXL(BV$3,BV$4,"CustomGL="&amp;BV$8&amp;";",BV$5,BV$6,BV$7,$B76,BV$10)</f>
        <v>#NAME?</v>
      </c>
      <c r="BW76" s="42" t="e">
        <f t="shared" ca="1" si="301"/>
        <v>#NAME?</v>
      </c>
      <c r="CB76" s="41" t="e">
        <f ca="1">_xll.GXL(CB$3,CB$4,"CustomGL="&amp;CB$8&amp;";",CB$5,CB$6,CB$7,$B76,CB$10)</f>
        <v>#NAME?</v>
      </c>
      <c r="CC76" s="42" t="e">
        <f t="shared" ca="1" si="302"/>
        <v>#NAME?</v>
      </c>
      <c r="CD76" s="43" t="e">
        <f ca="1">_xll.GXL(CD$3,CD$4,"CustomGL="&amp;CD$8&amp;";",CD$5,CD$6,CD$7,$B76,CD$10)</f>
        <v>#NAME?</v>
      </c>
      <c r="CE76" s="42" t="e">
        <f t="shared" ca="1" si="303"/>
        <v>#NAME?</v>
      </c>
      <c r="CI76" s="77">
        <v>510000</v>
      </c>
      <c r="CJ76" s="40" t="e">
        <f ca="1">_xll.GEXQ("...\Live\Act_Decr.edq",$B76)</f>
        <v>#NAME?</v>
      </c>
      <c r="CK76" s="41" t="e">
        <f ca="1">_xll.GXL(CK$3,CK$4,"CustomGL="&amp;CK$8&amp;";",CK$5,CK$6,CK$7,$B76,CK$10)</f>
        <v>#NAME?</v>
      </c>
      <c r="CL76" s="42" t="e">
        <f t="shared" ca="1" si="304"/>
        <v>#NAME?</v>
      </c>
      <c r="CM76" s="43" t="e">
        <f ca="1">_xll.GXL(CM$3,CM$4,"CustomGL="&amp;CM$8&amp;";",CM$5,CM$6,CM$7,$B76,CM$10)</f>
        <v>#NAME?</v>
      </c>
      <c r="CN76" s="42" t="e">
        <f t="shared" ca="1" si="305"/>
        <v>#NAME?</v>
      </c>
      <c r="CS76" s="41" t="e">
        <f ca="1">_xll.GXL(CS$3,CS$4,"CustomGL="&amp;CS$8&amp;";",CS$5,CS$6,CS$7,$B76,CS$10)</f>
        <v>#NAME?</v>
      </c>
      <c r="CT76" s="42" t="e">
        <f t="shared" ca="1" si="306"/>
        <v>#NAME?</v>
      </c>
      <c r="CU76" s="43" t="e">
        <f ca="1">_xll.GXL(CU$3,CU$4,"CustomGL="&amp;CU$8&amp;";",CU$5,CU$6,CU$7,$B76,CU$10)</f>
        <v>#NAME?</v>
      </c>
      <c r="CV76" s="42" t="e">
        <f t="shared" ca="1" si="307"/>
        <v>#NAME?</v>
      </c>
      <c r="CZ76" s="77">
        <v>510000</v>
      </c>
      <c r="DA76" s="40" t="e">
        <f ca="1">_xll.GEXQ("...\Live\Act_Decr.edq",$B76)</f>
        <v>#NAME?</v>
      </c>
      <c r="DB76" s="41" t="e">
        <f ca="1">_xll.GXL(DB$3,DB$4,"CustomGL="&amp;DB$8&amp;";",DB$5,DB$6,DB$7,$B76,DB$10)</f>
        <v>#NAME?</v>
      </c>
      <c r="DC76" s="42" t="e">
        <f t="shared" ca="1" si="308"/>
        <v>#NAME?</v>
      </c>
      <c r="DD76" s="43" t="e">
        <f ca="1">_xll.GXL(DD$3,DD$4,"CustomGL="&amp;DD$8&amp;";",DD$5,DD$6,DD$7,$B76,DD$10)</f>
        <v>#NAME?</v>
      </c>
      <c r="DE76" s="42" t="e">
        <f t="shared" ca="1" si="309"/>
        <v>#NAME?</v>
      </c>
      <c r="DJ76" s="41" t="e">
        <f ca="1">_xll.GXL(DJ$3,DJ$4,"CustomGL="&amp;DJ$8&amp;";",DJ$5,DJ$6,DJ$7,$B76,DJ$10)</f>
        <v>#NAME?</v>
      </c>
      <c r="DK76" s="42" t="e">
        <f t="shared" ca="1" si="310"/>
        <v>#NAME?</v>
      </c>
      <c r="DL76" s="43" t="e">
        <f ca="1">_xll.GXL(DL$3,DL$4,"CustomGL="&amp;DL$8&amp;";",DL$5,DL$6,DL$7,$B76,DL$10)</f>
        <v>#NAME?</v>
      </c>
      <c r="DM76" s="42" t="e">
        <f t="shared" ca="1" si="311"/>
        <v>#NAME?</v>
      </c>
      <c r="DQ76" s="77">
        <v>510000</v>
      </c>
      <c r="DR76" s="40" t="e">
        <f ca="1">_xll.GEXQ("...\Live\Act_Decr.edq",$B76)</f>
        <v>#NAME?</v>
      </c>
      <c r="DS76" s="41" t="e">
        <f ca="1">_xll.GXL(DS$3,DS$4,"CustomGL="&amp;DS$8&amp;";",DS$5,DS$6,DS$7,$B76,DS$10)</f>
        <v>#NAME?</v>
      </c>
      <c r="DT76" s="42" t="e">
        <f t="shared" ca="1" si="312"/>
        <v>#NAME?</v>
      </c>
      <c r="DU76" s="43" t="e">
        <f ca="1">_xll.GXL(DU$3,DU$4,"CustomGL="&amp;DU$8&amp;";",DU$5,DU$6,DU$7,$B76,DU$10)</f>
        <v>#NAME?</v>
      </c>
      <c r="DV76" s="42" t="e">
        <f t="shared" ca="1" si="313"/>
        <v>#NAME?</v>
      </c>
      <c r="EA76" s="41" t="e">
        <f ca="1">_xll.GXL(EA$3,EA$4,"CustomGL="&amp;EA$8&amp;";",EA$5,EA$6,EA$7,$B76,EA$10)</f>
        <v>#NAME?</v>
      </c>
      <c r="EB76" s="42" t="e">
        <f t="shared" ca="1" si="314"/>
        <v>#NAME?</v>
      </c>
      <c r="EC76" s="43" t="e">
        <f ca="1">_xll.GXL(EC$3,EC$4,"CustomGL="&amp;EC$8&amp;";",EC$5,EC$6,EC$7,$B76,EC$10)</f>
        <v>#NAME?</v>
      </c>
      <c r="ED76" s="42" t="e">
        <f t="shared" ca="1" si="315"/>
        <v>#NAME?</v>
      </c>
      <c r="EH76" s="77">
        <v>510000</v>
      </c>
      <c r="EI76" s="40" t="e">
        <f ca="1">_xll.GEXQ("...\Live\Act_Decr.edq",$B76)</f>
        <v>#NAME?</v>
      </c>
      <c r="EJ76" s="41" t="e">
        <f ca="1">_xll.GXL(EJ$3,EJ$4,"CustomGL="&amp;EJ$8&amp;";",EJ$5,EJ$6,EJ$7,$B76,EJ$10)</f>
        <v>#NAME?</v>
      </c>
      <c r="EK76" s="42" t="e">
        <f t="shared" ca="1" si="316"/>
        <v>#NAME?</v>
      </c>
      <c r="EL76" s="43" t="e">
        <f ca="1">_xll.GXL(EL$3,EL$4,"CustomGL="&amp;EL$8&amp;";",EL$5,EL$6,EL$7,$B76,EL$10)</f>
        <v>#NAME?</v>
      </c>
      <c r="EM76" s="42" t="e">
        <f t="shared" ca="1" si="317"/>
        <v>#NAME?</v>
      </c>
      <c r="ER76" s="41" t="e">
        <f ca="1">_xll.GXL(ER$3,ER$4,"CustomGL="&amp;ER$8&amp;";",ER$5,ER$6,ER$7,$B76,ER$10)</f>
        <v>#NAME?</v>
      </c>
      <c r="ES76" s="42" t="e">
        <f t="shared" ca="1" si="318"/>
        <v>#NAME?</v>
      </c>
      <c r="ET76" s="43" t="e">
        <f ca="1">_xll.GXL(ET$3,ET$4,"CustomGL="&amp;ET$8&amp;";",ET$5,ET$6,ET$7,$B76,ET$10)</f>
        <v>#NAME?</v>
      </c>
      <c r="EU76" s="42" t="e">
        <f t="shared" ca="1" si="319"/>
        <v>#NAME?</v>
      </c>
      <c r="EY76" s="77">
        <v>510000</v>
      </c>
      <c r="EZ76" s="40" t="e">
        <f ca="1">_xll.GEXQ("...\Live\Act_Decr.edq",$B76)</f>
        <v>#NAME?</v>
      </c>
      <c r="FA76" s="41" t="e">
        <f ca="1">_xll.GXL(FA$3,FA$4,"CustomGL="&amp;FA$8&amp;";",FA$5,FA$6,FA$7,$B76,FA$10)</f>
        <v>#NAME?</v>
      </c>
      <c r="FB76" s="42" t="e">
        <f t="shared" ca="1" si="320"/>
        <v>#NAME?</v>
      </c>
      <c r="FC76" s="43" t="e">
        <f ca="1">_xll.GXL(FC$3,FC$4,"CustomGL="&amp;FC$8&amp;";",FC$5,FC$6,FC$7,$B76,FC$10)</f>
        <v>#NAME?</v>
      </c>
      <c r="FD76" s="42" t="e">
        <f t="shared" ca="1" si="321"/>
        <v>#NAME?</v>
      </c>
      <c r="FI76" s="41" t="e">
        <f ca="1">_xll.GXL(FI$3,FI$4,"CustomGL="&amp;FI$8&amp;";",FI$5,FI$6,FI$7,$B76,FI$10)</f>
        <v>#NAME?</v>
      </c>
      <c r="FJ76" s="42" t="e">
        <f t="shared" ca="1" si="322"/>
        <v>#NAME?</v>
      </c>
      <c r="FK76" s="43" t="e">
        <f ca="1">_xll.GXL(FK$3,FK$4,"CustomGL="&amp;FK$8&amp;";",FK$5,FK$6,FK$7,$B76,FK$10)</f>
        <v>#NAME?</v>
      </c>
      <c r="FL76" s="42" t="e">
        <f t="shared" ca="1" si="323"/>
        <v>#NAME?</v>
      </c>
    </row>
    <row r="77" spans="2:168" s="44" customFormat="1" hidden="1" outlineLevel="1" x14ac:dyDescent="0.25">
      <c r="B77" s="39">
        <v>514000</v>
      </c>
      <c r="C77" s="40" t="e">
        <f ca="1">_xll.GEXQ("...\Live\Act_Decr.edq",$B77)</f>
        <v>#NAME?</v>
      </c>
      <c r="D77" s="41" t="e">
        <f ca="1">_xll.GXL(D$3,D$4,"CustomGL="&amp;D$8&amp;";",D$5,D$6,D$7,$B77,D$10)</f>
        <v>#NAME?</v>
      </c>
      <c r="E77" s="42" t="e">
        <f t="shared" ca="1" si="284"/>
        <v>#NAME?</v>
      </c>
      <c r="F77" s="43" t="e">
        <f ca="1">_xll.GXL(F$3,F$4,"CustomGL="&amp;F$8&amp;";",F$5,F$6,F$7,$B77,F$10)</f>
        <v>#NAME?</v>
      </c>
      <c r="G77" s="42" t="e">
        <f t="shared" ca="1" si="285"/>
        <v>#NAME?</v>
      </c>
      <c r="L77" s="41" t="e">
        <f ca="1">_xll.GXL(L$3,L$4,"CustomGL="&amp;L$8&amp;";",L$5,L$6,L$7,$B77,L$10)</f>
        <v>#NAME?</v>
      </c>
      <c r="M77" s="42" t="e">
        <f t="shared" ca="1" si="286"/>
        <v>#NAME?</v>
      </c>
      <c r="N77" s="43" t="e">
        <f ca="1">_xll.GXL(N$3,N$4,"CustomGL="&amp;N$8&amp;";",N$5,N$6,N$7,$B77,N$10)</f>
        <v>#NAME?</v>
      </c>
      <c r="O77" s="42" t="e">
        <f t="shared" ca="1" si="287"/>
        <v>#NAME?</v>
      </c>
      <c r="R77" s="85"/>
      <c r="S77" s="77">
        <v>514000</v>
      </c>
      <c r="T77" s="40" t="e">
        <f ca="1">_xll.GEXQ("...\Live\Act_Decr.edq",$B77)</f>
        <v>#NAME?</v>
      </c>
      <c r="U77" s="41" t="e">
        <f ca="1">_xll.GXL(U$3,U$4,"CustomGL="&amp;U$8&amp;";",U$5,U$6,U$7,$B77,U$10)</f>
        <v>#NAME?</v>
      </c>
      <c r="V77" s="42" t="e">
        <f t="shared" ca="1" si="288"/>
        <v>#NAME?</v>
      </c>
      <c r="W77" s="43" t="e">
        <f ca="1">_xll.GXL(W$3,W$4,"CustomGL="&amp;W$8&amp;";",W$5,W$6,W$7,$B77,W$10)</f>
        <v>#NAME?</v>
      </c>
      <c r="X77" s="42" t="e">
        <f t="shared" ca="1" si="289"/>
        <v>#NAME?</v>
      </c>
      <c r="AC77" s="41" t="e">
        <f ca="1">_xll.GXL(AC$3,AC$4,"CustomGL="&amp;AC$8&amp;";",AC$5,AC$6,AC$7,$B77,AC$10)</f>
        <v>#NAME?</v>
      </c>
      <c r="AD77" s="42" t="e">
        <f t="shared" ca="1" si="290"/>
        <v>#NAME?</v>
      </c>
      <c r="AE77" s="43" t="e">
        <f ca="1">_xll.GXL(AE$3,AE$4,"CustomGL="&amp;AE$8&amp;";",AE$5,AE$6,AE$7,$B77,AE$10)</f>
        <v>#NAME?</v>
      </c>
      <c r="AF77" s="42" t="e">
        <f t="shared" ca="1" si="291"/>
        <v>#NAME?</v>
      </c>
      <c r="AJ77" s="77">
        <v>514000</v>
      </c>
      <c r="AK77" s="40" t="e">
        <f ca="1">_xll.GEXQ("...\Live\Act_Decr.edq",$B77)</f>
        <v>#NAME?</v>
      </c>
      <c r="AL77" s="41" t="e">
        <f ca="1">_xll.GXL(AL$3,AL$4,"CustomGL="&amp;AL$8&amp;";",AL$5,AL$6,AL$7,$B77,AL$10)</f>
        <v>#NAME?</v>
      </c>
      <c r="AM77" s="42" t="e">
        <f t="shared" ca="1" si="292"/>
        <v>#NAME?</v>
      </c>
      <c r="AN77" s="43" t="e">
        <f ca="1">_xll.GXL(AN$3,AN$4,"CustomGL="&amp;AN$8&amp;";",AN$5,AN$6,AN$7,$B77,AN$10)</f>
        <v>#NAME?</v>
      </c>
      <c r="AO77" s="42" t="e">
        <f t="shared" ca="1" si="293"/>
        <v>#NAME?</v>
      </c>
      <c r="AT77" s="41" t="e">
        <f ca="1">_xll.GXL(AT$3,AT$4,"CustomGL="&amp;AT$8&amp;";",AT$5,AT$6,AT$7,$B77,AT$10)</f>
        <v>#NAME?</v>
      </c>
      <c r="AU77" s="42" t="e">
        <f t="shared" ca="1" si="294"/>
        <v>#NAME?</v>
      </c>
      <c r="AV77" s="43" t="e">
        <f ca="1">_xll.GXL(AV$3,AV$4,"CustomGL="&amp;AV$8&amp;";",AV$5,AV$6,AV$7,$B77,AV$10)</f>
        <v>#NAME?</v>
      </c>
      <c r="AW77" s="42" t="e">
        <f t="shared" ca="1" si="295"/>
        <v>#NAME?</v>
      </c>
      <c r="AZ77" s="85"/>
      <c r="BA77" s="77">
        <v>514000</v>
      </c>
      <c r="BB77" s="40" t="e">
        <f ca="1">_xll.GEXQ("...\Live\Act_Decr.edq",$B77)</f>
        <v>#NAME?</v>
      </c>
      <c r="BC77" s="41" t="e">
        <f ca="1">_xll.GXL(BC$3,BC$4,"CustomGL="&amp;BC$8&amp;";",BC$5,BC$6,BC$7,$B77,BC$10)</f>
        <v>#NAME?</v>
      </c>
      <c r="BD77" s="42" t="e">
        <f t="shared" ca="1" si="296"/>
        <v>#NAME?</v>
      </c>
      <c r="BE77" s="43" t="e">
        <f ca="1">_xll.GXL(BE$3,BE$4,"CustomGL="&amp;BE$8&amp;";",BE$5,BE$6,BE$7,$B77,BE$10)</f>
        <v>#NAME?</v>
      </c>
      <c r="BF77" s="42" t="e">
        <f t="shared" ca="1" si="297"/>
        <v>#NAME?</v>
      </c>
      <c r="BK77" s="41" t="e">
        <f ca="1">_xll.GXL(BK$3,BK$4,"CustomGL="&amp;BK$8&amp;";",BK$5,BK$6,BK$7,$B77,BK$10)</f>
        <v>#NAME?</v>
      </c>
      <c r="BL77" s="42" t="e">
        <f t="shared" ca="1" si="298"/>
        <v>#NAME?</v>
      </c>
      <c r="BM77" s="43" t="e">
        <f ca="1">_xll.GXL(BM$3,BM$4,"CustomGL="&amp;BM$8&amp;";",BM$5,BM$6,BM$7,$B77,BM$10)</f>
        <v>#NAME?</v>
      </c>
      <c r="BN77" s="42" t="e">
        <f t="shared" ca="1" si="299"/>
        <v>#NAME?</v>
      </c>
      <c r="BR77" s="77">
        <v>514000</v>
      </c>
      <c r="BS77" s="40" t="e">
        <f ca="1">_xll.GEXQ("...\Live\Act_Decr.edq",$B77)</f>
        <v>#NAME?</v>
      </c>
      <c r="BT77" s="41" t="e">
        <f ca="1">_xll.GXL(BT$3,BT$4,"CustomGL="&amp;BT$8&amp;";",BT$5,BT$6,BT$7,$B77,BT$10)</f>
        <v>#NAME?</v>
      </c>
      <c r="BU77" s="42" t="e">
        <f t="shared" ca="1" si="300"/>
        <v>#NAME?</v>
      </c>
      <c r="BV77" s="43" t="e">
        <f ca="1">_xll.GXL(BV$3,BV$4,"CustomGL="&amp;BV$8&amp;";",BV$5,BV$6,BV$7,$B77,BV$10)</f>
        <v>#NAME?</v>
      </c>
      <c r="BW77" s="42" t="e">
        <f t="shared" ca="1" si="301"/>
        <v>#NAME?</v>
      </c>
      <c r="CB77" s="41" t="e">
        <f ca="1">_xll.GXL(CB$3,CB$4,"CustomGL="&amp;CB$8&amp;";",CB$5,CB$6,CB$7,$B77,CB$10)</f>
        <v>#NAME?</v>
      </c>
      <c r="CC77" s="42" t="e">
        <f t="shared" ca="1" si="302"/>
        <v>#NAME?</v>
      </c>
      <c r="CD77" s="43" t="e">
        <f ca="1">_xll.GXL(CD$3,CD$4,"CustomGL="&amp;CD$8&amp;";",CD$5,CD$6,CD$7,$B77,CD$10)</f>
        <v>#NAME?</v>
      </c>
      <c r="CE77" s="42" t="e">
        <f t="shared" ca="1" si="303"/>
        <v>#NAME?</v>
      </c>
      <c r="CI77" s="77">
        <v>514000</v>
      </c>
      <c r="CJ77" s="40" t="e">
        <f ca="1">_xll.GEXQ("...\Live\Act_Decr.edq",$B77)</f>
        <v>#NAME?</v>
      </c>
      <c r="CK77" s="41" t="e">
        <f ca="1">_xll.GXL(CK$3,CK$4,"CustomGL="&amp;CK$8&amp;";",CK$5,CK$6,CK$7,$B77,CK$10)</f>
        <v>#NAME?</v>
      </c>
      <c r="CL77" s="42" t="e">
        <f t="shared" ca="1" si="304"/>
        <v>#NAME?</v>
      </c>
      <c r="CM77" s="43" t="e">
        <f ca="1">_xll.GXL(CM$3,CM$4,"CustomGL="&amp;CM$8&amp;";",CM$5,CM$6,CM$7,$B77,CM$10)</f>
        <v>#NAME?</v>
      </c>
      <c r="CN77" s="42" t="e">
        <f t="shared" ca="1" si="305"/>
        <v>#NAME?</v>
      </c>
      <c r="CS77" s="41" t="e">
        <f ca="1">_xll.GXL(CS$3,CS$4,"CustomGL="&amp;CS$8&amp;";",CS$5,CS$6,CS$7,$B77,CS$10)</f>
        <v>#NAME?</v>
      </c>
      <c r="CT77" s="42" t="e">
        <f t="shared" ca="1" si="306"/>
        <v>#NAME?</v>
      </c>
      <c r="CU77" s="43" t="e">
        <f ca="1">_xll.GXL(CU$3,CU$4,"CustomGL="&amp;CU$8&amp;";",CU$5,CU$6,CU$7,$B77,CU$10)</f>
        <v>#NAME?</v>
      </c>
      <c r="CV77" s="42" t="e">
        <f t="shared" ca="1" si="307"/>
        <v>#NAME?</v>
      </c>
      <c r="CZ77" s="77">
        <v>514000</v>
      </c>
      <c r="DA77" s="40" t="e">
        <f ca="1">_xll.GEXQ("...\Live\Act_Decr.edq",$B77)</f>
        <v>#NAME?</v>
      </c>
      <c r="DB77" s="41" t="e">
        <f ca="1">_xll.GXL(DB$3,DB$4,"CustomGL="&amp;DB$8&amp;";",DB$5,DB$6,DB$7,$B77,DB$10)</f>
        <v>#NAME?</v>
      </c>
      <c r="DC77" s="42" t="e">
        <f t="shared" ca="1" si="308"/>
        <v>#NAME?</v>
      </c>
      <c r="DD77" s="43" t="e">
        <f ca="1">_xll.GXL(DD$3,DD$4,"CustomGL="&amp;DD$8&amp;";",DD$5,DD$6,DD$7,$B77,DD$10)</f>
        <v>#NAME?</v>
      </c>
      <c r="DE77" s="42" t="e">
        <f t="shared" ca="1" si="309"/>
        <v>#NAME?</v>
      </c>
      <c r="DJ77" s="41" t="e">
        <f ca="1">_xll.GXL(DJ$3,DJ$4,"CustomGL="&amp;DJ$8&amp;";",DJ$5,DJ$6,DJ$7,$B77,DJ$10)</f>
        <v>#NAME?</v>
      </c>
      <c r="DK77" s="42" t="e">
        <f t="shared" ca="1" si="310"/>
        <v>#NAME?</v>
      </c>
      <c r="DL77" s="43" t="e">
        <f ca="1">_xll.GXL(DL$3,DL$4,"CustomGL="&amp;DL$8&amp;";",DL$5,DL$6,DL$7,$B77,DL$10)</f>
        <v>#NAME?</v>
      </c>
      <c r="DM77" s="42" t="e">
        <f t="shared" ca="1" si="311"/>
        <v>#NAME?</v>
      </c>
      <c r="DQ77" s="77">
        <v>514000</v>
      </c>
      <c r="DR77" s="40" t="e">
        <f ca="1">_xll.GEXQ("...\Live\Act_Decr.edq",$B77)</f>
        <v>#NAME?</v>
      </c>
      <c r="DS77" s="41" t="e">
        <f ca="1">_xll.GXL(DS$3,DS$4,"CustomGL="&amp;DS$8&amp;";",DS$5,DS$6,DS$7,$B77,DS$10)</f>
        <v>#NAME?</v>
      </c>
      <c r="DT77" s="42" t="e">
        <f t="shared" ca="1" si="312"/>
        <v>#NAME?</v>
      </c>
      <c r="DU77" s="43" t="e">
        <f ca="1">_xll.GXL(DU$3,DU$4,"CustomGL="&amp;DU$8&amp;";",DU$5,DU$6,DU$7,$B77,DU$10)</f>
        <v>#NAME?</v>
      </c>
      <c r="DV77" s="42" t="e">
        <f t="shared" ca="1" si="313"/>
        <v>#NAME?</v>
      </c>
      <c r="EA77" s="41" t="e">
        <f ca="1">_xll.GXL(EA$3,EA$4,"CustomGL="&amp;EA$8&amp;";",EA$5,EA$6,EA$7,$B77,EA$10)</f>
        <v>#NAME?</v>
      </c>
      <c r="EB77" s="42" t="e">
        <f t="shared" ca="1" si="314"/>
        <v>#NAME?</v>
      </c>
      <c r="EC77" s="43" t="e">
        <f ca="1">_xll.GXL(EC$3,EC$4,"CustomGL="&amp;EC$8&amp;";",EC$5,EC$6,EC$7,$B77,EC$10)</f>
        <v>#NAME?</v>
      </c>
      <c r="ED77" s="42" t="e">
        <f t="shared" ca="1" si="315"/>
        <v>#NAME?</v>
      </c>
      <c r="EH77" s="77">
        <v>514000</v>
      </c>
      <c r="EI77" s="40" t="e">
        <f ca="1">_xll.GEXQ("...\Live\Act_Decr.edq",$B77)</f>
        <v>#NAME?</v>
      </c>
      <c r="EJ77" s="41" t="e">
        <f ca="1">_xll.GXL(EJ$3,EJ$4,"CustomGL="&amp;EJ$8&amp;";",EJ$5,EJ$6,EJ$7,$B77,EJ$10)</f>
        <v>#NAME?</v>
      </c>
      <c r="EK77" s="42" t="e">
        <f t="shared" ca="1" si="316"/>
        <v>#NAME?</v>
      </c>
      <c r="EL77" s="43" t="e">
        <f ca="1">_xll.GXL(EL$3,EL$4,"CustomGL="&amp;EL$8&amp;";",EL$5,EL$6,EL$7,$B77,EL$10)</f>
        <v>#NAME?</v>
      </c>
      <c r="EM77" s="42" t="e">
        <f t="shared" ca="1" si="317"/>
        <v>#NAME?</v>
      </c>
      <c r="ER77" s="41" t="e">
        <f ca="1">_xll.GXL(ER$3,ER$4,"CustomGL="&amp;ER$8&amp;";",ER$5,ER$6,ER$7,$B77,ER$10)</f>
        <v>#NAME?</v>
      </c>
      <c r="ES77" s="42" t="e">
        <f t="shared" ca="1" si="318"/>
        <v>#NAME?</v>
      </c>
      <c r="ET77" s="43" t="e">
        <f ca="1">_xll.GXL(ET$3,ET$4,"CustomGL="&amp;ET$8&amp;";",ET$5,ET$6,ET$7,$B77,ET$10)</f>
        <v>#NAME?</v>
      </c>
      <c r="EU77" s="42" t="e">
        <f t="shared" ca="1" si="319"/>
        <v>#NAME?</v>
      </c>
      <c r="EY77" s="77">
        <v>514000</v>
      </c>
      <c r="EZ77" s="40" t="e">
        <f ca="1">_xll.GEXQ("...\Live\Act_Decr.edq",$B77)</f>
        <v>#NAME?</v>
      </c>
      <c r="FA77" s="41" t="e">
        <f ca="1">_xll.GXL(FA$3,FA$4,"CustomGL="&amp;FA$8&amp;";",FA$5,FA$6,FA$7,$B77,FA$10)</f>
        <v>#NAME?</v>
      </c>
      <c r="FB77" s="42" t="e">
        <f t="shared" ca="1" si="320"/>
        <v>#NAME?</v>
      </c>
      <c r="FC77" s="43" t="e">
        <f ca="1">_xll.GXL(FC$3,FC$4,"CustomGL="&amp;FC$8&amp;";",FC$5,FC$6,FC$7,$B77,FC$10)</f>
        <v>#NAME?</v>
      </c>
      <c r="FD77" s="42" t="e">
        <f t="shared" ca="1" si="321"/>
        <v>#NAME?</v>
      </c>
      <c r="FI77" s="41" t="e">
        <f ca="1">_xll.GXL(FI$3,FI$4,"CustomGL="&amp;FI$8&amp;";",FI$5,FI$6,FI$7,$B77,FI$10)</f>
        <v>#NAME?</v>
      </c>
      <c r="FJ77" s="42" t="e">
        <f t="shared" ca="1" si="322"/>
        <v>#NAME?</v>
      </c>
      <c r="FK77" s="43" t="e">
        <f ca="1">_xll.GXL(FK$3,FK$4,"CustomGL="&amp;FK$8&amp;";",FK$5,FK$6,FK$7,$B77,FK$10)</f>
        <v>#NAME?</v>
      </c>
      <c r="FL77" s="42" t="e">
        <f t="shared" ca="1" si="323"/>
        <v>#NAME?</v>
      </c>
    </row>
    <row r="78" spans="2:168" s="44" customFormat="1" hidden="1" outlineLevel="1" x14ac:dyDescent="0.25">
      <c r="B78" s="39">
        <v>515000</v>
      </c>
      <c r="C78" s="40" t="e">
        <f ca="1">_xll.GEXQ("...\Live\Act_Decr.edq",$B78)</f>
        <v>#NAME?</v>
      </c>
      <c r="D78" s="41" t="e">
        <f ca="1">_xll.GXL(D$3,D$4,"CustomGL="&amp;D$8&amp;";",D$5,D$6,D$7,$B78,D$10)</f>
        <v>#NAME?</v>
      </c>
      <c r="E78" s="42" t="e">
        <f t="shared" ca="1" si="284"/>
        <v>#NAME?</v>
      </c>
      <c r="F78" s="43" t="e">
        <f ca="1">_xll.GXL(F$3,F$4,"CustomGL="&amp;F$8&amp;";",F$5,F$6,F$7,$B78,F$10)</f>
        <v>#NAME?</v>
      </c>
      <c r="G78" s="42" t="e">
        <f t="shared" ca="1" si="285"/>
        <v>#NAME?</v>
      </c>
      <c r="L78" s="41" t="e">
        <f ca="1">_xll.GXL(L$3,L$4,"CustomGL="&amp;L$8&amp;";",L$5,L$6,L$7,$B78,L$10)</f>
        <v>#NAME?</v>
      </c>
      <c r="M78" s="42" t="e">
        <f t="shared" ca="1" si="286"/>
        <v>#NAME?</v>
      </c>
      <c r="N78" s="43" t="e">
        <f ca="1">_xll.GXL(N$3,N$4,"CustomGL="&amp;N$8&amp;";",N$5,N$6,N$7,$B78,N$10)</f>
        <v>#NAME?</v>
      </c>
      <c r="O78" s="42" t="e">
        <f t="shared" ca="1" si="287"/>
        <v>#NAME?</v>
      </c>
      <c r="R78" s="85"/>
      <c r="S78" s="77">
        <v>515000</v>
      </c>
      <c r="T78" s="40" t="e">
        <f ca="1">_xll.GEXQ("...\Live\Act_Decr.edq",$B78)</f>
        <v>#NAME?</v>
      </c>
      <c r="U78" s="41" t="e">
        <f ca="1">_xll.GXL(U$3,U$4,"CustomGL="&amp;U$8&amp;";",U$5,U$6,U$7,$B78,U$10)</f>
        <v>#NAME?</v>
      </c>
      <c r="V78" s="42" t="e">
        <f t="shared" ca="1" si="288"/>
        <v>#NAME?</v>
      </c>
      <c r="W78" s="43" t="e">
        <f ca="1">_xll.GXL(W$3,W$4,"CustomGL="&amp;W$8&amp;";",W$5,W$6,W$7,$B78,W$10)</f>
        <v>#NAME?</v>
      </c>
      <c r="X78" s="42" t="e">
        <f t="shared" ca="1" si="289"/>
        <v>#NAME?</v>
      </c>
      <c r="AC78" s="41" t="e">
        <f ca="1">_xll.GXL(AC$3,AC$4,"CustomGL="&amp;AC$8&amp;";",AC$5,AC$6,AC$7,$B78,AC$10)</f>
        <v>#NAME?</v>
      </c>
      <c r="AD78" s="42" t="e">
        <f t="shared" ca="1" si="290"/>
        <v>#NAME?</v>
      </c>
      <c r="AE78" s="43" t="e">
        <f ca="1">_xll.GXL(AE$3,AE$4,"CustomGL="&amp;AE$8&amp;";",AE$5,AE$6,AE$7,$B78,AE$10)</f>
        <v>#NAME?</v>
      </c>
      <c r="AF78" s="42" t="e">
        <f t="shared" ca="1" si="291"/>
        <v>#NAME?</v>
      </c>
      <c r="AJ78" s="77">
        <v>515000</v>
      </c>
      <c r="AK78" s="40" t="e">
        <f ca="1">_xll.GEXQ("...\Live\Act_Decr.edq",$B78)</f>
        <v>#NAME?</v>
      </c>
      <c r="AL78" s="41" t="e">
        <f ca="1">_xll.GXL(AL$3,AL$4,"CustomGL="&amp;AL$8&amp;";",AL$5,AL$6,AL$7,$B78,AL$10)</f>
        <v>#NAME?</v>
      </c>
      <c r="AM78" s="42" t="e">
        <f t="shared" ca="1" si="292"/>
        <v>#NAME?</v>
      </c>
      <c r="AN78" s="43" t="e">
        <f ca="1">_xll.GXL(AN$3,AN$4,"CustomGL="&amp;AN$8&amp;";",AN$5,AN$6,AN$7,$B78,AN$10)</f>
        <v>#NAME?</v>
      </c>
      <c r="AO78" s="42" t="e">
        <f t="shared" ca="1" si="293"/>
        <v>#NAME?</v>
      </c>
      <c r="AT78" s="41" t="e">
        <f ca="1">_xll.GXL(AT$3,AT$4,"CustomGL="&amp;AT$8&amp;";",AT$5,AT$6,AT$7,$B78,AT$10)</f>
        <v>#NAME?</v>
      </c>
      <c r="AU78" s="42" t="e">
        <f t="shared" ca="1" si="294"/>
        <v>#NAME?</v>
      </c>
      <c r="AV78" s="43" t="e">
        <f ca="1">_xll.GXL(AV$3,AV$4,"CustomGL="&amp;AV$8&amp;";",AV$5,AV$6,AV$7,$B78,AV$10)</f>
        <v>#NAME?</v>
      </c>
      <c r="AW78" s="42" t="e">
        <f t="shared" ca="1" si="295"/>
        <v>#NAME?</v>
      </c>
      <c r="AZ78" s="85"/>
      <c r="BA78" s="77">
        <v>515000</v>
      </c>
      <c r="BB78" s="40" t="e">
        <f ca="1">_xll.GEXQ("...\Live\Act_Decr.edq",$B78)</f>
        <v>#NAME?</v>
      </c>
      <c r="BC78" s="41" t="e">
        <f ca="1">_xll.GXL(BC$3,BC$4,"CustomGL="&amp;BC$8&amp;";",BC$5,BC$6,BC$7,$B78,BC$10)</f>
        <v>#NAME?</v>
      </c>
      <c r="BD78" s="42" t="e">
        <f t="shared" ca="1" si="296"/>
        <v>#NAME?</v>
      </c>
      <c r="BE78" s="43" t="e">
        <f ca="1">_xll.GXL(BE$3,BE$4,"CustomGL="&amp;BE$8&amp;";",BE$5,BE$6,BE$7,$B78,BE$10)</f>
        <v>#NAME?</v>
      </c>
      <c r="BF78" s="42" t="e">
        <f t="shared" ca="1" si="297"/>
        <v>#NAME?</v>
      </c>
      <c r="BK78" s="41" t="e">
        <f ca="1">_xll.GXL(BK$3,BK$4,"CustomGL="&amp;BK$8&amp;";",BK$5,BK$6,BK$7,$B78,BK$10)</f>
        <v>#NAME?</v>
      </c>
      <c r="BL78" s="42" t="e">
        <f t="shared" ca="1" si="298"/>
        <v>#NAME?</v>
      </c>
      <c r="BM78" s="43" t="e">
        <f ca="1">_xll.GXL(BM$3,BM$4,"CustomGL="&amp;BM$8&amp;";",BM$5,BM$6,BM$7,$B78,BM$10)</f>
        <v>#NAME?</v>
      </c>
      <c r="BN78" s="42" t="e">
        <f t="shared" ca="1" si="299"/>
        <v>#NAME?</v>
      </c>
      <c r="BR78" s="77">
        <v>515000</v>
      </c>
      <c r="BS78" s="40" t="e">
        <f ca="1">_xll.GEXQ("...\Live\Act_Decr.edq",$B78)</f>
        <v>#NAME?</v>
      </c>
      <c r="BT78" s="41" t="e">
        <f ca="1">_xll.GXL(BT$3,BT$4,"CustomGL="&amp;BT$8&amp;";",BT$5,BT$6,BT$7,$B78,BT$10)</f>
        <v>#NAME?</v>
      </c>
      <c r="BU78" s="42" t="e">
        <f t="shared" ca="1" si="300"/>
        <v>#NAME?</v>
      </c>
      <c r="BV78" s="43" t="e">
        <f ca="1">_xll.GXL(BV$3,BV$4,"CustomGL="&amp;BV$8&amp;";",BV$5,BV$6,BV$7,$B78,BV$10)</f>
        <v>#NAME?</v>
      </c>
      <c r="BW78" s="42" t="e">
        <f t="shared" ca="1" si="301"/>
        <v>#NAME?</v>
      </c>
      <c r="CB78" s="41" t="e">
        <f ca="1">_xll.GXL(CB$3,CB$4,"CustomGL="&amp;CB$8&amp;";",CB$5,CB$6,CB$7,$B78,CB$10)</f>
        <v>#NAME?</v>
      </c>
      <c r="CC78" s="42" t="e">
        <f t="shared" ca="1" si="302"/>
        <v>#NAME?</v>
      </c>
      <c r="CD78" s="43" t="e">
        <f ca="1">_xll.GXL(CD$3,CD$4,"CustomGL="&amp;CD$8&amp;";",CD$5,CD$6,CD$7,$B78,CD$10)</f>
        <v>#NAME?</v>
      </c>
      <c r="CE78" s="42" t="e">
        <f t="shared" ca="1" si="303"/>
        <v>#NAME?</v>
      </c>
      <c r="CI78" s="77">
        <v>515000</v>
      </c>
      <c r="CJ78" s="40" t="e">
        <f ca="1">_xll.GEXQ("...\Live\Act_Decr.edq",$B78)</f>
        <v>#NAME?</v>
      </c>
      <c r="CK78" s="41" t="e">
        <f ca="1">_xll.GXL(CK$3,CK$4,"CustomGL="&amp;CK$8&amp;";",CK$5,CK$6,CK$7,$B78,CK$10)</f>
        <v>#NAME?</v>
      </c>
      <c r="CL78" s="42" t="e">
        <f t="shared" ca="1" si="304"/>
        <v>#NAME?</v>
      </c>
      <c r="CM78" s="43" t="e">
        <f ca="1">_xll.GXL(CM$3,CM$4,"CustomGL="&amp;CM$8&amp;";",CM$5,CM$6,CM$7,$B78,CM$10)</f>
        <v>#NAME?</v>
      </c>
      <c r="CN78" s="42" t="e">
        <f t="shared" ca="1" si="305"/>
        <v>#NAME?</v>
      </c>
      <c r="CS78" s="41" t="e">
        <f ca="1">_xll.GXL(CS$3,CS$4,"CustomGL="&amp;CS$8&amp;";",CS$5,CS$6,CS$7,$B78,CS$10)</f>
        <v>#NAME?</v>
      </c>
      <c r="CT78" s="42" t="e">
        <f t="shared" ca="1" si="306"/>
        <v>#NAME?</v>
      </c>
      <c r="CU78" s="43" t="e">
        <f ca="1">_xll.GXL(CU$3,CU$4,"CustomGL="&amp;CU$8&amp;";",CU$5,CU$6,CU$7,$B78,CU$10)</f>
        <v>#NAME?</v>
      </c>
      <c r="CV78" s="42" t="e">
        <f t="shared" ca="1" si="307"/>
        <v>#NAME?</v>
      </c>
      <c r="CZ78" s="77">
        <v>515000</v>
      </c>
      <c r="DA78" s="40" t="e">
        <f ca="1">_xll.GEXQ("...\Live\Act_Decr.edq",$B78)</f>
        <v>#NAME?</v>
      </c>
      <c r="DB78" s="41" t="e">
        <f ca="1">_xll.GXL(DB$3,DB$4,"CustomGL="&amp;DB$8&amp;";",DB$5,DB$6,DB$7,$B78,DB$10)</f>
        <v>#NAME?</v>
      </c>
      <c r="DC78" s="42" t="e">
        <f t="shared" ca="1" si="308"/>
        <v>#NAME?</v>
      </c>
      <c r="DD78" s="43" t="e">
        <f ca="1">_xll.GXL(DD$3,DD$4,"CustomGL="&amp;DD$8&amp;";",DD$5,DD$6,DD$7,$B78,DD$10)</f>
        <v>#NAME?</v>
      </c>
      <c r="DE78" s="42" t="e">
        <f t="shared" ca="1" si="309"/>
        <v>#NAME?</v>
      </c>
      <c r="DJ78" s="41" t="e">
        <f ca="1">_xll.GXL(DJ$3,DJ$4,"CustomGL="&amp;DJ$8&amp;";",DJ$5,DJ$6,DJ$7,$B78,DJ$10)</f>
        <v>#NAME?</v>
      </c>
      <c r="DK78" s="42" t="e">
        <f t="shared" ca="1" si="310"/>
        <v>#NAME?</v>
      </c>
      <c r="DL78" s="43" t="e">
        <f ca="1">_xll.GXL(DL$3,DL$4,"CustomGL="&amp;DL$8&amp;";",DL$5,DL$6,DL$7,$B78,DL$10)</f>
        <v>#NAME?</v>
      </c>
      <c r="DM78" s="42" t="e">
        <f t="shared" ca="1" si="311"/>
        <v>#NAME?</v>
      </c>
      <c r="DQ78" s="77">
        <v>515000</v>
      </c>
      <c r="DR78" s="40" t="e">
        <f ca="1">_xll.GEXQ("...\Live\Act_Decr.edq",$B78)</f>
        <v>#NAME?</v>
      </c>
      <c r="DS78" s="41" t="e">
        <f ca="1">_xll.GXL(DS$3,DS$4,"CustomGL="&amp;DS$8&amp;";",DS$5,DS$6,DS$7,$B78,DS$10)</f>
        <v>#NAME?</v>
      </c>
      <c r="DT78" s="42" t="e">
        <f t="shared" ca="1" si="312"/>
        <v>#NAME?</v>
      </c>
      <c r="DU78" s="43" t="e">
        <f ca="1">_xll.GXL(DU$3,DU$4,"CustomGL="&amp;DU$8&amp;";",DU$5,DU$6,DU$7,$B78,DU$10)</f>
        <v>#NAME?</v>
      </c>
      <c r="DV78" s="42" t="e">
        <f t="shared" ca="1" si="313"/>
        <v>#NAME?</v>
      </c>
      <c r="EA78" s="41" t="e">
        <f ca="1">_xll.GXL(EA$3,EA$4,"CustomGL="&amp;EA$8&amp;";",EA$5,EA$6,EA$7,$B78,EA$10)</f>
        <v>#NAME?</v>
      </c>
      <c r="EB78" s="42" t="e">
        <f t="shared" ca="1" si="314"/>
        <v>#NAME?</v>
      </c>
      <c r="EC78" s="43" t="e">
        <f ca="1">_xll.GXL(EC$3,EC$4,"CustomGL="&amp;EC$8&amp;";",EC$5,EC$6,EC$7,$B78,EC$10)</f>
        <v>#NAME?</v>
      </c>
      <c r="ED78" s="42" t="e">
        <f t="shared" ca="1" si="315"/>
        <v>#NAME?</v>
      </c>
      <c r="EH78" s="77">
        <v>515000</v>
      </c>
      <c r="EI78" s="40" t="e">
        <f ca="1">_xll.GEXQ("...\Live\Act_Decr.edq",$B78)</f>
        <v>#NAME?</v>
      </c>
      <c r="EJ78" s="41" t="e">
        <f ca="1">_xll.GXL(EJ$3,EJ$4,"CustomGL="&amp;EJ$8&amp;";",EJ$5,EJ$6,EJ$7,$B78,EJ$10)</f>
        <v>#NAME?</v>
      </c>
      <c r="EK78" s="42" t="e">
        <f t="shared" ca="1" si="316"/>
        <v>#NAME?</v>
      </c>
      <c r="EL78" s="43" t="e">
        <f ca="1">_xll.GXL(EL$3,EL$4,"CustomGL="&amp;EL$8&amp;";",EL$5,EL$6,EL$7,$B78,EL$10)</f>
        <v>#NAME?</v>
      </c>
      <c r="EM78" s="42" t="e">
        <f t="shared" ca="1" si="317"/>
        <v>#NAME?</v>
      </c>
      <c r="ER78" s="41" t="e">
        <f ca="1">_xll.GXL(ER$3,ER$4,"CustomGL="&amp;ER$8&amp;";",ER$5,ER$6,ER$7,$B78,ER$10)</f>
        <v>#NAME?</v>
      </c>
      <c r="ES78" s="42" t="e">
        <f t="shared" ca="1" si="318"/>
        <v>#NAME?</v>
      </c>
      <c r="ET78" s="43" t="e">
        <f ca="1">_xll.GXL(ET$3,ET$4,"CustomGL="&amp;ET$8&amp;";",ET$5,ET$6,ET$7,$B78,ET$10)</f>
        <v>#NAME?</v>
      </c>
      <c r="EU78" s="42" t="e">
        <f t="shared" ca="1" si="319"/>
        <v>#NAME?</v>
      </c>
      <c r="EY78" s="77">
        <v>515000</v>
      </c>
      <c r="EZ78" s="40" t="e">
        <f ca="1">_xll.GEXQ("...\Live\Act_Decr.edq",$B78)</f>
        <v>#NAME?</v>
      </c>
      <c r="FA78" s="41" t="e">
        <f ca="1">_xll.GXL(FA$3,FA$4,"CustomGL="&amp;FA$8&amp;";",FA$5,FA$6,FA$7,$B78,FA$10)</f>
        <v>#NAME?</v>
      </c>
      <c r="FB78" s="42" t="e">
        <f t="shared" ca="1" si="320"/>
        <v>#NAME?</v>
      </c>
      <c r="FC78" s="43" t="e">
        <f ca="1">_xll.GXL(FC$3,FC$4,"CustomGL="&amp;FC$8&amp;";",FC$5,FC$6,FC$7,$B78,FC$10)</f>
        <v>#NAME?</v>
      </c>
      <c r="FD78" s="42" t="e">
        <f t="shared" ca="1" si="321"/>
        <v>#NAME?</v>
      </c>
      <c r="FI78" s="41" t="e">
        <f ca="1">_xll.GXL(FI$3,FI$4,"CustomGL="&amp;FI$8&amp;";",FI$5,FI$6,FI$7,$B78,FI$10)</f>
        <v>#NAME?</v>
      </c>
      <c r="FJ78" s="42" t="e">
        <f t="shared" ca="1" si="322"/>
        <v>#NAME?</v>
      </c>
      <c r="FK78" s="43" t="e">
        <f ca="1">_xll.GXL(FK$3,FK$4,"CustomGL="&amp;FK$8&amp;";",FK$5,FK$6,FK$7,$B78,FK$10)</f>
        <v>#NAME?</v>
      </c>
      <c r="FL78" s="42" t="e">
        <f t="shared" ca="1" si="323"/>
        <v>#NAME?</v>
      </c>
    </row>
    <row r="79" spans="2:168" s="44" customFormat="1" hidden="1" outlineLevel="1" x14ac:dyDescent="0.25">
      <c r="B79" s="39">
        <v>520000</v>
      </c>
      <c r="C79" s="40" t="e">
        <f ca="1">_xll.GEXQ("...\Live\Act_Decr.edq",$B79)</f>
        <v>#NAME?</v>
      </c>
      <c r="D79" s="41" t="e">
        <f ca="1">_xll.GXL(D$3,D$4,"CustomGL="&amp;D$8&amp;";",D$5,D$6,D$7,$B79,D$10)</f>
        <v>#NAME?</v>
      </c>
      <c r="E79" s="42" t="e">
        <f t="shared" ca="1" si="284"/>
        <v>#NAME?</v>
      </c>
      <c r="F79" s="43" t="e">
        <f ca="1">_xll.GXL(F$3,F$4,"CustomGL="&amp;F$8&amp;";",F$5,F$6,F$7,$B79,F$10)</f>
        <v>#NAME?</v>
      </c>
      <c r="G79" s="42" t="e">
        <f t="shared" ca="1" si="285"/>
        <v>#NAME?</v>
      </c>
      <c r="L79" s="41" t="e">
        <f ca="1">_xll.GXL(L$3,L$4,"CustomGL="&amp;L$8&amp;";",L$5,L$6,L$7,$B79,L$10)</f>
        <v>#NAME?</v>
      </c>
      <c r="M79" s="42" t="e">
        <f t="shared" ca="1" si="286"/>
        <v>#NAME?</v>
      </c>
      <c r="N79" s="43" t="e">
        <f ca="1">_xll.GXL(N$3,N$4,"CustomGL="&amp;N$8&amp;";",N$5,N$6,N$7,$B79,N$10)</f>
        <v>#NAME?</v>
      </c>
      <c r="O79" s="42" t="e">
        <f t="shared" ca="1" si="287"/>
        <v>#NAME?</v>
      </c>
      <c r="R79" s="85"/>
      <c r="S79" s="77">
        <v>520000</v>
      </c>
      <c r="T79" s="40" t="e">
        <f ca="1">_xll.GEXQ("...\Live\Act_Decr.edq",$B79)</f>
        <v>#NAME?</v>
      </c>
      <c r="U79" s="41" t="e">
        <f ca="1">_xll.GXL(U$3,U$4,"CustomGL="&amp;U$8&amp;";",U$5,U$6,U$7,$B79,U$10)</f>
        <v>#NAME?</v>
      </c>
      <c r="V79" s="42" t="e">
        <f t="shared" ca="1" si="288"/>
        <v>#NAME?</v>
      </c>
      <c r="W79" s="43" t="e">
        <f ca="1">_xll.GXL(W$3,W$4,"CustomGL="&amp;W$8&amp;";",W$5,W$6,W$7,$B79,W$10)</f>
        <v>#NAME?</v>
      </c>
      <c r="X79" s="42" t="e">
        <f t="shared" ca="1" si="289"/>
        <v>#NAME?</v>
      </c>
      <c r="AC79" s="41" t="e">
        <f ca="1">_xll.GXL(AC$3,AC$4,"CustomGL="&amp;AC$8&amp;";",AC$5,AC$6,AC$7,$B79,AC$10)</f>
        <v>#NAME?</v>
      </c>
      <c r="AD79" s="42" t="e">
        <f t="shared" ca="1" si="290"/>
        <v>#NAME?</v>
      </c>
      <c r="AE79" s="43" t="e">
        <f ca="1">_xll.GXL(AE$3,AE$4,"CustomGL="&amp;AE$8&amp;";",AE$5,AE$6,AE$7,$B79,AE$10)</f>
        <v>#NAME?</v>
      </c>
      <c r="AF79" s="42" t="e">
        <f t="shared" ca="1" si="291"/>
        <v>#NAME?</v>
      </c>
      <c r="AJ79" s="77">
        <v>520000</v>
      </c>
      <c r="AK79" s="40" t="e">
        <f ca="1">_xll.GEXQ("...\Live\Act_Decr.edq",$B79)</f>
        <v>#NAME?</v>
      </c>
      <c r="AL79" s="41" t="e">
        <f ca="1">_xll.GXL(AL$3,AL$4,"CustomGL="&amp;AL$8&amp;";",AL$5,AL$6,AL$7,$B79,AL$10)</f>
        <v>#NAME?</v>
      </c>
      <c r="AM79" s="42" t="e">
        <f t="shared" ca="1" si="292"/>
        <v>#NAME?</v>
      </c>
      <c r="AN79" s="43" t="e">
        <f ca="1">_xll.GXL(AN$3,AN$4,"CustomGL="&amp;AN$8&amp;";",AN$5,AN$6,AN$7,$B79,AN$10)</f>
        <v>#NAME?</v>
      </c>
      <c r="AO79" s="42" t="e">
        <f t="shared" ca="1" si="293"/>
        <v>#NAME?</v>
      </c>
      <c r="AT79" s="41" t="e">
        <f ca="1">_xll.GXL(AT$3,AT$4,"CustomGL="&amp;AT$8&amp;";",AT$5,AT$6,AT$7,$B79,AT$10)</f>
        <v>#NAME?</v>
      </c>
      <c r="AU79" s="42" t="e">
        <f t="shared" ca="1" si="294"/>
        <v>#NAME?</v>
      </c>
      <c r="AV79" s="43" t="e">
        <f ca="1">_xll.GXL(AV$3,AV$4,"CustomGL="&amp;AV$8&amp;";",AV$5,AV$6,AV$7,$B79,AV$10)</f>
        <v>#NAME?</v>
      </c>
      <c r="AW79" s="42" t="e">
        <f t="shared" ca="1" si="295"/>
        <v>#NAME?</v>
      </c>
      <c r="AZ79" s="85"/>
      <c r="BA79" s="77">
        <v>520000</v>
      </c>
      <c r="BB79" s="40" t="e">
        <f ca="1">_xll.GEXQ("...\Live\Act_Decr.edq",$B79)</f>
        <v>#NAME?</v>
      </c>
      <c r="BC79" s="41" t="e">
        <f ca="1">_xll.GXL(BC$3,BC$4,"CustomGL="&amp;BC$8&amp;";",BC$5,BC$6,BC$7,$B79,BC$10)</f>
        <v>#NAME?</v>
      </c>
      <c r="BD79" s="42" t="e">
        <f t="shared" ca="1" si="296"/>
        <v>#NAME?</v>
      </c>
      <c r="BE79" s="43" t="e">
        <f ca="1">_xll.GXL(BE$3,BE$4,"CustomGL="&amp;BE$8&amp;";",BE$5,BE$6,BE$7,$B79,BE$10)</f>
        <v>#NAME?</v>
      </c>
      <c r="BF79" s="42" t="e">
        <f t="shared" ca="1" si="297"/>
        <v>#NAME?</v>
      </c>
      <c r="BK79" s="41" t="e">
        <f ca="1">_xll.GXL(BK$3,BK$4,"CustomGL="&amp;BK$8&amp;";",BK$5,BK$6,BK$7,$B79,BK$10)</f>
        <v>#NAME?</v>
      </c>
      <c r="BL79" s="42" t="e">
        <f t="shared" ca="1" si="298"/>
        <v>#NAME?</v>
      </c>
      <c r="BM79" s="43" t="e">
        <f ca="1">_xll.GXL(BM$3,BM$4,"CustomGL="&amp;BM$8&amp;";",BM$5,BM$6,BM$7,$B79,BM$10)</f>
        <v>#NAME?</v>
      </c>
      <c r="BN79" s="42" t="e">
        <f t="shared" ca="1" si="299"/>
        <v>#NAME?</v>
      </c>
      <c r="BR79" s="77">
        <v>520000</v>
      </c>
      <c r="BS79" s="40" t="e">
        <f ca="1">_xll.GEXQ("...\Live\Act_Decr.edq",$B79)</f>
        <v>#NAME?</v>
      </c>
      <c r="BT79" s="41" t="e">
        <f ca="1">_xll.GXL(BT$3,BT$4,"CustomGL="&amp;BT$8&amp;";",BT$5,BT$6,BT$7,$B79,BT$10)</f>
        <v>#NAME?</v>
      </c>
      <c r="BU79" s="42" t="e">
        <f t="shared" ca="1" si="300"/>
        <v>#NAME?</v>
      </c>
      <c r="BV79" s="43" t="e">
        <f ca="1">_xll.GXL(BV$3,BV$4,"CustomGL="&amp;BV$8&amp;";",BV$5,BV$6,BV$7,$B79,BV$10)</f>
        <v>#NAME?</v>
      </c>
      <c r="BW79" s="42" t="e">
        <f t="shared" ca="1" si="301"/>
        <v>#NAME?</v>
      </c>
      <c r="CB79" s="41" t="e">
        <f ca="1">_xll.GXL(CB$3,CB$4,"CustomGL="&amp;CB$8&amp;";",CB$5,CB$6,CB$7,$B79,CB$10)</f>
        <v>#NAME?</v>
      </c>
      <c r="CC79" s="42" t="e">
        <f t="shared" ca="1" si="302"/>
        <v>#NAME?</v>
      </c>
      <c r="CD79" s="43" t="e">
        <f ca="1">_xll.GXL(CD$3,CD$4,"CustomGL="&amp;CD$8&amp;";",CD$5,CD$6,CD$7,$B79,CD$10)</f>
        <v>#NAME?</v>
      </c>
      <c r="CE79" s="42" t="e">
        <f t="shared" ca="1" si="303"/>
        <v>#NAME?</v>
      </c>
      <c r="CI79" s="77">
        <v>520000</v>
      </c>
      <c r="CJ79" s="40" t="e">
        <f ca="1">_xll.GEXQ("...\Live\Act_Decr.edq",$B79)</f>
        <v>#NAME?</v>
      </c>
      <c r="CK79" s="41" t="e">
        <f ca="1">_xll.GXL(CK$3,CK$4,"CustomGL="&amp;CK$8&amp;";",CK$5,CK$6,CK$7,$B79,CK$10)</f>
        <v>#NAME?</v>
      </c>
      <c r="CL79" s="42" t="e">
        <f t="shared" ca="1" si="304"/>
        <v>#NAME?</v>
      </c>
      <c r="CM79" s="43" t="e">
        <f ca="1">_xll.GXL(CM$3,CM$4,"CustomGL="&amp;CM$8&amp;";",CM$5,CM$6,CM$7,$B79,CM$10)</f>
        <v>#NAME?</v>
      </c>
      <c r="CN79" s="42" t="e">
        <f t="shared" ca="1" si="305"/>
        <v>#NAME?</v>
      </c>
      <c r="CS79" s="41" t="e">
        <f ca="1">_xll.GXL(CS$3,CS$4,"CustomGL="&amp;CS$8&amp;";",CS$5,CS$6,CS$7,$B79,CS$10)</f>
        <v>#NAME?</v>
      </c>
      <c r="CT79" s="42" t="e">
        <f t="shared" ca="1" si="306"/>
        <v>#NAME?</v>
      </c>
      <c r="CU79" s="43" t="e">
        <f ca="1">_xll.GXL(CU$3,CU$4,"CustomGL="&amp;CU$8&amp;";",CU$5,CU$6,CU$7,$B79,CU$10)</f>
        <v>#NAME?</v>
      </c>
      <c r="CV79" s="42" t="e">
        <f t="shared" ca="1" si="307"/>
        <v>#NAME?</v>
      </c>
      <c r="CZ79" s="77">
        <v>520000</v>
      </c>
      <c r="DA79" s="40" t="e">
        <f ca="1">_xll.GEXQ("...\Live\Act_Decr.edq",$B79)</f>
        <v>#NAME?</v>
      </c>
      <c r="DB79" s="41" t="e">
        <f ca="1">_xll.GXL(DB$3,DB$4,"CustomGL="&amp;DB$8&amp;";",DB$5,DB$6,DB$7,$B79,DB$10)</f>
        <v>#NAME?</v>
      </c>
      <c r="DC79" s="42" t="e">
        <f t="shared" ca="1" si="308"/>
        <v>#NAME?</v>
      </c>
      <c r="DD79" s="43" t="e">
        <f ca="1">_xll.GXL(DD$3,DD$4,"CustomGL="&amp;DD$8&amp;";",DD$5,DD$6,DD$7,$B79,DD$10)</f>
        <v>#NAME?</v>
      </c>
      <c r="DE79" s="42" t="e">
        <f t="shared" ca="1" si="309"/>
        <v>#NAME?</v>
      </c>
      <c r="DJ79" s="41" t="e">
        <f ca="1">_xll.GXL(DJ$3,DJ$4,"CustomGL="&amp;DJ$8&amp;";",DJ$5,DJ$6,DJ$7,$B79,DJ$10)</f>
        <v>#NAME?</v>
      </c>
      <c r="DK79" s="42" t="e">
        <f t="shared" ca="1" si="310"/>
        <v>#NAME?</v>
      </c>
      <c r="DL79" s="43" t="e">
        <f ca="1">_xll.GXL(DL$3,DL$4,"CustomGL="&amp;DL$8&amp;";",DL$5,DL$6,DL$7,$B79,DL$10)</f>
        <v>#NAME?</v>
      </c>
      <c r="DM79" s="42" t="e">
        <f t="shared" ca="1" si="311"/>
        <v>#NAME?</v>
      </c>
      <c r="DQ79" s="77">
        <v>520000</v>
      </c>
      <c r="DR79" s="40" t="e">
        <f ca="1">_xll.GEXQ("...\Live\Act_Decr.edq",$B79)</f>
        <v>#NAME?</v>
      </c>
      <c r="DS79" s="41" t="e">
        <f ca="1">_xll.GXL(DS$3,DS$4,"CustomGL="&amp;DS$8&amp;";",DS$5,DS$6,DS$7,$B79,DS$10)</f>
        <v>#NAME?</v>
      </c>
      <c r="DT79" s="42" t="e">
        <f t="shared" ca="1" si="312"/>
        <v>#NAME?</v>
      </c>
      <c r="DU79" s="43" t="e">
        <f ca="1">_xll.GXL(DU$3,DU$4,"CustomGL="&amp;DU$8&amp;";",DU$5,DU$6,DU$7,$B79,DU$10)</f>
        <v>#NAME?</v>
      </c>
      <c r="DV79" s="42" t="e">
        <f t="shared" ca="1" si="313"/>
        <v>#NAME?</v>
      </c>
      <c r="EA79" s="41" t="e">
        <f ca="1">_xll.GXL(EA$3,EA$4,"CustomGL="&amp;EA$8&amp;";",EA$5,EA$6,EA$7,$B79,EA$10)</f>
        <v>#NAME?</v>
      </c>
      <c r="EB79" s="42" t="e">
        <f t="shared" ca="1" si="314"/>
        <v>#NAME?</v>
      </c>
      <c r="EC79" s="43" t="e">
        <f ca="1">_xll.GXL(EC$3,EC$4,"CustomGL="&amp;EC$8&amp;";",EC$5,EC$6,EC$7,$B79,EC$10)</f>
        <v>#NAME?</v>
      </c>
      <c r="ED79" s="42" t="e">
        <f t="shared" ca="1" si="315"/>
        <v>#NAME?</v>
      </c>
      <c r="EH79" s="77">
        <v>520000</v>
      </c>
      <c r="EI79" s="40" t="e">
        <f ca="1">_xll.GEXQ("...\Live\Act_Decr.edq",$B79)</f>
        <v>#NAME?</v>
      </c>
      <c r="EJ79" s="41" t="e">
        <f ca="1">_xll.GXL(EJ$3,EJ$4,"CustomGL="&amp;EJ$8&amp;";",EJ$5,EJ$6,EJ$7,$B79,EJ$10)</f>
        <v>#NAME?</v>
      </c>
      <c r="EK79" s="42" t="e">
        <f t="shared" ca="1" si="316"/>
        <v>#NAME?</v>
      </c>
      <c r="EL79" s="43" t="e">
        <f ca="1">_xll.GXL(EL$3,EL$4,"CustomGL="&amp;EL$8&amp;";",EL$5,EL$6,EL$7,$B79,EL$10)</f>
        <v>#NAME?</v>
      </c>
      <c r="EM79" s="42" t="e">
        <f t="shared" ca="1" si="317"/>
        <v>#NAME?</v>
      </c>
      <c r="ER79" s="41" t="e">
        <f ca="1">_xll.GXL(ER$3,ER$4,"CustomGL="&amp;ER$8&amp;";",ER$5,ER$6,ER$7,$B79,ER$10)</f>
        <v>#NAME?</v>
      </c>
      <c r="ES79" s="42" t="e">
        <f t="shared" ca="1" si="318"/>
        <v>#NAME?</v>
      </c>
      <c r="ET79" s="43" t="e">
        <f ca="1">_xll.GXL(ET$3,ET$4,"CustomGL="&amp;ET$8&amp;";",ET$5,ET$6,ET$7,$B79,ET$10)</f>
        <v>#NAME?</v>
      </c>
      <c r="EU79" s="42" t="e">
        <f t="shared" ca="1" si="319"/>
        <v>#NAME?</v>
      </c>
      <c r="EY79" s="77">
        <v>520000</v>
      </c>
      <c r="EZ79" s="40" t="e">
        <f ca="1">_xll.GEXQ("...\Live\Act_Decr.edq",$B79)</f>
        <v>#NAME?</v>
      </c>
      <c r="FA79" s="41" t="e">
        <f ca="1">_xll.GXL(FA$3,FA$4,"CustomGL="&amp;FA$8&amp;";",FA$5,FA$6,FA$7,$B79,FA$10)</f>
        <v>#NAME?</v>
      </c>
      <c r="FB79" s="42" t="e">
        <f t="shared" ca="1" si="320"/>
        <v>#NAME?</v>
      </c>
      <c r="FC79" s="43" t="e">
        <f ca="1">_xll.GXL(FC$3,FC$4,"CustomGL="&amp;FC$8&amp;";",FC$5,FC$6,FC$7,$B79,FC$10)</f>
        <v>#NAME?</v>
      </c>
      <c r="FD79" s="42" t="e">
        <f t="shared" ca="1" si="321"/>
        <v>#NAME?</v>
      </c>
      <c r="FI79" s="41" t="e">
        <f ca="1">_xll.GXL(FI$3,FI$4,"CustomGL="&amp;FI$8&amp;";",FI$5,FI$6,FI$7,$B79,FI$10)</f>
        <v>#NAME?</v>
      </c>
      <c r="FJ79" s="42" t="e">
        <f t="shared" ca="1" si="322"/>
        <v>#NAME?</v>
      </c>
      <c r="FK79" s="43" t="e">
        <f ca="1">_xll.GXL(FK$3,FK$4,"CustomGL="&amp;FK$8&amp;";",FK$5,FK$6,FK$7,$B79,FK$10)</f>
        <v>#NAME?</v>
      </c>
      <c r="FL79" s="42" t="e">
        <f t="shared" ca="1" si="323"/>
        <v>#NAME?</v>
      </c>
    </row>
    <row r="80" spans="2:168" s="44" customFormat="1" hidden="1" outlineLevel="1" x14ac:dyDescent="0.25">
      <c r="B80" s="39">
        <v>525000</v>
      </c>
      <c r="C80" s="40" t="e">
        <f ca="1">_xll.GEXQ("...\Live\Act_Decr.edq",$B80)</f>
        <v>#NAME?</v>
      </c>
      <c r="D80" s="41" t="e">
        <f ca="1">_xll.GXL(D$3,D$4,"CustomGL="&amp;D$8&amp;";",D$5,D$6,D$7,$B80,D$10)</f>
        <v>#NAME?</v>
      </c>
      <c r="E80" s="42" t="e">
        <f t="shared" ca="1" si="284"/>
        <v>#NAME?</v>
      </c>
      <c r="F80" s="43" t="e">
        <f ca="1">_xll.GXL(F$3,F$4,"CustomGL="&amp;F$8&amp;";",F$5,F$6,F$7,$B80,F$10)</f>
        <v>#NAME?</v>
      </c>
      <c r="G80" s="42" t="e">
        <f t="shared" ca="1" si="285"/>
        <v>#NAME?</v>
      </c>
      <c r="L80" s="41" t="e">
        <f ca="1">_xll.GXL(L$3,L$4,"CustomGL="&amp;L$8&amp;";",L$5,L$6,L$7,$B80,L$10)</f>
        <v>#NAME?</v>
      </c>
      <c r="M80" s="42" t="e">
        <f t="shared" ca="1" si="286"/>
        <v>#NAME?</v>
      </c>
      <c r="N80" s="43" t="e">
        <f ca="1">_xll.GXL(N$3,N$4,"CustomGL="&amp;N$8&amp;";",N$5,N$6,N$7,$B80,N$10)</f>
        <v>#NAME?</v>
      </c>
      <c r="O80" s="42" t="e">
        <f t="shared" ca="1" si="287"/>
        <v>#NAME?</v>
      </c>
      <c r="R80" s="85"/>
      <c r="S80" s="77">
        <v>525000</v>
      </c>
      <c r="T80" s="40" t="e">
        <f ca="1">_xll.GEXQ("...\Live\Act_Decr.edq",$B80)</f>
        <v>#NAME?</v>
      </c>
      <c r="U80" s="41" t="e">
        <f ca="1">_xll.GXL(U$3,U$4,"CustomGL="&amp;U$8&amp;";",U$5,U$6,U$7,$B80,U$10)</f>
        <v>#NAME?</v>
      </c>
      <c r="V80" s="42" t="e">
        <f t="shared" ca="1" si="288"/>
        <v>#NAME?</v>
      </c>
      <c r="W80" s="43" t="e">
        <f ca="1">_xll.GXL(W$3,W$4,"CustomGL="&amp;W$8&amp;";",W$5,W$6,W$7,$B80,W$10)</f>
        <v>#NAME?</v>
      </c>
      <c r="X80" s="42" t="e">
        <f t="shared" ca="1" si="289"/>
        <v>#NAME?</v>
      </c>
      <c r="AC80" s="41" t="e">
        <f ca="1">_xll.GXL(AC$3,AC$4,"CustomGL="&amp;AC$8&amp;";",AC$5,AC$6,AC$7,$B80,AC$10)</f>
        <v>#NAME?</v>
      </c>
      <c r="AD80" s="42" t="e">
        <f t="shared" ca="1" si="290"/>
        <v>#NAME?</v>
      </c>
      <c r="AE80" s="43" t="e">
        <f ca="1">_xll.GXL(AE$3,AE$4,"CustomGL="&amp;AE$8&amp;";",AE$5,AE$6,AE$7,$B80,AE$10)</f>
        <v>#NAME?</v>
      </c>
      <c r="AF80" s="42" t="e">
        <f t="shared" ca="1" si="291"/>
        <v>#NAME?</v>
      </c>
      <c r="AJ80" s="77">
        <v>525000</v>
      </c>
      <c r="AK80" s="40" t="e">
        <f ca="1">_xll.GEXQ("...\Live\Act_Decr.edq",$B80)</f>
        <v>#NAME?</v>
      </c>
      <c r="AL80" s="41" t="e">
        <f ca="1">_xll.GXL(AL$3,AL$4,"CustomGL="&amp;AL$8&amp;";",AL$5,AL$6,AL$7,$B80,AL$10)</f>
        <v>#NAME?</v>
      </c>
      <c r="AM80" s="42" t="e">
        <f t="shared" ca="1" si="292"/>
        <v>#NAME?</v>
      </c>
      <c r="AN80" s="43" t="e">
        <f ca="1">_xll.GXL(AN$3,AN$4,"CustomGL="&amp;AN$8&amp;";",AN$5,AN$6,AN$7,$B80,AN$10)</f>
        <v>#NAME?</v>
      </c>
      <c r="AO80" s="42" t="e">
        <f t="shared" ca="1" si="293"/>
        <v>#NAME?</v>
      </c>
      <c r="AT80" s="41" t="e">
        <f ca="1">_xll.GXL(AT$3,AT$4,"CustomGL="&amp;AT$8&amp;";",AT$5,AT$6,AT$7,$B80,AT$10)</f>
        <v>#NAME?</v>
      </c>
      <c r="AU80" s="42" t="e">
        <f t="shared" ca="1" si="294"/>
        <v>#NAME?</v>
      </c>
      <c r="AV80" s="43" t="e">
        <f ca="1">_xll.GXL(AV$3,AV$4,"CustomGL="&amp;AV$8&amp;";",AV$5,AV$6,AV$7,$B80,AV$10)</f>
        <v>#NAME?</v>
      </c>
      <c r="AW80" s="42" t="e">
        <f t="shared" ca="1" si="295"/>
        <v>#NAME?</v>
      </c>
      <c r="AZ80" s="85"/>
      <c r="BA80" s="77">
        <v>525000</v>
      </c>
      <c r="BB80" s="40" t="e">
        <f ca="1">_xll.GEXQ("...\Live\Act_Decr.edq",$B80)</f>
        <v>#NAME?</v>
      </c>
      <c r="BC80" s="41" t="e">
        <f ca="1">_xll.GXL(BC$3,BC$4,"CustomGL="&amp;BC$8&amp;";",BC$5,BC$6,BC$7,$B80,BC$10)</f>
        <v>#NAME?</v>
      </c>
      <c r="BD80" s="42" t="e">
        <f t="shared" ca="1" si="296"/>
        <v>#NAME?</v>
      </c>
      <c r="BE80" s="43" t="e">
        <f ca="1">_xll.GXL(BE$3,BE$4,"CustomGL="&amp;BE$8&amp;";",BE$5,BE$6,BE$7,$B80,BE$10)</f>
        <v>#NAME?</v>
      </c>
      <c r="BF80" s="42" t="e">
        <f t="shared" ca="1" si="297"/>
        <v>#NAME?</v>
      </c>
      <c r="BK80" s="41" t="e">
        <f ca="1">_xll.GXL(BK$3,BK$4,"CustomGL="&amp;BK$8&amp;";",BK$5,BK$6,BK$7,$B80,BK$10)</f>
        <v>#NAME?</v>
      </c>
      <c r="BL80" s="42" t="e">
        <f t="shared" ca="1" si="298"/>
        <v>#NAME?</v>
      </c>
      <c r="BM80" s="43" t="e">
        <f ca="1">_xll.GXL(BM$3,BM$4,"CustomGL="&amp;BM$8&amp;";",BM$5,BM$6,BM$7,$B80,BM$10)</f>
        <v>#NAME?</v>
      </c>
      <c r="BN80" s="42" t="e">
        <f t="shared" ca="1" si="299"/>
        <v>#NAME?</v>
      </c>
      <c r="BR80" s="77">
        <v>525000</v>
      </c>
      <c r="BS80" s="40" t="e">
        <f ca="1">_xll.GEXQ("...\Live\Act_Decr.edq",$B80)</f>
        <v>#NAME?</v>
      </c>
      <c r="BT80" s="41" t="e">
        <f ca="1">_xll.GXL(BT$3,BT$4,"CustomGL="&amp;BT$8&amp;";",BT$5,BT$6,BT$7,$B80,BT$10)</f>
        <v>#NAME?</v>
      </c>
      <c r="BU80" s="42" t="e">
        <f t="shared" ca="1" si="300"/>
        <v>#NAME?</v>
      </c>
      <c r="BV80" s="43" t="e">
        <f ca="1">_xll.GXL(BV$3,BV$4,"CustomGL="&amp;BV$8&amp;";",BV$5,BV$6,BV$7,$B80,BV$10)</f>
        <v>#NAME?</v>
      </c>
      <c r="BW80" s="42" t="e">
        <f t="shared" ca="1" si="301"/>
        <v>#NAME?</v>
      </c>
      <c r="CB80" s="41" t="e">
        <f ca="1">_xll.GXL(CB$3,CB$4,"CustomGL="&amp;CB$8&amp;";",CB$5,CB$6,CB$7,$B80,CB$10)</f>
        <v>#NAME?</v>
      </c>
      <c r="CC80" s="42" t="e">
        <f t="shared" ca="1" si="302"/>
        <v>#NAME?</v>
      </c>
      <c r="CD80" s="43" t="e">
        <f ca="1">_xll.GXL(CD$3,CD$4,"CustomGL="&amp;CD$8&amp;";",CD$5,CD$6,CD$7,$B80,CD$10)</f>
        <v>#NAME?</v>
      </c>
      <c r="CE80" s="42" t="e">
        <f t="shared" ca="1" si="303"/>
        <v>#NAME?</v>
      </c>
      <c r="CI80" s="77">
        <v>525000</v>
      </c>
      <c r="CJ80" s="40" t="e">
        <f ca="1">_xll.GEXQ("...\Live\Act_Decr.edq",$B80)</f>
        <v>#NAME?</v>
      </c>
      <c r="CK80" s="41" t="e">
        <f ca="1">_xll.GXL(CK$3,CK$4,"CustomGL="&amp;CK$8&amp;";",CK$5,CK$6,CK$7,$B80,CK$10)</f>
        <v>#NAME?</v>
      </c>
      <c r="CL80" s="42" t="e">
        <f t="shared" ca="1" si="304"/>
        <v>#NAME?</v>
      </c>
      <c r="CM80" s="43" t="e">
        <f ca="1">_xll.GXL(CM$3,CM$4,"CustomGL="&amp;CM$8&amp;";",CM$5,CM$6,CM$7,$B80,CM$10)</f>
        <v>#NAME?</v>
      </c>
      <c r="CN80" s="42" t="e">
        <f t="shared" ca="1" si="305"/>
        <v>#NAME?</v>
      </c>
      <c r="CS80" s="41" t="e">
        <f ca="1">_xll.GXL(CS$3,CS$4,"CustomGL="&amp;CS$8&amp;";",CS$5,CS$6,CS$7,$B80,CS$10)</f>
        <v>#NAME?</v>
      </c>
      <c r="CT80" s="42" t="e">
        <f t="shared" ca="1" si="306"/>
        <v>#NAME?</v>
      </c>
      <c r="CU80" s="43" t="e">
        <f ca="1">_xll.GXL(CU$3,CU$4,"CustomGL="&amp;CU$8&amp;";",CU$5,CU$6,CU$7,$B80,CU$10)</f>
        <v>#NAME?</v>
      </c>
      <c r="CV80" s="42" t="e">
        <f t="shared" ca="1" si="307"/>
        <v>#NAME?</v>
      </c>
      <c r="CZ80" s="77">
        <v>525000</v>
      </c>
      <c r="DA80" s="40" t="e">
        <f ca="1">_xll.GEXQ("...\Live\Act_Decr.edq",$B80)</f>
        <v>#NAME?</v>
      </c>
      <c r="DB80" s="41" t="e">
        <f ca="1">_xll.GXL(DB$3,DB$4,"CustomGL="&amp;DB$8&amp;";",DB$5,DB$6,DB$7,$B80,DB$10)</f>
        <v>#NAME?</v>
      </c>
      <c r="DC80" s="42" t="e">
        <f t="shared" ca="1" si="308"/>
        <v>#NAME?</v>
      </c>
      <c r="DD80" s="43" t="e">
        <f ca="1">_xll.GXL(DD$3,DD$4,"CustomGL="&amp;DD$8&amp;";",DD$5,DD$6,DD$7,$B80,DD$10)</f>
        <v>#NAME?</v>
      </c>
      <c r="DE80" s="42" t="e">
        <f t="shared" ca="1" si="309"/>
        <v>#NAME?</v>
      </c>
      <c r="DJ80" s="41" t="e">
        <f ca="1">_xll.GXL(DJ$3,DJ$4,"CustomGL="&amp;DJ$8&amp;";",DJ$5,DJ$6,DJ$7,$B80,DJ$10)</f>
        <v>#NAME?</v>
      </c>
      <c r="DK80" s="42" t="e">
        <f t="shared" ca="1" si="310"/>
        <v>#NAME?</v>
      </c>
      <c r="DL80" s="43" t="e">
        <f ca="1">_xll.GXL(DL$3,DL$4,"CustomGL="&amp;DL$8&amp;";",DL$5,DL$6,DL$7,$B80,DL$10)</f>
        <v>#NAME?</v>
      </c>
      <c r="DM80" s="42" t="e">
        <f t="shared" ca="1" si="311"/>
        <v>#NAME?</v>
      </c>
      <c r="DQ80" s="77">
        <v>525000</v>
      </c>
      <c r="DR80" s="40" t="e">
        <f ca="1">_xll.GEXQ("...\Live\Act_Decr.edq",$B80)</f>
        <v>#NAME?</v>
      </c>
      <c r="DS80" s="41" t="e">
        <f ca="1">_xll.GXL(DS$3,DS$4,"CustomGL="&amp;DS$8&amp;";",DS$5,DS$6,DS$7,$B80,DS$10)</f>
        <v>#NAME?</v>
      </c>
      <c r="DT80" s="42" t="e">
        <f t="shared" ca="1" si="312"/>
        <v>#NAME?</v>
      </c>
      <c r="DU80" s="43" t="e">
        <f ca="1">_xll.GXL(DU$3,DU$4,"CustomGL="&amp;DU$8&amp;";",DU$5,DU$6,DU$7,$B80,DU$10)</f>
        <v>#NAME?</v>
      </c>
      <c r="DV80" s="42" t="e">
        <f t="shared" ca="1" si="313"/>
        <v>#NAME?</v>
      </c>
      <c r="EA80" s="41" t="e">
        <f ca="1">_xll.GXL(EA$3,EA$4,"CustomGL="&amp;EA$8&amp;";",EA$5,EA$6,EA$7,$B80,EA$10)</f>
        <v>#NAME?</v>
      </c>
      <c r="EB80" s="42" t="e">
        <f t="shared" ca="1" si="314"/>
        <v>#NAME?</v>
      </c>
      <c r="EC80" s="43" t="e">
        <f ca="1">_xll.GXL(EC$3,EC$4,"CustomGL="&amp;EC$8&amp;";",EC$5,EC$6,EC$7,$B80,EC$10)</f>
        <v>#NAME?</v>
      </c>
      <c r="ED80" s="42" t="e">
        <f t="shared" ca="1" si="315"/>
        <v>#NAME?</v>
      </c>
      <c r="EH80" s="77">
        <v>525000</v>
      </c>
      <c r="EI80" s="40" t="e">
        <f ca="1">_xll.GEXQ("...\Live\Act_Decr.edq",$B80)</f>
        <v>#NAME?</v>
      </c>
      <c r="EJ80" s="41" t="e">
        <f ca="1">_xll.GXL(EJ$3,EJ$4,"CustomGL="&amp;EJ$8&amp;";",EJ$5,EJ$6,EJ$7,$B80,EJ$10)</f>
        <v>#NAME?</v>
      </c>
      <c r="EK80" s="42" t="e">
        <f t="shared" ca="1" si="316"/>
        <v>#NAME?</v>
      </c>
      <c r="EL80" s="43" t="e">
        <f ca="1">_xll.GXL(EL$3,EL$4,"CustomGL="&amp;EL$8&amp;";",EL$5,EL$6,EL$7,$B80,EL$10)</f>
        <v>#NAME?</v>
      </c>
      <c r="EM80" s="42" t="e">
        <f t="shared" ca="1" si="317"/>
        <v>#NAME?</v>
      </c>
      <c r="ER80" s="41" t="e">
        <f ca="1">_xll.GXL(ER$3,ER$4,"CustomGL="&amp;ER$8&amp;";",ER$5,ER$6,ER$7,$B80,ER$10)</f>
        <v>#NAME?</v>
      </c>
      <c r="ES80" s="42" t="e">
        <f t="shared" ca="1" si="318"/>
        <v>#NAME?</v>
      </c>
      <c r="ET80" s="43" t="e">
        <f ca="1">_xll.GXL(ET$3,ET$4,"CustomGL="&amp;ET$8&amp;";",ET$5,ET$6,ET$7,$B80,ET$10)</f>
        <v>#NAME?</v>
      </c>
      <c r="EU80" s="42" t="e">
        <f t="shared" ca="1" si="319"/>
        <v>#NAME?</v>
      </c>
      <c r="EY80" s="77">
        <v>525000</v>
      </c>
      <c r="EZ80" s="40" t="e">
        <f ca="1">_xll.GEXQ("...\Live\Act_Decr.edq",$B80)</f>
        <v>#NAME?</v>
      </c>
      <c r="FA80" s="41" t="e">
        <f ca="1">_xll.GXL(FA$3,FA$4,"CustomGL="&amp;FA$8&amp;";",FA$5,FA$6,FA$7,$B80,FA$10)</f>
        <v>#NAME?</v>
      </c>
      <c r="FB80" s="42" t="e">
        <f t="shared" ca="1" si="320"/>
        <v>#NAME?</v>
      </c>
      <c r="FC80" s="43" t="e">
        <f ca="1">_xll.GXL(FC$3,FC$4,"CustomGL="&amp;FC$8&amp;";",FC$5,FC$6,FC$7,$B80,FC$10)</f>
        <v>#NAME?</v>
      </c>
      <c r="FD80" s="42" t="e">
        <f t="shared" ca="1" si="321"/>
        <v>#NAME?</v>
      </c>
      <c r="FI80" s="41" t="e">
        <f ca="1">_xll.GXL(FI$3,FI$4,"CustomGL="&amp;FI$8&amp;";",FI$5,FI$6,FI$7,$B80,FI$10)</f>
        <v>#NAME?</v>
      </c>
      <c r="FJ80" s="42" t="e">
        <f t="shared" ca="1" si="322"/>
        <v>#NAME?</v>
      </c>
      <c r="FK80" s="43" t="e">
        <f ca="1">_xll.GXL(FK$3,FK$4,"CustomGL="&amp;FK$8&amp;";",FK$5,FK$6,FK$7,$B80,FK$10)</f>
        <v>#NAME?</v>
      </c>
      <c r="FL80" s="42" t="e">
        <f t="shared" ca="1" si="323"/>
        <v>#NAME?</v>
      </c>
    </row>
    <row r="81" spans="2:168" s="44" customFormat="1" hidden="1" outlineLevel="1" x14ac:dyDescent="0.25">
      <c r="B81" s="39">
        <v>535000</v>
      </c>
      <c r="C81" s="40" t="e">
        <f ca="1">_xll.GEXQ("...\Live\Act_Decr.edq",$B81)</f>
        <v>#NAME?</v>
      </c>
      <c r="D81" s="41" t="e">
        <f ca="1">_xll.GXL(D$3,D$4,"CustomGL="&amp;D$8&amp;";",D$5,D$6,D$7,$B81,D$10)</f>
        <v>#NAME?</v>
      </c>
      <c r="E81" s="42" t="e">
        <f t="shared" ca="1" si="284"/>
        <v>#NAME?</v>
      </c>
      <c r="F81" s="43" t="e">
        <f ca="1">_xll.GXL(F$3,F$4,"CustomGL="&amp;F$8&amp;";",F$5,F$6,F$7,$B81,F$10)</f>
        <v>#NAME?</v>
      </c>
      <c r="G81" s="42" t="e">
        <f t="shared" ca="1" si="285"/>
        <v>#NAME?</v>
      </c>
      <c r="L81" s="41" t="e">
        <f ca="1">_xll.GXL(L$3,L$4,"CustomGL="&amp;L$8&amp;";",L$5,L$6,L$7,$B81,L$10)</f>
        <v>#NAME?</v>
      </c>
      <c r="M81" s="42" t="e">
        <f t="shared" ca="1" si="286"/>
        <v>#NAME?</v>
      </c>
      <c r="N81" s="43" t="e">
        <f ca="1">_xll.GXL(N$3,N$4,"CustomGL="&amp;N$8&amp;";",N$5,N$6,N$7,$B81,N$10)</f>
        <v>#NAME?</v>
      </c>
      <c r="O81" s="42" t="e">
        <f t="shared" ca="1" si="287"/>
        <v>#NAME?</v>
      </c>
      <c r="R81" s="85"/>
      <c r="S81" s="77">
        <v>535000</v>
      </c>
      <c r="T81" s="40" t="e">
        <f ca="1">_xll.GEXQ("...\Live\Act_Decr.edq",$B81)</f>
        <v>#NAME?</v>
      </c>
      <c r="U81" s="41" t="e">
        <f ca="1">_xll.GXL(U$3,U$4,"CustomGL="&amp;U$8&amp;";",U$5,U$6,U$7,$B81,U$10)</f>
        <v>#NAME?</v>
      </c>
      <c r="V81" s="42" t="e">
        <f t="shared" ca="1" si="288"/>
        <v>#NAME?</v>
      </c>
      <c r="W81" s="43" t="e">
        <f ca="1">_xll.GXL(W$3,W$4,"CustomGL="&amp;W$8&amp;";",W$5,W$6,W$7,$B81,W$10)</f>
        <v>#NAME?</v>
      </c>
      <c r="X81" s="42" t="e">
        <f t="shared" ca="1" si="289"/>
        <v>#NAME?</v>
      </c>
      <c r="AC81" s="41" t="e">
        <f ca="1">_xll.GXL(AC$3,AC$4,"CustomGL="&amp;AC$8&amp;";",AC$5,AC$6,AC$7,$B81,AC$10)</f>
        <v>#NAME?</v>
      </c>
      <c r="AD81" s="42" t="e">
        <f t="shared" ca="1" si="290"/>
        <v>#NAME?</v>
      </c>
      <c r="AE81" s="43" t="e">
        <f ca="1">_xll.GXL(AE$3,AE$4,"CustomGL="&amp;AE$8&amp;";",AE$5,AE$6,AE$7,$B81,AE$10)</f>
        <v>#NAME?</v>
      </c>
      <c r="AF81" s="42" t="e">
        <f t="shared" ca="1" si="291"/>
        <v>#NAME?</v>
      </c>
      <c r="AJ81" s="77">
        <v>535000</v>
      </c>
      <c r="AK81" s="40" t="e">
        <f ca="1">_xll.GEXQ("...\Live\Act_Decr.edq",$B81)</f>
        <v>#NAME?</v>
      </c>
      <c r="AL81" s="41" t="e">
        <f ca="1">_xll.GXL(AL$3,AL$4,"CustomGL="&amp;AL$8&amp;";",AL$5,AL$6,AL$7,$B81,AL$10)</f>
        <v>#NAME?</v>
      </c>
      <c r="AM81" s="42" t="e">
        <f t="shared" ca="1" si="292"/>
        <v>#NAME?</v>
      </c>
      <c r="AN81" s="43" t="e">
        <f ca="1">_xll.GXL(AN$3,AN$4,"CustomGL="&amp;AN$8&amp;";",AN$5,AN$6,AN$7,$B81,AN$10)</f>
        <v>#NAME?</v>
      </c>
      <c r="AO81" s="42" t="e">
        <f t="shared" ca="1" si="293"/>
        <v>#NAME?</v>
      </c>
      <c r="AT81" s="41" t="e">
        <f ca="1">_xll.GXL(AT$3,AT$4,"CustomGL="&amp;AT$8&amp;";",AT$5,AT$6,AT$7,$B81,AT$10)</f>
        <v>#NAME?</v>
      </c>
      <c r="AU81" s="42" t="e">
        <f t="shared" ca="1" si="294"/>
        <v>#NAME?</v>
      </c>
      <c r="AV81" s="43" t="e">
        <f ca="1">_xll.GXL(AV$3,AV$4,"CustomGL="&amp;AV$8&amp;";",AV$5,AV$6,AV$7,$B81,AV$10)</f>
        <v>#NAME?</v>
      </c>
      <c r="AW81" s="42" t="e">
        <f t="shared" ca="1" si="295"/>
        <v>#NAME?</v>
      </c>
      <c r="AZ81" s="85"/>
      <c r="BA81" s="77">
        <v>535000</v>
      </c>
      <c r="BB81" s="40" t="e">
        <f ca="1">_xll.GEXQ("...\Live\Act_Decr.edq",$B81)</f>
        <v>#NAME?</v>
      </c>
      <c r="BC81" s="41" t="e">
        <f ca="1">_xll.GXL(BC$3,BC$4,"CustomGL="&amp;BC$8&amp;";",BC$5,BC$6,BC$7,$B81,BC$10)</f>
        <v>#NAME?</v>
      </c>
      <c r="BD81" s="42" t="e">
        <f t="shared" ca="1" si="296"/>
        <v>#NAME?</v>
      </c>
      <c r="BE81" s="43" t="e">
        <f ca="1">_xll.GXL(BE$3,BE$4,"CustomGL="&amp;BE$8&amp;";",BE$5,BE$6,BE$7,$B81,BE$10)</f>
        <v>#NAME?</v>
      </c>
      <c r="BF81" s="42" t="e">
        <f t="shared" ca="1" si="297"/>
        <v>#NAME?</v>
      </c>
      <c r="BK81" s="41" t="e">
        <f ca="1">_xll.GXL(BK$3,BK$4,"CustomGL="&amp;BK$8&amp;";",BK$5,BK$6,BK$7,$B81,BK$10)</f>
        <v>#NAME?</v>
      </c>
      <c r="BL81" s="42" t="e">
        <f t="shared" ca="1" si="298"/>
        <v>#NAME?</v>
      </c>
      <c r="BM81" s="43" t="e">
        <f ca="1">_xll.GXL(BM$3,BM$4,"CustomGL="&amp;BM$8&amp;";",BM$5,BM$6,BM$7,$B81,BM$10)</f>
        <v>#NAME?</v>
      </c>
      <c r="BN81" s="42" t="e">
        <f t="shared" ca="1" si="299"/>
        <v>#NAME?</v>
      </c>
      <c r="BR81" s="77">
        <v>535000</v>
      </c>
      <c r="BS81" s="40" t="e">
        <f ca="1">_xll.GEXQ("...\Live\Act_Decr.edq",$B81)</f>
        <v>#NAME?</v>
      </c>
      <c r="BT81" s="41" t="e">
        <f ca="1">_xll.GXL(BT$3,BT$4,"CustomGL="&amp;BT$8&amp;";",BT$5,BT$6,BT$7,$B81,BT$10)</f>
        <v>#NAME?</v>
      </c>
      <c r="BU81" s="42" t="e">
        <f t="shared" ca="1" si="300"/>
        <v>#NAME?</v>
      </c>
      <c r="BV81" s="43" t="e">
        <f ca="1">_xll.GXL(BV$3,BV$4,"CustomGL="&amp;BV$8&amp;";",BV$5,BV$6,BV$7,$B81,BV$10)</f>
        <v>#NAME?</v>
      </c>
      <c r="BW81" s="42" t="e">
        <f t="shared" ca="1" si="301"/>
        <v>#NAME?</v>
      </c>
      <c r="CB81" s="41" t="e">
        <f ca="1">_xll.GXL(CB$3,CB$4,"CustomGL="&amp;CB$8&amp;";",CB$5,CB$6,CB$7,$B81,CB$10)</f>
        <v>#NAME?</v>
      </c>
      <c r="CC81" s="42" t="e">
        <f t="shared" ca="1" si="302"/>
        <v>#NAME?</v>
      </c>
      <c r="CD81" s="43" t="e">
        <f ca="1">_xll.GXL(CD$3,CD$4,"CustomGL="&amp;CD$8&amp;";",CD$5,CD$6,CD$7,$B81,CD$10)</f>
        <v>#NAME?</v>
      </c>
      <c r="CE81" s="42" t="e">
        <f t="shared" ca="1" si="303"/>
        <v>#NAME?</v>
      </c>
      <c r="CI81" s="77">
        <v>535000</v>
      </c>
      <c r="CJ81" s="40" t="e">
        <f ca="1">_xll.GEXQ("...\Live\Act_Decr.edq",$B81)</f>
        <v>#NAME?</v>
      </c>
      <c r="CK81" s="41" t="e">
        <f ca="1">_xll.GXL(CK$3,CK$4,"CustomGL="&amp;CK$8&amp;";",CK$5,CK$6,CK$7,$B81,CK$10)</f>
        <v>#NAME?</v>
      </c>
      <c r="CL81" s="42" t="e">
        <f t="shared" ca="1" si="304"/>
        <v>#NAME?</v>
      </c>
      <c r="CM81" s="43" t="e">
        <f ca="1">_xll.GXL(CM$3,CM$4,"CustomGL="&amp;CM$8&amp;";",CM$5,CM$6,CM$7,$B81,CM$10)</f>
        <v>#NAME?</v>
      </c>
      <c r="CN81" s="42" t="e">
        <f t="shared" ca="1" si="305"/>
        <v>#NAME?</v>
      </c>
      <c r="CS81" s="41" t="e">
        <f ca="1">_xll.GXL(CS$3,CS$4,"CustomGL="&amp;CS$8&amp;";",CS$5,CS$6,CS$7,$B81,CS$10)</f>
        <v>#NAME?</v>
      </c>
      <c r="CT81" s="42" t="e">
        <f t="shared" ca="1" si="306"/>
        <v>#NAME?</v>
      </c>
      <c r="CU81" s="43" t="e">
        <f ca="1">_xll.GXL(CU$3,CU$4,"CustomGL="&amp;CU$8&amp;";",CU$5,CU$6,CU$7,$B81,CU$10)</f>
        <v>#NAME?</v>
      </c>
      <c r="CV81" s="42" t="e">
        <f t="shared" ca="1" si="307"/>
        <v>#NAME?</v>
      </c>
      <c r="CZ81" s="77">
        <v>535000</v>
      </c>
      <c r="DA81" s="40" t="e">
        <f ca="1">_xll.GEXQ("...\Live\Act_Decr.edq",$B81)</f>
        <v>#NAME?</v>
      </c>
      <c r="DB81" s="41" t="e">
        <f ca="1">_xll.GXL(DB$3,DB$4,"CustomGL="&amp;DB$8&amp;";",DB$5,DB$6,DB$7,$B81,DB$10)</f>
        <v>#NAME?</v>
      </c>
      <c r="DC81" s="42" t="e">
        <f t="shared" ca="1" si="308"/>
        <v>#NAME?</v>
      </c>
      <c r="DD81" s="43" t="e">
        <f ca="1">_xll.GXL(DD$3,DD$4,"CustomGL="&amp;DD$8&amp;";",DD$5,DD$6,DD$7,$B81,DD$10)</f>
        <v>#NAME?</v>
      </c>
      <c r="DE81" s="42" t="e">
        <f t="shared" ca="1" si="309"/>
        <v>#NAME?</v>
      </c>
      <c r="DJ81" s="41" t="e">
        <f ca="1">_xll.GXL(DJ$3,DJ$4,"CustomGL="&amp;DJ$8&amp;";",DJ$5,DJ$6,DJ$7,$B81,DJ$10)</f>
        <v>#NAME?</v>
      </c>
      <c r="DK81" s="42" t="e">
        <f t="shared" ca="1" si="310"/>
        <v>#NAME?</v>
      </c>
      <c r="DL81" s="43" t="e">
        <f ca="1">_xll.GXL(DL$3,DL$4,"CustomGL="&amp;DL$8&amp;";",DL$5,DL$6,DL$7,$B81,DL$10)</f>
        <v>#NAME?</v>
      </c>
      <c r="DM81" s="42" t="e">
        <f t="shared" ca="1" si="311"/>
        <v>#NAME?</v>
      </c>
      <c r="DQ81" s="77">
        <v>535000</v>
      </c>
      <c r="DR81" s="40" t="e">
        <f ca="1">_xll.GEXQ("...\Live\Act_Decr.edq",$B81)</f>
        <v>#NAME?</v>
      </c>
      <c r="DS81" s="41" t="e">
        <f ca="1">_xll.GXL(DS$3,DS$4,"CustomGL="&amp;DS$8&amp;";",DS$5,DS$6,DS$7,$B81,DS$10)</f>
        <v>#NAME?</v>
      </c>
      <c r="DT81" s="42" t="e">
        <f t="shared" ca="1" si="312"/>
        <v>#NAME?</v>
      </c>
      <c r="DU81" s="43" t="e">
        <f ca="1">_xll.GXL(DU$3,DU$4,"CustomGL="&amp;DU$8&amp;";",DU$5,DU$6,DU$7,$B81,DU$10)</f>
        <v>#NAME?</v>
      </c>
      <c r="DV81" s="42" t="e">
        <f t="shared" ca="1" si="313"/>
        <v>#NAME?</v>
      </c>
      <c r="EA81" s="41" t="e">
        <f ca="1">_xll.GXL(EA$3,EA$4,"CustomGL="&amp;EA$8&amp;";",EA$5,EA$6,EA$7,$B81,EA$10)</f>
        <v>#NAME?</v>
      </c>
      <c r="EB81" s="42" t="e">
        <f t="shared" ca="1" si="314"/>
        <v>#NAME?</v>
      </c>
      <c r="EC81" s="43" t="e">
        <f ca="1">_xll.GXL(EC$3,EC$4,"CustomGL="&amp;EC$8&amp;";",EC$5,EC$6,EC$7,$B81,EC$10)</f>
        <v>#NAME?</v>
      </c>
      <c r="ED81" s="42" t="e">
        <f t="shared" ca="1" si="315"/>
        <v>#NAME?</v>
      </c>
      <c r="EH81" s="77">
        <v>535000</v>
      </c>
      <c r="EI81" s="40" t="e">
        <f ca="1">_xll.GEXQ("...\Live\Act_Decr.edq",$B81)</f>
        <v>#NAME?</v>
      </c>
      <c r="EJ81" s="41" t="e">
        <f ca="1">_xll.GXL(EJ$3,EJ$4,"CustomGL="&amp;EJ$8&amp;";",EJ$5,EJ$6,EJ$7,$B81,EJ$10)</f>
        <v>#NAME?</v>
      </c>
      <c r="EK81" s="42" t="e">
        <f t="shared" ca="1" si="316"/>
        <v>#NAME?</v>
      </c>
      <c r="EL81" s="43" t="e">
        <f ca="1">_xll.GXL(EL$3,EL$4,"CustomGL="&amp;EL$8&amp;";",EL$5,EL$6,EL$7,$B81,EL$10)</f>
        <v>#NAME?</v>
      </c>
      <c r="EM81" s="42" t="e">
        <f t="shared" ca="1" si="317"/>
        <v>#NAME?</v>
      </c>
      <c r="ER81" s="41" t="e">
        <f ca="1">_xll.GXL(ER$3,ER$4,"CustomGL="&amp;ER$8&amp;";",ER$5,ER$6,ER$7,$B81,ER$10)</f>
        <v>#NAME?</v>
      </c>
      <c r="ES81" s="42" t="e">
        <f t="shared" ca="1" si="318"/>
        <v>#NAME?</v>
      </c>
      <c r="ET81" s="43" t="e">
        <f ca="1">_xll.GXL(ET$3,ET$4,"CustomGL="&amp;ET$8&amp;";",ET$5,ET$6,ET$7,$B81,ET$10)</f>
        <v>#NAME?</v>
      </c>
      <c r="EU81" s="42" t="e">
        <f t="shared" ca="1" si="319"/>
        <v>#NAME?</v>
      </c>
      <c r="EY81" s="77">
        <v>535000</v>
      </c>
      <c r="EZ81" s="40" t="e">
        <f ca="1">_xll.GEXQ("...\Live\Act_Decr.edq",$B81)</f>
        <v>#NAME?</v>
      </c>
      <c r="FA81" s="41" t="e">
        <f ca="1">_xll.GXL(FA$3,FA$4,"CustomGL="&amp;FA$8&amp;";",FA$5,FA$6,FA$7,$B81,FA$10)</f>
        <v>#NAME?</v>
      </c>
      <c r="FB81" s="42" t="e">
        <f t="shared" ca="1" si="320"/>
        <v>#NAME?</v>
      </c>
      <c r="FC81" s="43" t="e">
        <f ca="1">_xll.GXL(FC$3,FC$4,"CustomGL="&amp;FC$8&amp;";",FC$5,FC$6,FC$7,$B81,FC$10)</f>
        <v>#NAME?</v>
      </c>
      <c r="FD81" s="42" t="e">
        <f t="shared" ca="1" si="321"/>
        <v>#NAME?</v>
      </c>
      <c r="FI81" s="41" t="e">
        <f ca="1">_xll.GXL(FI$3,FI$4,"CustomGL="&amp;FI$8&amp;";",FI$5,FI$6,FI$7,$B81,FI$10)</f>
        <v>#NAME?</v>
      </c>
      <c r="FJ81" s="42" t="e">
        <f t="shared" ca="1" si="322"/>
        <v>#NAME?</v>
      </c>
      <c r="FK81" s="43" t="e">
        <f ca="1">_xll.GXL(FK$3,FK$4,"CustomGL="&amp;FK$8&amp;";",FK$5,FK$6,FK$7,$B81,FK$10)</f>
        <v>#NAME?</v>
      </c>
      <c r="FL81" s="42" t="e">
        <f t="shared" ca="1" si="323"/>
        <v>#NAME?</v>
      </c>
    </row>
    <row r="82" spans="2:168" s="44" customFormat="1" hidden="1" outlineLevel="1" x14ac:dyDescent="0.25">
      <c r="B82" s="39">
        <v>536000</v>
      </c>
      <c r="C82" s="40" t="e">
        <f ca="1">_xll.GEXQ("...\Live\Act_Decr.edq",$B82)</f>
        <v>#NAME?</v>
      </c>
      <c r="D82" s="41" t="e">
        <f ca="1">_xll.GXL(D$3,D$4,"CustomGL="&amp;D$8&amp;";",D$5,D$6,D$7,$B82,D$10)</f>
        <v>#NAME?</v>
      </c>
      <c r="E82" s="42" t="e">
        <f t="shared" ca="1" si="284"/>
        <v>#NAME?</v>
      </c>
      <c r="F82" s="43" t="e">
        <f ca="1">_xll.GXL(F$3,F$4,"CustomGL="&amp;F$8&amp;";",F$5,F$6,F$7,$B82,F$10)</f>
        <v>#NAME?</v>
      </c>
      <c r="G82" s="42" t="e">
        <f t="shared" ca="1" si="285"/>
        <v>#NAME?</v>
      </c>
      <c r="L82" s="41" t="e">
        <f ca="1">_xll.GXL(L$3,L$4,"CustomGL="&amp;L$8&amp;";",L$5,L$6,L$7,$B82,L$10)</f>
        <v>#NAME?</v>
      </c>
      <c r="M82" s="42" t="e">
        <f t="shared" ca="1" si="286"/>
        <v>#NAME?</v>
      </c>
      <c r="N82" s="43" t="e">
        <f ca="1">_xll.GXL(N$3,N$4,"CustomGL="&amp;N$8&amp;";",N$5,N$6,N$7,$B82,N$10)</f>
        <v>#NAME?</v>
      </c>
      <c r="O82" s="42" t="e">
        <f t="shared" ca="1" si="287"/>
        <v>#NAME?</v>
      </c>
      <c r="R82" s="85"/>
      <c r="S82" s="77">
        <v>536000</v>
      </c>
      <c r="T82" s="40" t="e">
        <f ca="1">_xll.GEXQ("...\Live\Act_Decr.edq",$B82)</f>
        <v>#NAME?</v>
      </c>
      <c r="U82" s="41" t="e">
        <f ca="1">_xll.GXL(U$3,U$4,"CustomGL="&amp;U$8&amp;";",U$5,U$6,U$7,$B82,U$10)</f>
        <v>#NAME?</v>
      </c>
      <c r="V82" s="42" t="e">
        <f t="shared" ca="1" si="288"/>
        <v>#NAME?</v>
      </c>
      <c r="W82" s="43" t="e">
        <f ca="1">_xll.GXL(W$3,W$4,"CustomGL="&amp;W$8&amp;";",W$5,W$6,W$7,$B82,W$10)</f>
        <v>#NAME?</v>
      </c>
      <c r="X82" s="42" t="e">
        <f t="shared" ca="1" si="289"/>
        <v>#NAME?</v>
      </c>
      <c r="AC82" s="41" t="e">
        <f ca="1">_xll.GXL(AC$3,AC$4,"CustomGL="&amp;AC$8&amp;";",AC$5,AC$6,AC$7,$B82,AC$10)</f>
        <v>#NAME?</v>
      </c>
      <c r="AD82" s="42" t="e">
        <f t="shared" ca="1" si="290"/>
        <v>#NAME?</v>
      </c>
      <c r="AE82" s="43" t="e">
        <f ca="1">_xll.GXL(AE$3,AE$4,"CustomGL="&amp;AE$8&amp;";",AE$5,AE$6,AE$7,$B82,AE$10)</f>
        <v>#NAME?</v>
      </c>
      <c r="AF82" s="42" t="e">
        <f t="shared" ca="1" si="291"/>
        <v>#NAME?</v>
      </c>
      <c r="AJ82" s="77">
        <v>536000</v>
      </c>
      <c r="AK82" s="40" t="e">
        <f ca="1">_xll.GEXQ("...\Live\Act_Decr.edq",$B82)</f>
        <v>#NAME?</v>
      </c>
      <c r="AL82" s="41" t="e">
        <f ca="1">_xll.GXL(AL$3,AL$4,"CustomGL="&amp;AL$8&amp;";",AL$5,AL$6,AL$7,$B82,AL$10)</f>
        <v>#NAME?</v>
      </c>
      <c r="AM82" s="42" t="e">
        <f t="shared" ca="1" si="292"/>
        <v>#NAME?</v>
      </c>
      <c r="AN82" s="43" t="e">
        <f ca="1">_xll.GXL(AN$3,AN$4,"CustomGL="&amp;AN$8&amp;";",AN$5,AN$6,AN$7,$B82,AN$10)</f>
        <v>#NAME?</v>
      </c>
      <c r="AO82" s="42" t="e">
        <f t="shared" ca="1" si="293"/>
        <v>#NAME?</v>
      </c>
      <c r="AT82" s="41" t="e">
        <f ca="1">_xll.GXL(AT$3,AT$4,"CustomGL="&amp;AT$8&amp;";",AT$5,AT$6,AT$7,$B82,AT$10)</f>
        <v>#NAME?</v>
      </c>
      <c r="AU82" s="42" t="e">
        <f t="shared" ca="1" si="294"/>
        <v>#NAME?</v>
      </c>
      <c r="AV82" s="43" t="e">
        <f ca="1">_xll.GXL(AV$3,AV$4,"CustomGL="&amp;AV$8&amp;";",AV$5,AV$6,AV$7,$B82,AV$10)</f>
        <v>#NAME?</v>
      </c>
      <c r="AW82" s="42" t="e">
        <f t="shared" ca="1" si="295"/>
        <v>#NAME?</v>
      </c>
      <c r="AZ82" s="85"/>
      <c r="BA82" s="77">
        <v>536000</v>
      </c>
      <c r="BB82" s="40" t="e">
        <f ca="1">_xll.GEXQ("...\Live\Act_Decr.edq",$B82)</f>
        <v>#NAME?</v>
      </c>
      <c r="BC82" s="41" t="e">
        <f ca="1">_xll.GXL(BC$3,BC$4,"CustomGL="&amp;BC$8&amp;";",BC$5,BC$6,BC$7,$B82,BC$10)</f>
        <v>#NAME?</v>
      </c>
      <c r="BD82" s="42" t="e">
        <f t="shared" ca="1" si="296"/>
        <v>#NAME?</v>
      </c>
      <c r="BE82" s="43" t="e">
        <f ca="1">_xll.GXL(BE$3,BE$4,"CustomGL="&amp;BE$8&amp;";",BE$5,BE$6,BE$7,$B82,BE$10)</f>
        <v>#NAME?</v>
      </c>
      <c r="BF82" s="42" t="e">
        <f t="shared" ca="1" si="297"/>
        <v>#NAME?</v>
      </c>
      <c r="BK82" s="41" t="e">
        <f ca="1">_xll.GXL(BK$3,BK$4,"CustomGL="&amp;BK$8&amp;";",BK$5,BK$6,BK$7,$B82,BK$10)</f>
        <v>#NAME?</v>
      </c>
      <c r="BL82" s="42" t="e">
        <f t="shared" ca="1" si="298"/>
        <v>#NAME?</v>
      </c>
      <c r="BM82" s="43" t="e">
        <f ca="1">_xll.GXL(BM$3,BM$4,"CustomGL="&amp;BM$8&amp;";",BM$5,BM$6,BM$7,$B82,BM$10)</f>
        <v>#NAME?</v>
      </c>
      <c r="BN82" s="42" t="e">
        <f t="shared" ca="1" si="299"/>
        <v>#NAME?</v>
      </c>
      <c r="BR82" s="77">
        <v>536000</v>
      </c>
      <c r="BS82" s="40" t="e">
        <f ca="1">_xll.GEXQ("...\Live\Act_Decr.edq",$B82)</f>
        <v>#NAME?</v>
      </c>
      <c r="BT82" s="41" t="e">
        <f ca="1">_xll.GXL(BT$3,BT$4,"CustomGL="&amp;BT$8&amp;";",BT$5,BT$6,BT$7,$B82,BT$10)</f>
        <v>#NAME?</v>
      </c>
      <c r="BU82" s="42" t="e">
        <f t="shared" ca="1" si="300"/>
        <v>#NAME?</v>
      </c>
      <c r="BV82" s="43" t="e">
        <f ca="1">_xll.GXL(BV$3,BV$4,"CustomGL="&amp;BV$8&amp;";",BV$5,BV$6,BV$7,$B82,BV$10)</f>
        <v>#NAME?</v>
      </c>
      <c r="BW82" s="42" t="e">
        <f t="shared" ca="1" si="301"/>
        <v>#NAME?</v>
      </c>
      <c r="CB82" s="41" t="e">
        <f ca="1">_xll.GXL(CB$3,CB$4,"CustomGL="&amp;CB$8&amp;";",CB$5,CB$6,CB$7,$B82,CB$10)</f>
        <v>#NAME?</v>
      </c>
      <c r="CC82" s="42" t="e">
        <f t="shared" ca="1" si="302"/>
        <v>#NAME?</v>
      </c>
      <c r="CD82" s="43" t="e">
        <f ca="1">_xll.GXL(CD$3,CD$4,"CustomGL="&amp;CD$8&amp;";",CD$5,CD$6,CD$7,$B82,CD$10)</f>
        <v>#NAME?</v>
      </c>
      <c r="CE82" s="42" t="e">
        <f t="shared" ca="1" si="303"/>
        <v>#NAME?</v>
      </c>
      <c r="CI82" s="77">
        <v>536000</v>
      </c>
      <c r="CJ82" s="40" t="e">
        <f ca="1">_xll.GEXQ("...\Live\Act_Decr.edq",$B82)</f>
        <v>#NAME?</v>
      </c>
      <c r="CK82" s="41" t="e">
        <f ca="1">_xll.GXL(CK$3,CK$4,"CustomGL="&amp;CK$8&amp;";",CK$5,CK$6,CK$7,$B82,CK$10)</f>
        <v>#NAME?</v>
      </c>
      <c r="CL82" s="42" t="e">
        <f t="shared" ca="1" si="304"/>
        <v>#NAME?</v>
      </c>
      <c r="CM82" s="43" t="e">
        <f ca="1">_xll.GXL(CM$3,CM$4,"CustomGL="&amp;CM$8&amp;";",CM$5,CM$6,CM$7,$B82,CM$10)</f>
        <v>#NAME?</v>
      </c>
      <c r="CN82" s="42" t="e">
        <f t="shared" ca="1" si="305"/>
        <v>#NAME?</v>
      </c>
      <c r="CS82" s="41" t="e">
        <f ca="1">_xll.GXL(CS$3,CS$4,"CustomGL="&amp;CS$8&amp;";",CS$5,CS$6,CS$7,$B82,CS$10)</f>
        <v>#NAME?</v>
      </c>
      <c r="CT82" s="42" t="e">
        <f t="shared" ca="1" si="306"/>
        <v>#NAME?</v>
      </c>
      <c r="CU82" s="43" t="e">
        <f ca="1">_xll.GXL(CU$3,CU$4,"CustomGL="&amp;CU$8&amp;";",CU$5,CU$6,CU$7,$B82,CU$10)</f>
        <v>#NAME?</v>
      </c>
      <c r="CV82" s="42" t="e">
        <f t="shared" ca="1" si="307"/>
        <v>#NAME?</v>
      </c>
      <c r="CZ82" s="77">
        <v>536000</v>
      </c>
      <c r="DA82" s="40" t="e">
        <f ca="1">_xll.GEXQ("...\Live\Act_Decr.edq",$B82)</f>
        <v>#NAME?</v>
      </c>
      <c r="DB82" s="41" t="e">
        <f ca="1">_xll.GXL(DB$3,DB$4,"CustomGL="&amp;DB$8&amp;";",DB$5,DB$6,DB$7,$B82,DB$10)</f>
        <v>#NAME?</v>
      </c>
      <c r="DC82" s="42" t="e">
        <f t="shared" ca="1" si="308"/>
        <v>#NAME?</v>
      </c>
      <c r="DD82" s="43" t="e">
        <f ca="1">_xll.GXL(DD$3,DD$4,"CustomGL="&amp;DD$8&amp;";",DD$5,DD$6,DD$7,$B82,DD$10)</f>
        <v>#NAME?</v>
      </c>
      <c r="DE82" s="42" t="e">
        <f t="shared" ca="1" si="309"/>
        <v>#NAME?</v>
      </c>
      <c r="DJ82" s="41" t="e">
        <f ca="1">_xll.GXL(DJ$3,DJ$4,"CustomGL="&amp;DJ$8&amp;";",DJ$5,DJ$6,DJ$7,$B82,DJ$10)</f>
        <v>#NAME?</v>
      </c>
      <c r="DK82" s="42" t="e">
        <f t="shared" ca="1" si="310"/>
        <v>#NAME?</v>
      </c>
      <c r="DL82" s="43" t="e">
        <f ca="1">_xll.GXL(DL$3,DL$4,"CustomGL="&amp;DL$8&amp;";",DL$5,DL$6,DL$7,$B82,DL$10)</f>
        <v>#NAME?</v>
      </c>
      <c r="DM82" s="42" t="e">
        <f t="shared" ca="1" si="311"/>
        <v>#NAME?</v>
      </c>
      <c r="DQ82" s="77">
        <v>536000</v>
      </c>
      <c r="DR82" s="40" t="e">
        <f ca="1">_xll.GEXQ("...\Live\Act_Decr.edq",$B82)</f>
        <v>#NAME?</v>
      </c>
      <c r="DS82" s="41" t="e">
        <f ca="1">_xll.GXL(DS$3,DS$4,"CustomGL="&amp;DS$8&amp;";",DS$5,DS$6,DS$7,$B82,DS$10)</f>
        <v>#NAME?</v>
      </c>
      <c r="DT82" s="42" t="e">
        <f t="shared" ca="1" si="312"/>
        <v>#NAME?</v>
      </c>
      <c r="DU82" s="43" t="e">
        <f ca="1">_xll.GXL(DU$3,DU$4,"CustomGL="&amp;DU$8&amp;";",DU$5,DU$6,DU$7,$B82,DU$10)</f>
        <v>#NAME?</v>
      </c>
      <c r="DV82" s="42" t="e">
        <f t="shared" ca="1" si="313"/>
        <v>#NAME?</v>
      </c>
      <c r="EA82" s="41" t="e">
        <f ca="1">_xll.GXL(EA$3,EA$4,"CustomGL="&amp;EA$8&amp;";",EA$5,EA$6,EA$7,$B82,EA$10)</f>
        <v>#NAME?</v>
      </c>
      <c r="EB82" s="42" t="e">
        <f t="shared" ca="1" si="314"/>
        <v>#NAME?</v>
      </c>
      <c r="EC82" s="43" t="e">
        <f ca="1">_xll.GXL(EC$3,EC$4,"CustomGL="&amp;EC$8&amp;";",EC$5,EC$6,EC$7,$B82,EC$10)</f>
        <v>#NAME?</v>
      </c>
      <c r="ED82" s="42" t="e">
        <f t="shared" ca="1" si="315"/>
        <v>#NAME?</v>
      </c>
      <c r="EH82" s="77">
        <v>536000</v>
      </c>
      <c r="EI82" s="40" t="e">
        <f ca="1">_xll.GEXQ("...\Live\Act_Decr.edq",$B82)</f>
        <v>#NAME?</v>
      </c>
      <c r="EJ82" s="41" t="e">
        <f ca="1">_xll.GXL(EJ$3,EJ$4,"CustomGL="&amp;EJ$8&amp;";",EJ$5,EJ$6,EJ$7,$B82,EJ$10)</f>
        <v>#NAME?</v>
      </c>
      <c r="EK82" s="42" t="e">
        <f t="shared" ca="1" si="316"/>
        <v>#NAME?</v>
      </c>
      <c r="EL82" s="43" t="e">
        <f ca="1">_xll.GXL(EL$3,EL$4,"CustomGL="&amp;EL$8&amp;";",EL$5,EL$6,EL$7,$B82,EL$10)</f>
        <v>#NAME?</v>
      </c>
      <c r="EM82" s="42" t="e">
        <f t="shared" ca="1" si="317"/>
        <v>#NAME?</v>
      </c>
      <c r="ER82" s="41" t="e">
        <f ca="1">_xll.GXL(ER$3,ER$4,"CustomGL="&amp;ER$8&amp;";",ER$5,ER$6,ER$7,$B82,ER$10)</f>
        <v>#NAME?</v>
      </c>
      <c r="ES82" s="42" t="e">
        <f t="shared" ca="1" si="318"/>
        <v>#NAME?</v>
      </c>
      <c r="ET82" s="43" t="e">
        <f ca="1">_xll.GXL(ET$3,ET$4,"CustomGL="&amp;ET$8&amp;";",ET$5,ET$6,ET$7,$B82,ET$10)</f>
        <v>#NAME?</v>
      </c>
      <c r="EU82" s="42" t="e">
        <f t="shared" ca="1" si="319"/>
        <v>#NAME?</v>
      </c>
      <c r="EY82" s="77">
        <v>536000</v>
      </c>
      <c r="EZ82" s="40" t="e">
        <f ca="1">_xll.GEXQ("...\Live\Act_Decr.edq",$B82)</f>
        <v>#NAME?</v>
      </c>
      <c r="FA82" s="41" t="e">
        <f ca="1">_xll.GXL(FA$3,FA$4,"CustomGL="&amp;FA$8&amp;";",FA$5,FA$6,FA$7,$B82,FA$10)</f>
        <v>#NAME?</v>
      </c>
      <c r="FB82" s="42" t="e">
        <f t="shared" ca="1" si="320"/>
        <v>#NAME?</v>
      </c>
      <c r="FC82" s="43" t="e">
        <f ca="1">_xll.GXL(FC$3,FC$4,"CustomGL="&amp;FC$8&amp;";",FC$5,FC$6,FC$7,$B82,FC$10)</f>
        <v>#NAME?</v>
      </c>
      <c r="FD82" s="42" t="e">
        <f t="shared" ca="1" si="321"/>
        <v>#NAME?</v>
      </c>
      <c r="FI82" s="41" t="e">
        <f ca="1">_xll.GXL(FI$3,FI$4,"CustomGL="&amp;FI$8&amp;";",FI$5,FI$6,FI$7,$B82,FI$10)</f>
        <v>#NAME?</v>
      </c>
      <c r="FJ82" s="42" t="e">
        <f t="shared" ca="1" si="322"/>
        <v>#NAME?</v>
      </c>
      <c r="FK82" s="43" t="e">
        <f ca="1">_xll.GXL(FK$3,FK$4,"CustomGL="&amp;FK$8&amp;";",FK$5,FK$6,FK$7,$B82,FK$10)</f>
        <v>#NAME?</v>
      </c>
      <c r="FL82" s="42" t="e">
        <f t="shared" ca="1" si="323"/>
        <v>#NAME?</v>
      </c>
    </row>
    <row r="83" spans="2:168" s="44" customFormat="1" hidden="1" outlineLevel="1" x14ac:dyDescent="0.25">
      <c r="B83" s="39">
        <v>537000</v>
      </c>
      <c r="C83" s="40" t="e">
        <f ca="1">_xll.GEXQ("...\Live\Act_Decr.edq",$B83)</f>
        <v>#NAME?</v>
      </c>
      <c r="D83" s="41" t="e">
        <f ca="1">_xll.GXL(D$3,D$4,"CustomGL="&amp;D$8&amp;";",D$5,D$6,D$7,$B83,D$10)</f>
        <v>#NAME?</v>
      </c>
      <c r="E83" s="42" t="e">
        <f t="shared" ca="1" si="284"/>
        <v>#NAME?</v>
      </c>
      <c r="F83" s="43" t="e">
        <f ca="1">_xll.GXL(F$3,F$4,"CustomGL="&amp;F$8&amp;";",F$5,F$6,F$7,$B83,F$10)</f>
        <v>#NAME?</v>
      </c>
      <c r="G83" s="42" t="e">
        <f t="shared" ca="1" si="285"/>
        <v>#NAME?</v>
      </c>
      <c r="L83" s="41" t="e">
        <f ca="1">_xll.GXL(L$3,L$4,"CustomGL="&amp;L$8&amp;";",L$5,L$6,L$7,$B83,L$10)</f>
        <v>#NAME?</v>
      </c>
      <c r="M83" s="42" t="e">
        <f t="shared" ca="1" si="286"/>
        <v>#NAME?</v>
      </c>
      <c r="N83" s="43" t="e">
        <f ca="1">_xll.GXL(N$3,N$4,"CustomGL="&amp;N$8&amp;";",N$5,N$6,N$7,$B83,N$10)</f>
        <v>#NAME?</v>
      </c>
      <c r="O83" s="42" t="e">
        <f t="shared" ca="1" si="287"/>
        <v>#NAME?</v>
      </c>
      <c r="R83" s="85"/>
      <c r="S83" s="77">
        <v>537000</v>
      </c>
      <c r="T83" s="40" t="e">
        <f ca="1">_xll.GEXQ("...\Live\Act_Decr.edq",$B83)</f>
        <v>#NAME?</v>
      </c>
      <c r="U83" s="41" t="e">
        <f ca="1">_xll.GXL(U$3,U$4,"CustomGL="&amp;U$8&amp;";",U$5,U$6,U$7,$B83,U$10)</f>
        <v>#NAME?</v>
      </c>
      <c r="V83" s="42" t="e">
        <f t="shared" ca="1" si="288"/>
        <v>#NAME?</v>
      </c>
      <c r="W83" s="43" t="e">
        <f ca="1">_xll.GXL(W$3,W$4,"CustomGL="&amp;W$8&amp;";",W$5,W$6,W$7,$B83,W$10)</f>
        <v>#NAME?</v>
      </c>
      <c r="X83" s="42" t="e">
        <f t="shared" ca="1" si="289"/>
        <v>#NAME?</v>
      </c>
      <c r="AC83" s="41" t="e">
        <f ca="1">_xll.GXL(AC$3,AC$4,"CustomGL="&amp;AC$8&amp;";",AC$5,AC$6,AC$7,$B83,AC$10)</f>
        <v>#NAME?</v>
      </c>
      <c r="AD83" s="42" t="e">
        <f t="shared" ca="1" si="290"/>
        <v>#NAME?</v>
      </c>
      <c r="AE83" s="43" t="e">
        <f ca="1">_xll.GXL(AE$3,AE$4,"CustomGL="&amp;AE$8&amp;";",AE$5,AE$6,AE$7,$B83,AE$10)</f>
        <v>#NAME?</v>
      </c>
      <c r="AF83" s="42" t="e">
        <f t="shared" ca="1" si="291"/>
        <v>#NAME?</v>
      </c>
      <c r="AJ83" s="77">
        <v>537000</v>
      </c>
      <c r="AK83" s="40" t="e">
        <f ca="1">_xll.GEXQ("...\Live\Act_Decr.edq",$B83)</f>
        <v>#NAME?</v>
      </c>
      <c r="AL83" s="41" t="e">
        <f ca="1">_xll.GXL(AL$3,AL$4,"CustomGL="&amp;AL$8&amp;";",AL$5,AL$6,AL$7,$B83,AL$10)</f>
        <v>#NAME?</v>
      </c>
      <c r="AM83" s="42" t="e">
        <f t="shared" ca="1" si="292"/>
        <v>#NAME?</v>
      </c>
      <c r="AN83" s="43" t="e">
        <f ca="1">_xll.GXL(AN$3,AN$4,"CustomGL="&amp;AN$8&amp;";",AN$5,AN$6,AN$7,$B83,AN$10)</f>
        <v>#NAME?</v>
      </c>
      <c r="AO83" s="42" t="e">
        <f t="shared" ca="1" si="293"/>
        <v>#NAME?</v>
      </c>
      <c r="AT83" s="41" t="e">
        <f ca="1">_xll.GXL(AT$3,AT$4,"CustomGL="&amp;AT$8&amp;";",AT$5,AT$6,AT$7,$B83,AT$10)</f>
        <v>#NAME?</v>
      </c>
      <c r="AU83" s="42" t="e">
        <f t="shared" ca="1" si="294"/>
        <v>#NAME?</v>
      </c>
      <c r="AV83" s="43" t="e">
        <f ca="1">_xll.GXL(AV$3,AV$4,"CustomGL="&amp;AV$8&amp;";",AV$5,AV$6,AV$7,$B83,AV$10)</f>
        <v>#NAME?</v>
      </c>
      <c r="AW83" s="42" t="e">
        <f t="shared" ca="1" si="295"/>
        <v>#NAME?</v>
      </c>
      <c r="AZ83" s="85"/>
      <c r="BA83" s="77">
        <v>537000</v>
      </c>
      <c r="BB83" s="40" t="e">
        <f ca="1">_xll.GEXQ("...\Live\Act_Decr.edq",$B83)</f>
        <v>#NAME?</v>
      </c>
      <c r="BC83" s="41" t="e">
        <f ca="1">_xll.GXL(BC$3,BC$4,"CustomGL="&amp;BC$8&amp;";",BC$5,BC$6,BC$7,$B83,BC$10)</f>
        <v>#NAME?</v>
      </c>
      <c r="BD83" s="42" t="e">
        <f t="shared" ca="1" si="296"/>
        <v>#NAME?</v>
      </c>
      <c r="BE83" s="43" t="e">
        <f ca="1">_xll.GXL(BE$3,BE$4,"CustomGL="&amp;BE$8&amp;";",BE$5,BE$6,BE$7,$B83,BE$10)</f>
        <v>#NAME?</v>
      </c>
      <c r="BF83" s="42" t="e">
        <f t="shared" ca="1" si="297"/>
        <v>#NAME?</v>
      </c>
      <c r="BK83" s="41" t="e">
        <f ca="1">_xll.GXL(BK$3,BK$4,"CustomGL="&amp;BK$8&amp;";",BK$5,BK$6,BK$7,$B83,BK$10)</f>
        <v>#NAME?</v>
      </c>
      <c r="BL83" s="42" t="e">
        <f t="shared" ca="1" si="298"/>
        <v>#NAME?</v>
      </c>
      <c r="BM83" s="43" t="e">
        <f ca="1">_xll.GXL(BM$3,BM$4,"CustomGL="&amp;BM$8&amp;";",BM$5,BM$6,BM$7,$B83,BM$10)</f>
        <v>#NAME?</v>
      </c>
      <c r="BN83" s="42" t="e">
        <f t="shared" ca="1" si="299"/>
        <v>#NAME?</v>
      </c>
      <c r="BR83" s="77">
        <v>537000</v>
      </c>
      <c r="BS83" s="40" t="e">
        <f ca="1">_xll.GEXQ("...\Live\Act_Decr.edq",$B83)</f>
        <v>#NAME?</v>
      </c>
      <c r="BT83" s="41" t="e">
        <f ca="1">_xll.GXL(BT$3,BT$4,"CustomGL="&amp;BT$8&amp;";",BT$5,BT$6,BT$7,$B83,BT$10)</f>
        <v>#NAME?</v>
      </c>
      <c r="BU83" s="42" t="e">
        <f t="shared" ca="1" si="300"/>
        <v>#NAME?</v>
      </c>
      <c r="BV83" s="43" t="e">
        <f ca="1">_xll.GXL(BV$3,BV$4,"CustomGL="&amp;BV$8&amp;";",BV$5,BV$6,BV$7,$B83,BV$10)</f>
        <v>#NAME?</v>
      </c>
      <c r="BW83" s="42" t="e">
        <f t="shared" ca="1" si="301"/>
        <v>#NAME?</v>
      </c>
      <c r="CB83" s="41" t="e">
        <f ca="1">_xll.GXL(CB$3,CB$4,"CustomGL="&amp;CB$8&amp;";",CB$5,CB$6,CB$7,$B83,CB$10)</f>
        <v>#NAME?</v>
      </c>
      <c r="CC83" s="42" t="e">
        <f t="shared" ca="1" si="302"/>
        <v>#NAME?</v>
      </c>
      <c r="CD83" s="43" t="e">
        <f ca="1">_xll.GXL(CD$3,CD$4,"CustomGL="&amp;CD$8&amp;";",CD$5,CD$6,CD$7,$B83,CD$10)</f>
        <v>#NAME?</v>
      </c>
      <c r="CE83" s="42" t="e">
        <f t="shared" ca="1" si="303"/>
        <v>#NAME?</v>
      </c>
      <c r="CI83" s="77">
        <v>537000</v>
      </c>
      <c r="CJ83" s="40" t="e">
        <f ca="1">_xll.GEXQ("...\Live\Act_Decr.edq",$B83)</f>
        <v>#NAME?</v>
      </c>
      <c r="CK83" s="41" t="e">
        <f ca="1">_xll.GXL(CK$3,CK$4,"CustomGL="&amp;CK$8&amp;";",CK$5,CK$6,CK$7,$B83,CK$10)</f>
        <v>#NAME?</v>
      </c>
      <c r="CL83" s="42" t="e">
        <f t="shared" ca="1" si="304"/>
        <v>#NAME?</v>
      </c>
      <c r="CM83" s="43" t="e">
        <f ca="1">_xll.GXL(CM$3,CM$4,"CustomGL="&amp;CM$8&amp;";",CM$5,CM$6,CM$7,$B83,CM$10)</f>
        <v>#NAME?</v>
      </c>
      <c r="CN83" s="42" t="e">
        <f t="shared" ca="1" si="305"/>
        <v>#NAME?</v>
      </c>
      <c r="CS83" s="41" t="e">
        <f ca="1">_xll.GXL(CS$3,CS$4,"CustomGL="&amp;CS$8&amp;";",CS$5,CS$6,CS$7,$B83,CS$10)</f>
        <v>#NAME?</v>
      </c>
      <c r="CT83" s="42" t="e">
        <f t="shared" ca="1" si="306"/>
        <v>#NAME?</v>
      </c>
      <c r="CU83" s="43" t="e">
        <f ca="1">_xll.GXL(CU$3,CU$4,"CustomGL="&amp;CU$8&amp;";",CU$5,CU$6,CU$7,$B83,CU$10)</f>
        <v>#NAME?</v>
      </c>
      <c r="CV83" s="42" t="e">
        <f t="shared" ca="1" si="307"/>
        <v>#NAME?</v>
      </c>
      <c r="CZ83" s="77">
        <v>537000</v>
      </c>
      <c r="DA83" s="40" t="e">
        <f ca="1">_xll.GEXQ("...\Live\Act_Decr.edq",$B83)</f>
        <v>#NAME?</v>
      </c>
      <c r="DB83" s="41" t="e">
        <f ca="1">_xll.GXL(DB$3,DB$4,"CustomGL="&amp;DB$8&amp;";",DB$5,DB$6,DB$7,$B83,DB$10)</f>
        <v>#NAME?</v>
      </c>
      <c r="DC83" s="42" t="e">
        <f t="shared" ca="1" si="308"/>
        <v>#NAME?</v>
      </c>
      <c r="DD83" s="43" t="e">
        <f ca="1">_xll.GXL(DD$3,DD$4,"CustomGL="&amp;DD$8&amp;";",DD$5,DD$6,DD$7,$B83,DD$10)</f>
        <v>#NAME?</v>
      </c>
      <c r="DE83" s="42" t="e">
        <f t="shared" ca="1" si="309"/>
        <v>#NAME?</v>
      </c>
      <c r="DJ83" s="41" t="e">
        <f ca="1">_xll.GXL(DJ$3,DJ$4,"CustomGL="&amp;DJ$8&amp;";",DJ$5,DJ$6,DJ$7,$B83,DJ$10)</f>
        <v>#NAME?</v>
      </c>
      <c r="DK83" s="42" t="e">
        <f t="shared" ca="1" si="310"/>
        <v>#NAME?</v>
      </c>
      <c r="DL83" s="43" t="e">
        <f ca="1">_xll.GXL(DL$3,DL$4,"CustomGL="&amp;DL$8&amp;";",DL$5,DL$6,DL$7,$B83,DL$10)</f>
        <v>#NAME?</v>
      </c>
      <c r="DM83" s="42" t="e">
        <f t="shared" ca="1" si="311"/>
        <v>#NAME?</v>
      </c>
      <c r="DQ83" s="77">
        <v>537000</v>
      </c>
      <c r="DR83" s="40" t="e">
        <f ca="1">_xll.GEXQ("...\Live\Act_Decr.edq",$B83)</f>
        <v>#NAME?</v>
      </c>
      <c r="DS83" s="41" t="e">
        <f ca="1">_xll.GXL(DS$3,DS$4,"CustomGL="&amp;DS$8&amp;";",DS$5,DS$6,DS$7,$B83,DS$10)</f>
        <v>#NAME?</v>
      </c>
      <c r="DT83" s="42" t="e">
        <f t="shared" ca="1" si="312"/>
        <v>#NAME?</v>
      </c>
      <c r="DU83" s="43" t="e">
        <f ca="1">_xll.GXL(DU$3,DU$4,"CustomGL="&amp;DU$8&amp;";",DU$5,DU$6,DU$7,$B83,DU$10)</f>
        <v>#NAME?</v>
      </c>
      <c r="DV83" s="42" t="e">
        <f t="shared" ca="1" si="313"/>
        <v>#NAME?</v>
      </c>
      <c r="EA83" s="41" t="e">
        <f ca="1">_xll.GXL(EA$3,EA$4,"CustomGL="&amp;EA$8&amp;";",EA$5,EA$6,EA$7,$B83,EA$10)</f>
        <v>#NAME?</v>
      </c>
      <c r="EB83" s="42" t="e">
        <f t="shared" ca="1" si="314"/>
        <v>#NAME?</v>
      </c>
      <c r="EC83" s="43" t="e">
        <f ca="1">_xll.GXL(EC$3,EC$4,"CustomGL="&amp;EC$8&amp;";",EC$5,EC$6,EC$7,$B83,EC$10)</f>
        <v>#NAME?</v>
      </c>
      <c r="ED83" s="42" t="e">
        <f t="shared" ca="1" si="315"/>
        <v>#NAME?</v>
      </c>
      <c r="EH83" s="77">
        <v>537000</v>
      </c>
      <c r="EI83" s="40" t="e">
        <f ca="1">_xll.GEXQ("...\Live\Act_Decr.edq",$B83)</f>
        <v>#NAME?</v>
      </c>
      <c r="EJ83" s="41" t="e">
        <f ca="1">_xll.GXL(EJ$3,EJ$4,"CustomGL="&amp;EJ$8&amp;";",EJ$5,EJ$6,EJ$7,$B83,EJ$10)</f>
        <v>#NAME?</v>
      </c>
      <c r="EK83" s="42" t="e">
        <f t="shared" ca="1" si="316"/>
        <v>#NAME?</v>
      </c>
      <c r="EL83" s="43" t="e">
        <f ca="1">_xll.GXL(EL$3,EL$4,"CustomGL="&amp;EL$8&amp;";",EL$5,EL$6,EL$7,$B83,EL$10)</f>
        <v>#NAME?</v>
      </c>
      <c r="EM83" s="42" t="e">
        <f t="shared" ca="1" si="317"/>
        <v>#NAME?</v>
      </c>
      <c r="ER83" s="41" t="e">
        <f ca="1">_xll.GXL(ER$3,ER$4,"CustomGL="&amp;ER$8&amp;";",ER$5,ER$6,ER$7,$B83,ER$10)</f>
        <v>#NAME?</v>
      </c>
      <c r="ES83" s="42" t="e">
        <f t="shared" ca="1" si="318"/>
        <v>#NAME?</v>
      </c>
      <c r="ET83" s="43" t="e">
        <f ca="1">_xll.GXL(ET$3,ET$4,"CustomGL="&amp;ET$8&amp;";",ET$5,ET$6,ET$7,$B83,ET$10)</f>
        <v>#NAME?</v>
      </c>
      <c r="EU83" s="42" t="e">
        <f t="shared" ca="1" si="319"/>
        <v>#NAME?</v>
      </c>
      <c r="EY83" s="77">
        <v>537000</v>
      </c>
      <c r="EZ83" s="40" t="e">
        <f ca="1">_xll.GEXQ("...\Live\Act_Decr.edq",$B83)</f>
        <v>#NAME?</v>
      </c>
      <c r="FA83" s="41" t="e">
        <f ca="1">_xll.GXL(FA$3,FA$4,"CustomGL="&amp;FA$8&amp;";",FA$5,FA$6,FA$7,$B83,FA$10)</f>
        <v>#NAME?</v>
      </c>
      <c r="FB83" s="42" t="e">
        <f t="shared" ca="1" si="320"/>
        <v>#NAME?</v>
      </c>
      <c r="FC83" s="43" t="e">
        <f ca="1">_xll.GXL(FC$3,FC$4,"CustomGL="&amp;FC$8&amp;";",FC$5,FC$6,FC$7,$B83,FC$10)</f>
        <v>#NAME?</v>
      </c>
      <c r="FD83" s="42" t="e">
        <f t="shared" ca="1" si="321"/>
        <v>#NAME?</v>
      </c>
      <c r="FI83" s="41" t="e">
        <f ca="1">_xll.GXL(FI$3,FI$4,"CustomGL="&amp;FI$8&amp;";",FI$5,FI$6,FI$7,$B83,FI$10)</f>
        <v>#NAME?</v>
      </c>
      <c r="FJ83" s="42" t="e">
        <f t="shared" ca="1" si="322"/>
        <v>#NAME?</v>
      </c>
      <c r="FK83" s="43" t="e">
        <f ca="1">_xll.GXL(FK$3,FK$4,"CustomGL="&amp;FK$8&amp;";",FK$5,FK$6,FK$7,$B83,FK$10)</f>
        <v>#NAME?</v>
      </c>
      <c r="FL83" s="42" t="e">
        <f t="shared" ca="1" si="323"/>
        <v>#NAME?</v>
      </c>
    </row>
    <row r="84" spans="2:168" s="44" customFormat="1" hidden="1" outlineLevel="1" x14ac:dyDescent="0.25">
      <c r="B84" s="39">
        <v>538000</v>
      </c>
      <c r="C84" s="40" t="e">
        <f ca="1">_xll.GEXQ("...\Live\Act_Decr.edq",$B84)</f>
        <v>#NAME?</v>
      </c>
      <c r="D84" s="41" t="e">
        <f ca="1">_xll.GXL(D$3,D$4,"CustomGL="&amp;D$8&amp;";",D$5,D$6,D$7,$B84,D$10)</f>
        <v>#NAME?</v>
      </c>
      <c r="E84" s="42" t="e">
        <f t="shared" ca="1" si="284"/>
        <v>#NAME?</v>
      </c>
      <c r="F84" s="43" t="e">
        <f ca="1">_xll.GXL(F$3,F$4,"CustomGL="&amp;F$8&amp;";",F$5,F$6,F$7,$B84,F$10)</f>
        <v>#NAME?</v>
      </c>
      <c r="G84" s="42" t="e">
        <f t="shared" ca="1" si="285"/>
        <v>#NAME?</v>
      </c>
      <c r="L84" s="41" t="e">
        <f ca="1">_xll.GXL(L$3,L$4,"CustomGL="&amp;L$8&amp;";",L$5,L$6,L$7,$B84,L$10)</f>
        <v>#NAME?</v>
      </c>
      <c r="M84" s="42" t="e">
        <f t="shared" ca="1" si="286"/>
        <v>#NAME?</v>
      </c>
      <c r="N84" s="43" t="e">
        <f ca="1">_xll.GXL(N$3,N$4,"CustomGL="&amp;N$8&amp;";",N$5,N$6,N$7,$B84,N$10)</f>
        <v>#NAME?</v>
      </c>
      <c r="O84" s="42" t="e">
        <f t="shared" ca="1" si="287"/>
        <v>#NAME?</v>
      </c>
      <c r="R84" s="85"/>
      <c r="S84" s="77">
        <v>538000</v>
      </c>
      <c r="T84" s="40" t="e">
        <f ca="1">_xll.GEXQ("...\Live\Act_Decr.edq",$B84)</f>
        <v>#NAME?</v>
      </c>
      <c r="U84" s="41" t="e">
        <f ca="1">_xll.GXL(U$3,U$4,"CustomGL="&amp;U$8&amp;";",U$5,U$6,U$7,$B84,U$10)</f>
        <v>#NAME?</v>
      </c>
      <c r="V84" s="42" t="e">
        <f t="shared" ca="1" si="288"/>
        <v>#NAME?</v>
      </c>
      <c r="W84" s="43" t="e">
        <f ca="1">_xll.GXL(W$3,W$4,"CustomGL="&amp;W$8&amp;";",W$5,W$6,W$7,$B84,W$10)</f>
        <v>#NAME?</v>
      </c>
      <c r="X84" s="42" t="e">
        <f t="shared" ca="1" si="289"/>
        <v>#NAME?</v>
      </c>
      <c r="AC84" s="41" t="e">
        <f ca="1">_xll.GXL(AC$3,AC$4,"CustomGL="&amp;AC$8&amp;";",AC$5,AC$6,AC$7,$B84,AC$10)</f>
        <v>#NAME?</v>
      </c>
      <c r="AD84" s="42" t="e">
        <f t="shared" ca="1" si="290"/>
        <v>#NAME?</v>
      </c>
      <c r="AE84" s="43" t="e">
        <f ca="1">_xll.GXL(AE$3,AE$4,"CustomGL="&amp;AE$8&amp;";",AE$5,AE$6,AE$7,$B84,AE$10)</f>
        <v>#NAME?</v>
      </c>
      <c r="AF84" s="42" t="e">
        <f t="shared" ca="1" si="291"/>
        <v>#NAME?</v>
      </c>
      <c r="AJ84" s="77">
        <v>538000</v>
      </c>
      <c r="AK84" s="40" t="e">
        <f ca="1">_xll.GEXQ("...\Live\Act_Decr.edq",$B84)</f>
        <v>#NAME?</v>
      </c>
      <c r="AL84" s="41" t="e">
        <f ca="1">_xll.GXL(AL$3,AL$4,"CustomGL="&amp;AL$8&amp;";",AL$5,AL$6,AL$7,$B84,AL$10)</f>
        <v>#NAME?</v>
      </c>
      <c r="AM84" s="42" t="e">
        <f t="shared" ca="1" si="292"/>
        <v>#NAME?</v>
      </c>
      <c r="AN84" s="43" t="e">
        <f ca="1">_xll.GXL(AN$3,AN$4,"CustomGL="&amp;AN$8&amp;";",AN$5,AN$6,AN$7,$B84,AN$10)</f>
        <v>#NAME?</v>
      </c>
      <c r="AO84" s="42" t="e">
        <f t="shared" ca="1" si="293"/>
        <v>#NAME?</v>
      </c>
      <c r="AT84" s="41" t="e">
        <f ca="1">_xll.GXL(AT$3,AT$4,"CustomGL="&amp;AT$8&amp;";",AT$5,AT$6,AT$7,$B84,AT$10)</f>
        <v>#NAME?</v>
      </c>
      <c r="AU84" s="42" t="e">
        <f t="shared" ca="1" si="294"/>
        <v>#NAME?</v>
      </c>
      <c r="AV84" s="43" t="e">
        <f ca="1">_xll.GXL(AV$3,AV$4,"CustomGL="&amp;AV$8&amp;";",AV$5,AV$6,AV$7,$B84,AV$10)</f>
        <v>#NAME?</v>
      </c>
      <c r="AW84" s="42" t="e">
        <f t="shared" ca="1" si="295"/>
        <v>#NAME?</v>
      </c>
      <c r="AZ84" s="85"/>
      <c r="BA84" s="77">
        <v>538000</v>
      </c>
      <c r="BB84" s="40" t="e">
        <f ca="1">_xll.GEXQ("...\Live\Act_Decr.edq",$B84)</f>
        <v>#NAME?</v>
      </c>
      <c r="BC84" s="41" t="e">
        <f ca="1">_xll.GXL(BC$3,BC$4,"CustomGL="&amp;BC$8&amp;";",BC$5,BC$6,BC$7,$B84,BC$10)</f>
        <v>#NAME?</v>
      </c>
      <c r="BD84" s="42" t="e">
        <f t="shared" ca="1" si="296"/>
        <v>#NAME?</v>
      </c>
      <c r="BE84" s="43" t="e">
        <f ca="1">_xll.GXL(BE$3,BE$4,"CustomGL="&amp;BE$8&amp;";",BE$5,BE$6,BE$7,$B84,BE$10)</f>
        <v>#NAME?</v>
      </c>
      <c r="BF84" s="42" t="e">
        <f t="shared" ca="1" si="297"/>
        <v>#NAME?</v>
      </c>
      <c r="BK84" s="41" t="e">
        <f ca="1">_xll.GXL(BK$3,BK$4,"CustomGL="&amp;BK$8&amp;";",BK$5,BK$6,BK$7,$B84,BK$10)</f>
        <v>#NAME?</v>
      </c>
      <c r="BL84" s="42" t="e">
        <f t="shared" ca="1" si="298"/>
        <v>#NAME?</v>
      </c>
      <c r="BM84" s="43" t="e">
        <f ca="1">_xll.GXL(BM$3,BM$4,"CustomGL="&amp;BM$8&amp;";",BM$5,BM$6,BM$7,$B84,BM$10)</f>
        <v>#NAME?</v>
      </c>
      <c r="BN84" s="42" t="e">
        <f t="shared" ca="1" si="299"/>
        <v>#NAME?</v>
      </c>
      <c r="BR84" s="77">
        <v>538000</v>
      </c>
      <c r="BS84" s="40" t="e">
        <f ca="1">_xll.GEXQ("...\Live\Act_Decr.edq",$B84)</f>
        <v>#NAME?</v>
      </c>
      <c r="BT84" s="41" t="e">
        <f ca="1">_xll.GXL(BT$3,BT$4,"CustomGL="&amp;BT$8&amp;";",BT$5,BT$6,BT$7,$B84,BT$10)</f>
        <v>#NAME?</v>
      </c>
      <c r="BU84" s="42" t="e">
        <f t="shared" ca="1" si="300"/>
        <v>#NAME?</v>
      </c>
      <c r="BV84" s="43" t="e">
        <f ca="1">_xll.GXL(BV$3,BV$4,"CustomGL="&amp;BV$8&amp;";",BV$5,BV$6,BV$7,$B84,BV$10)</f>
        <v>#NAME?</v>
      </c>
      <c r="BW84" s="42" t="e">
        <f t="shared" ca="1" si="301"/>
        <v>#NAME?</v>
      </c>
      <c r="CB84" s="41" t="e">
        <f ca="1">_xll.GXL(CB$3,CB$4,"CustomGL="&amp;CB$8&amp;";",CB$5,CB$6,CB$7,$B84,CB$10)</f>
        <v>#NAME?</v>
      </c>
      <c r="CC84" s="42" t="e">
        <f t="shared" ca="1" si="302"/>
        <v>#NAME?</v>
      </c>
      <c r="CD84" s="43" t="e">
        <f ca="1">_xll.GXL(CD$3,CD$4,"CustomGL="&amp;CD$8&amp;";",CD$5,CD$6,CD$7,$B84,CD$10)</f>
        <v>#NAME?</v>
      </c>
      <c r="CE84" s="42" t="e">
        <f t="shared" ca="1" si="303"/>
        <v>#NAME?</v>
      </c>
      <c r="CI84" s="77">
        <v>538000</v>
      </c>
      <c r="CJ84" s="40" t="e">
        <f ca="1">_xll.GEXQ("...\Live\Act_Decr.edq",$B84)</f>
        <v>#NAME?</v>
      </c>
      <c r="CK84" s="41" t="e">
        <f ca="1">_xll.GXL(CK$3,CK$4,"CustomGL="&amp;CK$8&amp;";",CK$5,CK$6,CK$7,$B84,CK$10)</f>
        <v>#NAME?</v>
      </c>
      <c r="CL84" s="42" t="e">
        <f t="shared" ca="1" si="304"/>
        <v>#NAME?</v>
      </c>
      <c r="CM84" s="43" t="e">
        <f ca="1">_xll.GXL(CM$3,CM$4,"CustomGL="&amp;CM$8&amp;";",CM$5,CM$6,CM$7,$B84,CM$10)</f>
        <v>#NAME?</v>
      </c>
      <c r="CN84" s="42" t="e">
        <f t="shared" ca="1" si="305"/>
        <v>#NAME?</v>
      </c>
      <c r="CS84" s="41" t="e">
        <f ca="1">_xll.GXL(CS$3,CS$4,"CustomGL="&amp;CS$8&amp;";",CS$5,CS$6,CS$7,$B84,CS$10)</f>
        <v>#NAME?</v>
      </c>
      <c r="CT84" s="42" t="e">
        <f t="shared" ca="1" si="306"/>
        <v>#NAME?</v>
      </c>
      <c r="CU84" s="43" t="e">
        <f ca="1">_xll.GXL(CU$3,CU$4,"CustomGL="&amp;CU$8&amp;";",CU$5,CU$6,CU$7,$B84,CU$10)</f>
        <v>#NAME?</v>
      </c>
      <c r="CV84" s="42" t="e">
        <f t="shared" ca="1" si="307"/>
        <v>#NAME?</v>
      </c>
      <c r="CZ84" s="77">
        <v>538000</v>
      </c>
      <c r="DA84" s="40" t="e">
        <f ca="1">_xll.GEXQ("...\Live\Act_Decr.edq",$B84)</f>
        <v>#NAME?</v>
      </c>
      <c r="DB84" s="41" t="e">
        <f ca="1">_xll.GXL(DB$3,DB$4,"CustomGL="&amp;DB$8&amp;";",DB$5,DB$6,DB$7,$B84,DB$10)</f>
        <v>#NAME?</v>
      </c>
      <c r="DC84" s="42" t="e">
        <f t="shared" ca="1" si="308"/>
        <v>#NAME?</v>
      </c>
      <c r="DD84" s="43" t="e">
        <f ca="1">_xll.GXL(DD$3,DD$4,"CustomGL="&amp;DD$8&amp;";",DD$5,DD$6,DD$7,$B84,DD$10)</f>
        <v>#NAME?</v>
      </c>
      <c r="DE84" s="42" t="e">
        <f t="shared" ca="1" si="309"/>
        <v>#NAME?</v>
      </c>
      <c r="DJ84" s="41" t="e">
        <f ca="1">_xll.GXL(DJ$3,DJ$4,"CustomGL="&amp;DJ$8&amp;";",DJ$5,DJ$6,DJ$7,$B84,DJ$10)</f>
        <v>#NAME?</v>
      </c>
      <c r="DK84" s="42" t="e">
        <f t="shared" ca="1" si="310"/>
        <v>#NAME?</v>
      </c>
      <c r="DL84" s="43" t="e">
        <f ca="1">_xll.GXL(DL$3,DL$4,"CustomGL="&amp;DL$8&amp;";",DL$5,DL$6,DL$7,$B84,DL$10)</f>
        <v>#NAME?</v>
      </c>
      <c r="DM84" s="42" t="e">
        <f t="shared" ca="1" si="311"/>
        <v>#NAME?</v>
      </c>
      <c r="DQ84" s="77">
        <v>538000</v>
      </c>
      <c r="DR84" s="40" t="e">
        <f ca="1">_xll.GEXQ("...\Live\Act_Decr.edq",$B84)</f>
        <v>#NAME?</v>
      </c>
      <c r="DS84" s="41" t="e">
        <f ca="1">_xll.GXL(DS$3,DS$4,"CustomGL="&amp;DS$8&amp;";",DS$5,DS$6,DS$7,$B84,DS$10)</f>
        <v>#NAME?</v>
      </c>
      <c r="DT84" s="42" t="e">
        <f t="shared" ca="1" si="312"/>
        <v>#NAME?</v>
      </c>
      <c r="DU84" s="43" t="e">
        <f ca="1">_xll.GXL(DU$3,DU$4,"CustomGL="&amp;DU$8&amp;";",DU$5,DU$6,DU$7,$B84,DU$10)</f>
        <v>#NAME?</v>
      </c>
      <c r="DV84" s="42" t="e">
        <f t="shared" ca="1" si="313"/>
        <v>#NAME?</v>
      </c>
      <c r="EA84" s="41" t="e">
        <f ca="1">_xll.GXL(EA$3,EA$4,"CustomGL="&amp;EA$8&amp;";",EA$5,EA$6,EA$7,$B84,EA$10)</f>
        <v>#NAME?</v>
      </c>
      <c r="EB84" s="42" t="e">
        <f t="shared" ca="1" si="314"/>
        <v>#NAME?</v>
      </c>
      <c r="EC84" s="43" t="e">
        <f ca="1">_xll.GXL(EC$3,EC$4,"CustomGL="&amp;EC$8&amp;";",EC$5,EC$6,EC$7,$B84,EC$10)</f>
        <v>#NAME?</v>
      </c>
      <c r="ED84" s="42" t="e">
        <f t="shared" ca="1" si="315"/>
        <v>#NAME?</v>
      </c>
      <c r="EH84" s="77">
        <v>538000</v>
      </c>
      <c r="EI84" s="40" t="e">
        <f ca="1">_xll.GEXQ("...\Live\Act_Decr.edq",$B84)</f>
        <v>#NAME?</v>
      </c>
      <c r="EJ84" s="41" t="e">
        <f ca="1">_xll.GXL(EJ$3,EJ$4,"CustomGL="&amp;EJ$8&amp;";",EJ$5,EJ$6,EJ$7,$B84,EJ$10)</f>
        <v>#NAME?</v>
      </c>
      <c r="EK84" s="42" t="e">
        <f t="shared" ca="1" si="316"/>
        <v>#NAME?</v>
      </c>
      <c r="EL84" s="43" t="e">
        <f ca="1">_xll.GXL(EL$3,EL$4,"CustomGL="&amp;EL$8&amp;";",EL$5,EL$6,EL$7,$B84,EL$10)</f>
        <v>#NAME?</v>
      </c>
      <c r="EM84" s="42" t="e">
        <f t="shared" ca="1" si="317"/>
        <v>#NAME?</v>
      </c>
      <c r="ER84" s="41" t="e">
        <f ca="1">_xll.GXL(ER$3,ER$4,"CustomGL="&amp;ER$8&amp;";",ER$5,ER$6,ER$7,$B84,ER$10)</f>
        <v>#NAME?</v>
      </c>
      <c r="ES84" s="42" t="e">
        <f t="shared" ca="1" si="318"/>
        <v>#NAME?</v>
      </c>
      <c r="ET84" s="43" t="e">
        <f ca="1">_xll.GXL(ET$3,ET$4,"CustomGL="&amp;ET$8&amp;";",ET$5,ET$6,ET$7,$B84,ET$10)</f>
        <v>#NAME?</v>
      </c>
      <c r="EU84" s="42" t="e">
        <f t="shared" ca="1" si="319"/>
        <v>#NAME?</v>
      </c>
      <c r="EY84" s="77">
        <v>538000</v>
      </c>
      <c r="EZ84" s="40" t="e">
        <f ca="1">_xll.GEXQ("...\Live\Act_Decr.edq",$B84)</f>
        <v>#NAME?</v>
      </c>
      <c r="FA84" s="41" t="e">
        <f ca="1">_xll.GXL(FA$3,FA$4,"CustomGL="&amp;FA$8&amp;";",FA$5,FA$6,FA$7,$B84,FA$10)</f>
        <v>#NAME?</v>
      </c>
      <c r="FB84" s="42" t="e">
        <f t="shared" ca="1" si="320"/>
        <v>#NAME?</v>
      </c>
      <c r="FC84" s="43" t="e">
        <f ca="1">_xll.GXL(FC$3,FC$4,"CustomGL="&amp;FC$8&amp;";",FC$5,FC$6,FC$7,$B84,FC$10)</f>
        <v>#NAME?</v>
      </c>
      <c r="FD84" s="42" t="e">
        <f t="shared" ca="1" si="321"/>
        <v>#NAME?</v>
      </c>
      <c r="FI84" s="41" t="e">
        <f ca="1">_xll.GXL(FI$3,FI$4,"CustomGL="&amp;FI$8&amp;";",FI$5,FI$6,FI$7,$B84,FI$10)</f>
        <v>#NAME?</v>
      </c>
      <c r="FJ84" s="42" t="e">
        <f t="shared" ca="1" si="322"/>
        <v>#NAME?</v>
      </c>
      <c r="FK84" s="43" t="e">
        <f ca="1">_xll.GXL(FK$3,FK$4,"CustomGL="&amp;FK$8&amp;";",FK$5,FK$6,FK$7,$B84,FK$10)</f>
        <v>#NAME?</v>
      </c>
      <c r="FL84" s="42" t="e">
        <f t="shared" ca="1" si="323"/>
        <v>#NAME?</v>
      </c>
    </row>
    <row r="85" spans="2:168" s="44" customFormat="1" hidden="1" outlineLevel="1" x14ac:dyDescent="0.25">
      <c r="B85" s="39">
        <v>538001</v>
      </c>
      <c r="C85" s="40" t="e">
        <f ca="1">_xll.GEXQ("...\Live\Act_Decr.edq",$B85)</f>
        <v>#NAME?</v>
      </c>
      <c r="D85" s="41" t="e">
        <f ca="1">_xll.GXL(D$3,D$4,"CustomGL="&amp;D$8&amp;";",D$5,D$6,D$7,$B85,D$10)</f>
        <v>#NAME?</v>
      </c>
      <c r="E85" s="42" t="e">
        <f t="shared" ca="1" si="284"/>
        <v>#NAME?</v>
      </c>
      <c r="F85" s="43" t="e">
        <f ca="1">_xll.GXL(F$3,F$4,"CustomGL="&amp;F$8&amp;";",F$5,F$6,F$7,$B85,F$10)</f>
        <v>#NAME?</v>
      </c>
      <c r="G85" s="42" t="e">
        <f t="shared" ca="1" si="285"/>
        <v>#NAME?</v>
      </c>
      <c r="L85" s="41" t="e">
        <f ca="1">_xll.GXL(L$3,L$4,"CustomGL="&amp;L$8&amp;";",L$5,L$6,L$7,$B85,L$10)</f>
        <v>#NAME?</v>
      </c>
      <c r="M85" s="42" t="e">
        <f t="shared" ca="1" si="286"/>
        <v>#NAME?</v>
      </c>
      <c r="N85" s="43" t="e">
        <f ca="1">_xll.GXL(N$3,N$4,"CustomGL="&amp;N$8&amp;";",N$5,N$6,N$7,$B85,N$10)</f>
        <v>#NAME?</v>
      </c>
      <c r="O85" s="42" t="e">
        <f t="shared" ca="1" si="287"/>
        <v>#NAME?</v>
      </c>
      <c r="R85" s="85"/>
      <c r="S85" s="77">
        <v>538001</v>
      </c>
      <c r="T85" s="40" t="e">
        <f ca="1">_xll.GEXQ("...\Live\Act_Decr.edq",$B85)</f>
        <v>#NAME?</v>
      </c>
      <c r="U85" s="41" t="e">
        <f ca="1">_xll.GXL(U$3,U$4,"CustomGL="&amp;U$8&amp;";",U$5,U$6,U$7,$B85,U$10)</f>
        <v>#NAME?</v>
      </c>
      <c r="V85" s="42" t="e">
        <f t="shared" ca="1" si="288"/>
        <v>#NAME?</v>
      </c>
      <c r="W85" s="43" t="e">
        <f ca="1">_xll.GXL(W$3,W$4,"CustomGL="&amp;W$8&amp;";",W$5,W$6,W$7,$B85,W$10)</f>
        <v>#NAME?</v>
      </c>
      <c r="X85" s="42" t="e">
        <f t="shared" ca="1" si="289"/>
        <v>#NAME?</v>
      </c>
      <c r="AC85" s="41" t="e">
        <f ca="1">_xll.GXL(AC$3,AC$4,"CustomGL="&amp;AC$8&amp;";",AC$5,AC$6,AC$7,$B85,AC$10)</f>
        <v>#NAME?</v>
      </c>
      <c r="AD85" s="42" t="e">
        <f t="shared" ca="1" si="290"/>
        <v>#NAME?</v>
      </c>
      <c r="AE85" s="43" t="e">
        <f ca="1">_xll.GXL(AE$3,AE$4,"CustomGL="&amp;AE$8&amp;";",AE$5,AE$6,AE$7,$B85,AE$10)</f>
        <v>#NAME?</v>
      </c>
      <c r="AF85" s="42" t="e">
        <f t="shared" ca="1" si="291"/>
        <v>#NAME?</v>
      </c>
      <c r="AJ85" s="77">
        <v>538001</v>
      </c>
      <c r="AK85" s="40" t="e">
        <f ca="1">_xll.GEXQ("...\Live\Act_Decr.edq",$B85)</f>
        <v>#NAME?</v>
      </c>
      <c r="AL85" s="41" t="e">
        <f ca="1">_xll.GXL(AL$3,AL$4,"CustomGL="&amp;AL$8&amp;";",AL$5,AL$6,AL$7,$B85,AL$10)</f>
        <v>#NAME?</v>
      </c>
      <c r="AM85" s="42" t="e">
        <f t="shared" ca="1" si="292"/>
        <v>#NAME?</v>
      </c>
      <c r="AN85" s="43" t="e">
        <f ca="1">_xll.GXL(AN$3,AN$4,"CustomGL="&amp;AN$8&amp;";",AN$5,AN$6,AN$7,$B85,AN$10)</f>
        <v>#NAME?</v>
      </c>
      <c r="AO85" s="42" t="e">
        <f t="shared" ca="1" si="293"/>
        <v>#NAME?</v>
      </c>
      <c r="AT85" s="41" t="e">
        <f ca="1">_xll.GXL(AT$3,AT$4,"CustomGL="&amp;AT$8&amp;";",AT$5,AT$6,AT$7,$B85,AT$10)</f>
        <v>#NAME?</v>
      </c>
      <c r="AU85" s="42" t="e">
        <f t="shared" ca="1" si="294"/>
        <v>#NAME?</v>
      </c>
      <c r="AV85" s="43" t="e">
        <f ca="1">_xll.GXL(AV$3,AV$4,"CustomGL="&amp;AV$8&amp;";",AV$5,AV$6,AV$7,$B85,AV$10)</f>
        <v>#NAME?</v>
      </c>
      <c r="AW85" s="42" t="e">
        <f t="shared" ca="1" si="295"/>
        <v>#NAME?</v>
      </c>
      <c r="AZ85" s="85"/>
      <c r="BA85" s="77">
        <v>538001</v>
      </c>
      <c r="BB85" s="40" t="e">
        <f ca="1">_xll.GEXQ("...\Live\Act_Decr.edq",$B85)</f>
        <v>#NAME?</v>
      </c>
      <c r="BC85" s="41" t="e">
        <f ca="1">_xll.GXL(BC$3,BC$4,"CustomGL="&amp;BC$8&amp;";",BC$5,BC$6,BC$7,$B85,BC$10)</f>
        <v>#NAME?</v>
      </c>
      <c r="BD85" s="42" t="e">
        <f t="shared" ca="1" si="296"/>
        <v>#NAME?</v>
      </c>
      <c r="BE85" s="43" t="e">
        <f ca="1">_xll.GXL(BE$3,BE$4,"CustomGL="&amp;BE$8&amp;";",BE$5,BE$6,BE$7,$B85,BE$10)</f>
        <v>#NAME?</v>
      </c>
      <c r="BF85" s="42" t="e">
        <f t="shared" ca="1" si="297"/>
        <v>#NAME?</v>
      </c>
      <c r="BK85" s="41" t="e">
        <f ca="1">_xll.GXL(BK$3,BK$4,"CustomGL="&amp;BK$8&amp;";",BK$5,BK$6,BK$7,$B85,BK$10)</f>
        <v>#NAME?</v>
      </c>
      <c r="BL85" s="42" t="e">
        <f t="shared" ca="1" si="298"/>
        <v>#NAME?</v>
      </c>
      <c r="BM85" s="43" t="e">
        <f ca="1">_xll.GXL(BM$3,BM$4,"CustomGL="&amp;BM$8&amp;";",BM$5,BM$6,BM$7,$B85,BM$10)</f>
        <v>#NAME?</v>
      </c>
      <c r="BN85" s="42" t="e">
        <f t="shared" ca="1" si="299"/>
        <v>#NAME?</v>
      </c>
      <c r="BR85" s="77">
        <v>538001</v>
      </c>
      <c r="BS85" s="40" t="e">
        <f ca="1">_xll.GEXQ("...\Live\Act_Decr.edq",$B85)</f>
        <v>#NAME?</v>
      </c>
      <c r="BT85" s="41" t="e">
        <f ca="1">_xll.GXL(BT$3,BT$4,"CustomGL="&amp;BT$8&amp;";",BT$5,BT$6,BT$7,$B85,BT$10)</f>
        <v>#NAME?</v>
      </c>
      <c r="BU85" s="42" t="e">
        <f t="shared" ca="1" si="300"/>
        <v>#NAME?</v>
      </c>
      <c r="BV85" s="43" t="e">
        <f ca="1">_xll.GXL(BV$3,BV$4,"CustomGL="&amp;BV$8&amp;";",BV$5,BV$6,BV$7,$B85,BV$10)</f>
        <v>#NAME?</v>
      </c>
      <c r="BW85" s="42" t="e">
        <f t="shared" ca="1" si="301"/>
        <v>#NAME?</v>
      </c>
      <c r="CB85" s="41" t="e">
        <f ca="1">_xll.GXL(CB$3,CB$4,"CustomGL="&amp;CB$8&amp;";",CB$5,CB$6,CB$7,$B85,CB$10)</f>
        <v>#NAME?</v>
      </c>
      <c r="CC85" s="42" t="e">
        <f t="shared" ca="1" si="302"/>
        <v>#NAME?</v>
      </c>
      <c r="CD85" s="43" t="e">
        <f ca="1">_xll.GXL(CD$3,CD$4,"CustomGL="&amp;CD$8&amp;";",CD$5,CD$6,CD$7,$B85,CD$10)</f>
        <v>#NAME?</v>
      </c>
      <c r="CE85" s="42" t="e">
        <f t="shared" ca="1" si="303"/>
        <v>#NAME?</v>
      </c>
      <c r="CI85" s="77">
        <v>538001</v>
      </c>
      <c r="CJ85" s="40" t="e">
        <f ca="1">_xll.GEXQ("...\Live\Act_Decr.edq",$B85)</f>
        <v>#NAME?</v>
      </c>
      <c r="CK85" s="41" t="e">
        <f ca="1">_xll.GXL(CK$3,CK$4,"CustomGL="&amp;CK$8&amp;";",CK$5,CK$6,CK$7,$B85,CK$10)</f>
        <v>#NAME?</v>
      </c>
      <c r="CL85" s="42" t="e">
        <f t="shared" ca="1" si="304"/>
        <v>#NAME?</v>
      </c>
      <c r="CM85" s="43" t="e">
        <f ca="1">_xll.GXL(CM$3,CM$4,"CustomGL="&amp;CM$8&amp;";",CM$5,CM$6,CM$7,$B85,CM$10)</f>
        <v>#NAME?</v>
      </c>
      <c r="CN85" s="42" t="e">
        <f t="shared" ca="1" si="305"/>
        <v>#NAME?</v>
      </c>
      <c r="CS85" s="41" t="e">
        <f ca="1">_xll.GXL(CS$3,CS$4,"CustomGL="&amp;CS$8&amp;";",CS$5,CS$6,CS$7,$B85,CS$10)</f>
        <v>#NAME?</v>
      </c>
      <c r="CT85" s="42" t="e">
        <f t="shared" ca="1" si="306"/>
        <v>#NAME?</v>
      </c>
      <c r="CU85" s="43" t="e">
        <f ca="1">_xll.GXL(CU$3,CU$4,"CustomGL="&amp;CU$8&amp;";",CU$5,CU$6,CU$7,$B85,CU$10)</f>
        <v>#NAME?</v>
      </c>
      <c r="CV85" s="42" t="e">
        <f t="shared" ca="1" si="307"/>
        <v>#NAME?</v>
      </c>
      <c r="CZ85" s="77">
        <v>538001</v>
      </c>
      <c r="DA85" s="40" t="e">
        <f ca="1">_xll.GEXQ("...\Live\Act_Decr.edq",$B85)</f>
        <v>#NAME?</v>
      </c>
      <c r="DB85" s="41" t="e">
        <f ca="1">_xll.GXL(DB$3,DB$4,"CustomGL="&amp;DB$8&amp;";",DB$5,DB$6,DB$7,$B85,DB$10)</f>
        <v>#NAME?</v>
      </c>
      <c r="DC85" s="42" t="e">
        <f t="shared" ca="1" si="308"/>
        <v>#NAME?</v>
      </c>
      <c r="DD85" s="43" t="e">
        <f ca="1">_xll.GXL(DD$3,DD$4,"CustomGL="&amp;DD$8&amp;";",DD$5,DD$6,DD$7,$B85,DD$10)</f>
        <v>#NAME?</v>
      </c>
      <c r="DE85" s="42" t="e">
        <f t="shared" ca="1" si="309"/>
        <v>#NAME?</v>
      </c>
      <c r="DJ85" s="41" t="e">
        <f ca="1">_xll.GXL(DJ$3,DJ$4,"CustomGL="&amp;DJ$8&amp;";",DJ$5,DJ$6,DJ$7,$B85,DJ$10)</f>
        <v>#NAME?</v>
      </c>
      <c r="DK85" s="42" t="e">
        <f t="shared" ca="1" si="310"/>
        <v>#NAME?</v>
      </c>
      <c r="DL85" s="43" t="e">
        <f ca="1">_xll.GXL(DL$3,DL$4,"CustomGL="&amp;DL$8&amp;";",DL$5,DL$6,DL$7,$B85,DL$10)</f>
        <v>#NAME?</v>
      </c>
      <c r="DM85" s="42" t="e">
        <f t="shared" ca="1" si="311"/>
        <v>#NAME?</v>
      </c>
      <c r="DQ85" s="77">
        <v>538001</v>
      </c>
      <c r="DR85" s="40" t="e">
        <f ca="1">_xll.GEXQ("...\Live\Act_Decr.edq",$B85)</f>
        <v>#NAME?</v>
      </c>
      <c r="DS85" s="41" t="e">
        <f ca="1">_xll.GXL(DS$3,DS$4,"CustomGL="&amp;DS$8&amp;";",DS$5,DS$6,DS$7,$B85,DS$10)</f>
        <v>#NAME?</v>
      </c>
      <c r="DT85" s="42" t="e">
        <f t="shared" ca="1" si="312"/>
        <v>#NAME?</v>
      </c>
      <c r="DU85" s="43" t="e">
        <f ca="1">_xll.GXL(DU$3,DU$4,"CustomGL="&amp;DU$8&amp;";",DU$5,DU$6,DU$7,$B85,DU$10)</f>
        <v>#NAME?</v>
      </c>
      <c r="DV85" s="42" t="e">
        <f t="shared" ca="1" si="313"/>
        <v>#NAME?</v>
      </c>
      <c r="EA85" s="41" t="e">
        <f ca="1">_xll.GXL(EA$3,EA$4,"CustomGL="&amp;EA$8&amp;";",EA$5,EA$6,EA$7,$B85,EA$10)</f>
        <v>#NAME?</v>
      </c>
      <c r="EB85" s="42" t="e">
        <f t="shared" ca="1" si="314"/>
        <v>#NAME?</v>
      </c>
      <c r="EC85" s="43" t="e">
        <f ca="1">_xll.GXL(EC$3,EC$4,"CustomGL="&amp;EC$8&amp;";",EC$5,EC$6,EC$7,$B85,EC$10)</f>
        <v>#NAME?</v>
      </c>
      <c r="ED85" s="42" t="e">
        <f t="shared" ca="1" si="315"/>
        <v>#NAME?</v>
      </c>
      <c r="EH85" s="77">
        <v>538001</v>
      </c>
      <c r="EI85" s="40" t="e">
        <f ca="1">_xll.GEXQ("...\Live\Act_Decr.edq",$B85)</f>
        <v>#NAME?</v>
      </c>
      <c r="EJ85" s="41" t="e">
        <f ca="1">_xll.GXL(EJ$3,EJ$4,"CustomGL="&amp;EJ$8&amp;";",EJ$5,EJ$6,EJ$7,$B85,EJ$10)</f>
        <v>#NAME?</v>
      </c>
      <c r="EK85" s="42" t="e">
        <f t="shared" ca="1" si="316"/>
        <v>#NAME?</v>
      </c>
      <c r="EL85" s="43" t="e">
        <f ca="1">_xll.GXL(EL$3,EL$4,"CustomGL="&amp;EL$8&amp;";",EL$5,EL$6,EL$7,$B85,EL$10)</f>
        <v>#NAME?</v>
      </c>
      <c r="EM85" s="42" t="e">
        <f t="shared" ca="1" si="317"/>
        <v>#NAME?</v>
      </c>
      <c r="ER85" s="41" t="e">
        <f ca="1">_xll.GXL(ER$3,ER$4,"CustomGL="&amp;ER$8&amp;";",ER$5,ER$6,ER$7,$B85,ER$10)</f>
        <v>#NAME?</v>
      </c>
      <c r="ES85" s="42" t="e">
        <f t="shared" ca="1" si="318"/>
        <v>#NAME?</v>
      </c>
      <c r="ET85" s="43" t="e">
        <f ca="1">_xll.GXL(ET$3,ET$4,"CustomGL="&amp;ET$8&amp;";",ET$5,ET$6,ET$7,$B85,ET$10)</f>
        <v>#NAME?</v>
      </c>
      <c r="EU85" s="42" t="e">
        <f t="shared" ca="1" si="319"/>
        <v>#NAME?</v>
      </c>
      <c r="EY85" s="77">
        <v>538001</v>
      </c>
      <c r="EZ85" s="40" t="e">
        <f ca="1">_xll.GEXQ("...\Live\Act_Decr.edq",$B85)</f>
        <v>#NAME?</v>
      </c>
      <c r="FA85" s="41" t="e">
        <f ca="1">_xll.GXL(FA$3,FA$4,"CustomGL="&amp;FA$8&amp;";",FA$5,FA$6,FA$7,$B85,FA$10)</f>
        <v>#NAME?</v>
      </c>
      <c r="FB85" s="42" t="e">
        <f t="shared" ca="1" si="320"/>
        <v>#NAME?</v>
      </c>
      <c r="FC85" s="43" t="e">
        <f ca="1">_xll.GXL(FC$3,FC$4,"CustomGL="&amp;FC$8&amp;";",FC$5,FC$6,FC$7,$B85,FC$10)</f>
        <v>#NAME?</v>
      </c>
      <c r="FD85" s="42" t="e">
        <f t="shared" ca="1" si="321"/>
        <v>#NAME?</v>
      </c>
      <c r="FI85" s="41" t="e">
        <f ca="1">_xll.GXL(FI$3,FI$4,"CustomGL="&amp;FI$8&amp;";",FI$5,FI$6,FI$7,$B85,FI$10)</f>
        <v>#NAME?</v>
      </c>
      <c r="FJ85" s="42" t="e">
        <f t="shared" ca="1" si="322"/>
        <v>#NAME?</v>
      </c>
      <c r="FK85" s="43" t="e">
        <f ca="1">_xll.GXL(FK$3,FK$4,"CustomGL="&amp;FK$8&amp;";",FK$5,FK$6,FK$7,$B85,FK$10)</f>
        <v>#NAME?</v>
      </c>
      <c r="FL85" s="42" t="e">
        <f t="shared" ca="1" si="323"/>
        <v>#NAME?</v>
      </c>
    </row>
    <row r="86" spans="2:168" s="44" customFormat="1" hidden="1" outlineLevel="1" x14ac:dyDescent="0.25">
      <c r="B86" s="39">
        <v>540000</v>
      </c>
      <c r="C86" s="40" t="e">
        <f ca="1">_xll.GEXQ("...\Live\Act_Decr.edq",$B86)</f>
        <v>#NAME?</v>
      </c>
      <c r="D86" s="41" t="e">
        <f ca="1">_xll.GXL(D$3,D$4,"CustomGL="&amp;D$8&amp;";",D$5,D$6,D$7,$B86,D$10)</f>
        <v>#NAME?</v>
      </c>
      <c r="E86" s="42" t="e">
        <f t="shared" ca="1" si="284"/>
        <v>#NAME?</v>
      </c>
      <c r="F86" s="43" t="e">
        <f ca="1">_xll.GXL(F$3,F$4,"CustomGL="&amp;F$8&amp;";",F$5,F$6,F$7,$B86,F$10)</f>
        <v>#NAME?</v>
      </c>
      <c r="G86" s="42" t="e">
        <f t="shared" ca="1" si="285"/>
        <v>#NAME?</v>
      </c>
      <c r="L86" s="41" t="e">
        <f ca="1">_xll.GXL(L$3,L$4,"CustomGL="&amp;L$8&amp;";",L$5,L$6,L$7,$B86,L$10)</f>
        <v>#NAME?</v>
      </c>
      <c r="M86" s="42" t="e">
        <f t="shared" ca="1" si="286"/>
        <v>#NAME?</v>
      </c>
      <c r="N86" s="43" t="e">
        <f ca="1">_xll.GXL(N$3,N$4,"CustomGL="&amp;N$8&amp;";",N$5,N$6,N$7,$B86,N$10)</f>
        <v>#NAME?</v>
      </c>
      <c r="O86" s="42" t="e">
        <f t="shared" ca="1" si="287"/>
        <v>#NAME?</v>
      </c>
      <c r="R86" s="85"/>
      <c r="S86" s="77">
        <v>540000</v>
      </c>
      <c r="T86" s="40" t="e">
        <f ca="1">_xll.GEXQ("...\Live\Act_Decr.edq",$B86)</f>
        <v>#NAME?</v>
      </c>
      <c r="U86" s="41" t="e">
        <f ca="1">_xll.GXL(U$3,U$4,"CustomGL="&amp;U$8&amp;";",U$5,U$6,U$7,$B86,U$10)</f>
        <v>#NAME?</v>
      </c>
      <c r="V86" s="42" t="e">
        <f t="shared" ca="1" si="288"/>
        <v>#NAME?</v>
      </c>
      <c r="W86" s="43" t="e">
        <f ca="1">_xll.GXL(W$3,W$4,"CustomGL="&amp;W$8&amp;";",W$5,W$6,W$7,$B86,W$10)</f>
        <v>#NAME?</v>
      </c>
      <c r="X86" s="42" t="e">
        <f t="shared" ca="1" si="289"/>
        <v>#NAME?</v>
      </c>
      <c r="AC86" s="41" t="e">
        <f ca="1">_xll.GXL(AC$3,AC$4,"CustomGL="&amp;AC$8&amp;";",AC$5,AC$6,AC$7,$B86,AC$10)</f>
        <v>#NAME?</v>
      </c>
      <c r="AD86" s="42" t="e">
        <f t="shared" ca="1" si="290"/>
        <v>#NAME?</v>
      </c>
      <c r="AE86" s="43" t="e">
        <f ca="1">_xll.GXL(AE$3,AE$4,"CustomGL="&amp;AE$8&amp;";",AE$5,AE$6,AE$7,$B86,AE$10)</f>
        <v>#NAME?</v>
      </c>
      <c r="AF86" s="42" t="e">
        <f t="shared" ca="1" si="291"/>
        <v>#NAME?</v>
      </c>
      <c r="AJ86" s="77">
        <v>540000</v>
      </c>
      <c r="AK86" s="40" t="e">
        <f ca="1">_xll.GEXQ("...\Live\Act_Decr.edq",$B86)</f>
        <v>#NAME?</v>
      </c>
      <c r="AL86" s="41" t="e">
        <f ca="1">_xll.GXL(AL$3,AL$4,"CustomGL="&amp;AL$8&amp;";",AL$5,AL$6,AL$7,$B86,AL$10)</f>
        <v>#NAME?</v>
      </c>
      <c r="AM86" s="42" t="e">
        <f t="shared" ca="1" si="292"/>
        <v>#NAME?</v>
      </c>
      <c r="AN86" s="43" t="e">
        <f ca="1">_xll.GXL(AN$3,AN$4,"CustomGL="&amp;AN$8&amp;";",AN$5,AN$6,AN$7,$B86,AN$10)</f>
        <v>#NAME?</v>
      </c>
      <c r="AO86" s="42" t="e">
        <f t="shared" ca="1" si="293"/>
        <v>#NAME?</v>
      </c>
      <c r="AT86" s="41" t="e">
        <f ca="1">_xll.GXL(AT$3,AT$4,"CustomGL="&amp;AT$8&amp;";",AT$5,AT$6,AT$7,$B86,AT$10)</f>
        <v>#NAME?</v>
      </c>
      <c r="AU86" s="42" t="e">
        <f t="shared" ca="1" si="294"/>
        <v>#NAME?</v>
      </c>
      <c r="AV86" s="43" t="e">
        <f ca="1">_xll.GXL(AV$3,AV$4,"CustomGL="&amp;AV$8&amp;";",AV$5,AV$6,AV$7,$B86,AV$10)</f>
        <v>#NAME?</v>
      </c>
      <c r="AW86" s="42" t="e">
        <f t="shared" ca="1" si="295"/>
        <v>#NAME?</v>
      </c>
      <c r="AZ86" s="85"/>
      <c r="BA86" s="77">
        <v>540000</v>
      </c>
      <c r="BB86" s="40" t="e">
        <f ca="1">_xll.GEXQ("...\Live\Act_Decr.edq",$B86)</f>
        <v>#NAME?</v>
      </c>
      <c r="BC86" s="41" t="e">
        <f ca="1">_xll.GXL(BC$3,BC$4,"CustomGL="&amp;BC$8&amp;";",BC$5,BC$6,BC$7,$B86,BC$10)</f>
        <v>#NAME?</v>
      </c>
      <c r="BD86" s="42" t="e">
        <f t="shared" ca="1" si="296"/>
        <v>#NAME?</v>
      </c>
      <c r="BE86" s="43" t="e">
        <f ca="1">_xll.GXL(BE$3,BE$4,"CustomGL="&amp;BE$8&amp;";",BE$5,BE$6,BE$7,$B86,BE$10)</f>
        <v>#NAME?</v>
      </c>
      <c r="BF86" s="42" t="e">
        <f t="shared" ca="1" si="297"/>
        <v>#NAME?</v>
      </c>
      <c r="BK86" s="41" t="e">
        <f ca="1">_xll.GXL(BK$3,BK$4,"CustomGL="&amp;BK$8&amp;";",BK$5,BK$6,BK$7,$B86,BK$10)</f>
        <v>#NAME?</v>
      </c>
      <c r="BL86" s="42" t="e">
        <f t="shared" ca="1" si="298"/>
        <v>#NAME?</v>
      </c>
      <c r="BM86" s="43" t="e">
        <f ca="1">_xll.GXL(BM$3,BM$4,"CustomGL="&amp;BM$8&amp;";",BM$5,BM$6,BM$7,$B86,BM$10)</f>
        <v>#NAME?</v>
      </c>
      <c r="BN86" s="42" t="e">
        <f t="shared" ca="1" si="299"/>
        <v>#NAME?</v>
      </c>
      <c r="BR86" s="77">
        <v>540000</v>
      </c>
      <c r="BS86" s="40" t="e">
        <f ca="1">_xll.GEXQ("...\Live\Act_Decr.edq",$B86)</f>
        <v>#NAME?</v>
      </c>
      <c r="BT86" s="41" t="e">
        <f ca="1">_xll.GXL(BT$3,BT$4,"CustomGL="&amp;BT$8&amp;";",BT$5,BT$6,BT$7,$B86,BT$10)</f>
        <v>#NAME?</v>
      </c>
      <c r="BU86" s="42" t="e">
        <f t="shared" ca="1" si="300"/>
        <v>#NAME?</v>
      </c>
      <c r="BV86" s="43" t="e">
        <f ca="1">_xll.GXL(BV$3,BV$4,"CustomGL="&amp;BV$8&amp;";",BV$5,BV$6,BV$7,$B86,BV$10)</f>
        <v>#NAME?</v>
      </c>
      <c r="BW86" s="42" t="e">
        <f t="shared" ca="1" si="301"/>
        <v>#NAME?</v>
      </c>
      <c r="CB86" s="41" t="e">
        <f ca="1">_xll.GXL(CB$3,CB$4,"CustomGL="&amp;CB$8&amp;";",CB$5,CB$6,CB$7,$B86,CB$10)</f>
        <v>#NAME?</v>
      </c>
      <c r="CC86" s="42" t="e">
        <f t="shared" ca="1" si="302"/>
        <v>#NAME?</v>
      </c>
      <c r="CD86" s="43" t="e">
        <f ca="1">_xll.GXL(CD$3,CD$4,"CustomGL="&amp;CD$8&amp;";",CD$5,CD$6,CD$7,$B86,CD$10)</f>
        <v>#NAME?</v>
      </c>
      <c r="CE86" s="42" t="e">
        <f t="shared" ca="1" si="303"/>
        <v>#NAME?</v>
      </c>
      <c r="CI86" s="77">
        <v>540000</v>
      </c>
      <c r="CJ86" s="40" t="e">
        <f ca="1">_xll.GEXQ("...\Live\Act_Decr.edq",$B86)</f>
        <v>#NAME?</v>
      </c>
      <c r="CK86" s="41" t="e">
        <f ca="1">_xll.GXL(CK$3,CK$4,"CustomGL="&amp;CK$8&amp;";",CK$5,CK$6,CK$7,$B86,CK$10)</f>
        <v>#NAME?</v>
      </c>
      <c r="CL86" s="42" t="e">
        <f t="shared" ca="1" si="304"/>
        <v>#NAME?</v>
      </c>
      <c r="CM86" s="43" t="e">
        <f ca="1">_xll.GXL(CM$3,CM$4,"CustomGL="&amp;CM$8&amp;";",CM$5,CM$6,CM$7,$B86,CM$10)</f>
        <v>#NAME?</v>
      </c>
      <c r="CN86" s="42" t="e">
        <f t="shared" ca="1" si="305"/>
        <v>#NAME?</v>
      </c>
      <c r="CS86" s="41" t="e">
        <f ca="1">_xll.GXL(CS$3,CS$4,"CustomGL="&amp;CS$8&amp;";",CS$5,CS$6,CS$7,$B86,CS$10)</f>
        <v>#NAME?</v>
      </c>
      <c r="CT86" s="42" t="e">
        <f t="shared" ca="1" si="306"/>
        <v>#NAME?</v>
      </c>
      <c r="CU86" s="43" t="e">
        <f ca="1">_xll.GXL(CU$3,CU$4,"CustomGL="&amp;CU$8&amp;";",CU$5,CU$6,CU$7,$B86,CU$10)</f>
        <v>#NAME?</v>
      </c>
      <c r="CV86" s="42" t="e">
        <f t="shared" ca="1" si="307"/>
        <v>#NAME?</v>
      </c>
      <c r="CZ86" s="77">
        <v>540000</v>
      </c>
      <c r="DA86" s="40" t="e">
        <f ca="1">_xll.GEXQ("...\Live\Act_Decr.edq",$B86)</f>
        <v>#NAME?</v>
      </c>
      <c r="DB86" s="41" t="e">
        <f ca="1">_xll.GXL(DB$3,DB$4,"CustomGL="&amp;DB$8&amp;";",DB$5,DB$6,DB$7,$B86,DB$10)</f>
        <v>#NAME?</v>
      </c>
      <c r="DC86" s="42" t="e">
        <f t="shared" ca="1" si="308"/>
        <v>#NAME?</v>
      </c>
      <c r="DD86" s="43" t="e">
        <f ca="1">_xll.GXL(DD$3,DD$4,"CustomGL="&amp;DD$8&amp;";",DD$5,DD$6,DD$7,$B86,DD$10)</f>
        <v>#NAME?</v>
      </c>
      <c r="DE86" s="42" t="e">
        <f t="shared" ca="1" si="309"/>
        <v>#NAME?</v>
      </c>
      <c r="DJ86" s="41" t="e">
        <f ca="1">_xll.GXL(DJ$3,DJ$4,"CustomGL="&amp;DJ$8&amp;";",DJ$5,DJ$6,DJ$7,$B86,DJ$10)</f>
        <v>#NAME?</v>
      </c>
      <c r="DK86" s="42" t="e">
        <f t="shared" ca="1" si="310"/>
        <v>#NAME?</v>
      </c>
      <c r="DL86" s="43" t="e">
        <f ca="1">_xll.GXL(DL$3,DL$4,"CustomGL="&amp;DL$8&amp;";",DL$5,DL$6,DL$7,$B86,DL$10)</f>
        <v>#NAME?</v>
      </c>
      <c r="DM86" s="42" t="e">
        <f t="shared" ca="1" si="311"/>
        <v>#NAME?</v>
      </c>
      <c r="DQ86" s="77">
        <v>540000</v>
      </c>
      <c r="DR86" s="40" t="e">
        <f ca="1">_xll.GEXQ("...\Live\Act_Decr.edq",$B86)</f>
        <v>#NAME?</v>
      </c>
      <c r="DS86" s="41" t="e">
        <f ca="1">_xll.GXL(DS$3,DS$4,"CustomGL="&amp;DS$8&amp;";",DS$5,DS$6,DS$7,$B86,DS$10)</f>
        <v>#NAME?</v>
      </c>
      <c r="DT86" s="42" t="e">
        <f t="shared" ca="1" si="312"/>
        <v>#NAME?</v>
      </c>
      <c r="DU86" s="43" t="e">
        <f ca="1">_xll.GXL(DU$3,DU$4,"CustomGL="&amp;DU$8&amp;";",DU$5,DU$6,DU$7,$B86,DU$10)</f>
        <v>#NAME?</v>
      </c>
      <c r="DV86" s="42" t="e">
        <f t="shared" ca="1" si="313"/>
        <v>#NAME?</v>
      </c>
      <c r="EA86" s="41" t="e">
        <f ca="1">_xll.GXL(EA$3,EA$4,"CustomGL="&amp;EA$8&amp;";",EA$5,EA$6,EA$7,$B86,EA$10)</f>
        <v>#NAME?</v>
      </c>
      <c r="EB86" s="42" t="e">
        <f t="shared" ca="1" si="314"/>
        <v>#NAME?</v>
      </c>
      <c r="EC86" s="43" t="e">
        <f ca="1">_xll.GXL(EC$3,EC$4,"CustomGL="&amp;EC$8&amp;";",EC$5,EC$6,EC$7,$B86,EC$10)</f>
        <v>#NAME?</v>
      </c>
      <c r="ED86" s="42" t="e">
        <f t="shared" ca="1" si="315"/>
        <v>#NAME?</v>
      </c>
      <c r="EH86" s="77">
        <v>540000</v>
      </c>
      <c r="EI86" s="40" t="e">
        <f ca="1">_xll.GEXQ("...\Live\Act_Decr.edq",$B86)</f>
        <v>#NAME?</v>
      </c>
      <c r="EJ86" s="41" t="e">
        <f ca="1">_xll.GXL(EJ$3,EJ$4,"CustomGL="&amp;EJ$8&amp;";",EJ$5,EJ$6,EJ$7,$B86,EJ$10)</f>
        <v>#NAME?</v>
      </c>
      <c r="EK86" s="42" t="e">
        <f t="shared" ca="1" si="316"/>
        <v>#NAME?</v>
      </c>
      <c r="EL86" s="43" t="e">
        <f ca="1">_xll.GXL(EL$3,EL$4,"CustomGL="&amp;EL$8&amp;";",EL$5,EL$6,EL$7,$B86,EL$10)</f>
        <v>#NAME?</v>
      </c>
      <c r="EM86" s="42" t="e">
        <f t="shared" ca="1" si="317"/>
        <v>#NAME?</v>
      </c>
      <c r="ER86" s="41" t="e">
        <f ca="1">_xll.GXL(ER$3,ER$4,"CustomGL="&amp;ER$8&amp;";",ER$5,ER$6,ER$7,$B86,ER$10)</f>
        <v>#NAME?</v>
      </c>
      <c r="ES86" s="42" t="e">
        <f t="shared" ca="1" si="318"/>
        <v>#NAME?</v>
      </c>
      <c r="ET86" s="43" t="e">
        <f ca="1">_xll.GXL(ET$3,ET$4,"CustomGL="&amp;ET$8&amp;";",ET$5,ET$6,ET$7,$B86,ET$10)</f>
        <v>#NAME?</v>
      </c>
      <c r="EU86" s="42" t="e">
        <f t="shared" ca="1" si="319"/>
        <v>#NAME?</v>
      </c>
      <c r="EY86" s="77">
        <v>540000</v>
      </c>
      <c r="EZ86" s="40" t="e">
        <f ca="1">_xll.GEXQ("...\Live\Act_Decr.edq",$B86)</f>
        <v>#NAME?</v>
      </c>
      <c r="FA86" s="41" t="e">
        <f ca="1">_xll.GXL(FA$3,FA$4,"CustomGL="&amp;FA$8&amp;";",FA$5,FA$6,FA$7,$B86,FA$10)</f>
        <v>#NAME?</v>
      </c>
      <c r="FB86" s="42" t="e">
        <f t="shared" ca="1" si="320"/>
        <v>#NAME?</v>
      </c>
      <c r="FC86" s="43" t="e">
        <f ca="1">_xll.GXL(FC$3,FC$4,"CustomGL="&amp;FC$8&amp;";",FC$5,FC$6,FC$7,$B86,FC$10)</f>
        <v>#NAME?</v>
      </c>
      <c r="FD86" s="42" t="e">
        <f t="shared" ca="1" si="321"/>
        <v>#NAME?</v>
      </c>
      <c r="FI86" s="41" t="e">
        <f ca="1">_xll.GXL(FI$3,FI$4,"CustomGL="&amp;FI$8&amp;";",FI$5,FI$6,FI$7,$B86,FI$10)</f>
        <v>#NAME?</v>
      </c>
      <c r="FJ86" s="42" t="e">
        <f t="shared" ca="1" si="322"/>
        <v>#NAME?</v>
      </c>
      <c r="FK86" s="43" t="e">
        <f ca="1">_xll.GXL(FK$3,FK$4,"CustomGL="&amp;FK$8&amp;";",FK$5,FK$6,FK$7,$B86,FK$10)</f>
        <v>#NAME?</v>
      </c>
      <c r="FL86" s="42" t="e">
        <f t="shared" ca="1" si="323"/>
        <v>#NAME?</v>
      </c>
    </row>
    <row r="87" spans="2:168" collapsed="1" x14ac:dyDescent="0.25">
      <c r="B87" s="1" t="s">
        <v>132</v>
      </c>
      <c r="C87" s="4" t="e">
        <f ca="1">_xll.SSLDESC(B87)</f>
        <v>#NAME?</v>
      </c>
      <c r="D87" s="26" t="e">
        <f ca="1">_xll.GXL(D$3,D$4,"CustomGL="&amp;D$8&amp;";",D$5,D$6,D$7,$B87,D$10)</f>
        <v>#NAME?</v>
      </c>
      <c r="E87" s="27" t="e">
        <f t="shared" ca="1" si="284"/>
        <v>#NAME?</v>
      </c>
      <c r="F87" s="33" t="e">
        <f ca="1">_xll.GXL(F$3,F$4,"CustomGL="&amp;F$8&amp;";",F$5,F$6,F$7,$B87,F$10)</f>
        <v>#NAME?</v>
      </c>
      <c r="G87" s="27" t="e">
        <f t="shared" ca="1" si="285"/>
        <v>#NAME?</v>
      </c>
      <c r="L87" s="26" t="e">
        <f ca="1">_xll.GXL(L$3,L$4,"CustomGL="&amp;L$8&amp;";",L$5,L$6,L$7,$B87,L$10)</f>
        <v>#NAME?</v>
      </c>
      <c r="M87" s="27" t="e">
        <f t="shared" ca="1" si="286"/>
        <v>#NAME?</v>
      </c>
      <c r="N87" s="33" t="e">
        <f ca="1">_xll.GXL(N$3,N$4,"CustomGL="&amp;N$8&amp;";",N$5,N$6,N$7,$B87,N$10)</f>
        <v>#NAME?</v>
      </c>
      <c r="O87" s="27" t="e">
        <f t="shared" ca="1" si="287"/>
        <v>#NAME?</v>
      </c>
      <c r="S87" s="76" t="s">
        <v>132</v>
      </c>
      <c r="T87" s="4" t="e">
        <f ca="1">_xll.SSLDESC(S87)</f>
        <v>#NAME?</v>
      </c>
      <c r="U87" s="26" t="e">
        <f ca="1">_xll.GXL(U$3,U$4,"CustomGL="&amp;U$8&amp;";",U$5,U$6,U$7,$B87,U$10)</f>
        <v>#NAME?</v>
      </c>
      <c r="V87" s="27" t="e">
        <f t="shared" ca="1" si="288"/>
        <v>#NAME?</v>
      </c>
      <c r="W87" s="33" t="e">
        <f ca="1">_xll.GXL(W$3,W$4,"CustomGL="&amp;W$8&amp;";",W$5,W$6,W$7,$B87,W$10)</f>
        <v>#NAME?</v>
      </c>
      <c r="X87" s="27" t="e">
        <f t="shared" ca="1" si="289"/>
        <v>#NAME?</v>
      </c>
      <c r="AC87" s="26" t="e">
        <f ca="1">_xll.GXL(AC$3,AC$4,"CustomGL="&amp;AC$8&amp;";",AC$5,AC$6,AC$7,$B87,AC$10)</f>
        <v>#NAME?</v>
      </c>
      <c r="AD87" s="27" t="e">
        <f t="shared" ca="1" si="290"/>
        <v>#NAME?</v>
      </c>
      <c r="AE87" s="33" t="e">
        <f ca="1">_xll.GXL(AE$3,AE$4,"CustomGL="&amp;AE$8&amp;";",AE$5,AE$6,AE$7,$B87,AE$10)</f>
        <v>#NAME?</v>
      </c>
      <c r="AF87" s="27" t="e">
        <f t="shared" ca="1" si="291"/>
        <v>#NAME?</v>
      </c>
      <c r="AJ87" s="76" t="s">
        <v>132</v>
      </c>
      <c r="AK87" s="4" t="e">
        <f ca="1">_xll.SSLDESC(AJ87)</f>
        <v>#NAME?</v>
      </c>
      <c r="AL87" s="26" t="e">
        <f ca="1">_xll.GXL(AL$3,AL$4,"CustomGL="&amp;AL$8&amp;";",AL$5,AL$6,AL$7,$B87,AL$10)</f>
        <v>#NAME?</v>
      </c>
      <c r="AM87" s="27" t="e">
        <f t="shared" ca="1" si="292"/>
        <v>#NAME?</v>
      </c>
      <c r="AN87" s="33" t="e">
        <f ca="1">_xll.GXL(AN$3,AN$4,"CustomGL="&amp;AN$8&amp;";",AN$5,AN$6,AN$7,$B87,AN$10)</f>
        <v>#NAME?</v>
      </c>
      <c r="AO87" s="27" t="e">
        <f t="shared" ca="1" si="293"/>
        <v>#NAME?</v>
      </c>
      <c r="AT87" s="26" t="e">
        <f ca="1">_xll.GXL(AT$3,AT$4,"CustomGL="&amp;AT$8&amp;";",AT$5,AT$6,AT$7,$B87,AT$10)</f>
        <v>#NAME?</v>
      </c>
      <c r="AU87" s="27" t="e">
        <f t="shared" ca="1" si="294"/>
        <v>#NAME?</v>
      </c>
      <c r="AV87" s="33" t="e">
        <f ca="1">_xll.GXL(AV$3,AV$4,"CustomGL="&amp;AV$8&amp;";",AV$5,AV$6,AV$7,$B87,AV$10)</f>
        <v>#NAME?</v>
      </c>
      <c r="AW87" s="27" t="e">
        <f t="shared" ca="1" si="295"/>
        <v>#NAME?</v>
      </c>
      <c r="BA87" s="76" t="s">
        <v>132</v>
      </c>
      <c r="BB87" s="4" t="e">
        <f ca="1">_xll.SSLDESC(BA87)</f>
        <v>#NAME?</v>
      </c>
      <c r="BC87" s="26" t="e">
        <f ca="1">_xll.GXL(BC$3,BC$4,"CustomGL="&amp;BC$8&amp;";",BC$5,BC$6,BC$7,$B87,BC$10)</f>
        <v>#NAME?</v>
      </c>
      <c r="BD87" s="27" t="e">
        <f t="shared" ca="1" si="296"/>
        <v>#NAME?</v>
      </c>
      <c r="BE87" s="33" t="e">
        <f ca="1">_xll.GXL(BE$3,BE$4,"CustomGL="&amp;BE$8&amp;";",BE$5,BE$6,BE$7,$B87,BE$10)</f>
        <v>#NAME?</v>
      </c>
      <c r="BF87" s="27" t="e">
        <f t="shared" ca="1" si="297"/>
        <v>#NAME?</v>
      </c>
      <c r="BK87" s="26" t="e">
        <f ca="1">_xll.GXL(BK$3,BK$4,"CustomGL="&amp;BK$8&amp;";",BK$5,BK$6,BK$7,$B87,BK$10)</f>
        <v>#NAME?</v>
      </c>
      <c r="BL87" s="27" t="e">
        <f t="shared" ca="1" si="298"/>
        <v>#NAME?</v>
      </c>
      <c r="BM87" s="33" t="e">
        <f ca="1">_xll.GXL(BM$3,BM$4,"CustomGL="&amp;BM$8&amp;";",BM$5,BM$6,BM$7,$B87,BM$10)</f>
        <v>#NAME?</v>
      </c>
      <c r="BN87" s="27" t="e">
        <f t="shared" ca="1" si="299"/>
        <v>#NAME?</v>
      </c>
      <c r="BR87" s="76" t="s">
        <v>132</v>
      </c>
      <c r="BS87" s="4" t="e">
        <f ca="1">_xll.SSLDESC(BR87)</f>
        <v>#NAME?</v>
      </c>
      <c r="BT87" s="26" t="e">
        <f ca="1">_xll.GXL(BT$3,BT$4,"CustomGL="&amp;BT$8&amp;";",BT$5,BT$6,BT$7,$B87,BT$10)</f>
        <v>#NAME?</v>
      </c>
      <c r="BU87" s="27" t="e">
        <f t="shared" ca="1" si="300"/>
        <v>#NAME?</v>
      </c>
      <c r="BV87" s="33" t="e">
        <f ca="1">_xll.GXL(BV$3,BV$4,"CustomGL="&amp;BV$8&amp;";",BV$5,BV$6,BV$7,$B87,BV$10)</f>
        <v>#NAME?</v>
      </c>
      <c r="BW87" s="27" t="e">
        <f t="shared" ca="1" si="301"/>
        <v>#NAME?</v>
      </c>
      <c r="CB87" s="26" t="e">
        <f ca="1">_xll.GXL(CB$3,CB$4,"CustomGL="&amp;CB$8&amp;";",CB$5,CB$6,CB$7,$B87,CB$10)</f>
        <v>#NAME?</v>
      </c>
      <c r="CC87" s="27" t="e">
        <f t="shared" ca="1" si="302"/>
        <v>#NAME?</v>
      </c>
      <c r="CD87" s="33" t="e">
        <f ca="1">_xll.GXL(CD$3,CD$4,"CustomGL="&amp;CD$8&amp;";",CD$5,CD$6,CD$7,$B87,CD$10)</f>
        <v>#NAME?</v>
      </c>
      <c r="CE87" s="27" t="e">
        <f t="shared" ca="1" si="303"/>
        <v>#NAME?</v>
      </c>
      <c r="CI87" s="76" t="s">
        <v>132</v>
      </c>
      <c r="CJ87" s="4" t="e">
        <f ca="1">_xll.SSLDESC(CI87)</f>
        <v>#NAME?</v>
      </c>
      <c r="CK87" s="26" t="e">
        <f ca="1">_xll.GXL(CK$3,CK$4,"CustomGL="&amp;CK$8&amp;";",CK$5,CK$6,CK$7,$B87,CK$10)</f>
        <v>#NAME?</v>
      </c>
      <c r="CL87" s="27" t="e">
        <f t="shared" ca="1" si="304"/>
        <v>#NAME?</v>
      </c>
      <c r="CM87" s="33" t="e">
        <f ca="1">_xll.GXL(CM$3,CM$4,"CustomGL="&amp;CM$8&amp;";",CM$5,CM$6,CM$7,$B87,CM$10)</f>
        <v>#NAME?</v>
      </c>
      <c r="CN87" s="27" t="e">
        <f t="shared" ca="1" si="305"/>
        <v>#NAME?</v>
      </c>
      <c r="CS87" s="26" t="e">
        <f ca="1">_xll.GXL(CS$3,CS$4,"CustomGL="&amp;CS$8&amp;";",CS$5,CS$6,CS$7,$B87,CS$10)</f>
        <v>#NAME?</v>
      </c>
      <c r="CT87" s="27" t="e">
        <f t="shared" ca="1" si="306"/>
        <v>#NAME?</v>
      </c>
      <c r="CU87" s="33" t="e">
        <f ca="1">_xll.GXL(CU$3,CU$4,"CustomGL="&amp;CU$8&amp;";",CU$5,CU$6,CU$7,$B87,CU$10)</f>
        <v>#NAME?</v>
      </c>
      <c r="CV87" s="27" t="e">
        <f t="shared" ca="1" si="307"/>
        <v>#NAME?</v>
      </c>
      <c r="CZ87" s="76" t="s">
        <v>132</v>
      </c>
      <c r="DA87" s="4" t="e">
        <f ca="1">_xll.SSLDESC(CZ87)</f>
        <v>#NAME?</v>
      </c>
      <c r="DB87" s="26" t="e">
        <f ca="1">_xll.GXL(DB$3,DB$4,"CustomGL="&amp;DB$8&amp;";",DB$5,DB$6,DB$7,$B87,DB$10)</f>
        <v>#NAME?</v>
      </c>
      <c r="DC87" s="27" t="e">
        <f t="shared" ca="1" si="308"/>
        <v>#NAME?</v>
      </c>
      <c r="DD87" s="33" t="e">
        <f ca="1">_xll.GXL(DD$3,DD$4,"CustomGL="&amp;DD$8&amp;";",DD$5,DD$6,DD$7,$B87,DD$10)</f>
        <v>#NAME?</v>
      </c>
      <c r="DE87" s="27" t="e">
        <f t="shared" ca="1" si="309"/>
        <v>#NAME?</v>
      </c>
      <c r="DJ87" s="26" t="e">
        <f ca="1">_xll.GXL(DJ$3,DJ$4,"CustomGL="&amp;DJ$8&amp;";",DJ$5,DJ$6,DJ$7,$B87,DJ$10)</f>
        <v>#NAME?</v>
      </c>
      <c r="DK87" s="27" t="e">
        <f t="shared" ca="1" si="310"/>
        <v>#NAME?</v>
      </c>
      <c r="DL87" s="33" t="e">
        <f ca="1">_xll.GXL(DL$3,DL$4,"CustomGL="&amp;DL$8&amp;";",DL$5,DL$6,DL$7,$B87,DL$10)</f>
        <v>#NAME?</v>
      </c>
      <c r="DM87" s="27" t="e">
        <f t="shared" ca="1" si="311"/>
        <v>#NAME?</v>
      </c>
      <c r="DQ87" s="76" t="s">
        <v>132</v>
      </c>
      <c r="DR87" s="4" t="e">
        <f ca="1">_xll.SSLDESC(DQ87)</f>
        <v>#NAME?</v>
      </c>
      <c r="DS87" s="26" t="e">
        <f ca="1">_xll.GXL(DS$3,DS$4,"CustomGL="&amp;DS$8&amp;";",DS$5,DS$6,DS$7,$B87,DS$10)</f>
        <v>#NAME?</v>
      </c>
      <c r="DT87" s="27" t="e">
        <f t="shared" ca="1" si="312"/>
        <v>#NAME?</v>
      </c>
      <c r="DU87" s="33" t="e">
        <f ca="1">_xll.GXL(DU$3,DU$4,"CustomGL="&amp;DU$8&amp;";",DU$5,DU$6,DU$7,$B87,DU$10)</f>
        <v>#NAME?</v>
      </c>
      <c r="DV87" s="27" t="e">
        <f t="shared" ca="1" si="313"/>
        <v>#NAME?</v>
      </c>
      <c r="EA87" s="26" t="e">
        <f ca="1">_xll.GXL(EA$3,EA$4,"CustomGL="&amp;EA$8&amp;";",EA$5,EA$6,EA$7,$B87,EA$10)</f>
        <v>#NAME?</v>
      </c>
      <c r="EB87" s="27" t="e">
        <f t="shared" ca="1" si="314"/>
        <v>#NAME?</v>
      </c>
      <c r="EC87" s="33" t="e">
        <f ca="1">_xll.GXL(EC$3,EC$4,"CustomGL="&amp;EC$8&amp;";",EC$5,EC$6,EC$7,$B87,EC$10)</f>
        <v>#NAME?</v>
      </c>
      <c r="ED87" s="27" t="e">
        <f t="shared" ca="1" si="315"/>
        <v>#NAME?</v>
      </c>
      <c r="EH87" s="76" t="s">
        <v>132</v>
      </c>
      <c r="EI87" s="4" t="e">
        <f ca="1">_xll.SSLDESC(EH87)</f>
        <v>#NAME?</v>
      </c>
      <c r="EJ87" s="26" t="e">
        <f ca="1">_xll.GXL(EJ$3,EJ$4,"CustomGL="&amp;EJ$8&amp;";",EJ$5,EJ$6,EJ$7,$B87,EJ$10)</f>
        <v>#NAME?</v>
      </c>
      <c r="EK87" s="27" t="e">
        <f t="shared" ca="1" si="316"/>
        <v>#NAME?</v>
      </c>
      <c r="EL87" s="33" t="e">
        <f ca="1">_xll.GXL(EL$3,EL$4,"CustomGL="&amp;EL$8&amp;";",EL$5,EL$6,EL$7,$B87,EL$10)</f>
        <v>#NAME?</v>
      </c>
      <c r="EM87" s="27" t="e">
        <f t="shared" ca="1" si="317"/>
        <v>#NAME?</v>
      </c>
      <c r="ER87" s="26" t="e">
        <f ca="1">_xll.GXL(ER$3,ER$4,"CustomGL="&amp;ER$8&amp;";",ER$5,ER$6,ER$7,$B87,ER$10)</f>
        <v>#NAME?</v>
      </c>
      <c r="ES87" s="27" t="e">
        <f t="shared" ca="1" si="318"/>
        <v>#NAME?</v>
      </c>
      <c r="ET87" s="33" t="e">
        <f ca="1">_xll.GXL(ET$3,ET$4,"CustomGL="&amp;ET$8&amp;";",ET$5,ET$6,ET$7,$B87,ET$10)</f>
        <v>#NAME?</v>
      </c>
      <c r="EU87" s="27" t="e">
        <f t="shared" ca="1" si="319"/>
        <v>#NAME?</v>
      </c>
      <c r="EY87" s="76" t="s">
        <v>132</v>
      </c>
      <c r="EZ87" s="4" t="e">
        <f ca="1">_xll.SSLDESC(EY87)</f>
        <v>#NAME?</v>
      </c>
      <c r="FA87" s="26" t="e">
        <f ca="1">_xll.GXL(FA$3,FA$4,"CustomGL="&amp;FA$8&amp;";",FA$5,FA$6,FA$7,$B87,FA$10)</f>
        <v>#NAME?</v>
      </c>
      <c r="FB87" s="27" t="e">
        <f t="shared" ca="1" si="320"/>
        <v>#NAME?</v>
      </c>
      <c r="FC87" s="33" t="e">
        <f ca="1">_xll.GXL(FC$3,FC$4,"CustomGL="&amp;FC$8&amp;";",FC$5,FC$6,FC$7,$B87,FC$10)</f>
        <v>#NAME?</v>
      </c>
      <c r="FD87" s="27" t="e">
        <f t="shared" ca="1" si="321"/>
        <v>#NAME?</v>
      </c>
      <c r="FI87" s="26" t="e">
        <f ca="1">_xll.GXL(FI$3,FI$4,"CustomGL="&amp;FI$8&amp;";",FI$5,FI$6,FI$7,$B87,FI$10)</f>
        <v>#NAME?</v>
      </c>
      <c r="FJ87" s="27" t="e">
        <f t="shared" ca="1" si="322"/>
        <v>#NAME?</v>
      </c>
      <c r="FK87" s="33" t="e">
        <f ca="1">_xll.GXL(FK$3,FK$4,"CustomGL="&amp;FK$8&amp;";",FK$5,FK$6,FK$7,$B87,FK$10)</f>
        <v>#NAME?</v>
      </c>
      <c r="FL87" s="27" t="e">
        <f t="shared" ca="1" si="323"/>
        <v>#NAME?</v>
      </c>
    </row>
    <row r="88" spans="2:168" s="44" customFormat="1" hidden="1" outlineLevel="1" x14ac:dyDescent="0.25">
      <c r="B88" s="39">
        <v>542000</v>
      </c>
      <c r="C88" s="40" t="e">
        <f ca="1">_xll.GEXQ("...\Live\Act_Decr.edq",$B88)</f>
        <v>#NAME?</v>
      </c>
      <c r="D88" s="41" t="e">
        <f ca="1">_xll.GXL(D$3,D$4,"CustomGL="&amp;D$8&amp;";",D$5,D$6,D$7,$B88,D$10)</f>
        <v>#NAME?</v>
      </c>
      <c r="E88" s="42" t="e">
        <f ca="1">D88/D$54</f>
        <v>#NAME?</v>
      </c>
      <c r="F88" s="43" t="e">
        <f ca="1">_xll.GXL(F$3,F$4,"CustomGL="&amp;F$8&amp;";",F$5,F$6,F$7,$B88,F$10)</f>
        <v>#NAME?</v>
      </c>
      <c r="G88" s="42" t="e">
        <f ca="1">F88/F$54</f>
        <v>#NAME?</v>
      </c>
      <c r="L88" s="41" t="e">
        <f ca="1">_xll.GXL(L$3,L$4,"CustomGL="&amp;L$8&amp;";",L$5,L$6,L$7,$B88,L$10)</f>
        <v>#NAME?</v>
      </c>
      <c r="M88" s="42" t="e">
        <f ca="1">L88/L$54</f>
        <v>#NAME?</v>
      </c>
      <c r="N88" s="43" t="e">
        <f ca="1">_xll.GXL(N$3,N$4,"CustomGL="&amp;N$8&amp;";",N$5,N$6,N$7,$B88,N$10)</f>
        <v>#NAME?</v>
      </c>
      <c r="O88" s="42" t="e">
        <f ca="1">N88/N$54</f>
        <v>#NAME?</v>
      </c>
      <c r="R88" s="85"/>
      <c r="S88" s="77">
        <v>542000</v>
      </c>
      <c r="T88" s="40" t="e">
        <f ca="1">_xll.GEXQ("...\Live\Act_Decr.edq",$B88)</f>
        <v>#NAME?</v>
      </c>
      <c r="U88" s="41" t="e">
        <f ca="1">_xll.GXL(U$3,U$4,"CustomGL="&amp;U$8&amp;";",U$5,U$6,U$7,$B88,U$10)</f>
        <v>#NAME?</v>
      </c>
      <c r="V88" s="42" t="e">
        <f ca="1">U88/U$54</f>
        <v>#NAME?</v>
      </c>
      <c r="W88" s="43" t="e">
        <f ca="1">_xll.GXL(W$3,W$4,"CustomGL="&amp;W$8&amp;";",W$5,W$6,W$7,$B88,W$10)</f>
        <v>#NAME?</v>
      </c>
      <c r="X88" s="42" t="e">
        <f ca="1">W88/W$54</f>
        <v>#NAME?</v>
      </c>
      <c r="AC88" s="41" t="e">
        <f ca="1">_xll.GXL(AC$3,AC$4,"CustomGL="&amp;AC$8&amp;";",AC$5,AC$6,AC$7,$B88,AC$10)</f>
        <v>#NAME?</v>
      </c>
      <c r="AD88" s="42" t="e">
        <f ca="1">AC88/AC$54</f>
        <v>#NAME?</v>
      </c>
      <c r="AE88" s="43" t="e">
        <f ca="1">_xll.GXL(AE$3,AE$4,"CustomGL="&amp;AE$8&amp;";",AE$5,AE$6,AE$7,$B88,AE$10)</f>
        <v>#NAME?</v>
      </c>
      <c r="AF88" s="42" t="e">
        <f ca="1">AE88/AE$54</f>
        <v>#NAME?</v>
      </c>
      <c r="AJ88" s="77">
        <v>542000</v>
      </c>
      <c r="AK88" s="40" t="e">
        <f ca="1">_xll.GEXQ("...\Live\Act_Decr.edq",$B88)</f>
        <v>#NAME?</v>
      </c>
      <c r="AL88" s="41" t="e">
        <f ca="1">_xll.GXL(AL$3,AL$4,"CustomGL="&amp;AL$8&amp;";",AL$5,AL$6,AL$7,$B88,AL$10)</f>
        <v>#NAME?</v>
      </c>
      <c r="AM88" s="42" t="e">
        <f ca="1">AL88/AL$54</f>
        <v>#NAME?</v>
      </c>
      <c r="AN88" s="43" t="e">
        <f ca="1">_xll.GXL(AN$3,AN$4,"CustomGL="&amp;AN$8&amp;";",AN$5,AN$6,AN$7,$B88,AN$10)</f>
        <v>#NAME?</v>
      </c>
      <c r="AO88" s="42" t="e">
        <f ca="1">AN88/AN$54</f>
        <v>#NAME?</v>
      </c>
      <c r="AT88" s="41" t="e">
        <f ca="1">_xll.GXL(AT$3,AT$4,"CustomGL="&amp;AT$8&amp;";",AT$5,AT$6,AT$7,$B88,AT$10)</f>
        <v>#NAME?</v>
      </c>
      <c r="AU88" s="42" t="e">
        <f ca="1">AT88/AT$54</f>
        <v>#NAME?</v>
      </c>
      <c r="AV88" s="43" t="e">
        <f ca="1">_xll.GXL(AV$3,AV$4,"CustomGL="&amp;AV$8&amp;";",AV$5,AV$6,AV$7,$B88,AV$10)</f>
        <v>#NAME?</v>
      </c>
      <c r="AW88" s="42" t="e">
        <f ca="1">AV88/AV$54</f>
        <v>#NAME?</v>
      </c>
      <c r="AZ88" s="85"/>
      <c r="BA88" s="77">
        <v>542000</v>
      </c>
      <c r="BB88" s="40" t="e">
        <f ca="1">_xll.GEXQ("...\Live\Act_Decr.edq",$B88)</f>
        <v>#NAME?</v>
      </c>
      <c r="BC88" s="41" t="e">
        <f ca="1">_xll.GXL(BC$3,BC$4,"CustomGL="&amp;BC$8&amp;";",BC$5,BC$6,BC$7,$B88,BC$10)</f>
        <v>#NAME?</v>
      </c>
      <c r="BD88" s="42" t="e">
        <f ca="1">BC88/BC$54</f>
        <v>#NAME?</v>
      </c>
      <c r="BE88" s="43" t="e">
        <f ca="1">_xll.GXL(BE$3,BE$4,"CustomGL="&amp;BE$8&amp;";",BE$5,BE$6,BE$7,$B88,BE$10)</f>
        <v>#NAME?</v>
      </c>
      <c r="BF88" s="42" t="e">
        <f ca="1">BE88/BE$54</f>
        <v>#NAME?</v>
      </c>
      <c r="BK88" s="41" t="e">
        <f ca="1">_xll.GXL(BK$3,BK$4,"CustomGL="&amp;BK$8&amp;";",BK$5,BK$6,BK$7,$B88,BK$10)</f>
        <v>#NAME?</v>
      </c>
      <c r="BL88" s="42" t="e">
        <f ca="1">BK88/BK$54</f>
        <v>#NAME?</v>
      </c>
      <c r="BM88" s="43" t="e">
        <f ca="1">_xll.GXL(BM$3,BM$4,"CustomGL="&amp;BM$8&amp;";",BM$5,BM$6,BM$7,$B88,BM$10)</f>
        <v>#NAME?</v>
      </c>
      <c r="BN88" s="42" t="e">
        <f ca="1">BM88/BM$54</f>
        <v>#NAME?</v>
      </c>
      <c r="BR88" s="77">
        <v>542000</v>
      </c>
      <c r="BS88" s="40" t="e">
        <f ca="1">_xll.GEXQ("...\Live\Act_Decr.edq",$B88)</f>
        <v>#NAME?</v>
      </c>
      <c r="BT88" s="41" t="e">
        <f ca="1">_xll.GXL(BT$3,BT$4,"CustomGL="&amp;BT$8&amp;";",BT$5,BT$6,BT$7,$B88,BT$10)</f>
        <v>#NAME?</v>
      </c>
      <c r="BU88" s="42" t="e">
        <f ca="1">BT88/BT$54</f>
        <v>#NAME?</v>
      </c>
      <c r="BV88" s="43" t="e">
        <f ca="1">_xll.GXL(BV$3,BV$4,"CustomGL="&amp;BV$8&amp;";",BV$5,BV$6,BV$7,$B88,BV$10)</f>
        <v>#NAME?</v>
      </c>
      <c r="BW88" s="42" t="e">
        <f ca="1">BV88/BV$54</f>
        <v>#NAME?</v>
      </c>
      <c r="CB88" s="41" t="e">
        <f ca="1">_xll.GXL(CB$3,CB$4,"CustomGL="&amp;CB$8&amp;";",CB$5,CB$6,CB$7,$B88,CB$10)</f>
        <v>#NAME?</v>
      </c>
      <c r="CC88" s="42" t="e">
        <f ca="1">CB88/CB$54</f>
        <v>#NAME?</v>
      </c>
      <c r="CD88" s="43" t="e">
        <f ca="1">_xll.GXL(CD$3,CD$4,"CustomGL="&amp;CD$8&amp;";",CD$5,CD$6,CD$7,$B88,CD$10)</f>
        <v>#NAME?</v>
      </c>
      <c r="CE88" s="42" t="e">
        <f ca="1">CD88/CD$54</f>
        <v>#NAME?</v>
      </c>
      <c r="CI88" s="77">
        <v>542000</v>
      </c>
      <c r="CJ88" s="40" t="e">
        <f ca="1">_xll.GEXQ("...\Live\Act_Decr.edq",$B88)</f>
        <v>#NAME?</v>
      </c>
      <c r="CK88" s="41" t="e">
        <f ca="1">_xll.GXL(CK$3,CK$4,"CustomGL="&amp;CK$8&amp;";",CK$5,CK$6,CK$7,$B88,CK$10)</f>
        <v>#NAME?</v>
      </c>
      <c r="CL88" s="42" t="e">
        <f ca="1">CK88/CK$54</f>
        <v>#NAME?</v>
      </c>
      <c r="CM88" s="43" t="e">
        <f ca="1">_xll.GXL(CM$3,CM$4,"CustomGL="&amp;CM$8&amp;";",CM$5,CM$6,CM$7,$B88,CM$10)</f>
        <v>#NAME?</v>
      </c>
      <c r="CN88" s="42" t="e">
        <f ca="1">CM88/CM$54</f>
        <v>#NAME?</v>
      </c>
      <c r="CS88" s="41" t="e">
        <f ca="1">_xll.GXL(CS$3,CS$4,"CustomGL="&amp;CS$8&amp;";",CS$5,CS$6,CS$7,$B88,CS$10)</f>
        <v>#NAME?</v>
      </c>
      <c r="CT88" s="42" t="e">
        <f ca="1">CS88/CS$54</f>
        <v>#NAME?</v>
      </c>
      <c r="CU88" s="43" t="e">
        <f ca="1">_xll.GXL(CU$3,CU$4,"CustomGL="&amp;CU$8&amp;";",CU$5,CU$6,CU$7,$B88,CU$10)</f>
        <v>#NAME?</v>
      </c>
      <c r="CV88" s="42" t="e">
        <f ca="1">CU88/CU$54</f>
        <v>#NAME?</v>
      </c>
      <c r="CZ88" s="77">
        <v>542000</v>
      </c>
      <c r="DA88" s="40" t="e">
        <f ca="1">_xll.GEXQ("...\Live\Act_Decr.edq",$B88)</f>
        <v>#NAME?</v>
      </c>
      <c r="DB88" s="41" t="e">
        <f ca="1">_xll.GXL(DB$3,DB$4,"CustomGL="&amp;DB$8&amp;";",DB$5,DB$6,DB$7,$B88,DB$10)</f>
        <v>#NAME?</v>
      </c>
      <c r="DC88" s="42" t="e">
        <f ca="1">DB88/DB$54</f>
        <v>#NAME?</v>
      </c>
      <c r="DD88" s="43" t="e">
        <f ca="1">_xll.GXL(DD$3,DD$4,"CustomGL="&amp;DD$8&amp;";",DD$5,DD$6,DD$7,$B88,DD$10)</f>
        <v>#NAME?</v>
      </c>
      <c r="DE88" s="42" t="e">
        <f ca="1">DD88/DD$54</f>
        <v>#NAME?</v>
      </c>
      <c r="DJ88" s="41" t="e">
        <f ca="1">_xll.GXL(DJ$3,DJ$4,"CustomGL="&amp;DJ$8&amp;";",DJ$5,DJ$6,DJ$7,$B88,DJ$10)</f>
        <v>#NAME?</v>
      </c>
      <c r="DK88" s="42" t="e">
        <f ca="1">DJ88/DJ$54</f>
        <v>#NAME?</v>
      </c>
      <c r="DL88" s="43" t="e">
        <f ca="1">_xll.GXL(DL$3,DL$4,"CustomGL="&amp;DL$8&amp;";",DL$5,DL$6,DL$7,$B88,DL$10)</f>
        <v>#NAME?</v>
      </c>
      <c r="DM88" s="42" t="e">
        <f ca="1">DL88/DL$54</f>
        <v>#NAME?</v>
      </c>
      <c r="DQ88" s="77">
        <v>542000</v>
      </c>
      <c r="DR88" s="40" t="e">
        <f ca="1">_xll.GEXQ("...\Live\Act_Decr.edq",$B88)</f>
        <v>#NAME?</v>
      </c>
      <c r="DS88" s="41" t="e">
        <f ca="1">_xll.GXL(DS$3,DS$4,"CustomGL="&amp;DS$8&amp;";",DS$5,DS$6,DS$7,$B88,DS$10)</f>
        <v>#NAME?</v>
      </c>
      <c r="DT88" s="42" t="e">
        <f ca="1">DS88/DS$54</f>
        <v>#NAME?</v>
      </c>
      <c r="DU88" s="43" t="e">
        <f ca="1">_xll.GXL(DU$3,DU$4,"CustomGL="&amp;DU$8&amp;";",DU$5,DU$6,DU$7,$B88,DU$10)</f>
        <v>#NAME?</v>
      </c>
      <c r="DV88" s="42" t="e">
        <f ca="1">DU88/DU$54</f>
        <v>#NAME?</v>
      </c>
      <c r="EA88" s="41" t="e">
        <f ca="1">_xll.GXL(EA$3,EA$4,"CustomGL="&amp;EA$8&amp;";",EA$5,EA$6,EA$7,$B88,EA$10)</f>
        <v>#NAME?</v>
      </c>
      <c r="EB88" s="42" t="e">
        <f ca="1">EA88/EA$54</f>
        <v>#NAME?</v>
      </c>
      <c r="EC88" s="43" t="e">
        <f ca="1">_xll.GXL(EC$3,EC$4,"CustomGL="&amp;EC$8&amp;";",EC$5,EC$6,EC$7,$B88,EC$10)</f>
        <v>#NAME?</v>
      </c>
      <c r="ED88" s="42" t="e">
        <f ca="1">EC88/EC$54</f>
        <v>#NAME?</v>
      </c>
      <c r="EH88" s="77">
        <v>542000</v>
      </c>
      <c r="EI88" s="40" t="e">
        <f ca="1">_xll.GEXQ("...\Live\Act_Decr.edq",$B88)</f>
        <v>#NAME?</v>
      </c>
      <c r="EJ88" s="41" t="e">
        <f ca="1">_xll.GXL(EJ$3,EJ$4,"CustomGL="&amp;EJ$8&amp;";",EJ$5,EJ$6,EJ$7,$B88,EJ$10)</f>
        <v>#NAME?</v>
      </c>
      <c r="EK88" s="42" t="e">
        <f ca="1">EJ88/EJ$54</f>
        <v>#NAME?</v>
      </c>
      <c r="EL88" s="43" t="e">
        <f ca="1">_xll.GXL(EL$3,EL$4,"CustomGL="&amp;EL$8&amp;";",EL$5,EL$6,EL$7,$B88,EL$10)</f>
        <v>#NAME?</v>
      </c>
      <c r="EM88" s="42" t="e">
        <f ca="1">EL88/EL$54</f>
        <v>#NAME?</v>
      </c>
      <c r="ER88" s="41" t="e">
        <f ca="1">_xll.GXL(ER$3,ER$4,"CustomGL="&amp;ER$8&amp;";",ER$5,ER$6,ER$7,$B88,ER$10)</f>
        <v>#NAME?</v>
      </c>
      <c r="ES88" s="42" t="e">
        <f ca="1">ER88/ER$54</f>
        <v>#NAME?</v>
      </c>
      <c r="ET88" s="43" t="e">
        <f ca="1">_xll.GXL(ET$3,ET$4,"CustomGL="&amp;ET$8&amp;";",ET$5,ET$6,ET$7,$B88,ET$10)</f>
        <v>#NAME?</v>
      </c>
      <c r="EU88" s="42" t="e">
        <f ca="1">ET88/ET$54</f>
        <v>#NAME?</v>
      </c>
      <c r="EY88" s="77">
        <v>542000</v>
      </c>
      <c r="EZ88" s="40" t="e">
        <f ca="1">_xll.GEXQ("...\Live\Act_Decr.edq",$B88)</f>
        <v>#NAME?</v>
      </c>
      <c r="FA88" s="41" t="e">
        <f ca="1">_xll.GXL(FA$3,FA$4,"CustomGL="&amp;FA$8&amp;";",FA$5,FA$6,FA$7,$B88,FA$10)</f>
        <v>#NAME?</v>
      </c>
      <c r="FB88" s="42" t="e">
        <f ca="1">FA88/FA$54</f>
        <v>#NAME?</v>
      </c>
      <c r="FC88" s="43" t="e">
        <f ca="1">_xll.GXL(FC$3,FC$4,"CustomGL="&amp;FC$8&amp;";",FC$5,FC$6,FC$7,$B88,FC$10)</f>
        <v>#NAME?</v>
      </c>
      <c r="FD88" s="42" t="e">
        <f ca="1">FC88/FC$54</f>
        <v>#NAME?</v>
      </c>
      <c r="FI88" s="41" t="e">
        <f ca="1">_xll.GXL(FI$3,FI$4,"CustomGL="&amp;FI$8&amp;";",FI$5,FI$6,FI$7,$B88,FI$10)</f>
        <v>#NAME?</v>
      </c>
      <c r="FJ88" s="42" t="e">
        <f ca="1">FI88/FI$54</f>
        <v>#NAME?</v>
      </c>
      <c r="FK88" s="43" t="e">
        <f ca="1">_xll.GXL(FK$3,FK$4,"CustomGL="&amp;FK$8&amp;";",FK$5,FK$6,FK$7,$B88,FK$10)</f>
        <v>#NAME?</v>
      </c>
      <c r="FL88" s="42" t="e">
        <f ca="1">FK88/FK$54</f>
        <v>#NAME?</v>
      </c>
    </row>
    <row r="89" spans="2:168" collapsed="1" x14ac:dyDescent="0.25">
      <c r="B89" s="1" t="s">
        <v>133</v>
      </c>
      <c r="C89" s="4" t="e">
        <f ca="1">_xll.SSLDESC(B89)</f>
        <v>#NAME?</v>
      </c>
      <c r="D89" s="26" t="e">
        <f ca="1">_xll.GXL(D$3,D$4,"CustomGL="&amp;D$8&amp;";",D$5,D$6,D$7,$B89,D$10)</f>
        <v>#NAME?</v>
      </c>
      <c r="E89" s="27" t="e">
        <f ca="1">D89/D$54</f>
        <v>#NAME?</v>
      </c>
      <c r="F89" s="33" t="e">
        <f ca="1">_xll.GXL(F$3,F$4,"CustomGL="&amp;F$8&amp;";",F$5,F$6,F$7,$B89,F$10)</f>
        <v>#NAME?</v>
      </c>
      <c r="G89" s="27" t="e">
        <f ca="1">F89/F$54</f>
        <v>#NAME?</v>
      </c>
      <c r="L89" s="26" t="e">
        <f ca="1">_xll.GXL(L$3,L$4,"CustomGL="&amp;L$8&amp;";",L$5,L$6,L$7,$B89,L$10)</f>
        <v>#NAME?</v>
      </c>
      <c r="M89" s="27" t="e">
        <f ca="1">L89/L$54</f>
        <v>#NAME?</v>
      </c>
      <c r="N89" s="33" t="e">
        <f ca="1">_xll.GXL(N$3,N$4,"CustomGL="&amp;N$8&amp;";",N$5,N$6,N$7,$B89,N$10)</f>
        <v>#NAME?</v>
      </c>
      <c r="O89" s="27" t="e">
        <f ca="1">N89/N$54</f>
        <v>#NAME?</v>
      </c>
      <c r="S89" s="76" t="s">
        <v>133</v>
      </c>
      <c r="T89" s="4" t="e">
        <f ca="1">_xll.SSLDESC(S89)</f>
        <v>#NAME?</v>
      </c>
      <c r="U89" s="26" t="e">
        <f ca="1">_xll.GXL(U$3,U$4,"CustomGL="&amp;U$8&amp;";",U$5,U$6,U$7,$B89,U$10)</f>
        <v>#NAME?</v>
      </c>
      <c r="V89" s="27" t="e">
        <f ca="1">U89/U$54</f>
        <v>#NAME?</v>
      </c>
      <c r="W89" s="33" t="e">
        <f ca="1">_xll.GXL(W$3,W$4,"CustomGL="&amp;W$8&amp;";",W$5,W$6,W$7,$B89,W$10)</f>
        <v>#NAME?</v>
      </c>
      <c r="X89" s="27" t="e">
        <f ca="1">W89/W$54</f>
        <v>#NAME?</v>
      </c>
      <c r="AC89" s="26" t="e">
        <f ca="1">_xll.GXL(AC$3,AC$4,"CustomGL="&amp;AC$8&amp;";",AC$5,AC$6,AC$7,$B89,AC$10)</f>
        <v>#NAME?</v>
      </c>
      <c r="AD89" s="27" t="e">
        <f ca="1">AC89/AC$54</f>
        <v>#NAME?</v>
      </c>
      <c r="AE89" s="33" t="e">
        <f ca="1">_xll.GXL(AE$3,AE$4,"CustomGL="&amp;AE$8&amp;";",AE$5,AE$6,AE$7,$B89,AE$10)</f>
        <v>#NAME?</v>
      </c>
      <c r="AF89" s="27" t="e">
        <f ca="1">AE89/AE$54</f>
        <v>#NAME?</v>
      </c>
      <c r="AJ89" s="76" t="s">
        <v>133</v>
      </c>
      <c r="AK89" s="4" t="e">
        <f ca="1">_xll.SSLDESC(AJ89)</f>
        <v>#NAME?</v>
      </c>
      <c r="AL89" s="26" t="e">
        <f ca="1">_xll.GXL(AL$3,AL$4,"CustomGL="&amp;AL$8&amp;";",AL$5,AL$6,AL$7,$B89,AL$10)</f>
        <v>#NAME?</v>
      </c>
      <c r="AM89" s="27" t="e">
        <f ca="1">AL89/AL$54</f>
        <v>#NAME?</v>
      </c>
      <c r="AN89" s="33" t="e">
        <f ca="1">_xll.GXL(AN$3,AN$4,"CustomGL="&amp;AN$8&amp;";",AN$5,AN$6,AN$7,$B89,AN$10)</f>
        <v>#NAME?</v>
      </c>
      <c r="AO89" s="27" t="e">
        <f ca="1">AN89/AN$54</f>
        <v>#NAME?</v>
      </c>
      <c r="AT89" s="26" t="e">
        <f ca="1">_xll.GXL(AT$3,AT$4,"CustomGL="&amp;AT$8&amp;";",AT$5,AT$6,AT$7,$B89,AT$10)</f>
        <v>#NAME?</v>
      </c>
      <c r="AU89" s="27" t="e">
        <f ca="1">AT89/AT$54</f>
        <v>#NAME?</v>
      </c>
      <c r="AV89" s="33" t="e">
        <f ca="1">_xll.GXL(AV$3,AV$4,"CustomGL="&amp;AV$8&amp;";",AV$5,AV$6,AV$7,$B89,AV$10)</f>
        <v>#NAME?</v>
      </c>
      <c r="AW89" s="27" t="e">
        <f ca="1">AV89/AV$54</f>
        <v>#NAME?</v>
      </c>
      <c r="BA89" s="76" t="s">
        <v>133</v>
      </c>
      <c r="BB89" s="4" t="e">
        <f ca="1">_xll.SSLDESC(BA89)</f>
        <v>#NAME?</v>
      </c>
      <c r="BC89" s="26" t="e">
        <f ca="1">_xll.GXL(BC$3,BC$4,"CustomGL="&amp;BC$8&amp;";",BC$5,BC$6,BC$7,$B89,BC$10)</f>
        <v>#NAME?</v>
      </c>
      <c r="BD89" s="27" t="e">
        <f ca="1">BC89/BC$54</f>
        <v>#NAME?</v>
      </c>
      <c r="BE89" s="33" t="e">
        <f ca="1">_xll.GXL(BE$3,BE$4,"CustomGL="&amp;BE$8&amp;";",BE$5,BE$6,BE$7,$B89,BE$10)</f>
        <v>#NAME?</v>
      </c>
      <c r="BF89" s="27" t="e">
        <f ca="1">BE89/BE$54</f>
        <v>#NAME?</v>
      </c>
      <c r="BK89" s="26" t="e">
        <f ca="1">_xll.GXL(BK$3,BK$4,"CustomGL="&amp;BK$8&amp;";",BK$5,BK$6,BK$7,$B89,BK$10)</f>
        <v>#NAME?</v>
      </c>
      <c r="BL89" s="27" t="e">
        <f ca="1">BK89/BK$54</f>
        <v>#NAME?</v>
      </c>
      <c r="BM89" s="33" t="e">
        <f ca="1">_xll.GXL(BM$3,BM$4,"CustomGL="&amp;BM$8&amp;";",BM$5,BM$6,BM$7,$B89,BM$10)</f>
        <v>#NAME?</v>
      </c>
      <c r="BN89" s="27" t="e">
        <f ca="1">BM89/BM$54</f>
        <v>#NAME?</v>
      </c>
      <c r="BR89" s="76" t="s">
        <v>133</v>
      </c>
      <c r="BS89" s="4" t="e">
        <f ca="1">_xll.SSLDESC(BR89)</f>
        <v>#NAME?</v>
      </c>
      <c r="BT89" s="26" t="e">
        <f ca="1">_xll.GXL(BT$3,BT$4,"CustomGL="&amp;BT$8&amp;";",BT$5,BT$6,BT$7,$B89,BT$10)</f>
        <v>#NAME?</v>
      </c>
      <c r="BU89" s="27" t="e">
        <f ca="1">BT89/BT$54</f>
        <v>#NAME?</v>
      </c>
      <c r="BV89" s="33" t="e">
        <f ca="1">_xll.GXL(BV$3,BV$4,"CustomGL="&amp;BV$8&amp;";",BV$5,BV$6,BV$7,$B89,BV$10)</f>
        <v>#NAME?</v>
      </c>
      <c r="BW89" s="27" t="e">
        <f ca="1">BV89/BV$54</f>
        <v>#NAME?</v>
      </c>
      <c r="CB89" s="26" t="e">
        <f ca="1">_xll.GXL(CB$3,CB$4,"CustomGL="&amp;CB$8&amp;";",CB$5,CB$6,CB$7,$B89,CB$10)</f>
        <v>#NAME?</v>
      </c>
      <c r="CC89" s="27" t="e">
        <f ca="1">CB89/CB$54</f>
        <v>#NAME?</v>
      </c>
      <c r="CD89" s="33" t="e">
        <f ca="1">_xll.GXL(CD$3,CD$4,"CustomGL="&amp;CD$8&amp;";",CD$5,CD$6,CD$7,$B89,CD$10)</f>
        <v>#NAME?</v>
      </c>
      <c r="CE89" s="27" t="e">
        <f ca="1">CD89/CD$54</f>
        <v>#NAME?</v>
      </c>
      <c r="CI89" s="76" t="s">
        <v>133</v>
      </c>
      <c r="CJ89" s="4" t="e">
        <f ca="1">_xll.SSLDESC(CI89)</f>
        <v>#NAME?</v>
      </c>
      <c r="CK89" s="26" t="e">
        <f ca="1">_xll.GXL(CK$3,CK$4,"CustomGL="&amp;CK$8&amp;";",CK$5,CK$6,CK$7,$B89,CK$10)</f>
        <v>#NAME?</v>
      </c>
      <c r="CL89" s="27" t="e">
        <f ca="1">CK89/CK$54</f>
        <v>#NAME?</v>
      </c>
      <c r="CM89" s="33" t="e">
        <f ca="1">_xll.GXL(CM$3,CM$4,"CustomGL="&amp;CM$8&amp;";",CM$5,CM$6,CM$7,$B89,CM$10)</f>
        <v>#NAME?</v>
      </c>
      <c r="CN89" s="27" t="e">
        <f ca="1">CM89/CM$54</f>
        <v>#NAME?</v>
      </c>
      <c r="CS89" s="26" t="e">
        <f ca="1">_xll.GXL(CS$3,CS$4,"CustomGL="&amp;CS$8&amp;";",CS$5,CS$6,CS$7,$B89,CS$10)</f>
        <v>#NAME?</v>
      </c>
      <c r="CT89" s="27" t="e">
        <f ca="1">CS89/CS$54</f>
        <v>#NAME?</v>
      </c>
      <c r="CU89" s="33" t="e">
        <f ca="1">_xll.GXL(CU$3,CU$4,"CustomGL="&amp;CU$8&amp;";",CU$5,CU$6,CU$7,$B89,CU$10)</f>
        <v>#NAME?</v>
      </c>
      <c r="CV89" s="27" t="e">
        <f ca="1">CU89/CU$54</f>
        <v>#NAME?</v>
      </c>
      <c r="CZ89" s="76" t="s">
        <v>133</v>
      </c>
      <c r="DA89" s="4" t="e">
        <f ca="1">_xll.SSLDESC(CZ89)</f>
        <v>#NAME?</v>
      </c>
      <c r="DB89" s="26" t="e">
        <f ca="1">_xll.GXL(DB$3,DB$4,"CustomGL="&amp;DB$8&amp;";",DB$5,DB$6,DB$7,$B89,DB$10)</f>
        <v>#NAME?</v>
      </c>
      <c r="DC89" s="27" t="e">
        <f ca="1">DB89/DB$54</f>
        <v>#NAME?</v>
      </c>
      <c r="DD89" s="33" t="e">
        <f ca="1">_xll.GXL(DD$3,DD$4,"CustomGL="&amp;DD$8&amp;";",DD$5,DD$6,DD$7,$B89,DD$10)</f>
        <v>#NAME?</v>
      </c>
      <c r="DE89" s="27" t="e">
        <f ca="1">DD89/DD$54</f>
        <v>#NAME?</v>
      </c>
      <c r="DJ89" s="26" t="e">
        <f ca="1">_xll.GXL(DJ$3,DJ$4,"CustomGL="&amp;DJ$8&amp;";",DJ$5,DJ$6,DJ$7,$B89,DJ$10)</f>
        <v>#NAME?</v>
      </c>
      <c r="DK89" s="27" t="e">
        <f ca="1">DJ89/DJ$54</f>
        <v>#NAME?</v>
      </c>
      <c r="DL89" s="33" t="e">
        <f ca="1">_xll.GXL(DL$3,DL$4,"CustomGL="&amp;DL$8&amp;";",DL$5,DL$6,DL$7,$B89,DL$10)</f>
        <v>#NAME?</v>
      </c>
      <c r="DM89" s="27" t="e">
        <f ca="1">DL89/DL$54</f>
        <v>#NAME?</v>
      </c>
      <c r="DQ89" s="76" t="s">
        <v>133</v>
      </c>
      <c r="DR89" s="4" t="e">
        <f ca="1">_xll.SSLDESC(DQ89)</f>
        <v>#NAME?</v>
      </c>
      <c r="DS89" s="26" t="e">
        <f ca="1">_xll.GXL(DS$3,DS$4,"CustomGL="&amp;DS$8&amp;";",DS$5,DS$6,DS$7,$B89,DS$10)</f>
        <v>#NAME?</v>
      </c>
      <c r="DT89" s="27" t="e">
        <f ca="1">DS89/DS$54</f>
        <v>#NAME?</v>
      </c>
      <c r="DU89" s="33" t="e">
        <f ca="1">_xll.GXL(DU$3,DU$4,"CustomGL="&amp;DU$8&amp;";",DU$5,DU$6,DU$7,$B89,DU$10)</f>
        <v>#NAME?</v>
      </c>
      <c r="DV89" s="27" t="e">
        <f ca="1">DU89/DU$54</f>
        <v>#NAME?</v>
      </c>
      <c r="EA89" s="26" t="e">
        <f ca="1">_xll.GXL(EA$3,EA$4,"CustomGL="&amp;EA$8&amp;";",EA$5,EA$6,EA$7,$B89,EA$10)</f>
        <v>#NAME?</v>
      </c>
      <c r="EB89" s="27" t="e">
        <f ca="1">EA89/EA$54</f>
        <v>#NAME?</v>
      </c>
      <c r="EC89" s="33" t="e">
        <f ca="1">_xll.GXL(EC$3,EC$4,"CustomGL="&amp;EC$8&amp;";",EC$5,EC$6,EC$7,$B89,EC$10)</f>
        <v>#NAME?</v>
      </c>
      <c r="ED89" s="27" t="e">
        <f ca="1">EC89/EC$54</f>
        <v>#NAME?</v>
      </c>
      <c r="EH89" s="76" t="s">
        <v>133</v>
      </c>
      <c r="EI89" s="4" t="e">
        <f ca="1">_xll.SSLDESC(EH89)</f>
        <v>#NAME?</v>
      </c>
      <c r="EJ89" s="26" t="e">
        <f ca="1">_xll.GXL(EJ$3,EJ$4,"CustomGL="&amp;EJ$8&amp;";",EJ$5,EJ$6,EJ$7,$B89,EJ$10)</f>
        <v>#NAME?</v>
      </c>
      <c r="EK89" s="27" t="e">
        <f ca="1">EJ89/EJ$54</f>
        <v>#NAME?</v>
      </c>
      <c r="EL89" s="33" t="e">
        <f ca="1">_xll.GXL(EL$3,EL$4,"CustomGL="&amp;EL$8&amp;";",EL$5,EL$6,EL$7,$B89,EL$10)</f>
        <v>#NAME?</v>
      </c>
      <c r="EM89" s="27" t="e">
        <f ca="1">EL89/EL$54</f>
        <v>#NAME?</v>
      </c>
      <c r="ER89" s="26" t="e">
        <f ca="1">_xll.GXL(ER$3,ER$4,"CustomGL="&amp;ER$8&amp;";",ER$5,ER$6,ER$7,$B89,ER$10)</f>
        <v>#NAME?</v>
      </c>
      <c r="ES89" s="27" t="e">
        <f ca="1">ER89/ER$54</f>
        <v>#NAME?</v>
      </c>
      <c r="ET89" s="33" t="e">
        <f ca="1">_xll.GXL(ET$3,ET$4,"CustomGL="&amp;ET$8&amp;";",ET$5,ET$6,ET$7,$B89,ET$10)</f>
        <v>#NAME?</v>
      </c>
      <c r="EU89" s="27" t="e">
        <f ca="1">ET89/ET$54</f>
        <v>#NAME?</v>
      </c>
      <c r="EY89" s="76" t="s">
        <v>133</v>
      </c>
      <c r="EZ89" s="4" t="e">
        <f ca="1">_xll.SSLDESC(EY89)</f>
        <v>#NAME?</v>
      </c>
      <c r="FA89" s="26" t="e">
        <f ca="1">_xll.GXL(FA$3,FA$4,"CustomGL="&amp;FA$8&amp;";",FA$5,FA$6,FA$7,$B89,FA$10)</f>
        <v>#NAME?</v>
      </c>
      <c r="FB89" s="27" t="e">
        <f ca="1">FA89/FA$54</f>
        <v>#NAME?</v>
      </c>
      <c r="FC89" s="33" t="e">
        <f ca="1">_xll.GXL(FC$3,FC$4,"CustomGL="&amp;FC$8&amp;";",FC$5,FC$6,FC$7,$B89,FC$10)</f>
        <v>#NAME?</v>
      </c>
      <c r="FD89" s="27" t="e">
        <f ca="1">FC89/FC$54</f>
        <v>#NAME?</v>
      </c>
      <c r="FI89" s="26" t="e">
        <f ca="1">_xll.GXL(FI$3,FI$4,"CustomGL="&amp;FI$8&amp;";",FI$5,FI$6,FI$7,$B89,FI$10)</f>
        <v>#NAME?</v>
      </c>
      <c r="FJ89" s="27" t="e">
        <f ca="1">FI89/FI$54</f>
        <v>#NAME?</v>
      </c>
      <c r="FK89" s="33" t="e">
        <f ca="1">_xll.GXL(FK$3,FK$4,"CustomGL="&amp;FK$8&amp;";",FK$5,FK$6,FK$7,$B89,FK$10)</f>
        <v>#NAME?</v>
      </c>
      <c r="FL89" s="27" t="e">
        <f ca="1">FK89/FK$54</f>
        <v>#NAME?</v>
      </c>
    </row>
    <row r="90" spans="2:168" s="44" customFormat="1" hidden="1" outlineLevel="1" x14ac:dyDescent="0.25">
      <c r="B90" s="39">
        <v>541000</v>
      </c>
      <c r="C90" s="40" t="e">
        <f ca="1">_xll.GEXQ("...\Live\Act_Decr.edq",$B90)</f>
        <v>#NAME?</v>
      </c>
      <c r="D90" s="41" t="e">
        <f ca="1">_xll.GXL(D$3,D$4,"CustomGL="&amp;D$8&amp;";",D$5,D$6,D$7,$B90,D$10)</f>
        <v>#NAME?</v>
      </c>
      <c r="E90" s="42" t="e">
        <f ca="1">D90/D$50</f>
        <v>#NAME?</v>
      </c>
      <c r="F90" s="43" t="e">
        <f ca="1">_xll.GXL(F$3,F$4,"CustomGL="&amp;F$8&amp;";",F$5,F$6,F$7,$B90,F$10)</f>
        <v>#NAME?</v>
      </c>
      <c r="G90" s="42" t="e">
        <f ca="1">F90/F$50</f>
        <v>#NAME?</v>
      </c>
      <c r="L90" s="41" t="e">
        <f ca="1">_xll.GXL(L$3,L$4,"CustomGL="&amp;L$8&amp;";",L$5,L$6,L$7,$B90,L$10)</f>
        <v>#NAME?</v>
      </c>
      <c r="M90" s="42" t="e">
        <f ca="1">L90/L$50</f>
        <v>#NAME?</v>
      </c>
      <c r="N90" s="43" t="e">
        <f ca="1">_xll.GXL(N$3,N$4,"CustomGL="&amp;N$8&amp;";",N$5,N$6,N$7,$B90,N$10)</f>
        <v>#NAME?</v>
      </c>
      <c r="O90" s="42" t="e">
        <f ca="1">N90/N$50</f>
        <v>#NAME?</v>
      </c>
      <c r="R90" s="85"/>
      <c r="S90" s="77">
        <v>541000</v>
      </c>
      <c r="T90" s="40" t="e">
        <f ca="1">_xll.GEXQ("...\Live\Act_Decr.edq",$B90)</f>
        <v>#NAME?</v>
      </c>
      <c r="U90" s="41" t="e">
        <f ca="1">_xll.GXL(U$3,U$4,"CustomGL="&amp;U$8&amp;";",U$5,U$6,U$7,$B90,U$10)</f>
        <v>#NAME?</v>
      </c>
      <c r="V90" s="42" t="e">
        <f ca="1">U90/U$50</f>
        <v>#NAME?</v>
      </c>
      <c r="W90" s="43" t="e">
        <f ca="1">_xll.GXL(W$3,W$4,"CustomGL="&amp;W$8&amp;";",W$5,W$6,W$7,$B90,W$10)</f>
        <v>#NAME?</v>
      </c>
      <c r="X90" s="42" t="e">
        <f ca="1">W90/W$50</f>
        <v>#NAME?</v>
      </c>
      <c r="AC90" s="41" t="e">
        <f ca="1">_xll.GXL(AC$3,AC$4,"CustomGL="&amp;AC$8&amp;";",AC$5,AC$6,AC$7,$B90,AC$10)</f>
        <v>#NAME?</v>
      </c>
      <c r="AD90" s="42" t="e">
        <f ca="1">AC90/AC$50</f>
        <v>#NAME?</v>
      </c>
      <c r="AE90" s="43" t="e">
        <f ca="1">_xll.GXL(AE$3,AE$4,"CustomGL="&amp;AE$8&amp;";",AE$5,AE$6,AE$7,$B90,AE$10)</f>
        <v>#NAME?</v>
      </c>
      <c r="AF90" s="42" t="e">
        <f ca="1">AE90/AE$50</f>
        <v>#NAME?</v>
      </c>
      <c r="AJ90" s="77">
        <v>541000</v>
      </c>
      <c r="AK90" s="40" t="e">
        <f ca="1">_xll.GEXQ("...\Live\Act_Decr.edq",$B90)</f>
        <v>#NAME?</v>
      </c>
      <c r="AL90" s="41" t="e">
        <f ca="1">_xll.GXL(AL$3,AL$4,"CustomGL="&amp;AL$8&amp;";",AL$5,AL$6,AL$7,$B90,AL$10)</f>
        <v>#NAME?</v>
      </c>
      <c r="AM90" s="42" t="e">
        <f ca="1">AL90/AL$50</f>
        <v>#NAME?</v>
      </c>
      <c r="AN90" s="43" t="e">
        <f ca="1">_xll.GXL(AN$3,AN$4,"CustomGL="&amp;AN$8&amp;";",AN$5,AN$6,AN$7,$B90,AN$10)</f>
        <v>#NAME?</v>
      </c>
      <c r="AO90" s="42" t="e">
        <f ca="1">AN90/AN$50</f>
        <v>#NAME?</v>
      </c>
      <c r="AT90" s="41" t="e">
        <f ca="1">_xll.GXL(AT$3,AT$4,"CustomGL="&amp;AT$8&amp;";",AT$5,AT$6,AT$7,$B90,AT$10)</f>
        <v>#NAME?</v>
      </c>
      <c r="AU90" s="42" t="e">
        <f ca="1">AT90/AT$50</f>
        <v>#NAME?</v>
      </c>
      <c r="AV90" s="43" t="e">
        <f ca="1">_xll.GXL(AV$3,AV$4,"CustomGL="&amp;AV$8&amp;";",AV$5,AV$6,AV$7,$B90,AV$10)</f>
        <v>#NAME?</v>
      </c>
      <c r="AW90" s="42" t="e">
        <f ca="1">AV90/AV$50</f>
        <v>#NAME?</v>
      </c>
      <c r="AZ90" s="85"/>
      <c r="BA90" s="77">
        <v>541000</v>
      </c>
      <c r="BB90" s="40" t="e">
        <f ca="1">_xll.GEXQ("...\Live\Act_Decr.edq",$B90)</f>
        <v>#NAME?</v>
      </c>
      <c r="BC90" s="41" t="e">
        <f ca="1">_xll.GXL(BC$3,BC$4,"CustomGL="&amp;BC$8&amp;";",BC$5,BC$6,BC$7,$B90,BC$10)</f>
        <v>#NAME?</v>
      </c>
      <c r="BD90" s="42" t="e">
        <f ca="1">BC90/BC$50</f>
        <v>#NAME?</v>
      </c>
      <c r="BE90" s="43" t="e">
        <f ca="1">_xll.GXL(BE$3,BE$4,"CustomGL="&amp;BE$8&amp;";",BE$5,BE$6,BE$7,$B90,BE$10)</f>
        <v>#NAME?</v>
      </c>
      <c r="BF90" s="42" t="e">
        <f ca="1">BE90/BE$50</f>
        <v>#NAME?</v>
      </c>
      <c r="BK90" s="41" t="e">
        <f ca="1">_xll.GXL(BK$3,BK$4,"CustomGL="&amp;BK$8&amp;";",BK$5,BK$6,BK$7,$B90,BK$10)</f>
        <v>#NAME?</v>
      </c>
      <c r="BL90" s="42" t="e">
        <f ca="1">BK90/BK$50</f>
        <v>#NAME?</v>
      </c>
      <c r="BM90" s="43" t="e">
        <f ca="1">_xll.GXL(BM$3,BM$4,"CustomGL="&amp;BM$8&amp;";",BM$5,BM$6,BM$7,$B90,BM$10)</f>
        <v>#NAME?</v>
      </c>
      <c r="BN90" s="42" t="e">
        <f ca="1">BM90/BM$50</f>
        <v>#NAME?</v>
      </c>
      <c r="BR90" s="77">
        <v>541000</v>
      </c>
      <c r="BS90" s="40" t="e">
        <f ca="1">_xll.GEXQ("...\Live\Act_Decr.edq",$B90)</f>
        <v>#NAME?</v>
      </c>
      <c r="BT90" s="41" t="e">
        <f ca="1">_xll.GXL(BT$3,BT$4,"CustomGL="&amp;BT$8&amp;";",BT$5,BT$6,BT$7,$B90,BT$10)</f>
        <v>#NAME?</v>
      </c>
      <c r="BU90" s="42" t="e">
        <f ca="1">BT90/BT$50</f>
        <v>#NAME?</v>
      </c>
      <c r="BV90" s="43" t="e">
        <f ca="1">_xll.GXL(BV$3,BV$4,"CustomGL="&amp;BV$8&amp;";",BV$5,BV$6,BV$7,$B90,BV$10)</f>
        <v>#NAME?</v>
      </c>
      <c r="BW90" s="42" t="e">
        <f ca="1">BV90/BV$50</f>
        <v>#NAME?</v>
      </c>
      <c r="CB90" s="41" t="e">
        <f ca="1">_xll.GXL(CB$3,CB$4,"CustomGL="&amp;CB$8&amp;";",CB$5,CB$6,CB$7,$B90,CB$10)</f>
        <v>#NAME?</v>
      </c>
      <c r="CC90" s="42" t="e">
        <f ca="1">CB90/CB$50</f>
        <v>#NAME?</v>
      </c>
      <c r="CD90" s="43" t="e">
        <f ca="1">_xll.GXL(CD$3,CD$4,"CustomGL="&amp;CD$8&amp;";",CD$5,CD$6,CD$7,$B90,CD$10)</f>
        <v>#NAME?</v>
      </c>
      <c r="CE90" s="42" t="e">
        <f ca="1">CD90/CD$50</f>
        <v>#NAME?</v>
      </c>
      <c r="CI90" s="77">
        <v>541000</v>
      </c>
      <c r="CJ90" s="40" t="e">
        <f ca="1">_xll.GEXQ("...\Live\Act_Decr.edq",$B90)</f>
        <v>#NAME?</v>
      </c>
      <c r="CK90" s="41" t="e">
        <f ca="1">_xll.GXL(CK$3,CK$4,"CustomGL="&amp;CK$8&amp;";",CK$5,CK$6,CK$7,$B90,CK$10)</f>
        <v>#NAME?</v>
      </c>
      <c r="CL90" s="42" t="e">
        <f ca="1">CK90/CK$50</f>
        <v>#NAME?</v>
      </c>
      <c r="CM90" s="43" t="e">
        <f ca="1">_xll.GXL(CM$3,CM$4,"CustomGL="&amp;CM$8&amp;";",CM$5,CM$6,CM$7,$B90,CM$10)</f>
        <v>#NAME?</v>
      </c>
      <c r="CN90" s="42" t="e">
        <f ca="1">CM90/CM$50</f>
        <v>#NAME?</v>
      </c>
      <c r="CS90" s="41" t="e">
        <f ca="1">_xll.GXL(CS$3,CS$4,"CustomGL="&amp;CS$8&amp;";",CS$5,CS$6,CS$7,$B90,CS$10)</f>
        <v>#NAME?</v>
      </c>
      <c r="CT90" s="42" t="e">
        <f ca="1">CS90/CS$50</f>
        <v>#NAME?</v>
      </c>
      <c r="CU90" s="43" t="e">
        <f ca="1">_xll.GXL(CU$3,CU$4,"CustomGL="&amp;CU$8&amp;";",CU$5,CU$6,CU$7,$B90,CU$10)</f>
        <v>#NAME?</v>
      </c>
      <c r="CV90" s="42" t="e">
        <f ca="1">CU90/CU$50</f>
        <v>#NAME?</v>
      </c>
      <c r="CZ90" s="77">
        <v>541000</v>
      </c>
      <c r="DA90" s="40" t="e">
        <f ca="1">_xll.GEXQ("...\Live\Act_Decr.edq",$B90)</f>
        <v>#NAME?</v>
      </c>
      <c r="DB90" s="41" t="e">
        <f ca="1">_xll.GXL(DB$3,DB$4,"CustomGL="&amp;DB$8&amp;";",DB$5,DB$6,DB$7,$B90,DB$10)</f>
        <v>#NAME?</v>
      </c>
      <c r="DC90" s="42" t="e">
        <f ca="1">DB90/DB$50</f>
        <v>#NAME?</v>
      </c>
      <c r="DD90" s="43" t="e">
        <f ca="1">_xll.GXL(DD$3,DD$4,"CustomGL="&amp;DD$8&amp;";",DD$5,DD$6,DD$7,$B90,DD$10)</f>
        <v>#NAME?</v>
      </c>
      <c r="DE90" s="42" t="e">
        <f ca="1">DD90/DD$50</f>
        <v>#NAME?</v>
      </c>
      <c r="DJ90" s="41" t="e">
        <f ca="1">_xll.GXL(DJ$3,DJ$4,"CustomGL="&amp;DJ$8&amp;";",DJ$5,DJ$6,DJ$7,$B90,DJ$10)</f>
        <v>#NAME?</v>
      </c>
      <c r="DK90" s="42" t="e">
        <f ca="1">DJ90/DJ$50</f>
        <v>#NAME?</v>
      </c>
      <c r="DL90" s="43" t="e">
        <f ca="1">_xll.GXL(DL$3,DL$4,"CustomGL="&amp;DL$8&amp;";",DL$5,DL$6,DL$7,$B90,DL$10)</f>
        <v>#NAME?</v>
      </c>
      <c r="DM90" s="42" t="e">
        <f ca="1">DL90/DL$50</f>
        <v>#NAME?</v>
      </c>
      <c r="DQ90" s="77">
        <v>541000</v>
      </c>
      <c r="DR90" s="40" t="e">
        <f ca="1">_xll.GEXQ("...\Live\Act_Decr.edq",$B90)</f>
        <v>#NAME?</v>
      </c>
      <c r="DS90" s="41" t="e">
        <f ca="1">_xll.GXL(DS$3,DS$4,"CustomGL="&amp;DS$8&amp;";",DS$5,DS$6,DS$7,$B90,DS$10)</f>
        <v>#NAME?</v>
      </c>
      <c r="DT90" s="42" t="e">
        <f ca="1">DS90/DS$50</f>
        <v>#NAME?</v>
      </c>
      <c r="DU90" s="43" t="e">
        <f ca="1">_xll.GXL(DU$3,DU$4,"CustomGL="&amp;DU$8&amp;";",DU$5,DU$6,DU$7,$B90,DU$10)</f>
        <v>#NAME?</v>
      </c>
      <c r="DV90" s="42" t="e">
        <f ca="1">DU90/DU$50</f>
        <v>#NAME?</v>
      </c>
      <c r="EA90" s="41" t="e">
        <f ca="1">_xll.GXL(EA$3,EA$4,"CustomGL="&amp;EA$8&amp;";",EA$5,EA$6,EA$7,$B90,EA$10)</f>
        <v>#NAME?</v>
      </c>
      <c r="EB90" s="42" t="e">
        <f ca="1">EA90/EA$50</f>
        <v>#NAME?</v>
      </c>
      <c r="EC90" s="43" t="e">
        <f ca="1">_xll.GXL(EC$3,EC$4,"CustomGL="&amp;EC$8&amp;";",EC$5,EC$6,EC$7,$B90,EC$10)</f>
        <v>#NAME?</v>
      </c>
      <c r="ED90" s="42" t="e">
        <f ca="1">EC90/EC$50</f>
        <v>#NAME?</v>
      </c>
      <c r="EH90" s="77">
        <v>541000</v>
      </c>
      <c r="EI90" s="40" t="e">
        <f ca="1">_xll.GEXQ("...\Live\Act_Decr.edq",$B90)</f>
        <v>#NAME?</v>
      </c>
      <c r="EJ90" s="41" t="e">
        <f ca="1">_xll.GXL(EJ$3,EJ$4,"CustomGL="&amp;EJ$8&amp;";",EJ$5,EJ$6,EJ$7,$B90,EJ$10)</f>
        <v>#NAME?</v>
      </c>
      <c r="EK90" s="42" t="e">
        <f ca="1">EJ90/EJ$50</f>
        <v>#NAME?</v>
      </c>
      <c r="EL90" s="43" t="e">
        <f ca="1">_xll.GXL(EL$3,EL$4,"CustomGL="&amp;EL$8&amp;";",EL$5,EL$6,EL$7,$B90,EL$10)</f>
        <v>#NAME?</v>
      </c>
      <c r="EM90" s="42" t="e">
        <f ca="1">EL90/EL$50</f>
        <v>#NAME?</v>
      </c>
      <c r="ER90" s="41" t="e">
        <f ca="1">_xll.GXL(ER$3,ER$4,"CustomGL="&amp;ER$8&amp;";",ER$5,ER$6,ER$7,$B90,ER$10)</f>
        <v>#NAME?</v>
      </c>
      <c r="ES90" s="42" t="e">
        <f ca="1">ER90/ER$50</f>
        <v>#NAME?</v>
      </c>
      <c r="ET90" s="43" t="e">
        <f ca="1">_xll.GXL(ET$3,ET$4,"CustomGL="&amp;ET$8&amp;";",ET$5,ET$6,ET$7,$B90,ET$10)</f>
        <v>#NAME?</v>
      </c>
      <c r="EU90" s="42" t="e">
        <f ca="1">ET90/ET$50</f>
        <v>#NAME?</v>
      </c>
      <c r="EY90" s="77">
        <v>541000</v>
      </c>
      <c r="EZ90" s="40" t="e">
        <f ca="1">_xll.GEXQ("...\Live\Act_Decr.edq",$B90)</f>
        <v>#NAME?</v>
      </c>
      <c r="FA90" s="41" t="e">
        <f ca="1">_xll.GXL(FA$3,FA$4,"CustomGL="&amp;FA$8&amp;";",FA$5,FA$6,FA$7,$B90,FA$10)</f>
        <v>#NAME?</v>
      </c>
      <c r="FB90" s="42" t="e">
        <f ca="1">FA90/FA$50</f>
        <v>#NAME?</v>
      </c>
      <c r="FC90" s="43" t="e">
        <f ca="1">_xll.GXL(FC$3,FC$4,"CustomGL="&amp;FC$8&amp;";",FC$5,FC$6,FC$7,$B90,FC$10)</f>
        <v>#NAME?</v>
      </c>
      <c r="FD90" s="42" t="e">
        <f ca="1">FC90/FC$50</f>
        <v>#NAME?</v>
      </c>
      <c r="FI90" s="41" t="e">
        <f ca="1">_xll.GXL(FI$3,FI$4,"CustomGL="&amp;FI$8&amp;";",FI$5,FI$6,FI$7,$B90,FI$10)</f>
        <v>#NAME?</v>
      </c>
      <c r="FJ90" s="42" t="e">
        <f ca="1">FI90/FI$50</f>
        <v>#NAME?</v>
      </c>
      <c r="FK90" s="43" t="e">
        <f ca="1">_xll.GXL(FK$3,FK$4,"CustomGL="&amp;FK$8&amp;";",FK$5,FK$6,FK$7,$B90,FK$10)</f>
        <v>#NAME?</v>
      </c>
      <c r="FL90" s="42" t="e">
        <f ca="1">FK90/FK$50</f>
        <v>#NAME?</v>
      </c>
    </row>
    <row r="91" spans="2:168" collapsed="1" x14ac:dyDescent="0.25">
      <c r="B91" s="1" t="s">
        <v>134</v>
      </c>
      <c r="C91" s="4" t="e">
        <f ca="1">_xll.SSLDESC(B91)</f>
        <v>#NAME?</v>
      </c>
      <c r="D91" s="26" t="e">
        <f ca="1">_xll.GXL(D$3,D$4,"CustomGL="&amp;D$8&amp;";",D$5,D$6,D$7,$B91,D$10)</f>
        <v>#NAME?</v>
      </c>
      <c r="E91" s="27" t="e">
        <f ca="1">D91/D$50</f>
        <v>#NAME?</v>
      </c>
      <c r="F91" s="33" t="e">
        <f ca="1">_xll.GXL(F$3,F$4,"CustomGL="&amp;F$8&amp;";",F$5,F$6,F$7,$B91,F$10)</f>
        <v>#NAME?</v>
      </c>
      <c r="G91" s="27" t="e">
        <f ca="1">F91/F$50</f>
        <v>#NAME?</v>
      </c>
      <c r="L91" s="26" t="e">
        <f ca="1">_xll.GXL(L$3,L$4,"CustomGL="&amp;L$8&amp;";",L$5,L$6,L$7,$B91,L$10)</f>
        <v>#NAME?</v>
      </c>
      <c r="M91" s="27" t="e">
        <f ca="1">L91/L$50</f>
        <v>#NAME?</v>
      </c>
      <c r="N91" s="33" t="e">
        <f ca="1">_xll.GXL(N$3,N$4,"CustomGL="&amp;N$8&amp;";",N$5,N$6,N$7,$B91,N$10)</f>
        <v>#NAME?</v>
      </c>
      <c r="O91" s="27" t="e">
        <f ca="1">N91/N$50</f>
        <v>#NAME?</v>
      </c>
      <c r="S91" s="76" t="s">
        <v>134</v>
      </c>
      <c r="T91" s="4" t="e">
        <f ca="1">_xll.SSLDESC(S91)</f>
        <v>#NAME?</v>
      </c>
      <c r="U91" s="26" t="e">
        <f ca="1">_xll.GXL(U$3,U$4,"CustomGL="&amp;U$8&amp;";",U$5,U$6,U$7,$B91,U$10)</f>
        <v>#NAME?</v>
      </c>
      <c r="V91" s="27" t="e">
        <f ca="1">U91/U$50</f>
        <v>#NAME?</v>
      </c>
      <c r="W91" s="33" t="e">
        <f ca="1">_xll.GXL(W$3,W$4,"CustomGL="&amp;W$8&amp;";",W$5,W$6,W$7,$B91,W$10)</f>
        <v>#NAME?</v>
      </c>
      <c r="X91" s="27" t="e">
        <f ca="1">W91/W$50</f>
        <v>#NAME?</v>
      </c>
      <c r="AC91" s="26" t="e">
        <f ca="1">_xll.GXL(AC$3,AC$4,"CustomGL="&amp;AC$8&amp;";",AC$5,AC$6,AC$7,$B91,AC$10)</f>
        <v>#NAME?</v>
      </c>
      <c r="AD91" s="27" t="e">
        <f ca="1">AC91/AC$50</f>
        <v>#NAME?</v>
      </c>
      <c r="AE91" s="33" t="e">
        <f ca="1">_xll.GXL(AE$3,AE$4,"CustomGL="&amp;AE$8&amp;";",AE$5,AE$6,AE$7,$B91,AE$10)</f>
        <v>#NAME?</v>
      </c>
      <c r="AF91" s="27" t="e">
        <f ca="1">AE91/AE$50</f>
        <v>#NAME?</v>
      </c>
      <c r="AJ91" s="76" t="s">
        <v>134</v>
      </c>
      <c r="AK91" s="4" t="e">
        <f ca="1">_xll.SSLDESC(AJ91)</f>
        <v>#NAME?</v>
      </c>
      <c r="AL91" s="26" t="e">
        <f ca="1">_xll.GXL(AL$3,AL$4,"CustomGL="&amp;AL$8&amp;";",AL$5,AL$6,AL$7,$B91,AL$10)</f>
        <v>#NAME?</v>
      </c>
      <c r="AM91" s="27" t="e">
        <f ca="1">AL91/AL$50</f>
        <v>#NAME?</v>
      </c>
      <c r="AN91" s="33" t="e">
        <f ca="1">_xll.GXL(AN$3,AN$4,"CustomGL="&amp;AN$8&amp;";",AN$5,AN$6,AN$7,$B91,AN$10)</f>
        <v>#NAME?</v>
      </c>
      <c r="AO91" s="27" t="e">
        <f ca="1">AN91/AN$50</f>
        <v>#NAME?</v>
      </c>
      <c r="AT91" s="26" t="e">
        <f ca="1">_xll.GXL(AT$3,AT$4,"CustomGL="&amp;AT$8&amp;";",AT$5,AT$6,AT$7,$B91,AT$10)</f>
        <v>#NAME?</v>
      </c>
      <c r="AU91" s="27" t="e">
        <f ca="1">AT91/AT$50</f>
        <v>#NAME?</v>
      </c>
      <c r="AV91" s="33" t="e">
        <f ca="1">_xll.GXL(AV$3,AV$4,"CustomGL="&amp;AV$8&amp;";",AV$5,AV$6,AV$7,$B91,AV$10)</f>
        <v>#NAME?</v>
      </c>
      <c r="AW91" s="27" t="e">
        <f ca="1">AV91/AV$50</f>
        <v>#NAME?</v>
      </c>
      <c r="BA91" s="76" t="s">
        <v>134</v>
      </c>
      <c r="BB91" s="4" t="e">
        <f ca="1">_xll.SSLDESC(BA91)</f>
        <v>#NAME?</v>
      </c>
      <c r="BC91" s="26" t="e">
        <f ca="1">_xll.GXL(BC$3,BC$4,"CustomGL="&amp;BC$8&amp;";",BC$5,BC$6,BC$7,$B91,BC$10)</f>
        <v>#NAME?</v>
      </c>
      <c r="BD91" s="27" t="e">
        <f ca="1">BC91/BC$50</f>
        <v>#NAME?</v>
      </c>
      <c r="BE91" s="33" t="e">
        <f ca="1">_xll.GXL(BE$3,BE$4,"CustomGL="&amp;BE$8&amp;";",BE$5,BE$6,BE$7,$B91,BE$10)</f>
        <v>#NAME?</v>
      </c>
      <c r="BF91" s="27" t="e">
        <f ca="1">BE91/BE$50</f>
        <v>#NAME?</v>
      </c>
      <c r="BK91" s="26" t="e">
        <f ca="1">_xll.GXL(BK$3,BK$4,"CustomGL="&amp;BK$8&amp;";",BK$5,BK$6,BK$7,$B91,BK$10)</f>
        <v>#NAME?</v>
      </c>
      <c r="BL91" s="27" t="e">
        <f ca="1">BK91/BK$50</f>
        <v>#NAME?</v>
      </c>
      <c r="BM91" s="33" t="e">
        <f ca="1">_xll.GXL(BM$3,BM$4,"CustomGL="&amp;BM$8&amp;";",BM$5,BM$6,BM$7,$B91,BM$10)</f>
        <v>#NAME?</v>
      </c>
      <c r="BN91" s="27" t="e">
        <f ca="1">BM91/BM$50</f>
        <v>#NAME?</v>
      </c>
      <c r="BR91" s="76" t="s">
        <v>134</v>
      </c>
      <c r="BS91" s="4" t="e">
        <f ca="1">_xll.SSLDESC(BR91)</f>
        <v>#NAME?</v>
      </c>
      <c r="BT91" s="26" t="e">
        <f ca="1">_xll.GXL(BT$3,BT$4,"CustomGL="&amp;BT$8&amp;";",BT$5,BT$6,BT$7,$B91,BT$10)</f>
        <v>#NAME?</v>
      </c>
      <c r="BU91" s="27" t="e">
        <f ca="1">BT91/BT$50</f>
        <v>#NAME?</v>
      </c>
      <c r="BV91" s="33" t="e">
        <f ca="1">_xll.GXL(BV$3,BV$4,"CustomGL="&amp;BV$8&amp;";",BV$5,BV$6,BV$7,$B91,BV$10)</f>
        <v>#NAME?</v>
      </c>
      <c r="BW91" s="27" t="e">
        <f ca="1">BV91/BV$50</f>
        <v>#NAME?</v>
      </c>
      <c r="CB91" s="26" t="e">
        <f ca="1">_xll.GXL(CB$3,CB$4,"CustomGL="&amp;CB$8&amp;";",CB$5,CB$6,CB$7,$B91,CB$10)</f>
        <v>#NAME?</v>
      </c>
      <c r="CC91" s="27" t="e">
        <f ca="1">CB91/CB$50</f>
        <v>#NAME?</v>
      </c>
      <c r="CD91" s="33" t="e">
        <f ca="1">_xll.GXL(CD$3,CD$4,"CustomGL="&amp;CD$8&amp;";",CD$5,CD$6,CD$7,$B91,CD$10)</f>
        <v>#NAME?</v>
      </c>
      <c r="CE91" s="27" t="e">
        <f ca="1">CD91/CD$50</f>
        <v>#NAME?</v>
      </c>
      <c r="CI91" s="76" t="s">
        <v>134</v>
      </c>
      <c r="CJ91" s="4" t="e">
        <f ca="1">_xll.SSLDESC(CI91)</f>
        <v>#NAME?</v>
      </c>
      <c r="CK91" s="26" t="e">
        <f ca="1">_xll.GXL(CK$3,CK$4,"CustomGL="&amp;CK$8&amp;";",CK$5,CK$6,CK$7,$B91,CK$10)</f>
        <v>#NAME?</v>
      </c>
      <c r="CL91" s="27" t="e">
        <f ca="1">CK91/CK$50</f>
        <v>#NAME?</v>
      </c>
      <c r="CM91" s="33" t="e">
        <f ca="1">_xll.GXL(CM$3,CM$4,"CustomGL="&amp;CM$8&amp;";",CM$5,CM$6,CM$7,$B91,CM$10)</f>
        <v>#NAME?</v>
      </c>
      <c r="CN91" s="27" t="e">
        <f ca="1">CM91/CM$50</f>
        <v>#NAME?</v>
      </c>
      <c r="CS91" s="26" t="e">
        <f ca="1">_xll.GXL(CS$3,CS$4,"CustomGL="&amp;CS$8&amp;";",CS$5,CS$6,CS$7,$B91,CS$10)</f>
        <v>#NAME?</v>
      </c>
      <c r="CT91" s="27" t="e">
        <f ca="1">CS91/CS$50</f>
        <v>#NAME?</v>
      </c>
      <c r="CU91" s="33" t="e">
        <f ca="1">_xll.GXL(CU$3,CU$4,"CustomGL="&amp;CU$8&amp;";",CU$5,CU$6,CU$7,$B91,CU$10)</f>
        <v>#NAME?</v>
      </c>
      <c r="CV91" s="27" t="e">
        <f ca="1">CU91/CU$50</f>
        <v>#NAME?</v>
      </c>
      <c r="CZ91" s="76" t="s">
        <v>134</v>
      </c>
      <c r="DA91" s="4" t="e">
        <f ca="1">_xll.SSLDESC(CZ91)</f>
        <v>#NAME?</v>
      </c>
      <c r="DB91" s="26" t="e">
        <f ca="1">_xll.GXL(DB$3,DB$4,"CustomGL="&amp;DB$8&amp;";",DB$5,DB$6,DB$7,$B91,DB$10)</f>
        <v>#NAME?</v>
      </c>
      <c r="DC91" s="27" t="e">
        <f ca="1">DB91/DB$50</f>
        <v>#NAME?</v>
      </c>
      <c r="DD91" s="33" t="e">
        <f ca="1">_xll.GXL(DD$3,DD$4,"CustomGL="&amp;DD$8&amp;";",DD$5,DD$6,DD$7,$B91,DD$10)</f>
        <v>#NAME?</v>
      </c>
      <c r="DE91" s="27" t="e">
        <f ca="1">DD91/DD$50</f>
        <v>#NAME?</v>
      </c>
      <c r="DJ91" s="26" t="e">
        <f ca="1">_xll.GXL(DJ$3,DJ$4,"CustomGL="&amp;DJ$8&amp;";",DJ$5,DJ$6,DJ$7,$B91,DJ$10)</f>
        <v>#NAME?</v>
      </c>
      <c r="DK91" s="27" t="e">
        <f ca="1">DJ91/DJ$50</f>
        <v>#NAME?</v>
      </c>
      <c r="DL91" s="33" t="e">
        <f ca="1">_xll.GXL(DL$3,DL$4,"CustomGL="&amp;DL$8&amp;";",DL$5,DL$6,DL$7,$B91,DL$10)</f>
        <v>#NAME?</v>
      </c>
      <c r="DM91" s="27" t="e">
        <f ca="1">DL91/DL$50</f>
        <v>#NAME?</v>
      </c>
      <c r="DQ91" s="76" t="s">
        <v>134</v>
      </c>
      <c r="DR91" s="4" t="e">
        <f ca="1">_xll.SSLDESC(DQ91)</f>
        <v>#NAME?</v>
      </c>
      <c r="DS91" s="26" t="e">
        <f ca="1">_xll.GXL(DS$3,DS$4,"CustomGL="&amp;DS$8&amp;";",DS$5,DS$6,DS$7,$B91,DS$10)</f>
        <v>#NAME?</v>
      </c>
      <c r="DT91" s="27" t="e">
        <f ca="1">DS91/DS$50</f>
        <v>#NAME?</v>
      </c>
      <c r="DU91" s="33" t="e">
        <f ca="1">_xll.GXL(DU$3,DU$4,"CustomGL="&amp;DU$8&amp;";",DU$5,DU$6,DU$7,$B91,DU$10)</f>
        <v>#NAME?</v>
      </c>
      <c r="DV91" s="27" t="e">
        <f ca="1">DU91/DU$50</f>
        <v>#NAME?</v>
      </c>
      <c r="EA91" s="26" t="e">
        <f ca="1">_xll.GXL(EA$3,EA$4,"CustomGL="&amp;EA$8&amp;";",EA$5,EA$6,EA$7,$B91,EA$10)</f>
        <v>#NAME?</v>
      </c>
      <c r="EB91" s="27" t="e">
        <f ca="1">EA91/EA$50</f>
        <v>#NAME?</v>
      </c>
      <c r="EC91" s="33" t="e">
        <f ca="1">_xll.GXL(EC$3,EC$4,"CustomGL="&amp;EC$8&amp;";",EC$5,EC$6,EC$7,$B91,EC$10)</f>
        <v>#NAME?</v>
      </c>
      <c r="ED91" s="27" t="e">
        <f ca="1">EC91/EC$50</f>
        <v>#NAME?</v>
      </c>
      <c r="EH91" s="76" t="s">
        <v>134</v>
      </c>
      <c r="EI91" s="4" t="e">
        <f ca="1">_xll.SSLDESC(EH91)</f>
        <v>#NAME?</v>
      </c>
      <c r="EJ91" s="26" t="e">
        <f ca="1">_xll.GXL(EJ$3,EJ$4,"CustomGL="&amp;EJ$8&amp;";",EJ$5,EJ$6,EJ$7,$B91,EJ$10)</f>
        <v>#NAME?</v>
      </c>
      <c r="EK91" s="27" t="e">
        <f ca="1">EJ91/EJ$50</f>
        <v>#NAME?</v>
      </c>
      <c r="EL91" s="33" t="e">
        <f ca="1">_xll.GXL(EL$3,EL$4,"CustomGL="&amp;EL$8&amp;";",EL$5,EL$6,EL$7,$B91,EL$10)</f>
        <v>#NAME?</v>
      </c>
      <c r="EM91" s="27" t="e">
        <f ca="1">EL91/EL$50</f>
        <v>#NAME?</v>
      </c>
      <c r="ER91" s="26" t="e">
        <f ca="1">_xll.GXL(ER$3,ER$4,"CustomGL="&amp;ER$8&amp;";",ER$5,ER$6,ER$7,$B91,ER$10)</f>
        <v>#NAME?</v>
      </c>
      <c r="ES91" s="27" t="e">
        <f ca="1">ER91/ER$50</f>
        <v>#NAME?</v>
      </c>
      <c r="ET91" s="33" t="e">
        <f ca="1">_xll.GXL(ET$3,ET$4,"CustomGL="&amp;ET$8&amp;";",ET$5,ET$6,ET$7,$B91,ET$10)</f>
        <v>#NAME?</v>
      </c>
      <c r="EU91" s="27" t="e">
        <f ca="1">ET91/ET$50</f>
        <v>#NAME?</v>
      </c>
      <c r="EY91" s="76" t="s">
        <v>134</v>
      </c>
      <c r="EZ91" s="4" t="e">
        <f ca="1">_xll.SSLDESC(EY91)</f>
        <v>#NAME?</v>
      </c>
      <c r="FA91" s="26" t="e">
        <f ca="1">_xll.GXL(FA$3,FA$4,"CustomGL="&amp;FA$8&amp;";",FA$5,FA$6,FA$7,$B91,FA$10)</f>
        <v>#NAME?</v>
      </c>
      <c r="FB91" s="27" t="e">
        <f ca="1">FA91/FA$50</f>
        <v>#NAME?</v>
      </c>
      <c r="FC91" s="33" t="e">
        <f ca="1">_xll.GXL(FC$3,FC$4,"CustomGL="&amp;FC$8&amp;";",FC$5,FC$6,FC$7,$B91,FC$10)</f>
        <v>#NAME?</v>
      </c>
      <c r="FD91" s="27" t="e">
        <f ca="1">FC91/FC$50</f>
        <v>#NAME?</v>
      </c>
      <c r="FI91" s="26" t="e">
        <f ca="1">_xll.GXL(FI$3,FI$4,"CustomGL="&amp;FI$8&amp;";",FI$5,FI$6,FI$7,$B91,FI$10)</f>
        <v>#NAME?</v>
      </c>
      <c r="FJ91" s="27" t="e">
        <f ca="1">FI91/FI$50</f>
        <v>#NAME?</v>
      </c>
      <c r="FK91" s="33" t="e">
        <f ca="1">_xll.GXL(FK$3,FK$4,"CustomGL="&amp;FK$8&amp;";",FK$5,FK$6,FK$7,$B91,FK$10)</f>
        <v>#NAME?</v>
      </c>
      <c r="FL91" s="27" t="e">
        <f ca="1">FK91/FK$50</f>
        <v>#NAME?</v>
      </c>
    </row>
    <row r="92" spans="2:168" s="44" customFormat="1" hidden="1" outlineLevel="1" x14ac:dyDescent="0.25">
      <c r="B92" s="39">
        <v>543000</v>
      </c>
      <c r="C92" s="40" t="e">
        <f ca="1">_xll.GEXQ("...\Live\Act_Decr.edq",$B92)</f>
        <v>#NAME?</v>
      </c>
      <c r="D92" s="41" t="e">
        <f ca="1">_xll.GXL(D$3,D$4,"CustomGL="&amp;D$8&amp;";",D$5,D$6,D$7,$B92,D$10)</f>
        <v>#NAME?</v>
      </c>
      <c r="E92" s="42" t="e">
        <f ca="1">D92/D$62</f>
        <v>#NAME?</v>
      </c>
      <c r="F92" s="43" t="e">
        <f ca="1">_xll.GXL(F$3,F$4,"CustomGL="&amp;F$8&amp;";",F$5,F$6,F$7,$B92,F$10)</f>
        <v>#NAME?</v>
      </c>
      <c r="G92" s="42" t="e">
        <f ca="1">F92/F$62</f>
        <v>#NAME?</v>
      </c>
      <c r="L92" s="41" t="e">
        <f ca="1">_xll.GXL(L$3,L$4,"CustomGL="&amp;L$8&amp;";",L$5,L$6,L$7,$B92,L$10)</f>
        <v>#NAME?</v>
      </c>
      <c r="M92" s="42" t="e">
        <f t="shared" ref="M92" ca="1" si="324">L92/L$62</f>
        <v>#NAME?</v>
      </c>
      <c r="N92" s="43" t="e">
        <f ca="1">_xll.GXL(N$3,N$4,"CustomGL="&amp;N$8&amp;";",N$5,N$6,N$7,$B92,N$10)</f>
        <v>#NAME?</v>
      </c>
      <c r="O92" s="42" t="e">
        <f t="shared" ref="O92" ca="1" si="325">N92/N$62</f>
        <v>#NAME?</v>
      </c>
      <c r="R92" s="85"/>
      <c r="S92" s="77">
        <v>543000</v>
      </c>
      <c r="T92" s="40" t="e">
        <f ca="1">_xll.GEXQ("...\Live\Act_Decr.edq",$B92)</f>
        <v>#NAME?</v>
      </c>
      <c r="U92" s="41" t="e">
        <f ca="1">_xll.GXL(U$3,U$4,"CustomGL="&amp;U$8&amp;";",U$5,U$6,U$7,$B92,U$10)</f>
        <v>#NAME?</v>
      </c>
      <c r="V92" s="42" t="e">
        <f ca="1">U92/U$62</f>
        <v>#NAME?</v>
      </c>
      <c r="W92" s="43" t="e">
        <f ca="1">_xll.GXL(W$3,W$4,"CustomGL="&amp;W$8&amp;";",W$5,W$6,W$7,$B92,W$10)</f>
        <v>#NAME?</v>
      </c>
      <c r="X92" s="42" t="e">
        <f ca="1">W92/W$62</f>
        <v>#NAME?</v>
      </c>
      <c r="AC92" s="41" t="e">
        <f ca="1">_xll.GXL(AC$3,AC$4,"CustomGL="&amp;AC$8&amp;";",AC$5,AC$6,AC$7,$B92,AC$10)</f>
        <v>#NAME?</v>
      </c>
      <c r="AD92" s="42" t="e">
        <f t="shared" ref="AD92" ca="1" si="326">AC92/AC$62</f>
        <v>#NAME?</v>
      </c>
      <c r="AE92" s="43" t="e">
        <f ca="1">_xll.GXL(AE$3,AE$4,"CustomGL="&amp;AE$8&amp;";",AE$5,AE$6,AE$7,$B92,AE$10)</f>
        <v>#NAME?</v>
      </c>
      <c r="AF92" s="42" t="e">
        <f t="shared" ref="AF92" ca="1" si="327">AE92/AE$62</f>
        <v>#NAME?</v>
      </c>
      <c r="AJ92" s="77">
        <v>543000</v>
      </c>
      <c r="AK92" s="40" t="e">
        <f ca="1">_xll.GEXQ("...\Live\Act_Decr.edq",$B92)</f>
        <v>#NAME?</v>
      </c>
      <c r="AL92" s="41" t="e">
        <f ca="1">_xll.GXL(AL$3,AL$4,"CustomGL="&amp;AL$8&amp;";",AL$5,AL$6,AL$7,$B92,AL$10)</f>
        <v>#NAME?</v>
      </c>
      <c r="AM92" s="42" t="e">
        <f ca="1">AL92/AL$62</f>
        <v>#NAME?</v>
      </c>
      <c r="AN92" s="43" t="e">
        <f ca="1">_xll.GXL(AN$3,AN$4,"CustomGL="&amp;AN$8&amp;";",AN$5,AN$6,AN$7,$B92,AN$10)</f>
        <v>#NAME?</v>
      </c>
      <c r="AO92" s="42" t="e">
        <f ca="1">AN92/AN$62</f>
        <v>#NAME?</v>
      </c>
      <c r="AT92" s="41" t="e">
        <f ca="1">_xll.GXL(AT$3,AT$4,"CustomGL="&amp;AT$8&amp;";",AT$5,AT$6,AT$7,$B92,AT$10)</f>
        <v>#NAME?</v>
      </c>
      <c r="AU92" s="42" t="e">
        <f t="shared" ref="AU92" ca="1" si="328">AT92/AT$62</f>
        <v>#NAME?</v>
      </c>
      <c r="AV92" s="43" t="e">
        <f ca="1">_xll.GXL(AV$3,AV$4,"CustomGL="&amp;AV$8&amp;";",AV$5,AV$6,AV$7,$B92,AV$10)</f>
        <v>#NAME?</v>
      </c>
      <c r="AW92" s="42" t="e">
        <f t="shared" ref="AW92" ca="1" si="329">AV92/AV$62</f>
        <v>#NAME?</v>
      </c>
      <c r="AZ92" s="85"/>
      <c r="BA92" s="77">
        <v>543000</v>
      </c>
      <c r="BB92" s="40" t="e">
        <f ca="1">_xll.GEXQ("...\Live\Act_Decr.edq",$B92)</f>
        <v>#NAME?</v>
      </c>
      <c r="BC92" s="41" t="e">
        <f ca="1">_xll.GXL(BC$3,BC$4,"CustomGL="&amp;BC$8&amp;";",BC$5,BC$6,BC$7,$B92,BC$10)</f>
        <v>#NAME?</v>
      </c>
      <c r="BD92" s="42" t="e">
        <f ca="1">BC92/BC$62</f>
        <v>#NAME?</v>
      </c>
      <c r="BE92" s="43" t="e">
        <f ca="1">_xll.GXL(BE$3,BE$4,"CustomGL="&amp;BE$8&amp;";",BE$5,BE$6,BE$7,$B92,BE$10)</f>
        <v>#NAME?</v>
      </c>
      <c r="BF92" s="42" t="e">
        <f ca="1">BE92/BE$62</f>
        <v>#NAME?</v>
      </c>
      <c r="BK92" s="41" t="e">
        <f ca="1">_xll.GXL(BK$3,BK$4,"CustomGL="&amp;BK$8&amp;";",BK$5,BK$6,BK$7,$B92,BK$10)</f>
        <v>#NAME?</v>
      </c>
      <c r="BL92" s="42" t="e">
        <f t="shared" ref="BL92" ca="1" si="330">BK92/BK$62</f>
        <v>#NAME?</v>
      </c>
      <c r="BM92" s="43" t="e">
        <f ca="1">_xll.GXL(BM$3,BM$4,"CustomGL="&amp;BM$8&amp;";",BM$5,BM$6,BM$7,$B92,BM$10)</f>
        <v>#NAME?</v>
      </c>
      <c r="BN92" s="42" t="e">
        <f t="shared" ref="BN92" ca="1" si="331">BM92/BM$62</f>
        <v>#NAME?</v>
      </c>
      <c r="BR92" s="77">
        <v>543000</v>
      </c>
      <c r="BS92" s="40" t="e">
        <f ca="1">_xll.GEXQ("...\Live\Act_Decr.edq",$B92)</f>
        <v>#NAME?</v>
      </c>
      <c r="BT92" s="41" t="e">
        <f ca="1">_xll.GXL(BT$3,BT$4,"CustomGL="&amp;BT$8&amp;";",BT$5,BT$6,BT$7,$B92,BT$10)</f>
        <v>#NAME?</v>
      </c>
      <c r="BU92" s="42" t="e">
        <f ca="1">BT92/BT$62</f>
        <v>#NAME?</v>
      </c>
      <c r="BV92" s="43" t="e">
        <f ca="1">_xll.GXL(BV$3,BV$4,"CustomGL="&amp;BV$8&amp;";",BV$5,BV$6,BV$7,$B92,BV$10)</f>
        <v>#NAME?</v>
      </c>
      <c r="BW92" s="42" t="e">
        <f ca="1">BV92/BV$62</f>
        <v>#NAME?</v>
      </c>
      <c r="CB92" s="41" t="e">
        <f ca="1">_xll.GXL(CB$3,CB$4,"CustomGL="&amp;CB$8&amp;";",CB$5,CB$6,CB$7,$B92,CB$10)</f>
        <v>#NAME?</v>
      </c>
      <c r="CC92" s="42" t="e">
        <f t="shared" ref="CC92" ca="1" si="332">CB92/CB$62</f>
        <v>#NAME?</v>
      </c>
      <c r="CD92" s="43" t="e">
        <f ca="1">_xll.GXL(CD$3,CD$4,"CustomGL="&amp;CD$8&amp;";",CD$5,CD$6,CD$7,$B92,CD$10)</f>
        <v>#NAME?</v>
      </c>
      <c r="CE92" s="42" t="e">
        <f t="shared" ref="CE92" ca="1" si="333">CD92/CD$62</f>
        <v>#NAME?</v>
      </c>
      <c r="CI92" s="77">
        <v>543000</v>
      </c>
      <c r="CJ92" s="40" t="e">
        <f ca="1">_xll.GEXQ("...\Live\Act_Decr.edq",$B92)</f>
        <v>#NAME?</v>
      </c>
      <c r="CK92" s="41" t="e">
        <f ca="1">_xll.GXL(CK$3,CK$4,"CustomGL="&amp;CK$8&amp;";",CK$5,CK$6,CK$7,$B92,CK$10)</f>
        <v>#NAME?</v>
      </c>
      <c r="CL92" s="42" t="e">
        <f ca="1">CK92/CK$62</f>
        <v>#NAME?</v>
      </c>
      <c r="CM92" s="43" t="e">
        <f ca="1">_xll.GXL(CM$3,CM$4,"CustomGL="&amp;CM$8&amp;";",CM$5,CM$6,CM$7,$B92,CM$10)</f>
        <v>#NAME?</v>
      </c>
      <c r="CN92" s="42" t="e">
        <f ca="1">CM92/CM$62</f>
        <v>#NAME?</v>
      </c>
      <c r="CS92" s="41" t="e">
        <f ca="1">_xll.GXL(CS$3,CS$4,"CustomGL="&amp;CS$8&amp;";",CS$5,CS$6,CS$7,$B92,CS$10)</f>
        <v>#NAME?</v>
      </c>
      <c r="CT92" s="42" t="e">
        <f t="shared" ref="CT92" ca="1" si="334">CS92/CS$62</f>
        <v>#NAME?</v>
      </c>
      <c r="CU92" s="43" t="e">
        <f ca="1">_xll.GXL(CU$3,CU$4,"CustomGL="&amp;CU$8&amp;";",CU$5,CU$6,CU$7,$B92,CU$10)</f>
        <v>#NAME?</v>
      </c>
      <c r="CV92" s="42" t="e">
        <f t="shared" ref="CV92" ca="1" si="335">CU92/CU$62</f>
        <v>#NAME?</v>
      </c>
      <c r="CZ92" s="77">
        <v>543000</v>
      </c>
      <c r="DA92" s="40" t="e">
        <f ca="1">_xll.GEXQ("...\Live\Act_Decr.edq",$B92)</f>
        <v>#NAME?</v>
      </c>
      <c r="DB92" s="41" t="e">
        <f ca="1">_xll.GXL(DB$3,DB$4,"CustomGL="&amp;DB$8&amp;";",DB$5,DB$6,DB$7,$B92,DB$10)</f>
        <v>#NAME?</v>
      </c>
      <c r="DC92" s="42" t="e">
        <f ca="1">DB92/DB$62</f>
        <v>#NAME?</v>
      </c>
      <c r="DD92" s="43" t="e">
        <f ca="1">_xll.GXL(DD$3,DD$4,"CustomGL="&amp;DD$8&amp;";",DD$5,DD$6,DD$7,$B92,DD$10)</f>
        <v>#NAME?</v>
      </c>
      <c r="DE92" s="42" t="e">
        <f ca="1">DD92/DD$62</f>
        <v>#NAME?</v>
      </c>
      <c r="DJ92" s="41" t="e">
        <f ca="1">_xll.GXL(DJ$3,DJ$4,"CustomGL="&amp;DJ$8&amp;";",DJ$5,DJ$6,DJ$7,$B92,DJ$10)</f>
        <v>#NAME?</v>
      </c>
      <c r="DK92" s="42" t="e">
        <f t="shared" ref="DK92" ca="1" si="336">DJ92/DJ$62</f>
        <v>#NAME?</v>
      </c>
      <c r="DL92" s="43" t="e">
        <f ca="1">_xll.GXL(DL$3,DL$4,"CustomGL="&amp;DL$8&amp;";",DL$5,DL$6,DL$7,$B92,DL$10)</f>
        <v>#NAME?</v>
      </c>
      <c r="DM92" s="42" t="e">
        <f t="shared" ref="DM92" ca="1" si="337">DL92/DL$62</f>
        <v>#NAME?</v>
      </c>
      <c r="DQ92" s="77">
        <v>543000</v>
      </c>
      <c r="DR92" s="40" t="e">
        <f ca="1">_xll.GEXQ("...\Live\Act_Decr.edq",$B92)</f>
        <v>#NAME?</v>
      </c>
      <c r="DS92" s="41" t="e">
        <f ca="1">_xll.GXL(DS$3,DS$4,"CustomGL="&amp;DS$8&amp;";",DS$5,DS$6,DS$7,$B92,DS$10)</f>
        <v>#NAME?</v>
      </c>
      <c r="DT92" s="42" t="e">
        <f ca="1">DS92/DS$62</f>
        <v>#NAME?</v>
      </c>
      <c r="DU92" s="43" t="e">
        <f ca="1">_xll.GXL(DU$3,DU$4,"CustomGL="&amp;DU$8&amp;";",DU$5,DU$6,DU$7,$B92,DU$10)</f>
        <v>#NAME?</v>
      </c>
      <c r="DV92" s="42" t="e">
        <f ca="1">DU92/DU$62</f>
        <v>#NAME?</v>
      </c>
      <c r="EA92" s="41" t="e">
        <f ca="1">_xll.GXL(EA$3,EA$4,"CustomGL="&amp;EA$8&amp;";",EA$5,EA$6,EA$7,$B92,EA$10)</f>
        <v>#NAME?</v>
      </c>
      <c r="EB92" s="42" t="e">
        <f t="shared" ref="EB92" ca="1" si="338">EA92/EA$62</f>
        <v>#NAME?</v>
      </c>
      <c r="EC92" s="43" t="e">
        <f ca="1">_xll.GXL(EC$3,EC$4,"CustomGL="&amp;EC$8&amp;";",EC$5,EC$6,EC$7,$B92,EC$10)</f>
        <v>#NAME?</v>
      </c>
      <c r="ED92" s="42" t="e">
        <f t="shared" ref="ED92" ca="1" si="339">EC92/EC$62</f>
        <v>#NAME?</v>
      </c>
      <c r="EH92" s="77">
        <v>543000</v>
      </c>
      <c r="EI92" s="40" t="e">
        <f ca="1">_xll.GEXQ("...\Live\Act_Decr.edq",$B92)</f>
        <v>#NAME?</v>
      </c>
      <c r="EJ92" s="41" t="e">
        <f ca="1">_xll.GXL(EJ$3,EJ$4,"CustomGL="&amp;EJ$8&amp;";",EJ$5,EJ$6,EJ$7,$B92,EJ$10)</f>
        <v>#NAME?</v>
      </c>
      <c r="EK92" s="42" t="e">
        <f ca="1">EJ92/EJ$62</f>
        <v>#NAME?</v>
      </c>
      <c r="EL92" s="43" t="e">
        <f ca="1">_xll.GXL(EL$3,EL$4,"CustomGL="&amp;EL$8&amp;";",EL$5,EL$6,EL$7,$B92,EL$10)</f>
        <v>#NAME?</v>
      </c>
      <c r="EM92" s="42" t="e">
        <f ca="1">EL92/EL$62</f>
        <v>#NAME?</v>
      </c>
      <c r="ER92" s="41" t="e">
        <f ca="1">_xll.GXL(ER$3,ER$4,"CustomGL="&amp;ER$8&amp;";",ER$5,ER$6,ER$7,$B92,ER$10)</f>
        <v>#NAME?</v>
      </c>
      <c r="ES92" s="42" t="e">
        <f t="shared" ref="ES92" ca="1" si="340">ER92/ER$62</f>
        <v>#NAME?</v>
      </c>
      <c r="ET92" s="43" t="e">
        <f ca="1">_xll.GXL(ET$3,ET$4,"CustomGL="&amp;ET$8&amp;";",ET$5,ET$6,ET$7,$B92,ET$10)</f>
        <v>#NAME?</v>
      </c>
      <c r="EU92" s="42" t="e">
        <f t="shared" ref="EU92" ca="1" si="341">ET92/ET$62</f>
        <v>#NAME?</v>
      </c>
      <c r="EY92" s="77">
        <v>543000</v>
      </c>
      <c r="EZ92" s="40" t="e">
        <f ca="1">_xll.GEXQ("...\Live\Act_Decr.edq",$B92)</f>
        <v>#NAME?</v>
      </c>
      <c r="FA92" s="41" t="e">
        <f ca="1">_xll.GXL(FA$3,FA$4,"CustomGL="&amp;FA$8&amp;";",FA$5,FA$6,FA$7,$B92,FA$10)</f>
        <v>#NAME?</v>
      </c>
      <c r="FB92" s="42" t="e">
        <f ca="1">FA92/FA$62</f>
        <v>#NAME?</v>
      </c>
      <c r="FC92" s="43" t="e">
        <f ca="1">_xll.GXL(FC$3,FC$4,"CustomGL="&amp;FC$8&amp;";",FC$5,FC$6,FC$7,$B92,FC$10)</f>
        <v>#NAME?</v>
      </c>
      <c r="FD92" s="42" t="e">
        <f ca="1">FC92/FC$62</f>
        <v>#NAME?</v>
      </c>
      <c r="FI92" s="41" t="e">
        <f ca="1">_xll.GXL(FI$3,FI$4,"CustomGL="&amp;FI$8&amp;";",FI$5,FI$6,FI$7,$B92,FI$10)</f>
        <v>#NAME?</v>
      </c>
      <c r="FJ92" s="42" t="e">
        <f t="shared" ref="FJ92" ca="1" si="342">FI92/FI$62</f>
        <v>#NAME?</v>
      </c>
      <c r="FK92" s="43" t="e">
        <f ca="1">_xll.GXL(FK$3,FK$4,"CustomGL="&amp;FK$8&amp;";",FK$5,FK$6,FK$7,$B92,FK$10)</f>
        <v>#NAME?</v>
      </c>
      <c r="FL92" s="42" t="e">
        <f t="shared" ref="FL92" ca="1" si="343">FK92/FK$62</f>
        <v>#NAME?</v>
      </c>
    </row>
    <row r="93" spans="2:168" collapsed="1" x14ac:dyDescent="0.25">
      <c r="B93" s="1" t="s">
        <v>135</v>
      </c>
      <c r="C93" s="4" t="e">
        <f ca="1">_xll.SSLDESC(B93)</f>
        <v>#NAME?</v>
      </c>
      <c r="D93" s="26" t="e">
        <f ca="1">_xll.GXL(D$3,D$4,"CustomGL="&amp;D$8&amp;";",D$5,D$6,D$7,$B93,D$10)</f>
        <v>#NAME?</v>
      </c>
      <c r="E93" s="27" t="e">
        <f ca="1">D93/D$62</f>
        <v>#NAME?</v>
      </c>
      <c r="F93" s="33" t="e">
        <f ca="1">_xll.GXL(F$3,F$4,"CustomGL="&amp;F$8&amp;";",F$5,F$6,F$7,$B93,F$10)</f>
        <v>#NAME?</v>
      </c>
      <c r="G93" s="27" t="e">
        <f ca="1">F93/F$62</f>
        <v>#NAME?</v>
      </c>
      <c r="L93" s="26" t="e">
        <f ca="1">_xll.GXL(L$3,L$4,"CustomGL="&amp;L$8&amp;";",L$5,L$6,L$7,$B93,L$10)</f>
        <v>#NAME?</v>
      </c>
      <c r="M93" s="27" t="e">
        <f ca="1">L93/L$62</f>
        <v>#NAME?</v>
      </c>
      <c r="N93" s="33" t="e">
        <f ca="1">_xll.GXL(N$3,N$4,"CustomGL="&amp;N$8&amp;";",N$5,N$6,N$7,$B93,N$10)</f>
        <v>#NAME?</v>
      </c>
      <c r="O93" s="27" t="e">
        <f ca="1">N93/N$62</f>
        <v>#NAME?</v>
      </c>
      <c r="S93" s="76" t="s">
        <v>135</v>
      </c>
      <c r="T93" s="4" t="e">
        <f ca="1">_xll.SSLDESC(S93)</f>
        <v>#NAME?</v>
      </c>
      <c r="U93" s="26" t="e">
        <f ca="1">_xll.GXL(U$3,U$4,"CustomGL="&amp;U$8&amp;";",U$5,U$6,U$7,$B93,U$10)</f>
        <v>#NAME?</v>
      </c>
      <c r="V93" s="27" t="e">
        <f ca="1">U93/U$62</f>
        <v>#NAME?</v>
      </c>
      <c r="W93" s="33" t="e">
        <f ca="1">_xll.GXL(W$3,W$4,"CustomGL="&amp;W$8&amp;";",W$5,W$6,W$7,$B93,W$10)</f>
        <v>#NAME?</v>
      </c>
      <c r="X93" s="27" t="e">
        <f ca="1">W93/W$62</f>
        <v>#NAME?</v>
      </c>
      <c r="AC93" s="26" t="e">
        <f ca="1">_xll.GXL(AC$3,AC$4,"CustomGL="&amp;AC$8&amp;";",AC$5,AC$6,AC$7,$B93,AC$10)</f>
        <v>#NAME?</v>
      </c>
      <c r="AD93" s="27" t="e">
        <f ca="1">AC93/AC$62</f>
        <v>#NAME?</v>
      </c>
      <c r="AE93" s="33" t="e">
        <f ca="1">_xll.GXL(AE$3,AE$4,"CustomGL="&amp;AE$8&amp;";",AE$5,AE$6,AE$7,$B93,AE$10)</f>
        <v>#NAME?</v>
      </c>
      <c r="AF93" s="27" t="e">
        <f ca="1">AE93/AE$62</f>
        <v>#NAME?</v>
      </c>
      <c r="AJ93" s="76" t="s">
        <v>135</v>
      </c>
      <c r="AK93" s="4" t="e">
        <f ca="1">_xll.SSLDESC(AJ93)</f>
        <v>#NAME?</v>
      </c>
      <c r="AL93" s="26" t="e">
        <f ca="1">_xll.GXL(AL$3,AL$4,"CustomGL="&amp;AL$8&amp;";",AL$5,AL$6,AL$7,$B93,AL$10)</f>
        <v>#NAME?</v>
      </c>
      <c r="AM93" s="27" t="e">
        <f ca="1">AL93/AL$62</f>
        <v>#NAME?</v>
      </c>
      <c r="AN93" s="33" t="e">
        <f ca="1">_xll.GXL(AN$3,AN$4,"CustomGL="&amp;AN$8&amp;";",AN$5,AN$6,AN$7,$B93,AN$10)</f>
        <v>#NAME?</v>
      </c>
      <c r="AO93" s="27" t="e">
        <f ca="1">AN93/AN$62</f>
        <v>#NAME?</v>
      </c>
      <c r="AT93" s="26" t="e">
        <f ca="1">_xll.GXL(AT$3,AT$4,"CustomGL="&amp;AT$8&amp;";",AT$5,AT$6,AT$7,$B93,AT$10)</f>
        <v>#NAME?</v>
      </c>
      <c r="AU93" s="27" t="e">
        <f ca="1">AT93/AT$62</f>
        <v>#NAME?</v>
      </c>
      <c r="AV93" s="33" t="e">
        <f ca="1">_xll.GXL(AV$3,AV$4,"CustomGL="&amp;AV$8&amp;";",AV$5,AV$6,AV$7,$B93,AV$10)</f>
        <v>#NAME?</v>
      </c>
      <c r="AW93" s="27" t="e">
        <f ca="1">AV93/AV$62</f>
        <v>#NAME?</v>
      </c>
      <c r="BA93" s="76" t="s">
        <v>135</v>
      </c>
      <c r="BB93" s="4" t="e">
        <f ca="1">_xll.SSLDESC(BA93)</f>
        <v>#NAME?</v>
      </c>
      <c r="BC93" s="26" t="e">
        <f ca="1">_xll.GXL(BC$3,BC$4,"CustomGL="&amp;BC$8&amp;";",BC$5,BC$6,BC$7,$B93,BC$10)</f>
        <v>#NAME?</v>
      </c>
      <c r="BD93" s="27" t="e">
        <f ca="1">BC93/BC$62</f>
        <v>#NAME?</v>
      </c>
      <c r="BE93" s="33" t="e">
        <f ca="1">_xll.GXL(BE$3,BE$4,"CustomGL="&amp;BE$8&amp;";",BE$5,BE$6,BE$7,$B93,BE$10)</f>
        <v>#NAME?</v>
      </c>
      <c r="BF93" s="27" t="e">
        <f ca="1">BE93/BE$62</f>
        <v>#NAME?</v>
      </c>
      <c r="BK93" s="26" t="e">
        <f ca="1">_xll.GXL(BK$3,BK$4,"CustomGL="&amp;BK$8&amp;";",BK$5,BK$6,BK$7,$B93,BK$10)</f>
        <v>#NAME?</v>
      </c>
      <c r="BL93" s="27" t="e">
        <f ca="1">BK93/BK$62</f>
        <v>#NAME?</v>
      </c>
      <c r="BM93" s="33" t="e">
        <f ca="1">_xll.GXL(BM$3,BM$4,"CustomGL="&amp;BM$8&amp;";",BM$5,BM$6,BM$7,$B93,BM$10)</f>
        <v>#NAME?</v>
      </c>
      <c r="BN93" s="27" t="e">
        <f ca="1">BM93/BM$62</f>
        <v>#NAME?</v>
      </c>
      <c r="BR93" s="76" t="s">
        <v>135</v>
      </c>
      <c r="BS93" s="4" t="e">
        <f ca="1">_xll.SSLDESC(BR93)</f>
        <v>#NAME?</v>
      </c>
      <c r="BT93" s="26" t="e">
        <f ca="1">_xll.GXL(BT$3,BT$4,"CustomGL="&amp;BT$8&amp;";",BT$5,BT$6,BT$7,$B93,BT$10)</f>
        <v>#NAME?</v>
      </c>
      <c r="BU93" s="27" t="e">
        <f ca="1">BT93/BT$62</f>
        <v>#NAME?</v>
      </c>
      <c r="BV93" s="33" t="e">
        <f ca="1">_xll.GXL(BV$3,BV$4,"CustomGL="&amp;BV$8&amp;";",BV$5,BV$6,BV$7,$B93,BV$10)</f>
        <v>#NAME?</v>
      </c>
      <c r="BW93" s="27" t="e">
        <f ca="1">BV93/BV$62</f>
        <v>#NAME?</v>
      </c>
      <c r="CB93" s="26" t="e">
        <f ca="1">_xll.GXL(CB$3,CB$4,"CustomGL="&amp;CB$8&amp;";",CB$5,CB$6,CB$7,$B93,CB$10)</f>
        <v>#NAME?</v>
      </c>
      <c r="CC93" s="27" t="e">
        <f ca="1">CB93/CB$62</f>
        <v>#NAME?</v>
      </c>
      <c r="CD93" s="33" t="e">
        <f ca="1">_xll.GXL(CD$3,CD$4,"CustomGL="&amp;CD$8&amp;";",CD$5,CD$6,CD$7,$B93,CD$10)</f>
        <v>#NAME?</v>
      </c>
      <c r="CE93" s="27" t="e">
        <f ca="1">CD93/CD$62</f>
        <v>#NAME?</v>
      </c>
      <c r="CI93" s="76" t="s">
        <v>135</v>
      </c>
      <c r="CJ93" s="4" t="e">
        <f ca="1">_xll.SSLDESC(CI93)</f>
        <v>#NAME?</v>
      </c>
      <c r="CK93" s="26" t="e">
        <f ca="1">_xll.GXL(CK$3,CK$4,"CustomGL="&amp;CK$8&amp;";",CK$5,CK$6,CK$7,$B93,CK$10)</f>
        <v>#NAME?</v>
      </c>
      <c r="CL93" s="27" t="e">
        <f ca="1">CK93/CK$62</f>
        <v>#NAME?</v>
      </c>
      <c r="CM93" s="33" t="e">
        <f ca="1">_xll.GXL(CM$3,CM$4,"CustomGL="&amp;CM$8&amp;";",CM$5,CM$6,CM$7,$B93,CM$10)</f>
        <v>#NAME?</v>
      </c>
      <c r="CN93" s="27" t="e">
        <f ca="1">CM93/CM$62</f>
        <v>#NAME?</v>
      </c>
      <c r="CS93" s="26" t="e">
        <f ca="1">_xll.GXL(CS$3,CS$4,"CustomGL="&amp;CS$8&amp;";",CS$5,CS$6,CS$7,$B93,CS$10)</f>
        <v>#NAME?</v>
      </c>
      <c r="CT93" s="27" t="e">
        <f ca="1">CS93/CS$62</f>
        <v>#NAME?</v>
      </c>
      <c r="CU93" s="33" t="e">
        <f ca="1">_xll.GXL(CU$3,CU$4,"CustomGL="&amp;CU$8&amp;";",CU$5,CU$6,CU$7,$B93,CU$10)</f>
        <v>#NAME?</v>
      </c>
      <c r="CV93" s="27" t="e">
        <f ca="1">CU93/CU$62</f>
        <v>#NAME?</v>
      </c>
      <c r="CZ93" s="76" t="s">
        <v>135</v>
      </c>
      <c r="DA93" s="4" t="e">
        <f ca="1">_xll.SSLDESC(CZ93)</f>
        <v>#NAME?</v>
      </c>
      <c r="DB93" s="26" t="e">
        <f ca="1">_xll.GXL(DB$3,DB$4,"CustomGL="&amp;DB$8&amp;";",DB$5,DB$6,DB$7,$B93,DB$10)</f>
        <v>#NAME?</v>
      </c>
      <c r="DC93" s="27" t="e">
        <f ca="1">DB93/DB$62</f>
        <v>#NAME?</v>
      </c>
      <c r="DD93" s="33" t="e">
        <f ca="1">_xll.GXL(DD$3,DD$4,"CustomGL="&amp;DD$8&amp;";",DD$5,DD$6,DD$7,$B93,DD$10)</f>
        <v>#NAME?</v>
      </c>
      <c r="DE93" s="27" t="e">
        <f ca="1">DD93/DD$62</f>
        <v>#NAME?</v>
      </c>
      <c r="DJ93" s="26" t="e">
        <f ca="1">_xll.GXL(DJ$3,DJ$4,"CustomGL="&amp;DJ$8&amp;";",DJ$5,DJ$6,DJ$7,$B93,DJ$10)</f>
        <v>#NAME?</v>
      </c>
      <c r="DK93" s="27" t="e">
        <f ca="1">DJ93/DJ$62</f>
        <v>#NAME?</v>
      </c>
      <c r="DL93" s="33" t="e">
        <f ca="1">_xll.GXL(DL$3,DL$4,"CustomGL="&amp;DL$8&amp;";",DL$5,DL$6,DL$7,$B93,DL$10)</f>
        <v>#NAME?</v>
      </c>
      <c r="DM93" s="27" t="e">
        <f ca="1">DL93/DL$62</f>
        <v>#NAME?</v>
      </c>
      <c r="DQ93" s="76" t="s">
        <v>135</v>
      </c>
      <c r="DR93" s="4" t="e">
        <f ca="1">_xll.SSLDESC(DQ93)</f>
        <v>#NAME?</v>
      </c>
      <c r="DS93" s="26" t="e">
        <f ca="1">_xll.GXL(DS$3,DS$4,"CustomGL="&amp;DS$8&amp;";",DS$5,DS$6,DS$7,$B93,DS$10)</f>
        <v>#NAME?</v>
      </c>
      <c r="DT93" s="27" t="e">
        <f ca="1">DS93/DS$62</f>
        <v>#NAME?</v>
      </c>
      <c r="DU93" s="33" t="e">
        <f ca="1">_xll.GXL(DU$3,DU$4,"CustomGL="&amp;DU$8&amp;";",DU$5,DU$6,DU$7,$B93,DU$10)</f>
        <v>#NAME?</v>
      </c>
      <c r="DV93" s="27" t="e">
        <f ca="1">DU93/DU$62</f>
        <v>#NAME?</v>
      </c>
      <c r="EA93" s="26" t="e">
        <f ca="1">_xll.GXL(EA$3,EA$4,"CustomGL="&amp;EA$8&amp;";",EA$5,EA$6,EA$7,$B93,EA$10)</f>
        <v>#NAME?</v>
      </c>
      <c r="EB93" s="27" t="e">
        <f ca="1">EA93/EA$62</f>
        <v>#NAME?</v>
      </c>
      <c r="EC93" s="33" t="e">
        <f ca="1">_xll.GXL(EC$3,EC$4,"CustomGL="&amp;EC$8&amp;";",EC$5,EC$6,EC$7,$B93,EC$10)</f>
        <v>#NAME?</v>
      </c>
      <c r="ED93" s="27" t="e">
        <f ca="1">EC93/EC$62</f>
        <v>#NAME?</v>
      </c>
      <c r="EH93" s="76" t="s">
        <v>135</v>
      </c>
      <c r="EI93" s="4" t="e">
        <f ca="1">_xll.SSLDESC(EH93)</f>
        <v>#NAME?</v>
      </c>
      <c r="EJ93" s="26" t="e">
        <f ca="1">_xll.GXL(EJ$3,EJ$4,"CustomGL="&amp;EJ$8&amp;";",EJ$5,EJ$6,EJ$7,$B93,EJ$10)</f>
        <v>#NAME?</v>
      </c>
      <c r="EK93" s="27" t="e">
        <f ca="1">EJ93/EJ$62</f>
        <v>#NAME?</v>
      </c>
      <c r="EL93" s="33" t="e">
        <f ca="1">_xll.GXL(EL$3,EL$4,"CustomGL="&amp;EL$8&amp;";",EL$5,EL$6,EL$7,$B93,EL$10)</f>
        <v>#NAME?</v>
      </c>
      <c r="EM93" s="27" t="e">
        <f ca="1">EL93/EL$62</f>
        <v>#NAME?</v>
      </c>
      <c r="ER93" s="26" t="e">
        <f ca="1">_xll.GXL(ER$3,ER$4,"CustomGL="&amp;ER$8&amp;";",ER$5,ER$6,ER$7,$B93,ER$10)</f>
        <v>#NAME?</v>
      </c>
      <c r="ES93" s="27" t="e">
        <f ca="1">ER93/ER$62</f>
        <v>#NAME?</v>
      </c>
      <c r="ET93" s="33" t="e">
        <f ca="1">_xll.GXL(ET$3,ET$4,"CustomGL="&amp;ET$8&amp;";",ET$5,ET$6,ET$7,$B93,ET$10)</f>
        <v>#NAME?</v>
      </c>
      <c r="EU93" s="27" t="e">
        <f ca="1">ET93/ET$62</f>
        <v>#NAME?</v>
      </c>
      <c r="EY93" s="76" t="s">
        <v>135</v>
      </c>
      <c r="EZ93" s="4" t="e">
        <f ca="1">_xll.SSLDESC(EY93)</f>
        <v>#NAME?</v>
      </c>
      <c r="FA93" s="26" t="e">
        <f ca="1">_xll.GXL(FA$3,FA$4,"CustomGL="&amp;FA$8&amp;";",FA$5,FA$6,FA$7,$B93,FA$10)</f>
        <v>#NAME?</v>
      </c>
      <c r="FB93" s="27" t="e">
        <f ca="1">FA93/FA$62</f>
        <v>#NAME?</v>
      </c>
      <c r="FC93" s="33" t="e">
        <f ca="1">_xll.GXL(FC$3,FC$4,"CustomGL="&amp;FC$8&amp;";",FC$5,FC$6,FC$7,$B93,FC$10)</f>
        <v>#NAME?</v>
      </c>
      <c r="FD93" s="27" t="e">
        <f ca="1">FC93/FC$62</f>
        <v>#NAME?</v>
      </c>
      <c r="FI93" s="26" t="e">
        <f ca="1">_xll.GXL(FI$3,FI$4,"CustomGL="&amp;FI$8&amp;";",FI$5,FI$6,FI$7,$B93,FI$10)</f>
        <v>#NAME?</v>
      </c>
      <c r="FJ93" s="27" t="e">
        <f ca="1">FI93/FI$62</f>
        <v>#NAME?</v>
      </c>
      <c r="FK93" s="33" t="e">
        <f ca="1">_xll.GXL(FK$3,FK$4,"CustomGL="&amp;FK$8&amp;";",FK$5,FK$6,FK$7,$B93,FK$10)</f>
        <v>#NAME?</v>
      </c>
      <c r="FL93" s="27" t="e">
        <f ca="1">FK93/FK$62</f>
        <v>#NAME?</v>
      </c>
    </row>
    <row r="94" spans="2:168" x14ac:dyDescent="0.25">
      <c r="B94" s="1" t="s">
        <v>136</v>
      </c>
      <c r="C94" s="5" t="e">
        <f ca="1">_xll.SSLDESC(B94)</f>
        <v>#NAME?</v>
      </c>
      <c r="D94" s="10" t="e">
        <f ca="1">SUM(D87,D89,D91,D93)</f>
        <v>#NAME?</v>
      </c>
      <c r="E94" s="28" t="e">
        <f ca="1">D94/D$63</f>
        <v>#NAME?</v>
      </c>
      <c r="F94" s="34" t="e">
        <f ca="1">SUM(F87,F89,F91,F93)</f>
        <v>#NAME?</v>
      </c>
      <c r="G94" s="28" t="e">
        <f ca="1">F94/F$63</f>
        <v>#NAME?</v>
      </c>
      <c r="L94" s="10" t="e">
        <f ca="1">SUM(L87,L89,L91,L93)</f>
        <v>#NAME?</v>
      </c>
      <c r="M94" s="28" t="e">
        <f ca="1">L94/L$63</f>
        <v>#NAME?</v>
      </c>
      <c r="N94" s="34" t="e">
        <f ca="1">SUM(N87,N89,N91,N93)</f>
        <v>#NAME?</v>
      </c>
      <c r="O94" s="28" t="e">
        <f ca="1">N94/N$63</f>
        <v>#NAME?</v>
      </c>
      <c r="S94" s="76" t="s">
        <v>136</v>
      </c>
      <c r="T94" s="5" t="e">
        <f ca="1">_xll.SSLDESC(S94)</f>
        <v>#NAME?</v>
      </c>
      <c r="U94" s="10" t="e">
        <f ca="1">SUM(U87,U89,U91,U93)</f>
        <v>#NAME?</v>
      </c>
      <c r="V94" s="28" t="e">
        <f ca="1">U94/U$63</f>
        <v>#NAME?</v>
      </c>
      <c r="W94" s="34" t="e">
        <f ca="1">SUM(W87,W89,W91,W93)</f>
        <v>#NAME?</v>
      </c>
      <c r="X94" s="28" t="e">
        <f ca="1">W94/W$63</f>
        <v>#NAME?</v>
      </c>
      <c r="AC94" s="10" t="e">
        <f ca="1">SUM(AC87,AC89,AC91,AC93)</f>
        <v>#NAME?</v>
      </c>
      <c r="AD94" s="28" t="e">
        <f ca="1">AC94/AC$63</f>
        <v>#NAME?</v>
      </c>
      <c r="AE94" s="34" t="e">
        <f ca="1">SUM(AE87,AE89,AE91,AE93)</f>
        <v>#NAME?</v>
      </c>
      <c r="AF94" s="28" t="e">
        <f ca="1">AE94/AE$63</f>
        <v>#NAME?</v>
      </c>
      <c r="AJ94" s="76" t="s">
        <v>136</v>
      </c>
      <c r="AK94" s="5" t="e">
        <f ca="1">_xll.SSLDESC(AJ94)</f>
        <v>#NAME?</v>
      </c>
      <c r="AL94" s="10" t="e">
        <f ca="1">SUM(AL87,AL89,AL91,AL93)</f>
        <v>#NAME?</v>
      </c>
      <c r="AM94" s="28" t="e">
        <f ca="1">AL94/AL$63</f>
        <v>#NAME?</v>
      </c>
      <c r="AN94" s="34" t="e">
        <f ca="1">SUM(AN87,AN89,AN91,AN93)</f>
        <v>#NAME?</v>
      </c>
      <c r="AO94" s="28" t="e">
        <f ca="1">AN94/AN$63</f>
        <v>#NAME?</v>
      </c>
      <c r="AT94" s="10" t="e">
        <f ca="1">SUM(AT87,AT89,AT91,AT93)</f>
        <v>#NAME?</v>
      </c>
      <c r="AU94" s="28" t="e">
        <f ca="1">AT94/AT$63</f>
        <v>#NAME?</v>
      </c>
      <c r="AV94" s="34" t="e">
        <f ca="1">SUM(AV87,AV89,AV91,AV93)</f>
        <v>#NAME?</v>
      </c>
      <c r="AW94" s="28" t="e">
        <f ca="1">AV94/AV$63</f>
        <v>#NAME?</v>
      </c>
      <c r="BA94" s="76" t="s">
        <v>136</v>
      </c>
      <c r="BB94" s="5" t="e">
        <f ca="1">_xll.SSLDESC(BA94)</f>
        <v>#NAME?</v>
      </c>
      <c r="BC94" s="10" t="e">
        <f ca="1">SUM(BC87,BC89,BC91,BC93)</f>
        <v>#NAME?</v>
      </c>
      <c r="BD94" s="28" t="e">
        <f ca="1">BC94/BC$63</f>
        <v>#NAME?</v>
      </c>
      <c r="BE94" s="34" t="e">
        <f ca="1">SUM(BE87,BE89,BE91,BE93)</f>
        <v>#NAME?</v>
      </c>
      <c r="BF94" s="28" t="e">
        <f ca="1">BE94/BE$63</f>
        <v>#NAME?</v>
      </c>
      <c r="BK94" s="10" t="e">
        <f ca="1">SUM(BK87,BK89,BK91,BK93)</f>
        <v>#NAME?</v>
      </c>
      <c r="BL94" s="28" t="e">
        <f ca="1">BK94/BK$63</f>
        <v>#NAME?</v>
      </c>
      <c r="BM94" s="34" t="e">
        <f ca="1">SUM(BM87,BM89,BM91,BM93)</f>
        <v>#NAME?</v>
      </c>
      <c r="BN94" s="28" t="e">
        <f ca="1">BM94/BM$63</f>
        <v>#NAME?</v>
      </c>
      <c r="BR94" s="76" t="s">
        <v>136</v>
      </c>
      <c r="BS94" s="5" t="e">
        <f ca="1">_xll.SSLDESC(BR94)</f>
        <v>#NAME?</v>
      </c>
      <c r="BT94" s="10" t="e">
        <f ca="1">SUM(BT87,BT89,BT91,BT93)</f>
        <v>#NAME?</v>
      </c>
      <c r="BU94" s="28" t="e">
        <f ca="1">BT94/BT$63</f>
        <v>#NAME?</v>
      </c>
      <c r="BV94" s="34" t="e">
        <f ca="1">SUM(BV87,BV89,BV91,BV93)</f>
        <v>#NAME?</v>
      </c>
      <c r="BW94" s="28" t="e">
        <f ca="1">BV94/BV$63</f>
        <v>#NAME?</v>
      </c>
      <c r="CB94" s="10" t="e">
        <f ca="1">SUM(CB87,CB89,CB91,CB93)</f>
        <v>#NAME?</v>
      </c>
      <c r="CC94" s="28" t="e">
        <f ca="1">CB94/CB$63</f>
        <v>#NAME?</v>
      </c>
      <c r="CD94" s="34" t="e">
        <f ca="1">SUM(CD87,CD89,CD91,CD93)</f>
        <v>#NAME?</v>
      </c>
      <c r="CE94" s="28" t="e">
        <f ca="1">CD94/CD$63</f>
        <v>#NAME?</v>
      </c>
      <c r="CI94" s="76" t="s">
        <v>136</v>
      </c>
      <c r="CJ94" s="5" t="e">
        <f ca="1">_xll.SSLDESC(CI94)</f>
        <v>#NAME?</v>
      </c>
      <c r="CK94" s="10" t="e">
        <f ca="1">SUM(CK87,CK89,CK91,CK93)</f>
        <v>#NAME?</v>
      </c>
      <c r="CL94" s="28" t="e">
        <f ca="1">CK94/CK$63</f>
        <v>#NAME?</v>
      </c>
      <c r="CM94" s="34" t="e">
        <f ca="1">SUM(CM87,CM89,CM91,CM93)</f>
        <v>#NAME?</v>
      </c>
      <c r="CN94" s="28" t="e">
        <f ca="1">CM94/CM$63</f>
        <v>#NAME?</v>
      </c>
      <c r="CS94" s="10" t="e">
        <f ca="1">SUM(CS87,CS89,CS91,CS93)</f>
        <v>#NAME?</v>
      </c>
      <c r="CT94" s="28" t="e">
        <f ca="1">CS94/CS$63</f>
        <v>#NAME?</v>
      </c>
      <c r="CU94" s="34" t="e">
        <f ca="1">SUM(CU87,CU89,CU91,CU93)</f>
        <v>#NAME?</v>
      </c>
      <c r="CV94" s="28" t="e">
        <f ca="1">CU94/CU$63</f>
        <v>#NAME?</v>
      </c>
      <c r="CZ94" s="76" t="s">
        <v>136</v>
      </c>
      <c r="DA94" s="5" t="e">
        <f ca="1">_xll.SSLDESC(CZ94)</f>
        <v>#NAME?</v>
      </c>
      <c r="DB94" s="10" t="e">
        <f ca="1">SUM(DB87,DB89,DB91,DB93)</f>
        <v>#NAME?</v>
      </c>
      <c r="DC94" s="28" t="e">
        <f ca="1">DB94/DB$63</f>
        <v>#NAME?</v>
      </c>
      <c r="DD94" s="34" t="e">
        <f ca="1">SUM(DD87,DD89,DD91,DD93)</f>
        <v>#NAME?</v>
      </c>
      <c r="DE94" s="28" t="e">
        <f ca="1">DD94/DD$63</f>
        <v>#NAME?</v>
      </c>
      <c r="DJ94" s="10" t="e">
        <f ca="1">SUM(DJ87,DJ89,DJ91,DJ93)</f>
        <v>#NAME?</v>
      </c>
      <c r="DK94" s="28" t="e">
        <f ca="1">DJ94/DJ$63</f>
        <v>#NAME?</v>
      </c>
      <c r="DL94" s="34" t="e">
        <f ca="1">SUM(DL87,DL89,DL91,DL93)</f>
        <v>#NAME?</v>
      </c>
      <c r="DM94" s="28" t="e">
        <f ca="1">DL94/DL$63</f>
        <v>#NAME?</v>
      </c>
      <c r="DQ94" s="76" t="s">
        <v>136</v>
      </c>
      <c r="DR94" s="5" t="e">
        <f ca="1">_xll.SSLDESC(DQ94)</f>
        <v>#NAME?</v>
      </c>
      <c r="DS94" s="10" t="e">
        <f ca="1">SUM(DS87,DS89,DS91,DS93)</f>
        <v>#NAME?</v>
      </c>
      <c r="DT94" s="28" t="e">
        <f ca="1">DS94/DS$63</f>
        <v>#NAME?</v>
      </c>
      <c r="DU94" s="34" t="e">
        <f ca="1">SUM(DU87,DU89,DU91,DU93)</f>
        <v>#NAME?</v>
      </c>
      <c r="DV94" s="28" t="e">
        <f ca="1">DU94/DU$63</f>
        <v>#NAME?</v>
      </c>
      <c r="EA94" s="10" t="e">
        <f ca="1">SUM(EA87,EA89,EA91,EA93)</f>
        <v>#NAME?</v>
      </c>
      <c r="EB94" s="28" t="e">
        <f ca="1">EA94/EA$63</f>
        <v>#NAME?</v>
      </c>
      <c r="EC94" s="34" t="e">
        <f ca="1">SUM(EC87,EC89,EC91,EC93)</f>
        <v>#NAME?</v>
      </c>
      <c r="ED94" s="28" t="e">
        <f ca="1">EC94/EC$63</f>
        <v>#NAME?</v>
      </c>
      <c r="EH94" s="76" t="s">
        <v>136</v>
      </c>
      <c r="EI94" s="5" t="e">
        <f ca="1">_xll.SSLDESC(EH94)</f>
        <v>#NAME?</v>
      </c>
      <c r="EJ94" s="10" t="e">
        <f ca="1">SUM(EJ87,EJ89,EJ91,EJ93)</f>
        <v>#NAME?</v>
      </c>
      <c r="EK94" s="28" t="e">
        <f ca="1">EJ94/EJ$63</f>
        <v>#NAME?</v>
      </c>
      <c r="EL94" s="34" t="e">
        <f ca="1">SUM(EL87,EL89,EL91,EL93)</f>
        <v>#NAME?</v>
      </c>
      <c r="EM94" s="28" t="e">
        <f ca="1">EL94/EL$63</f>
        <v>#NAME?</v>
      </c>
      <c r="ER94" s="10" t="e">
        <f ca="1">SUM(ER87,ER89,ER91,ER93)</f>
        <v>#NAME?</v>
      </c>
      <c r="ES94" s="28" t="e">
        <f ca="1">ER94/ER$63</f>
        <v>#NAME?</v>
      </c>
      <c r="ET94" s="34" t="e">
        <f ca="1">SUM(ET87,ET89,ET91,ET93)</f>
        <v>#NAME?</v>
      </c>
      <c r="EU94" s="28" t="e">
        <f ca="1">ET94/ET$63</f>
        <v>#NAME?</v>
      </c>
      <c r="EY94" s="76" t="s">
        <v>136</v>
      </c>
      <c r="EZ94" s="5" t="e">
        <f ca="1">_xll.SSLDESC(EY94)</f>
        <v>#NAME?</v>
      </c>
      <c r="FA94" s="10" t="e">
        <f ca="1">SUM(FA87,FA89,FA91,FA93)</f>
        <v>#NAME?</v>
      </c>
      <c r="FB94" s="28" t="e">
        <f ca="1">FA94/FA$63</f>
        <v>#NAME?</v>
      </c>
      <c r="FC94" s="34" t="e">
        <f ca="1">SUM(FC87,FC89,FC91,FC93)</f>
        <v>#NAME?</v>
      </c>
      <c r="FD94" s="28" t="e">
        <f ca="1">FC94/FC$63</f>
        <v>#NAME?</v>
      </c>
      <c r="FI94" s="10" t="e">
        <f ca="1">SUM(FI87,FI89,FI91,FI93)</f>
        <v>#NAME?</v>
      </c>
      <c r="FJ94" s="28" t="e">
        <f ca="1">FI94/FI$63</f>
        <v>#NAME?</v>
      </c>
      <c r="FK94" s="34" t="e">
        <f ca="1">SUM(FK87,FK89,FK91,FK93)</f>
        <v>#NAME?</v>
      </c>
      <c r="FL94" s="28" t="e">
        <f ca="1">FK94/FK$63</f>
        <v>#NAME?</v>
      </c>
    </row>
    <row r="95" spans="2:168" s="44" customFormat="1" hidden="1" outlineLevel="1" x14ac:dyDescent="0.25">
      <c r="B95" s="39">
        <v>553030</v>
      </c>
      <c r="C95" s="40" t="e">
        <f ca="1">_xll.GEXQ("...\Live\Act_Decr.edq",$B95)</f>
        <v>#NAME?</v>
      </c>
      <c r="D95" s="41" t="e">
        <f ca="1">_xll.GXL(D$3,D$4,"CustomGL="&amp;D$8&amp;";",D$5,D$6,D$7,$B95,D$10)</f>
        <v>#NAME?</v>
      </c>
      <c r="E95" s="42" t="e">
        <f t="shared" ref="E95:E113" ca="1" si="344">D95/D$63</f>
        <v>#NAME?</v>
      </c>
      <c r="F95" s="43" t="e">
        <f ca="1">_xll.GXL(F$3,F$4,"CustomGL="&amp;F$8&amp;";",F$5,F$6,F$7,$B95,F$10)</f>
        <v>#NAME?</v>
      </c>
      <c r="G95" s="42" t="e">
        <f t="shared" ref="G95:G113" ca="1" si="345">F95/F$63</f>
        <v>#NAME?</v>
      </c>
      <c r="L95" s="41" t="e">
        <f ca="1">_xll.GXL(L$3,L$4,"CustomGL="&amp;L$8&amp;";",L$5,L$6,L$7,$B95,L$10)</f>
        <v>#NAME?</v>
      </c>
      <c r="M95" s="42" t="e">
        <f t="shared" ref="M95:M113" ca="1" si="346">L95/L$63</f>
        <v>#NAME?</v>
      </c>
      <c r="N95" s="43" t="e">
        <f ca="1">_xll.GXL(N$3,N$4,"CustomGL="&amp;N$8&amp;";",N$5,N$6,N$7,$B95,N$10)</f>
        <v>#NAME?</v>
      </c>
      <c r="O95" s="42" t="e">
        <f t="shared" ref="O95:O132" ca="1" si="347">N95/N$63</f>
        <v>#NAME?</v>
      </c>
      <c r="R95" s="85"/>
      <c r="S95" s="77">
        <v>553030</v>
      </c>
      <c r="T95" s="40" t="e">
        <f ca="1">_xll.GEXQ("...\Live\Act_Decr.edq",$B95)</f>
        <v>#NAME?</v>
      </c>
      <c r="U95" s="41" t="e">
        <f ca="1">_xll.GXL(U$3,U$4,"CustomGL="&amp;U$8&amp;";",U$5,U$6,U$7,$B95,U$10)</f>
        <v>#NAME?</v>
      </c>
      <c r="V95" s="42" t="e">
        <f t="shared" ref="V95:V113" ca="1" si="348">U95/U$63</f>
        <v>#NAME?</v>
      </c>
      <c r="W95" s="43" t="e">
        <f ca="1">_xll.GXL(W$3,W$4,"CustomGL="&amp;W$8&amp;";",W$5,W$6,W$7,$B95,W$10)</f>
        <v>#NAME?</v>
      </c>
      <c r="X95" s="42" t="e">
        <f t="shared" ref="X95:X132" ca="1" si="349">W95/W$63</f>
        <v>#NAME?</v>
      </c>
      <c r="AC95" s="41" t="e">
        <f ca="1">_xll.GXL(AC$3,AC$4,"CustomGL="&amp;AC$8&amp;";",AC$5,AC$6,AC$7,$B95,AC$10)</f>
        <v>#NAME?</v>
      </c>
      <c r="AD95" s="42" t="e">
        <f t="shared" ref="AD95:AD113" ca="1" si="350">AC95/AC$63</f>
        <v>#NAME?</v>
      </c>
      <c r="AE95" s="43" t="e">
        <f ca="1">_xll.GXL(AE$3,AE$4,"CustomGL="&amp;AE$8&amp;";",AE$5,AE$6,AE$7,$B95,AE$10)</f>
        <v>#NAME?</v>
      </c>
      <c r="AF95" s="42" t="e">
        <f t="shared" ref="AF95:AF132" ca="1" si="351">AE95/AE$63</f>
        <v>#NAME?</v>
      </c>
      <c r="AJ95" s="77">
        <v>553030</v>
      </c>
      <c r="AK95" s="40" t="e">
        <f ca="1">_xll.GEXQ("...\Live\Act_Decr.edq",$B95)</f>
        <v>#NAME?</v>
      </c>
      <c r="AL95" s="41" t="e">
        <f ca="1">_xll.GXL(AL$3,AL$4,"CustomGL="&amp;AL$8&amp;";",AL$5,AL$6,AL$7,$B95,AL$10)</f>
        <v>#NAME?</v>
      </c>
      <c r="AM95" s="42" t="e">
        <f t="shared" ref="AM95:AM113" ca="1" si="352">AL95/AL$63</f>
        <v>#NAME?</v>
      </c>
      <c r="AN95" s="43" t="e">
        <f ca="1">_xll.GXL(AN$3,AN$4,"CustomGL="&amp;AN$8&amp;";",AN$5,AN$6,AN$7,$B95,AN$10)</f>
        <v>#NAME?</v>
      </c>
      <c r="AO95" s="42" t="e">
        <f t="shared" ref="AO95:AO132" ca="1" si="353">AN95/AN$63</f>
        <v>#NAME?</v>
      </c>
      <c r="AT95" s="41" t="e">
        <f ca="1">_xll.GXL(AT$3,AT$4,"CustomGL="&amp;AT$8&amp;";",AT$5,AT$6,AT$7,$B95,AT$10)</f>
        <v>#NAME?</v>
      </c>
      <c r="AU95" s="42" t="e">
        <f t="shared" ref="AU95:AU113" ca="1" si="354">AT95/AT$63</f>
        <v>#NAME?</v>
      </c>
      <c r="AV95" s="43" t="e">
        <f ca="1">_xll.GXL(AV$3,AV$4,"CustomGL="&amp;AV$8&amp;";",AV$5,AV$6,AV$7,$B95,AV$10)</f>
        <v>#NAME?</v>
      </c>
      <c r="AW95" s="42" t="e">
        <f t="shared" ref="AW95:AW132" ca="1" si="355">AV95/AV$63</f>
        <v>#NAME?</v>
      </c>
      <c r="AZ95" s="85"/>
      <c r="BA95" s="77">
        <v>553030</v>
      </c>
      <c r="BB95" s="40" t="e">
        <f ca="1">_xll.GEXQ("...\Live\Act_Decr.edq",$B95)</f>
        <v>#NAME?</v>
      </c>
      <c r="BC95" s="41" t="e">
        <f ca="1">_xll.GXL(BC$3,BC$4,"CustomGL="&amp;BC$8&amp;";",BC$5,BC$6,BC$7,$B95,BC$10)</f>
        <v>#NAME?</v>
      </c>
      <c r="BD95" s="42" t="e">
        <f t="shared" ref="BD95:BD113" ca="1" si="356">BC95/BC$63</f>
        <v>#NAME?</v>
      </c>
      <c r="BE95" s="43" t="e">
        <f ca="1">_xll.GXL(BE$3,BE$4,"CustomGL="&amp;BE$8&amp;";",BE$5,BE$6,BE$7,$B95,BE$10)</f>
        <v>#NAME?</v>
      </c>
      <c r="BF95" s="42" t="e">
        <f t="shared" ref="BF95:BF132" ca="1" si="357">BE95/BE$63</f>
        <v>#NAME?</v>
      </c>
      <c r="BK95" s="41" t="e">
        <f ca="1">_xll.GXL(BK$3,BK$4,"CustomGL="&amp;BK$8&amp;";",BK$5,BK$6,BK$7,$B95,BK$10)</f>
        <v>#NAME?</v>
      </c>
      <c r="BL95" s="42" t="e">
        <f t="shared" ref="BL95:BL113" ca="1" si="358">BK95/BK$63</f>
        <v>#NAME?</v>
      </c>
      <c r="BM95" s="43" t="e">
        <f ca="1">_xll.GXL(BM$3,BM$4,"CustomGL="&amp;BM$8&amp;";",BM$5,BM$6,BM$7,$B95,BM$10)</f>
        <v>#NAME?</v>
      </c>
      <c r="BN95" s="42" t="e">
        <f t="shared" ref="BN95:BN132" ca="1" si="359">BM95/BM$63</f>
        <v>#NAME?</v>
      </c>
      <c r="BR95" s="77">
        <v>553030</v>
      </c>
      <c r="BS95" s="40" t="e">
        <f ca="1">_xll.GEXQ("...\Live\Act_Decr.edq",$B95)</f>
        <v>#NAME?</v>
      </c>
      <c r="BT95" s="41" t="e">
        <f ca="1">_xll.GXL(BT$3,BT$4,"CustomGL="&amp;BT$8&amp;";",BT$5,BT$6,BT$7,$B95,BT$10)</f>
        <v>#NAME?</v>
      </c>
      <c r="BU95" s="42" t="e">
        <f t="shared" ref="BU95:BU113" ca="1" si="360">BT95/BT$63</f>
        <v>#NAME?</v>
      </c>
      <c r="BV95" s="43" t="e">
        <f ca="1">_xll.GXL(BV$3,BV$4,"CustomGL="&amp;BV$8&amp;";",BV$5,BV$6,BV$7,$B95,BV$10)</f>
        <v>#NAME?</v>
      </c>
      <c r="BW95" s="42" t="e">
        <f t="shared" ref="BW95:BW132" ca="1" si="361">BV95/BV$63</f>
        <v>#NAME?</v>
      </c>
      <c r="CB95" s="41" t="e">
        <f ca="1">_xll.GXL(CB$3,CB$4,"CustomGL="&amp;CB$8&amp;";",CB$5,CB$6,CB$7,$B95,CB$10)</f>
        <v>#NAME?</v>
      </c>
      <c r="CC95" s="42" t="e">
        <f t="shared" ref="CC95:CC113" ca="1" si="362">CB95/CB$63</f>
        <v>#NAME?</v>
      </c>
      <c r="CD95" s="43" t="e">
        <f ca="1">_xll.GXL(CD$3,CD$4,"CustomGL="&amp;CD$8&amp;";",CD$5,CD$6,CD$7,$B95,CD$10)</f>
        <v>#NAME?</v>
      </c>
      <c r="CE95" s="42" t="e">
        <f t="shared" ref="CE95:CE132" ca="1" si="363">CD95/CD$63</f>
        <v>#NAME?</v>
      </c>
      <c r="CI95" s="77">
        <v>553030</v>
      </c>
      <c r="CJ95" s="40" t="e">
        <f ca="1">_xll.GEXQ("...\Live\Act_Decr.edq",$B95)</f>
        <v>#NAME?</v>
      </c>
      <c r="CK95" s="41" t="e">
        <f ca="1">_xll.GXL(CK$3,CK$4,"CustomGL="&amp;CK$8&amp;";",CK$5,CK$6,CK$7,$B95,CK$10)</f>
        <v>#NAME?</v>
      </c>
      <c r="CL95" s="42" t="e">
        <f t="shared" ref="CL95:CL113" ca="1" si="364">CK95/CK$63</f>
        <v>#NAME?</v>
      </c>
      <c r="CM95" s="43" t="e">
        <f ca="1">_xll.GXL(CM$3,CM$4,"CustomGL="&amp;CM$8&amp;";",CM$5,CM$6,CM$7,$B95,CM$10)</f>
        <v>#NAME?</v>
      </c>
      <c r="CN95" s="42" t="e">
        <f t="shared" ref="CN95:CN132" ca="1" si="365">CM95/CM$63</f>
        <v>#NAME?</v>
      </c>
      <c r="CS95" s="41" t="e">
        <f ca="1">_xll.GXL(CS$3,CS$4,"CustomGL="&amp;CS$8&amp;";",CS$5,CS$6,CS$7,$B95,CS$10)</f>
        <v>#NAME?</v>
      </c>
      <c r="CT95" s="42" t="e">
        <f t="shared" ref="CT95:CT113" ca="1" si="366">CS95/CS$63</f>
        <v>#NAME?</v>
      </c>
      <c r="CU95" s="43" t="e">
        <f ca="1">_xll.GXL(CU$3,CU$4,"CustomGL="&amp;CU$8&amp;";",CU$5,CU$6,CU$7,$B95,CU$10)</f>
        <v>#NAME?</v>
      </c>
      <c r="CV95" s="42" t="e">
        <f t="shared" ref="CV95:CV132" ca="1" si="367">CU95/CU$63</f>
        <v>#NAME?</v>
      </c>
      <c r="CZ95" s="77">
        <v>553030</v>
      </c>
      <c r="DA95" s="40" t="e">
        <f ca="1">_xll.GEXQ("...\Live\Act_Decr.edq",$B95)</f>
        <v>#NAME?</v>
      </c>
      <c r="DB95" s="41" t="e">
        <f ca="1">_xll.GXL(DB$3,DB$4,"CustomGL="&amp;DB$8&amp;";",DB$5,DB$6,DB$7,$B95,DB$10)</f>
        <v>#NAME?</v>
      </c>
      <c r="DC95" s="42" t="e">
        <f t="shared" ref="DC95:DC113" ca="1" si="368">DB95/DB$63</f>
        <v>#NAME?</v>
      </c>
      <c r="DD95" s="43" t="e">
        <f ca="1">_xll.GXL(DD$3,DD$4,"CustomGL="&amp;DD$8&amp;";",DD$5,DD$6,DD$7,$B95,DD$10)</f>
        <v>#NAME?</v>
      </c>
      <c r="DE95" s="42" t="e">
        <f t="shared" ref="DE95:DE132" ca="1" si="369">DD95/DD$63</f>
        <v>#NAME?</v>
      </c>
      <c r="DJ95" s="41" t="e">
        <f ca="1">_xll.GXL(DJ$3,DJ$4,"CustomGL="&amp;DJ$8&amp;";",DJ$5,DJ$6,DJ$7,$B95,DJ$10)</f>
        <v>#NAME?</v>
      </c>
      <c r="DK95" s="42" t="e">
        <f t="shared" ref="DK95:DK113" ca="1" si="370">DJ95/DJ$63</f>
        <v>#NAME?</v>
      </c>
      <c r="DL95" s="43" t="e">
        <f ca="1">_xll.GXL(DL$3,DL$4,"CustomGL="&amp;DL$8&amp;";",DL$5,DL$6,DL$7,$B95,DL$10)</f>
        <v>#NAME?</v>
      </c>
      <c r="DM95" s="42" t="e">
        <f t="shared" ref="DM95:DM132" ca="1" si="371">DL95/DL$63</f>
        <v>#NAME?</v>
      </c>
      <c r="DQ95" s="77">
        <v>553030</v>
      </c>
      <c r="DR95" s="40" t="e">
        <f ca="1">_xll.GEXQ("...\Live\Act_Decr.edq",$B95)</f>
        <v>#NAME?</v>
      </c>
      <c r="DS95" s="41" t="e">
        <f ca="1">_xll.GXL(DS$3,DS$4,"CustomGL="&amp;DS$8&amp;";",DS$5,DS$6,DS$7,$B95,DS$10)</f>
        <v>#NAME?</v>
      </c>
      <c r="DT95" s="42" t="e">
        <f t="shared" ref="DT95:DT113" ca="1" si="372">DS95/DS$63</f>
        <v>#NAME?</v>
      </c>
      <c r="DU95" s="43" t="e">
        <f ca="1">_xll.GXL(DU$3,DU$4,"CustomGL="&amp;DU$8&amp;";",DU$5,DU$6,DU$7,$B95,DU$10)</f>
        <v>#NAME?</v>
      </c>
      <c r="DV95" s="42" t="e">
        <f t="shared" ref="DV95:DV132" ca="1" si="373">DU95/DU$63</f>
        <v>#NAME?</v>
      </c>
      <c r="EA95" s="41" t="e">
        <f ca="1">_xll.GXL(EA$3,EA$4,"CustomGL="&amp;EA$8&amp;";",EA$5,EA$6,EA$7,$B95,EA$10)</f>
        <v>#NAME?</v>
      </c>
      <c r="EB95" s="42" t="e">
        <f t="shared" ref="EB95:EB113" ca="1" si="374">EA95/EA$63</f>
        <v>#NAME?</v>
      </c>
      <c r="EC95" s="43" t="e">
        <f ca="1">_xll.GXL(EC$3,EC$4,"CustomGL="&amp;EC$8&amp;";",EC$5,EC$6,EC$7,$B95,EC$10)</f>
        <v>#NAME?</v>
      </c>
      <c r="ED95" s="42" t="e">
        <f t="shared" ref="ED95:ED132" ca="1" si="375">EC95/EC$63</f>
        <v>#NAME?</v>
      </c>
      <c r="EH95" s="77">
        <v>553030</v>
      </c>
      <c r="EI95" s="40" t="e">
        <f ca="1">_xll.GEXQ("...\Live\Act_Decr.edq",$B95)</f>
        <v>#NAME?</v>
      </c>
      <c r="EJ95" s="41" t="e">
        <f ca="1">_xll.GXL(EJ$3,EJ$4,"CustomGL="&amp;EJ$8&amp;";",EJ$5,EJ$6,EJ$7,$B95,EJ$10)</f>
        <v>#NAME?</v>
      </c>
      <c r="EK95" s="42" t="e">
        <f t="shared" ref="EK95:EK113" ca="1" si="376">EJ95/EJ$63</f>
        <v>#NAME?</v>
      </c>
      <c r="EL95" s="43" t="e">
        <f ca="1">_xll.GXL(EL$3,EL$4,"CustomGL="&amp;EL$8&amp;";",EL$5,EL$6,EL$7,$B95,EL$10)</f>
        <v>#NAME?</v>
      </c>
      <c r="EM95" s="42" t="e">
        <f t="shared" ref="EM95:EM132" ca="1" si="377">EL95/EL$63</f>
        <v>#NAME?</v>
      </c>
      <c r="ER95" s="41" t="e">
        <f ca="1">_xll.GXL(ER$3,ER$4,"CustomGL="&amp;ER$8&amp;";",ER$5,ER$6,ER$7,$B95,ER$10)</f>
        <v>#NAME?</v>
      </c>
      <c r="ES95" s="42" t="e">
        <f t="shared" ref="ES95:ES113" ca="1" si="378">ER95/ER$63</f>
        <v>#NAME?</v>
      </c>
      <c r="ET95" s="43" t="e">
        <f ca="1">_xll.GXL(ET$3,ET$4,"CustomGL="&amp;ET$8&amp;";",ET$5,ET$6,ET$7,$B95,ET$10)</f>
        <v>#NAME?</v>
      </c>
      <c r="EU95" s="42" t="e">
        <f t="shared" ref="EU95:EU132" ca="1" si="379">ET95/ET$63</f>
        <v>#NAME?</v>
      </c>
      <c r="EY95" s="77">
        <v>553030</v>
      </c>
      <c r="EZ95" s="40" t="e">
        <f ca="1">_xll.GEXQ("...\Live\Act_Decr.edq",$B95)</f>
        <v>#NAME?</v>
      </c>
      <c r="FA95" s="41" t="e">
        <f ca="1">_xll.GXL(FA$3,FA$4,"CustomGL="&amp;FA$8&amp;";",FA$5,FA$6,FA$7,$B95,FA$10)</f>
        <v>#NAME?</v>
      </c>
      <c r="FB95" s="42" t="e">
        <f t="shared" ref="FB95:FB113" ca="1" si="380">FA95/FA$63</f>
        <v>#NAME?</v>
      </c>
      <c r="FC95" s="43" t="e">
        <f ca="1">_xll.GXL(FC$3,FC$4,"CustomGL="&amp;FC$8&amp;";",FC$5,FC$6,FC$7,$B95,FC$10)</f>
        <v>#NAME?</v>
      </c>
      <c r="FD95" s="42" t="e">
        <f t="shared" ref="FD95:FD132" ca="1" si="381">FC95/FC$63</f>
        <v>#NAME?</v>
      </c>
      <c r="FI95" s="41" t="e">
        <f ca="1">_xll.GXL(FI$3,FI$4,"CustomGL="&amp;FI$8&amp;";",FI$5,FI$6,FI$7,$B95,FI$10)</f>
        <v>#NAME?</v>
      </c>
      <c r="FJ95" s="42" t="e">
        <f t="shared" ref="FJ95:FJ113" ca="1" si="382">FI95/FI$63</f>
        <v>#NAME?</v>
      </c>
      <c r="FK95" s="43" t="e">
        <f ca="1">_xll.GXL(FK$3,FK$4,"CustomGL="&amp;FK$8&amp;";",FK$5,FK$6,FK$7,$B95,FK$10)</f>
        <v>#NAME?</v>
      </c>
      <c r="FL95" s="42" t="e">
        <f t="shared" ref="FL95:FL132" ca="1" si="383">FK95/FK$63</f>
        <v>#NAME?</v>
      </c>
    </row>
    <row r="96" spans="2:168" s="44" customFormat="1" hidden="1" outlineLevel="1" x14ac:dyDescent="0.25">
      <c r="B96" s="39">
        <v>553120</v>
      </c>
      <c r="C96" s="40" t="e">
        <f ca="1">_xll.GEXQ("...\Live\Act_Decr.edq",$B96)</f>
        <v>#NAME?</v>
      </c>
      <c r="D96" s="41" t="e">
        <f ca="1">_xll.GXL(D$3,D$4,"CustomGL="&amp;D$8&amp;";",D$5,D$6,D$7,$B96,D$10)</f>
        <v>#NAME?</v>
      </c>
      <c r="E96" s="42" t="e">
        <f t="shared" ca="1" si="344"/>
        <v>#NAME?</v>
      </c>
      <c r="F96" s="43" t="e">
        <f ca="1">_xll.GXL(F$3,F$4,"CustomGL="&amp;F$8&amp;";",F$5,F$6,F$7,$B96,F$10)</f>
        <v>#NAME?</v>
      </c>
      <c r="G96" s="42" t="e">
        <f t="shared" ca="1" si="345"/>
        <v>#NAME?</v>
      </c>
      <c r="L96" s="41" t="e">
        <f ca="1">_xll.GXL(L$3,L$4,"CustomGL="&amp;L$8&amp;";",L$5,L$6,L$7,$B96,L$10)</f>
        <v>#NAME?</v>
      </c>
      <c r="M96" s="42" t="e">
        <f t="shared" ca="1" si="346"/>
        <v>#NAME?</v>
      </c>
      <c r="N96" s="43" t="e">
        <f ca="1">_xll.GXL(N$3,N$4,"CustomGL="&amp;N$8&amp;";",N$5,N$6,N$7,$B96,N$10)</f>
        <v>#NAME?</v>
      </c>
      <c r="O96" s="42" t="e">
        <f t="shared" ca="1" si="347"/>
        <v>#NAME?</v>
      </c>
      <c r="R96" s="85"/>
      <c r="S96" s="77">
        <v>553120</v>
      </c>
      <c r="T96" s="40" t="e">
        <f ca="1">_xll.GEXQ("...\Live\Act_Decr.edq",$B96)</f>
        <v>#NAME?</v>
      </c>
      <c r="U96" s="41" t="e">
        <f ca="1">_xll.GXL(U$3,U$4,"CustomGL="&amp;U$8&amp;";",U$5,U$6,U$7,$B96,U$10)</f>
        <v>#NAME?</v>
      </c>
      <c r="V96" s="42" t="e">
        <f t="shared" ca="1" si="348"/>
        <v>#NAME?</v>
      </c>
      <c r="W96" s="43" t="e">
        <f ca="1">_xll.GXL(W$3,W$4,"CustomGL="&amp;W$8&amp;";",W$5,W$6,W$7,$B96,W$10)</f>
        <v>#NAME?</v>
      </c>
      <c r="X96" s="42" t="e">
        <f t="shared" ca="1" si="349"/>
        <v>#NAME?</v>
      </c>
      <c r="AC96" s="41" t="e">
        <f ca="1">_xll.GXL(AC$3,AC$4,"CustomGL="&amp;AC$8&amp;";",AC$5,AC$6,AC$7,$B96,AC$10)</f>
        <v>#NAME?</v>
      </c>
      <c r="AD96" s="42" t="e">
        <f t="shared" ca="1" si="350"/>
        <v>#NAME?</v>
      </c>
      <c r="AE96" s="43" t="e">
        <f ca="1">_xll.GXL(AE$3,AE$4,"CustomGL="&amp;AE$8&amp;";",AE$5,AE$6,AE$7,$B96,AE$10)</f>
        <v>#NAME?</v>
      </c>
      <c r="AF96" s="42" t="e">
        <f t="shared" ca="1" si="351"/>
        <v>#NAME?</v>
      </c>
      <c r="AJ96" s="77">
        <v>553120</v>
      </c>
      <c r="AK96" s="40" t="e">
        <f ca="1">_xll.GEXQ("...\Live\Act_Decr.edq",$B96)</f>
        <v>#NAME?</v>
      </c>
      <c r="AL96" s="41" t="e">
        <f ca="1">_xll.GXL(AL$3,AL$4,"CustomGL="&amp;AL$8&amp;";",AL$5,AL$6,AL$7,$B96,AL$10)</f>
        <v>#NAME?</v>
      </c>
      <c r="AM96" s="42" t="e">
        <f t="shared" ca="1" si="352"/>
        <v>#NAME?</v>
      </c>
      <c r="AN96" s="43" t="e">
        <f ca="1">_xll.GXL(AN$3,AN$4,"CustomGL="&amp;AN$8&amp;";",AN$5,AN$6,AN$7,$B96,AN$10)</f>
        <v>#NAME?</v>
      </c>
      <c r="AO96" s="42" t="e">
        <f t="shared" ca="1" si="353"/>
        <v>#NAME?</v>
      </c>
      <c r="AT96" s="41" t="e">
        <f ca="1">_xll.GXL(AT$3,AT$4,"CustomGL="&amp;AT$8&amp;";",AT$5,AT$6,AT$7,$B96,AT$10)</f>
        <v>#NAME?</v>
      </c>
      <c r="AU96" s="42" t="e">
        <f t="shared" ca="1" si="354"/>
        <v>#NAME?</v>
      </c>
      <c r="AV96" s="43" t="e">
        <f ca="1">_xll.GXL(AV$3,AV$4,"CustomGL="&amp;AV$8&amp;";",AV$5,AV$6,AV$7,$B96,AV$10)</f>
        <v>#NAME?</v>
      </c>
      <c r="AW96" s="42" t="e">
        <f t="shared" ca="1" si="355"/>
        <v>#NAME?</v>
      </c>
      <c r="AZ96" s="85"/>
      <c r="BA96" s="77">
        <v>553120</v>
      </c>
      <c r="BB96" s="40" t="e">
        <f ca="1">_xll.GEXQ("...\Live\Act_Decr.edq",$B96)</f>
        <v>#NAME?</v>
      </c>
      <c r="BC96" s="41" t="e">
        <f ca="1">_xll.GXL(BC$3,BC$4,"CustomGL="&amp;BC$8&amp;";",BC$5,BC$6,BC$7,$B96,BC$10)</f>
        <v>#NAME?</v>
      </c>
      <c r="BD96" s="42" t="e">
        <f t="shared" ca="1" si="356"/>
        <v>#NAME?</v>
      </c>
      <c r="BE96" s="43" t="e">
        <f ca="1">_xll.GXL(BE$3,BE$4,"CustomGL="&amp;BE$8&amp;";",BE$5,BE$6,BE$7,$B96,BE$10)</f>
        <v>#NAME?</v>
      </c>
      <c r="BF96" s="42" t="e">
        <f t="shared" ca="1" si="357"/>
        <v>#NAME?</v>
      </c>
      <c r="BK96" s="41" t="e">
        <f ca="1">_xll.GXL(BK$3,BK$4,"CustomGL="&amp;BK$8&amp;";",BK$5,BK$6,BK$7,$B96,BK$10)</f>
        <v>#NAME?</v>
      </c>
      <c r="BL96" s="42" t="e">
        <f t="shared" ca="1" si="358"/>
        <v>#NAME?</v>
      </c>
      <c r="BM96" s="43" t="e">
        <f ca="1">_xll.GXL(BM$3,BM$4,"CustomGL="&amp;BM$8&amp;";",BM$5,BM$6,BM$7,$B96,BM$10)</f>
        <v>#NAME?</v>
      </c>
      <c r="BN96" s="42" t="e">
        <f t="shared" ca="1" si="359"/>
        <v>#NAME?</v>
      </c>
      <c r="BR96" s="77">
        <v>553120</v>
      </c>
      <c r="BS96" s="40" t="e">
        <f ca="1">_xll.GEXQ("...\Live\Act_Decr.edq",$B96)</f>
        <v>#NAME?</v>
      </c>
      <c r="BT96" s="41" t="e">
        <f ca="1">_xll.GXL(BT$3,BT$4,"CustomGL="&amp;BT$8&amp;";",BT$5,BT$6,BT$7,$B96,BT$10)</f>
        <v>#NAME?</v>
      </c>
      <c r="BU96" s="42" t="e">
        <f t="shared" ca="1" si="360"/>
        <v>#NAME?</v>
      </c>
      <c r="BV96" s="43" t="e">
        <f ca="1">_xll.GXL(BV$3,BV$4,"CustomGL="&amp;BV$8&amp;";",BV$5,BV$6,BV$7,$B96,BV$10)</f>
        <v>#NAME?</v>
      </c>
      <c r="BW96" s="42" t="e">
        <f t="shared" ca="1" si="361"/>
        <v>#NAME?</v>
      </c>
      <c r="CB96" s="41" t="e">
        <f ca="1">_xll.GXL(CB$3,CB$4,"CustomGL="&amp;CB$8&amp;";",CB$5,CB$6,CB$7,$B96,CB$10)</f>
        <v>#NAME?</v>
      </c>
      <c r="CC96" s="42" t="e">
        <f t="shared" ca="1" si="362"/>
        <v>#NAME?</v>
      </c>
      <c r="CD96" s="43" t="e">
        <f ca="1">_xll.GXL(CD$3,CD$4,"CustomGL="&amp;CD$8&amp;";",CD$5,CD$6,CD$7,$B96,CD$10)</f>
        <v>#NAME?</v>
      </c>
      <c r="CE96" s="42" t="e">
        <f t="shared" ca="1" si="363"/>
        <v>#NAME?</v>
      </c>
      <c r="CI96" s="77">
        <v>553120</v>
      </c>
      <c r="CJ96" s="40" t="e">
        <f ca="1">_xll.GEXQ("...\Live\Act_Decr.edq",$B96)</f>
        <v>#NAME?</v>
      </c>
      <c r="CK96" s="41" t="e">
        <f ca="1">_xll.GXL(CK$3,CK$4,"CustomGL="&amp;CK$8&amp;";",CK$5,CK$6,CK$7,$B96,CK$10)</f>
        <v>#NAME?</v>
      </c>
      <c r="CL96" s="42" t="e">
        <f t="shared" ca="1" si="364"/>
        <v>#NAME?</v>
      </c>
      <c r="CM96" s="43" t="e">
        <f ca="1">_xll.GXL(CM$3,CM$4,"CustomGL="&amp;CM$8&amp;";",CM$5,CM$6,CM$7,$B96,CM$10)</f>
        <v>#NAME?</v>
      </c>
      <c r="CN96" s="42" t="e">
        <f t="shared" ca="1" si="365"/>
        <v>#NAME?</v>
      </c>
      <c r="CS96" s="41" t="e">
        <f ca="1">_xll.GXL(CS$3,CS$4,"CustomGL="&amp;CS$8&amp;";",CS$5,CS$6,CS$7,$B96,CS$10)</f>
        <v>#NAME?</v>
      </c>
      <c r="CT96" s="42" t="e">
        <f t="shared" ca="1" si="366"/>
        <v>#NAME?</v>
      </c>
      <c r="CU96" s="43" t="e">
        <f ca="1">_xll.GXL(CU$3,CU$4,"CustomGL="&amp;CU$8&amp;";",CU$5,CU$6,CU$7,$B96,CU$10)</f>
        <v>#NAME?</v>
      </c>
      <c r="CV96" s="42" t="e">
        <f t="shared" ca="1" si="367"/>
        <v>#NAME?</v>
      </c>
      <c r="CZ96" s="77">
        <v>553120</v>
      </c>
      <c r="DA96" s="40" t="e">
        <f ca="1">_xll.GEXQ("...\Live\Act_Decr.edq",$B96)</f>
        <v>#NAME?</v>
      </c>
      <c r="DB96" s="41" t="e">
        <f ca="1">_xll.GXL(DB$3,DB$4,"CustomGL="&amp;DB$8&amp;";",DB$5,DB$6,DB$7,$B96,DB$10)</f>
        <v>#NAME?</v>
      </c>
      <c r="DC96" s="42" t="e">
        <f t="shared" ca="1" si="368"/>
        <v>#NAME?</v>
      </c>
      <c r="DD96" s="43" t="e">
        <f ca="1">_xll.GXL(DD$3,DD$4,"CustomGL="&amp;DD$8&amp;";",DD$5,DD$6,DD$7,$B96,DD$10)</f>
        <v>#NAME?</v>
      </c>
      <c r="DE96" s="42" t="e">
        <f t="shared" ca="1" si="369"/>
        <v>#NAME?</v>
      </c>
      <c r="DJ96" s="41" t="e">
        <f ca="1">_xll.GXL(DJ$3,DJ$4,"CustomGL="&amp;DJ$8&amp;";",DJ$5,DJ$6,DJ$7,$B96,DJ$10)</f>
        <v>#NAME?</v>
      </c>
      <c r="DK96" s="42" t="e">
        <f t="shared" ca="1" si="370"/>
        <v>#NAME?</v>
      </c>
      <c r="DL96" s="43" t="e">
        <f ca="1">_xll.GXL(DL$3,DL$4,"CustomGL="&amp;DL$8&amp;";",DL$5,DL$6,DL$7,$B96,DL$10)</f>
        <v>#NAME?</v>
      </c>
      <c r="DM96" s="42" t="e">
        <f t="shared" ca="1" si="371"/>
        <v>#NAME?</v>
      </c>
      <c r="DQ96" s="77">
        <v>553120</v>
      </c>
      <c r="DR96" s="40" t="e">
        <f ca="1">_xll.GEXQ("...\Live\Act_Decr.edq",$B96)</f>
        <v>#NAME?</v>
      </c>
      <c r="DS96" s="41" t="e">
        <f ca="1">_xll.GXL(DS$3,DS$4,"CustomGL="&amp;DS$8&amp;";",DS$5,DS$6,DS$7,$B96,DS$10)</f>
        <v>#NAME?</v>
      </c>
      <c r="DT96" s="42" t="e">
        <f t="shared" ca="1" si="372"/>
        <v>#NAME?</v>
      </c>
      <c r="DU96" s="43" t="e">
        <f ca="1">_xll.GXL(DU$3,DU$4,"CustomGL="&amp;DU$8&amp;";",DU$5,DU$6,DU$7,$B96,DU$10)</f>
        <v>#NAME?</v>
      </c>
      <c r="DV96" s="42" t="e">
        <f t="shared" ca="1" si="373"/>
        <v>#NAME?</v>
      </c>
      <c r="EA96" s="41" t="e">
        <f ca="1">_xll.GXL(EA$3,EA$4,"CustomGL="&amp;EA$8&amp;";",EA$5,EA$6,EA$7,$B96,EA$10)</f>
        <v>#NAME?</v>
      </c>
      <c r="EB96" s="42" t="e">
        <f t="shared" ca="1" si="374"/>
        <v>#NAME?</v>
      </c>
      <c r="EC96" s="43" t="e">
        <f ca="1">_xll.GXL(EC$3,EC$4,"CustomGL="&amp;EC$8&amp;";",EC$5,EC$6,EC$7,$B96,EC$10)</f>
        <v>#NAME?</v>
      </c>
      <c r="ED96" s="42" t="e">
        <f t="shared" ca="1" si="375"/>
        <v>#NAME?</v>
      </c>
      <c r="EH96" s="77">
        <v>553120</v>
      </c>
      <c r="EI96" s="40" t="e">
        <f ca="1">_xll.GEXQ("...\Live\Act_Decr.edq",$B96)</f>
        <v>#NAME?</v>
      </c>
      <c r="EJ96" s="41" t="e">
        <f ca="1">_xll.GXL(EJ$3,EJ$4,"CustomGL="&amp;EJ$8&amp;";",EJ$5,EJ$6,EJ$7,$B96,EJ$10)</f>
        <v>#NAME?</v>
      </c>
      <c r="EK96" s="42" t="e">
        <f t="shared" ca="1" si="376"/>
        <v>#NAME?</v>
      </c>
      <c r="EL96" s="43" t="e">
        <f ca="1">_xll.GXL(EL$3,EL$4,"CustomGL="&amp;EL$8&amp;";",EL$5,EL$6,EL$7,$B96,EL$10)</f>
        <v>#NAME?</v>
      </c>
      <c r="EM96" s="42" t="e">
        <f t="shared" ca="1" si="377"/>
        <v>#NAME?</v>
      </c>
      <c r="ER96" s="41" t="e">
        <f ca="1">_xll.GXL(ER$3,ER$4,"CustomGL="&amp;ER$8&amp;";",ER$5,ER$6,ER$7,$B96,ER$10)</f>
        <v>#NAME?</v>
      </c>
      <c r="ES96" s="42" t="e">
        <f t="shared" ca="1" si="378"/>
        <v>#NAME?</v>
      </c>
      <c r="ET96" s="43" t="e">
        <f ca="1">_xll.GXL(ET$3,ET$4,"CustomGL="&amp;ET$8&amp;";",ET$5,ET$6,ET$7,$B96,ET$10)</f>
        <v>#NAME?</v>
      </c>
      <c r="EU96" s="42" t="e">
        <f t="shared" ca="1" si="379"/>
        <v>#NAME?</v>
      </c>
      <c r="EY96" s="77">
        <v>553120</v>
      </c>
      <c r="EZ96" s="40" t="e">
        <f ca="1">_xll.GEXQ("...\Live\Act_Decr.edq",$B96)</f>
        <v>#NAME?</v>
      </c>
      <c r="FA96" s="41" t="e">
        <f ca="1">_xll.GXL(FA$3,FA$4,"CustomGL="&amp;FA$8&amp;";",FA$5,FA$6,FA$7,$B96,FA$10)</f>
        <v>#NAME?</v>
      </c>
      <c r="FB96" s="42" t="e">
        <f t="shared" ca="1" si="380"/>
        <v>#NAME?</v>
      </c>
      <c r="FC96" s="43" t="e">
        <f ca="1">_xll.GXL(FC$3,FC$4,"CustomGL="&amp;FC$8&amp;";",FC$5,FC$6,FC$7,$B96,FC$10)</f>
        <v>#NAME?</v>
      </c>
      <c r="FD96" s="42" t="e">
        <f t="shared" ca="1" si="381"/>
        <v>#NAME?</v>
      </c>
      <c r="FI96" s="41" t="e">
        <f ca="1">_xll.GXL(FI$3,FI$4,"CustomGL="&amp;FI$8&amp;";",FI$5,FI$6,FI$7,$B96,FI$10)</f>
        <v>#NAME?</v>
      </c>
      <c r="FJ96" s="42" t="e">
        <f t="shared" ca="1" si="382"/>
        <v>#NAME?</v>
      </c>
      <c r="FK96" s="43" t="e">
        <f ca="1">_xll.GXL(FK$3,FK$4,"CustomGL="&amp;FK$8&amp;";",FK$5,FK$6,FK$7,$B96,FK$10)</f>
        <v>#NAME?</v>
      </c>
      <c r="FL96" s="42" t="e">
        <f t="shared" ca="1" si="383"/>
        <v>#NAME?</v>
      </c>
    </row>
    <row r="97" spans="2:168" s="44" customFormat="1" hidden="1" outlineLevel="1" x14ac:dyDescent="0.25">
      <c r="B97" s="39">
        <v>553121</v>
      </c>
      <c r="C97" s="40" t="e">
        <f ca="1">_xll.GEXQ("...\Live\Act_Decr.edq",$B97)</f>
        <v>#NAME?</v>
      </c>
      <c r="D97" s="41" t="e">
        <f ca="1">_xll.GXL(D$3,D$4,"CustomGL="&amp;D$8&amp;";",D$5,D$6,D$7,$B97,D$10)</f>
        <v>#NAME?</v>
      </c>
      <c r="E97" s="42" t="e">
        <f t="shared" ca="1" si="344"/>
        <v>#NAME?</v>
      </c>
      <c r="F97" s="43" t="e">
        <f ca="1">_xll.GXL(F$3,F$4,"CustomGL="&amp;F$8&amp;";",F$5,F$6,F$7,$B97,F$10)</f>
        <v>#NAME?</v>
      </c>
      <c r="G97" s="42" t="e">
        <f t="shared" ca="1" si="345"/>
        <v>#NAME?</v>
      </c>
      <c r="L97" s="41" t="e">
        <f ca="1">_xll.GXL(L$3,L$4,"CustomGL="&amp;L$8&amp;";",L$5,L$6,L$7,$B97,L$10)</f>
        <v>#NAME?</v>
      </c>
      <c r="M97" s="42" t="e">
        <f t="shared" ca="1" si="346"/>
        <v>#NAME?</v>
      </c>
      <c r="N97" s="43" t="e">
        <f ca="1">_xll.GXL(N$3,N$4,"CustomGL="&amp;N$8&amp;";",N$5,N$6,N$7,$B97,N$10)</f>
        <v>#NAME?</v>
      </c>
      <c r="O97" s="42" t="e">
        <f t="shared" ca="1" si="347"/>
        <v>#NAME?</v>
      </c>
      <c r="R97" s="85"/>
      <c r="S97" s="77">
        <v>553121</v>
      </c>
      <c r="T97" s="40" t="e">
        <f ca="1">_xll.GEXQ("...\Live\Act_Decr.edq",$B97)</f>
        <v>#NAME?</v>
      </c>
      <c r="U97" s="41" t="e">
        <f ca="1">_xll.GXL(U$3,U$4,"CustomGL="&amp;U$8&amp;";",U$5,U$6,U$7,$B97,U$10)</f>
        <v>#NAME?</v>
      </c>
      <c r="V97" s="42" t="e">
        <f t="shared" ca="1" si="348"/>
        <v>#NAME?</v>
      </c>
      <c r="W97" s="43" t="e">
        <f ca="1">_xll.GXL(W$3,W$4,"CustomGL="&amp;W$8&amp;";",W$5,W$6,W$7,$B97,W$10)</f>
        <v>#NAME?</v>
      </c>
      <c r="X97" s="42" t="e">
        <f t="shared" ca="1" si="349"/>
        <v>#NAME?</v>
      </c>
      <c r="AC97" s="41" t="e">
        <f ca="1">_xll.GXL(AC$3,AC$4,"CustomGL="&amp;AC$8&amp;";",AC$5,AC$6,AC$7,$B97,AC$10)</f>
        <v>#NAME?</v>
      </c>
      <c r="AD97" s="42" t="e">
        <f t="shared" ca="1" si="350"/>
        <v>#NAME?</v>
      </c>
      <c r="AE97" s="43" t="e">
        <f ca="1">_xll.GXL(AE$3,AE$4,"CustomGL="&amp;AE$8&amp;";",AE$5,AE$6,AE$7,$B97,AE$10)</f>
        <v>#NAME?</v>
      </c>
      <c r="AF97" s="42" t="e">
        <f t="shared" ca="1" si="351"/>
        <v>#NAME?</v>
      </c>
      <c r="AJ97" s="77">
        <v>553121</v>
      </c>
      <c r="AK97" s="40" t="e">
        <f ca="1">_xll.GEXQ("...\Live\Act_Decr.edq",$B97)</f>
        <v>#NAME?</v>
      </c>
      <c r="AL97" s="41" t="e">
        <f ca="1">_xll.GXL(AL$3,AL$4,"CustomGL="&amp;AL$8&amp;";",AL$5,AL$6,AL$7,$B97,AL$10)</f>
        <v>#NAME?</v>
      </c>
      <c r="AM97" s="42" t="e">
        <f t="shared" ca="1" si="352"/>
        <v>#NAME?</v>
      </c>
      <c r="AN97" s="43" t="e">
        <f ca="1">_xll.GXL(AN$3,AN$4,"CustomGL="&amp;AN$8&amp;";",AN$5,AN$6,AN$7,$B97,AN$10)</f>
        <v>#NAME?</v>
      </c>
      <c r="AO97" s="42" t="e">
        <f t="shared" ca="1" si="353"/>
        <v>#NAME?</v>
      </c>
      <c r="AT97" s="41" t="e">
        <f ca="1">_xll.GXL(AT$3,AT$4,"CustomGL="&amp;AT$8&amp;";",AT$5,AT$6,AT$7,$B97,AT$10)</f>
        <v>#NAME?</v>
      </c>
      <c r="AU97" s="42" t="e">
        <f t="shared" ca="1" si="354"/>
        <v>#NAME?</v>
      </c>
      <c r="AV97" s="43" t="e">
        <f ca="1">_xll.GXL(AV$3,AV$4,"CustomGL="&amp;AV$8&amp;";",AV$5,AV$6,AV$7,$B97,AV$10)</f>
        <v>#NAME?</v>
      </c>
      <c r="AW97" s="42" t="e">
        <f t="shared" ca="1" si="355"/>
        <v>#NAME?</v>
      </c>
      <c r="AZ97" s="85"/>
      <c r="BA97" s="77">
        <v>553121</v>
      </c>
      <c r="BB97" s="40" t="e">
        <f ca="1">_xll.GEXQ("...\Live\Act_Decr.edq",$B97)</f>
        <v>#NAME?</v>
      </c>
      <c r="BC97" s="41" t="e">
        <f ca="1">_xll.GXL(BC$3,BC$4,"CustomGL="&amp;BC$8&amp;";",BC$5,BC$6,BC$7,$B97,BC$10)</f>
        <v>#NAME?</v>
      </c>
      <c r="BD97" s="42" t="e">
        <f t="shared" ca="1" si="356"/>
        <v>#NAME?</v>
      </c>
      <c r="BE97" s="43" t="e">
        <f ca="1">_xll.GXL(BE$3,BE$4,"CustomGL="&amp;BE$8&amp;";",BE$5,BE$6,BE$7,$B97,BE$10)</f>
        <v>#NAME?</v>
      </c>
      <c r="BF97" s="42" t="e">
        <f t="shared" ca="1" si="357"/>
        <v>#NAME?</v>
      </c>
      <c r="BK97" s="41" t="e">
        <f ca="1">_xll.GXL(BK$3,BK$4,"CustomGL="&amp;BK$8&amp;";",BK$5,BK$6,BK$7,$B97,BK$10)</f>
        <v>#NAME?</v>
      </c>
      <c r="BL97" s="42" t="e">
        <f t="shared" ca="1" si="358"/>
        <v>#NAME?</v>
      </c>
      <c r="BM97" s="43" t="e">
        <f ca="1">_xll.GXL(BM$3,BM$4,"CustomGL="&amp;BM$8&amp;";",BM$5,BM$6,BM$7,$B97,BM$10)</f>
        <v>#NAME?</v>
      </c>
      <c r="BN97" s="42" t="e">
        <f t="shared" ca="1" si="359"/>
        <v>#NAME?</v>
      </c>
      <c r="BR97" s="77">
        <v>553121</v>
      </c>
      <c r="BS97" s="40" t="e">
        <f ca="1">_xll.GEXQ("...\Live\Act_Decr.edq",$B97)</f>
        <v>#NAME?</v>
      </c>
      <c r="BT97" s="41" t="e">
        <f ca="1">_xll.GXL(BT$3,BT$4,"CustomGL="&amp;BT$8&amp;";",BT$5,BT$6,BT$7,$B97,BT$10)</f>
        <v>#NAME?</v>
      </c>
      <c r="BU97" s="42" t="e">
        <f t="shared" ca="1" si="360"/>
        <v>#NAME?</v>
      </c>
      <c r="BV97" s="43" t="e">
        <f ca="1">_xll.GXL(BV$3,BV$4,"CustomGL="&amp;BV$8&amp;";",BV$5,BV$6,BV$7,$B97,BV$10)</f>
        <v>#NAME?</v>
      </c>
      <c r="BW97" s="42" t="e">
        <f t="shared" ca="1" si="361"/>
        <v>#NAME?</v>
      </c>
      <c r="CB97" s="41" t="e">
        <f ca="1">_xll.GXL(CB$3,CB$4,"CustomGL="&amp;CB$8&amp;";",CB$5,CB$6,CB$7,$B97,CB$10)</f>
        <v>#NAME?</v>
      </c>
      <c r="CC97" s="42" t="e">
        <f t="shared" ca="1" si="362"/>
        <v>#NAME?</v>
      </c>
      <c r="CD97" s="43" t="e">
        <f ca="1">_xll.GXL(CD$3,CD$4,"CustomGL="&amp;CD$8&amp;";",CD$5,CD$6,CD$7,$B97,CD$10)</f>
        <v>#NAME?</v>
      </c>
      <c r="CE97" s="42" t="e">
        <f t="shared" ca="1" si="363"/>
        <v>#NAME?</v>
      </c>
      <c r="CI97" s="77">
        <v>553121</v>
      </c>
      <c r="CJ97" s="40" t="e">
        <f ca="1">_xll.GEXQ("...\Live\Act_Decr.edq",$B97)</f>
        <v>#NAME?</v>
      </c>
      <c r="CK97" s="41" t="e">
        <f ca="1">_xll.GXL(CK$3,CK$4,"CustomGL="&amp;CK$8&amp;";",CK$5,CK$6,CK$7,$B97,CK$10)</f>
        <v>#NAME?</v>
      </c>
      <c r="CL97" s="42" t="e">
        <f t="shared" ca="1" si="364"/>
        <v>#NAME?</v>
      </c>
      <c r="CM97" s="43" t="e">
        <f ca="1">_xll.GXL(CM$3,CM$4,"CustomGL="&amp;CM$8&amp;";",CM$5,CM$6,CM$7,$B97,CM$10)</f>
        <v>#NAME?</v>
      </c>
      <c r="CN97" s="42" t="e">
        <f t="shared" ca="1" si="365"/>
        <v>#NAME?</v>
      </c>
      <c r="CS97" s="41" t="e">
        <f ca="1">_xll.GXL(CS$3,CS$4,"CustomGL="&amp;CS$8&amp;";",CS$5,CS$6,CS$7,$B97,CS$10)</f>
        <v>#NAME?</v>
      </c>
      <c r="CT97" s="42" t="e">
        <f t="shared" ca="1" si="366"/>
        <v>#NAME?</v>
      </c>
      <c r="CU97" s="43" t="e">
        <f ca="1">_xll.GXL(CU$3,CU$4,"CustomGL="&amp;CU$8&amp;";",CU$5,CU$6,CU$7,$B97,CU$10)</f>
        <v>#NAME?</v>
      </c>
      <c r="CV97" s="42" t="e">
        <f t="shared" ca="1" si="367"/>
        <v>#NAME?</v>
      </c>
      <c r="CZ97" s="77">
        <v>553121</v>
      </c>
      <c r="DA97" s="40" t="e">
        <f ca="1">_xll.GEXQ("...\Live\Act_Decr.edq",$B97)</f>
        <v>#NAME?</v>
      </c>
      <c r="DB97" s="41" t="e">
        <f ca="1">_xll.GXL(DB$3,DB$4,"CustomGL="&amp;DB$8&amp;";",DB$5,DB$6,DB$7,$B97,DB$10)</f>
        <v>#NAME?</v>
      </c>
      <c r="DC97" s="42" t="e">
        <f t="shared" ca="1" si="368"/>
        <v>#NAME?</v>
      </c>
      <c r="DD97" s="43" t="e">
        <f ca="1">_xll.GXL(DD$3,DD$4,"CustomGL="&amp;DD$8&amp;";",DD$5,DD$6,DD$7,$B97,DD$10)</f>
        <v>#NAME?</v>
      </c>
      <c r="DE97" s="42" t="e">
        <f t="shared" ca="1" si="369"/>
        <v>#NAME?</v>
      </c>
      <c r="DJ97" s="41" t="e">
        <f ca="1">_xll.GXL(DJ$3,DJ$4,"CustomGL="&amp;DJ$8&amp;";",DJ$5,DJ$6,DJ$7,$B97,DJ$10)</f>
        <v>#NAME?</v>
      </c>
      <c r="DK97" s="42" t="e">
        <f t="shared" ca="1" si="370"/>
        <v>#NAME?</v>
      </c>
      <c r="DL97" s="43" t="e">
        <f ca="1">_xll.GXL(DL$3,DL$4,"CustomGL="&amp;DL$8&amp;";",DL$5,DL$6,DL$7,$B97,DL$10)</f>
        <v>#NAME?</v>
      </c>
      <c r="DM97" s="42" t="e">
        <f t="shared" ca="1" si="371"/>
        <v>#NAME?</v>
      </c>
      <c r="DQ97" s="77">
        <v>553121</v>
      </c>
      <c r="DR97" s="40" t="e">
        <f ca="1">_xll.GEXQ("...\Live\Act_Decr.edq",$B97)</f>
        <v>#NAME?</v>
      </c>
      <c r="DS97" s="41" t="e">
        <f ca="1">_xll.GXL(DS$3,DS$4,"CustomGL="&amp;DS$8&amp;";",DS$5,DS$6,DS$7,$B97,DS$10)</f>
        <v>#NAME?</v>
      </c>
      <c r="DT97" s="42" t="e">
        <f t="shared" ca="1" si="372"/>
        <v>#NAME?</v>
      </c>
      <c r="DU97" s="43" t="e">
        <f ca="1">_xll.GXL(DU$3,DU$4,"CustomGL="&amp;DU$8&amp;";",DU$5,DU$6,DU$7,$B97,DU$10)</f>
        <v>#NAME?</v>
      </c>
      <c r="DV97" s="42" t="e">
        <f t="shared" ca="1" si="373"/>
        <v>#NAME?</v>
      </c>
      <c r="EA97" s="41" t="e">
        <f ca="1">_xll.GXL(EA$3,EA$4,"CustomGL="&amp;EA$8&amp;";",EA$5,EA$6,EA$7,$B97,EA$10)</f>
        <v>#NAME?</v>
      </c>
      <c r="EB97" s="42" t="e">
        <f t="shared" ca="1" si="374"/>
        <v>#NAME?</v>
      </c>
      <c r="EC97" s="43" t="e">
        <f ca="1">_xll.GXL(EC$3,EC$4,"CustomGL="&amp;EC$8&amp;";",EC$5,EC$6,EC$7,$B97,EC$10)</f>
        <v>#NAME?</v>
      </c>
      <c r="ED97" s="42" t="e">
        <f t="shared" ca="1" si="375"/>
        <v>#NAME?</v>
      </c>
      <c r="EH97" s="77">
        <v>553121</v>
      </c>
      <c r="EI97" s="40" t="e">
        <f ca="1">_xll.GEXQ("...\Live\Act_Decr.edq",$B97)</f>
        <v>#NAME?</v>
      </c>
      <c r="EJ97" s="41" t="e">
        <f ca="1">_xll.GXL(EJ$3,EJ$4,"CustomGL="&amp;EJ$8&amp;";",EJ$5,EJ$6,EJ$7,$B97,EJ$10)</f>
        <v>#NAME?</v>
      </c>
      <c r="EK97" s="42" t="e">
        <f t="shared" ca="1" si="376"/>
        <v>#NAME?</v>
      </c>
      <c r="EL97" s="43" t="e">
        <f ca="1">_xll.GXL(EL$3,EL$4,"CustomGL="&amp;EL$8&amp;";",EL$5,EL$6,EL$7,$B97,EL$10)</f>
        <v>#NAME?</v>
      </c>
      <c r="EM97" s="42" t="e">
        <f t="shared" ca="1" si="377"/>
        <v>#NAME?</v>
      </c>
      <c r="ER97" s="41" t="e">
        <f ca="1">_xll.GXL(ER$3,ER$4,"CustomGL="&amp;ER$8&amp;";",ER$5,ER$6,ER$7,$B97,ER$10)</f>
        <v>#NAME?</v>
      </c>
      <c r="ES97" s="42" t="e">
        <f t="shared" ca="1" si="378"/>
        <v>#NAME?</v>
      </c>
      <c r="ET97" s="43" t="e">
        <f ca="1">_xll.GXL(ET$3,ET$4,"CustomGL="&amp;ET$8&amp;";",ET$5,ET$6,ET$7,$B97,ET$10)</f>
        <v>#NAME?</v>
      </c>
      <c r="EU97" s="42" t="e">
        <f t="shared" ca="1" si="379"/>
        <v>#NAME?</v>
      </c>
      <c r="EY97" s="77">
        <v>553121</v>
      </c>
      <c r="EZ97" s="40" t="e">
        <f ca="1">_xll.GEXQ("...\Live\Act_Decr.edq",$B97)</f>
        <v>#NAME?</v>
      </c>
      <c r="FA97" s="41" t="e">
        <f ca="1">_xll.GXL(FA$3,FA$4,"CustomGL="&amp;FA$8&amp;";",FA$5,FA$6,FA$7,$B97,FA$10)</f>
        <v>#NAME?</v>
      </c>
      <c r="FB97" s="42" t="e">
        <f t="shared" ca="1" si="380"/>
        <v>#NAME?</v>
      </c>
      <c r="FC97" s="43" t="e">
        <f ca="1">_xll.GXL(FC$3,FC$4,"CustomGL="&amp;FC$8&amp;";",FC$5,FC$6,FC$7,$B97,FC$10)</f>
        <v>#NAME?</v>
      </c>
      <c r="FD97" s="42" t="e">
        <f t="shared" ca="1" si="381"/>
        <v>#NAME?</v>
      </c>
      <c r="FI97" s="41" t="e">
        <f ca="1">_xll.GXL(FI$3,FI$4,"CustomGL="&amp;FI$8&amp;";",FI$5,FI$6,FI$7,$B97,FI$10)</f>
        <v>#NAME?</v>
      </c>
      <c r="FJ97" s="42" t="e">
        <f t="shared" ca="1" si="382"/>
        <v>#NAME?</v>
      </c>
      <c r="FK97" s="43" t="e">
        <f ca="1">_xll.GXL(FK$3,FK$4,"CustomGL="&amp;FK$8&amp;";",FK$5,FK$6,FK$7,$B97,FK$10)</f>
        <v>#NAME?</v>
      </c>
      <c r="FL97" s="42" t="e">
        <f t="shared" ca="1" si="383"/>
        <v>#NAME?</v>
      </c>
    </row>
    <row r="98" spans="2:168" s="44" customFormat="1" hidden="1" outlineLevel="1" x14ac:dyDescent="0.25">
      <c r="B98" s="39">
        <v>553122</v>
      </c>
      <c r="C98" s="40" t="e">
        <f ca="1">_xll.GEXQ("...\Live\Act_Decr.edq",$B98)</f>
        <v>#NAME?</v>
      </c>
      <c r="D98" s="41" t="e">
        <f ca="1">_xll.GXL(D$3,D$4,"CustomGL="&amp;D$8&amp;";",D$5,D$6,D$7,$B98,D$10)</f>
        <v>#NAME?</v>
      </c>
      <c r="E98" s="42" t="e">
        <f t="shared" ca="1" si="344"/>
        <v>#NAME?</v>
      </c>
      <c r="F98" s="43" t="e">
        <f ca="1">_xll.GXL(F$3,F$4,"CustomGL="&amp;F$8&amp;";",F$5,F$6,F$7,$B98,F$10)</f>
        <v>#NAME?</v>
      </c>
      <c r="G98" s="42" t="e">
        <f t="shared" ca="1" si="345"/>
        <v>#NAME?</v>
      </c>
      <c r="L98" s="41" t="e">
        <f ca="1">_xll.GXL(L$3,L$4,"CustomGL="&amp;L$8&amp;";",L$5,L$6,L$7,$B98,L$10)</f>
        <v>#NAME?</v>
      </c>
      <c r="M98" s="42" t="e">
        <f t="shared" ca="1" si="346"/>
        <v>#NAME?</v>
      </c>
      <c r="N98" s="43" t="e">
        <f ca="1">_xll.GXL(N$3,N$4,"CustomGL="&amp;N$8&amp;";",N$5,N$6,N$7,$B98,N$10)</f>
        <v>#NAME?</v>
      </c>
      <c r="O98" s="42" t="e">
        <f t="shared" ca="1" si="347"/>
        <v>#NAME?</v>
      </c>
      <c r="R98" s="85"/>
      <c r="S98" s="77">
        <v>553122</v>
      </c>
      <c r="T98" s="40" t="e">
        <f ca="1">_xll.GEXQ("...\Live\Act_Decr.edq",$B98)</f>
        <v>#NAME?</v>
      </c>
      <c r="U98" s="41" t="e">
        <f ca="1">_xll.GXL(U$3,U$4,"CustomGL="&amp;U$8&amp;";",U$5,U$6,U$7,$B98,U$10)</f>
        <v>#NAME?</v>
      </c>
      <c r="V98" s="42" t="e">
        <f t="shared" ca="1" si="348"/>
        <v>#NAME?</v>
      </c>
      <c r="W98" s="43" t="e">
        <f ca="1">_xll.GXL(W$3,W$4,"CustomGL="&amp;W$8&amp;";",W$5,W$6,W$7,$B98,W$10)</f>
        <v>#NAME?</v>
      </c>
      <c r="X98" s="42" t="e">
        <f t="shared" ca="1" si="349"/>
        <v>#NAME?</v>
      </c>
      <c r="AC98" s="41" t="e">
        <f ca="1">_xll.GXL(AC$3,AC$4,"CustomGL="&amp;AC$8&amp;";",AC$5,AC$6,AC$7,$B98,AC$10)</f>
        <v>#NAME?</v>
      </c>
      <c r="AD98" s="42" t="e">
        <f t="shared" ca="1" si="350"/>
        <v>#NAME?</v>
      </c>
      <c r="AE98" s="43" t="e">
        <f ca="1">_xll.GXL(AE$3,AE$4,"CustomGL="&amp;AE$8&amp;";",AE$5,AE$6,AE$7,$B98,AE$10)</f>
        <v>#NAME?</v>
      </c>
      <c r="AF98" s="42" t="e">
        <f t="shared" ca="1" si="351"/>
        <v>#NAME?</v>
      </c>
      <c r="AJ98" s="77">
        <v>553122</v>
      </c>
      <c r="AK98" s="40" t="e">
        <f ca="1">_xll.GEXQ("...\Live\Act_Decr.edq",$B98)</f>
        <v>#NAME?</v>
      </c>
      <c r="AL98" s="41" t="e">
        <f ca="1">_xll.GXL(AL$3,AL$4,"CustomGL="&amp;AL$8&amp;";",AL$5,AL$6,AL$7,$B98,AL$10)</f>
        <v>#NAME?</v>
      </c>
      <c r="AM98" s="42" t="e">
        <f t="shared" ca="1" si="352"/>
        <v>#NAME?</v>
      </c>
      <c r="AN98" s="43" t="e">
        <f ca="1">_xll.GXL(AN$3,AN$4,"CustomGL="&amp;AN$8&amp;";",AN$5,AN$6,AN$7,$B98,AN$10)</f>
        <v>#NAME?</v>
      </c>
      <c r="AO98" s="42" t="e">
        <f t="shared" ca="1" si="353"/>
        <v>#NAME?</v>
      </c>
      <c r="AT98" s="41" t="e">
        <f ca="1">_xll.GXL(AT$3,AT$4,"CustomGL="&amp;AT$8&amp;";",AT$5,AT$6,AT$7,$B98,AT$10)</f>
        <v>#NAME?</v>
      </c>
      <c r="AU98" s="42" t="e">
        <f t="shared" ca="1" si="354"/>
        <v>#NAME?</v>
      </c>
      <c r="AV98" s="43" t="e">
        <f ca="1">_xll.GXL(AV$3,AV$4,"CustomGL="&amp;AV$8&amp;";",AV$5,AV$6,AV$7,$B98,AV$10)</f>
        <v>#NAME?</v>
      </c>
      <c r="AW98" s="42" t="e">
        <f t="shared" ca="1" si="355"/>
        <v>#NAME?</v>
      </c>
      <c r="AZ98" s="85"/>
      <c r="BA98" s="77">
        <v>553122</v>
      </c>
      <c r="BB98" s="40" t="e">
        <f ca="1">_xll.GEXQ("...\Live\Act_Decr.edq",$B98)</f>
        <v>#NAME?</v>
      </c>
      <c r="BC98" s="41" t="e">
        <f ca="1">_xll.GXL(BC$3,BC$4,"CustomGL="&amp;BC$8&amp;";",BC$5,BC$6,BC$7,$B98,BC$10)</f>
        <v>#NAME?</v>
      </c>
      <c r="BD98" s="42" t="e">
        <f t="shared" ca="1" si="356"/>
        <v>#NAME?</v>
      </c>
      <c r="BE98" s="43" t="e">
        <f ca="1">_xll.GXL(BE$3,BE$4,"CustomGL="&amp;BE$8&amp;";",BE$5,BE$6,BE$7,$B98,BE$10)</f>
        <v>#NAME?</v>
      </c>
      <c r="BF98" s="42" t="e">
        <f t="shared" ca="1" si="357"/>
        <v>#NAME?</v>
      </c>
      <c r="BK98" s="41" t="e">
        <f ca="1">_xll.GXL(BK$3,BK$4,"CustomGL="&amp;BK$8&amp;";",BK$5,BK$6,BK$7,$B98,BK$10)</f>
        <v>#NAME?</v>
      </c>
      <c r="BL98" s="42" t="e">
        <f t="shared" ca="1" si="358"/>
        <v>#NAME?</v>
      </c>
      <c r="BM98" s="43" t="e">
        <f ca="1">_xll.GXL(BM$3,BM$4,"CustomGL="&amp;BM$8&amp;";",BM$5,BM$6,BM$7,$B98,BM$10)</f>
        <v>#NAME?</v>
      </c>
      <c r="BN98" s="42" t="e">
        <f t="shared" ca="1" si="359"/>
        <v>#NAME?</v>
      </c>
      <c r="BR98" s="77">
        <v>553122</v>
      </c>
      <c r="BS98" s="40" t="e">
        <f ca="1">_xll.GEXQ("...\Live\Act_Decr.edq",$B98)</f>
        <v>#NAME?</v>
      </c>
      <c r="BT98" s="41" t="e">
        <f ca="1">_xll.GXL(BT$3,BT$4,"CustomGL="&amp;BT$8&amp;";",BT$5,BT$6,BT$7,$B98,BT$10)</f>
        <v>#NAME?</v>
      </c>
      <c r="BU98" s="42" t="e">
        <f t="shared" ca="1" si="360"/>
        <v>#NAME?</v>
      </c>
      <c r="BV98" s="43" t="e">
        <f ca="1">_xll.GXL(BV$3,BV$4,"CustomGL="&amp;BV$8&amp;";",BV$5,BV$6,BV$7,$B98,BV$10)</f>
        <v>#NAME?</v>
      </c>
      <c r="BW98" s="42" t="e">
        <f t="shared" ca="1" si="361"/>
        <v>#NAME?</v>
      </c>
      <c r="CB98" s="41" t="e">
        <f ca="1">_xll.GXL(CB$3,CB$4,"CustomGL="&amp;CB$8&amp;";",CB$5,CB$6,CB$7,$B98,CB$10)</f>
        <v>#NAME?</v>
      </c>
      <c r="CC98" s="42" t="e">
        <f t="shared" ca="1" si="362"/>
        <v>#NAME?</v>
      </c>
      <c r="CD98" s="43" t="e">
        <f ca="1">_xll.GXL(CD$3,CD$4,"CustomGL="&amp;CD$8&amp;";",CD$5,CD$6,CD$7,$B98,CD$10)</f>
        <v>#NAME?</v>
      </c>
      <c r="CE98" s="42" t="e">
        <f t="shared" ca="1" si="363"/>
        <v>#NAME?</v>
      </c>
      <c r="CI98" s="77">
        <v>553122</v>
      </c>
      <c r="CJ98" s="40" t="e">
        <f ca="1">_xll.GEXQ("...\Live\Act_Decr.edq",$B98)</f>
        <v>#NAME?</v>
      </c>
      <c r="CK98" s="41" t="e">
        <f ca="1">_xll.GXL(CK$3,CK$4,"CustomGL="&amp;CK$8&amp;";",CK$5,CK$6,CK$7,$B98,CK$10)</f>
        <v>#NAME?</v>
      </c>
      <c r="CL98" s="42" t="e">
        <f t="shared" ca="1" si="364"/>
        <v>#NAME?</v>
      </c>
      <c r="CM98" s="43" t="e">
        <f ca="1">_xll.GXL(CM$3,CM$4,"CustomGL="&amp;CM$8&amp;";",CM$5,CM$6,CM$7,$B98,CM$10)</f>
        <v>#NAME?</v>
      </c>
      <c r="CN98" s="42" t="e">
        <f t="shared" ca="1" si="365"/>
        <v>#NAME?</v>
      </c>
      <c r="CS98" s="41" t="e">
        <f ca="1">_xll.GXL(CS$3,CS$4,"CustomGL="&amp;CS$8&amp;";",CS$5,CS$6,CS$7,$B98,CS$10)</f>
        <v>#NAME?</v>
      </c>
      <c r="CT98" s="42" t="e">
        <f t="shared" ca="1" si="366"/>
        <v>#NAME?</v>
      </c>
      <c r="CU98" s="43" t="e">
        <f ca="1">_xll.GXL(CU$3,CU$4,"CustomGL="&amp;CU$8&amp;";",CU$5,CU$6,CU$7,$B98,CU$10)</f>
        <v>#NAME?</v>
      </c>
      <c r="CV98" s="42" t="e">
        <f t="shared" ca="1" si="367"/>
        <v>#NAME?</v>
      </c>
      <c r="CZ98" s="77">
        <v>553122</v>
      </c>
      <c r="DA98" s="40" t="e">
        <f ca="1">_xll.GEXQ("...\Live\Act_Decr.edq",$B98)</f>
        <v>#NAME?</v>
      </c>
      <c r="DB98" s="41" t="e">
        <f ca="1">_xll.GXL(DB$3,DB$4,"CustomGL="&amp;DB$8&amp;";",DB$5,DB$6,DB$7,$B98,DB$10)</f>
        <v>#NAME?</v>
      </c>
      <c r="DC98" s="42" t="e">
        <f t="shared" ca="1" si="368"/>
        <v>#NAME?</v>
      </c>
      <c r="DD98" s="43" t="e">
        <f ca="1">_xll.GXL(DD$3,DD$4,"CustomGL="&amp;DD$8&amp;";",DD$5,DD$6,DD$7,$B98,DD$10)</f>
        <v>#NAME?</v>
      </c>
      <c r="DE98" s="42" t="e">
        <f t="shared" ca="1" si="369"/>
        <v>#NAME?</v>
      </c>
      <c r="DJ98" s="41" t="e">
        <f ca="1">_xll.GXL(DJ$3,DJ$4,"CustomGL="&amp;DJ$8&amp;";",DJ$5,DJ$6,DJ$7,$B98,DJ$10)</f>
        <v>#NAME?</v>
      </c>
      <c r="DK98" s="42" t="e">
        <f t="shared" ca="1" si="370"/>
        <v>#NAME?</v>
      </c>
      <c r="DL98" s="43" t="e">
        <f ca="1">_xll.GXL(DL$3,DL$4,"CustomGL="&amp;DL$8&amp;";",DL$5,DL$6,DL$7,$B98,DL$10)</f>
        <v>#NAME?</v>
      </c>
      <c r="DM98" s="42" t="e">
        <f t="shared" ca="1" si="371"/>
        <v>#NAME?</v>
      </c>
      <c r="DQ98" s="77">
        <v>553122</v>
      </c>
      <c r="DR98" s="40" t="e">
        <f ca="1">_xll.GEXQ("...\Live\Act_Decr.edq",$B98)</f>
        <v>#NAME?</v>
      </c>
      <c r="DS98" s="41" t="e">
        <f ca="1">_xll.GXL(DS$3,DS$4,"CustomGL="&amp;DS$8&amp;";",DS$5,DS$6,DS$7,$B98,DS$10)</f>
        <v>#NAME?</v>
      </c>
      <c r="DT98" s="42" t="e">
        <f t="shared" ca="1" si="372"/>
        <v>#NAME?</v>
      </c>
      <c r="DU98" s="43" t="e">
        <f ca="1">_xll.GXL(DU$3,DU$4,"CustomGL="&amp;DU$8&amp;";",DU$5,DU$6,DU$7,$B98,DU$10)</f>
        <v>#NAME?</v>
      </c>
      <c r="DV98" s="42" t="e">
        <f t="shared" ca="1" si="373"/>
        <v>#NAME?</v>
      </c>
      <c r="EA98" s="41" t="e">
        <f ca="1">_xll.GXL(EA$3,EA$4,"CustomGL="&amp;EA$8&amp;";",EA$5,EA$6,EA$7,$B98,EA$10)</f>
        <v>#NAME?</v>
      </c>
      <c r="EB98" s="42" t="e">
        <f t="shared" ca="1" si="374"/>
        <v>#NAME?</v>
      </c>
      <c r="EC98" s="43" t="e">
        <f ca="1">_xll.GXL(EC$3,EC$4,"CustomGL="&amp;EC$8&amp;";",EC$5,EC$6,EC$7,$B98,EC$10)</f>
        <v>#NAME?</v>
      </c>
      <c r="ED98" s="42" t="e">
        <f t="shared" ca="1" si="375"/>
        <v>#NAME?</v>
      </c>
      <c r="EH98" s="77">
        <v>553122</v>
      </c>
      <c r="EI98" s="40" t="e">
        <f ca="1">_xll.GEXQ("...\Live\Act_Decr.edq",$B98)</f>
        <v>#NAME?</v>
      </c>
      <c r="EJ98" s="41" t="e">
        <f ca="1">_xll.GXL(EJ$3,EJ$4,"CustomGL="&amp;EJ$8&amp;";",EJ$5,EJ$6,EJ$7,$B98,EJ$10)</f>
        <v>#NAME?</v>
      </c>
      <c r="EK98" s="42" t="e">
        <f t="shared" ca="1" si="376"/>
        <v>#NAME?</v>
      </c>
      <c r="EL98" s="43" t="e">
        <f ca="1">_xll.GXL(EL$3,EL$4,"CustomGL="&amp;EL$8&amp;";",EL$5,EL$6,EL$7,$B98,EL$10)</f>
        <v>#NAME?</v>
      </c>
      <c r="EM98" s="42" t="e">
        <f t="shared" ca="1" si="377"/>
        <v>#NAME?</v>
      </c>
      <c r="ER98" s="41" t="e">
        <f ca="1">_xll.GXL(ER$3,ER$4,"CustomGL="&amp;ER$8&amp;";",ER$5,ER$6,ER$7,$B98,ER$10)</f>
        <v>#NAME?</v>
      </c>
      <c r="ES98" s="42" t="e">
        <f t="shared" ca="1" si="378"/>
        <v>#NAME?</v>
      </c>
      <c r="ET98" s="43" t="e">
        <f ca="1">_xll.GXL(ET$3,ET$4,"CustomGL="&amp;ET$8&amp;";",ET$5,ET$6,ET$7,$B98,ET$10)</f>
        <v>#NAME?</v>
      </c>
      <c r="EU98" s="42" t="e">
        <f t="shared" ca="1" si="379"/>
        <v>#NAME?</v>
      </c>
      <c r="EY98" s="77">
        <v>553122</v>
      </c>
      <c r="EZ98" s="40" t="e">
        <f ca="1">_xll.GEXQ("...\Live\Act_Decr.edq",$B98)</f>
        <v>#NAME?</v>
      </c>
      <c r="FA98" s="41" t="e">
        <f ca="1">_xll.GXL(FA$3,FA$4,"CustomGL="&amp;FA$8&amp;";",FA$5,FA$6,FA$7,$B98,FA$10)</f>
        <v>#NAME?</v>
      </c>
      <c r="FB98" s="42" t="e">
        <f t="shared" ca="1" si="380"/>
        <v>#NAME?</v>
      </c>
      <c r="FC98" s="43" t="e">
        <f ca="1">_xll.GXL(FC$3,FC$4,"CustomGL="&amp;FC$8&amp;";",FC$5,FC$6,FC$7,$B98,FC$10)</f>
        <v>#NAME?</v>
      </c>
      <c r="FD98" s="42" t="e">
        <f t="shared" ca="1" si="381"/>
        <v>#NAME?</v>
      </c>
      <c r="FI98" s="41" t="e">
        <f ca="1">_xll.GXL(FI$3,FI$4,"CustomGL="&amp;FI$8&amp;";",FI$5,FI$6,FI$7,$B98,FI$10)</f>
        <v>#NAME?</v>
      </c>
      <c r="FJ98" s="42" t="e">
        <f t="shared" ca="1" si="382"/>
        <v>#NAME?</v>
      </c>
      <c r="FK98" s="43" t="e">
        <f ca="1">_xll.GXL(FK$3,FK$4,"CustomGL="&amp;FK$8&amp;";",FK$5,FK$6,FK$7,$B98,FK$10)</f>
        <v>#NAME?</v>
      </c>
      <c r="FL98" s="42" t="e">
        <f t="shared" ca="1" si="383"/>
        <v>#NAME?</v>
      </c>
    </row>
    <row r="99" spans="2:168" s="44" customFormat="1" hidden="1" outlineLevel="1" x14ac:dyDescent="0.25">
      <c r="B99" s="39">
        <v>553130</v>
      </c>
      <c r="C99" s="40" t="e">
        <f ca="1">_xll.GEXQ("...\Live\Act_Decr.edq",$B99)</f>
        <v>#NAME?</v>
      </c>
      <c r="D99" s="41" t="e">
        <f ca="1">_xll.GXL(D$3,D$4,"CustomGL="&amp;D$8&amp;";",D$5,D$6,D$7,$B99,D$10)</f>
        <v>#NAME?</v>
      </c>
      <c r="E99" s="42" t="e">
        <f t="shared" ca="1" si="344"/>
        <v>#NAME?</v>
      </c>
      <c r="F99" s="43" t="e">
        <f ca="1">_xll.GXL(F$3,F$4,"CustomGL="&amp;F$8&amp;";",F$5,F$6,F$7,$B99,F$10)</f>
        <v>#NAME?</v>
      </c>
      <c r="G99" s="42" t="e">
        <f t="shared" ca="1" si="345"/>
        <v>#NAME?</v>
      </c>
      <c r="L99" s="41" t="e">
        <f ca="1">_xll.GXL(L$3,L$4,"CustomGL="&amp;L$8&amp;";",L$5,L$6,L$7,$B99,L$10)</f>
        <v>#NAME?</v>
      </c>
      <c r="M99" s="42" t="e">
        <f t="shared" ca="1" si="346"/>
        <v>#NAME?</v>
      </c>
      <c r="N99" s="43" t="e">
        <f ca="1">_xll.GXL(N$3,N$4,"CustomGL="&amp;N$8&amp;";",N$5,N$6,N$7,$B99,N$10)</f>
        <v>#NAME?</v>
      </c>
      <c r="O99" s="42" t="e">
        <f t="shared" ca="1" si="347"/>
        <v>#NAME?</v>
      </c>
      <c r="R99" s="85"/>
      <c r="S99" s="77">
        <v>553130</v>
      </c>
      <c r="T99" s="40" t="e">
        <f ca="1">_xll.GEXQ("...\Live\Act_Decr.edq",$B99)</f>
        <v>#NAME?</v>
      </c>
      <c r="U99" s="41" t="e">
        <f ca="1">_xll.GXL(U$3,U$4,"CustomGL="&amp;U$8&amp;";",U$5,U$6,U$7,$B99,U$10)</f>
        <v>#NAME?</v>
      </c>
      <c r="V99" s="42" t="e">
        <f t="shared" ca="1" si="348"/>
        <v>#NAME?</v>
      </c>
      <c r="W99" s="43" t="e">
        <f ca="1">_xll.GXL(W$3,W$4,"CustomGL="&amp;W$8&amp;";",W$5,W$6,W$7,$B99,W$10)</f>
        <v>#NAME?</v>
      </c>
      <c r="X99" s="42" t="e">
        <f t="shared" ca="1" si="349"/>
        <v>#NAME?</v>
      </c>
      <c r="AC99" s="41" t="e">
        <f ca="1">_xll.GXL(AC$3,AC$4,"CustomGL="&amp;AC$8&amp;";",AC$5,AC$6,AC$7,$B99,AC$10)</f>
        <v>#NAME?</v>
      </c>
      <c r="AD99" s="42" t="e">
        <f t="shared" ca="1" si="350"/>
        <v>#NAME?</v>
      </c>
      <c r="AE99" s="43" t="e">
        <f ca="1">_xll.GXL(AE$3,AE$4,"CustomGL="&amp;AE$8&amp;";",AE$5,AE$6,AE$7,$B99,AE$10)</f>
        <v>#NAME?</v>
      </c>
      <c r="AF99" s="42" t="e">
        <f t="shared" ca="1" si="351"/>
        <v>#NAME?</v>
      </c>
      <c r="AJ99" s="77">
        <v>553130</v>
      </c>
      <c r="AK99" s="40" t="e">
        <f ca="1">_xll.GEXQ("...\Live\Act_Decr.edq",$B99)</f>
        <v>#NAME?</v>
      </c>
      <c r="AL99" s="41" t="e">
        <f ca="1">_xll.GXL(AL$3,AL$4,"CustomGL="&amp;AL$8&amp;";",AL$5,AL$6,AL$7,$B99,AL$10)</f>
        <v>#NAME?</v>
      </c>
      <c r="AM99" s="42" t="e">
        <f t="shared" ca="1" si="352"/>
        <v>#NAME?</v>
      </c>
      <c r="AN99" s="43" t="e">
        <f ca="1">_xll.GXL(AN$3,AN$4,"CustomGL="&amp;AN$8&amp;";",AN$5,AN$6,AN$7,$B99,AN$10)</f>
        <v>#NAME?</v>
      </c>
      <c r="AO99" s="42" t="e">
        <f t="shared" ca="1" si="353"/>
        <v>#NAME?</v>
      </c>
      <c r="AT99" s="41" t="e">
        <f ca="1">_xll.GXL(AT$3,AT$4,"CustomGL="&amp;AT$8&amp;";",AT$5,AT$6,AT$7,$B99,AT$10)</f>
        <v>#NAME?</v>
      </c>
      <c r="AU99" s="42" t="e">
        <f t="shared" ca="1" si="354"/>
        <v>#NAME?</v>
      </c>
      <c r="AV99" s="43" t="e">
        <f ca="1">_xll.GXL(AV$3,AV$4,"CustomGL="&amp;AV$8&amp;";",AV$5,AV$6,AV$7,$B99,AV$10)</f>
        <v>#NAME?</v>
      </c>
      <c r="AW99" s="42" t="e">
        <f t="shared" ca="1" si="355"/>
        <v>#NAME?</v>
      </c>
      <c r="AZ99" s="85"/>
      <c r="BA99" s="77">
        <v>553130</v>
      </c>
      <c r="BB99" s="40" t="e">
        <f ca="1">_xll.GEXQ("...\Live\Act_Decr.edq",$B99)</f>
        <v>#NAME?</v>
      </c>
      <c r="BC99" s="41" t="e">
        <f ca="1">_xll.GXL(BC$3,BC$4,"CustomGL="&amp;BC$8&amp;";",BC$5,BC$6,BC$7,$B99,BC$10)</f>
        <v>#NAME?</v>
      </c>
      <c r="BD99" s="42" t="e">
        <f t="shared" ca="1" si="356"/>
        <v>#NAME?</v>
      </c>
      <c r="BE99" s="43" t="e">
        <f ca="1">_xll.GXL(BE$3,BE$4,"CustomGL="&amp;BE$8&amp;";",BE$5,BE$6,BE$7,$B99,BE$10)</f>
        <v>#NAME?</v>
      </c>
      <c r="BF99" s="42" t="e">
        <f t="shared" ca="1" si="357"/>
        <v>#NAME?</v>
      </c>
      <c r="BK99" s="41" t="e">
        <f ca="1">_xll.GXL(BK$3,BK$4,"CustomGL="&amp;BK$8&amp;";",BK$5,BK$6,BK$7,$B99,BK$10)</f>
        <v>#NAME?</v>
      </c>
      <c r="BL99" s="42" t="e">
        <f t="shared" ca="1" si="358"/>
        <v>#NAME?</v>
      </c>
      <c r="BM99" s="43" t="e">
        <f ca="1">_xll.GXL(BM$3,BM$4,"CustomGL="&amp;BM$8&amp;";",BM$5,BM$6,BM$7,$B99,BM$10)</f>
        <v>#NAME?</v>
      </c>
      <c r="BN99" s="42" t="e">
        <f t="shared" ca="1" si="359"/>
        <v>#NAME?</v>
      </c>
      <c r="BR99" s="77">
        <v>553130</v>
      </c>
      <c r="BS99" s="40" t="e">
        <f ca="1">_xll.GEXQ("...\Live\Act_Decr.edq",$B99)</f>
        <v>#NAME?</v>
      </c>
      <c r="BT99" s="41" t="e">
        <f ca="1">_xll.GXL(BT$3,BT$4,"CustomGL="&amp;BT$8&amp;";",BT$5,BT$6,BT$7,$B99,BT$10)</f>
        <v>#NAME?</v>
      </c>
      <c r="BU99" s="42" t="e">
        <f t="shared" ca="1" si="360"/>
        <v>#NAME?</v>
      </c>
      <c r="BV99" s="43" t="e">
        <f ca="1">_xll.GXL(BV$3,BV$4,"CustomGL="&amp;BV$8&amp;";",BV$5,BV$6,BV$7,$B99,BV$10)</f>
        <v>#NAME?</v>
      </c>
      <c r="BW99" s="42" t="e">
        <f t="shared" ca="1" si="361"/>
        <v>#NAME?</v>
      </c>
      <c r="CB99" s="41" t="e">
        <f ca="1">_xll.GXL(CB$3,CB$4,"CustomGL="&amp;CB$8&amp;";",CB$5,CB$6,CB$7,$B99,CB$10)</f>
        <v>#NAME?</v>
      </c>
      <c r="CC99" s="42" t="e">
        <f t="shared" ca="1" si="362"/>
        <v>#NAME?</v>
      </c>
      <c r="CD99" s="43" t="e">
        <f ca="1">_xll.GXL(CD$3,CD$4,"CustomGL="&amp;CD$8&amp;";",CD$5,CD$6,CD$7,$B99,CD$10)</f>
        <v>#NAME?</v>
      </c>
      <c r="CE99" s="42" t="e">
        <f t="shared" ca="1" si="363"/>
        <v>#NAME?</v>
      </c>
      <c r="CI99" s="77">
        <v>553130</v>
      </c>
      <c r="CJ99" s="40" t="e">
        <f ca="1">_xll.GEXQ("...\Live\Act_Decr.edq",$B99)</f>
        <v>#NAME?</v>
      </c>
      <c r="CK99" s="41" t="e">
        <f ca="1">_xll.GXL(CK$3,CK$4,"CustomGL="&amp;CK$8&amp;";",CK$5,CK$6,CK$7,$B99,CK$10)</f>
        <v>#NAME?</v>
      </c>
      <c r="CL99" s="42" t="e">
        <f t="shared" ca="1" si="364"/>
        <v>#NAME?</v>
      </c>
      <c r="CM99" s="43" t="e">
        <f ca="1">_xll.GXL(CM$3,CM$4,"CustomGL="&amp;CM$8&amp;";",CM$5,CM$6,CM$7,$B99,CM$10)</f>
        <v>#NAME?</v>
      </c>
      <c r="CN99" s="42" t="e">
        <f t="shared" ca="1" si="365"/>
        <v>#NAME?</v>
      </c>
      <c r="CS99" s="41" t="e">
        <f ca="1">_xll.GXL(CS$3,CS$4,"CustomGL="&amp;CS$8&amp;";",CS$5,CS$6,CS$7,$B99,CS$10)</f>
        <v>#NAME?</v>
      </c>
      <c r="CT99" s="42" t="e">
        <f t="shared" ca="1" si="366"/>
        <v>#NAME?</v>
      </c>
      <c r="CU99" s="43" t="e">
        <f ca="1">_xll.GXL(CU$3,CU$4,"CustomGL="&amp;CU$8&amp;";",CU$5,CU$6,CU$7,$B99,CU$10)</f>
        <v>#NAME?</v>
      </c>
      <c r="CV99" s="42" t="e">
        <f t="shared" ca="1" si="367"/>
        <v>#NAME?</v>
      </c>
      <c r="CZ99" s="77">
        <v>553130</v>
      </c>
      <c r="DA99" s="40" t="e">
        <f ca="1">_xll.GEXQ("...\Live\Act_Decr.edq",$B99)</f>
        <v>#NAME?</v>
      </c>
      <c r="DB99" s="41" t="e">
        <f ca="1">_xll.GXL(DB$3,DB$4,"CustomGL="&amp;DB$8&amp;";",DB$5,DB$6,DB$7,$B99,DB$10)</f>
        <v>#NAME?</v>
      </c>
      <c r="DC99" s="42" t="e">
        <f t="shared" ca="1" si="368"/>
        <v>#NAME?</v>
      </c>
      <c r="DD99" s="43" t="e">
        <f ca="1">_xll.GXL(DD$3,DD$4,"CustomGL="&amp;DD$8&amp;";",DD$5,DD$6,DD$7,$B99,DD$10)</f>
        <v>#NAME?</v>
      </c>
      <c r="DE99" s="42" t="e">
        <f t="shared" ca="1" si="369"/>
        <v>#NAME?</v>
      </c>
      <c r="DJ99" s="41" t="e">
        <f ca="1">_xll.GXL(DJ$3,DJ$4,"CustomGL="&amp;DJ$8&amp;";",DJ$5,DJ$6,DJ$7,$B99,DJ$10)</f>
        <v>#NAME?</v>
      </c>
      <c r="DK99" s="42" t="e">
        <f t="shared" ca="1" si="370"/>
        <v>#NAME?</v>
      </c>
      <c r="DL99" s="43" t="e">
        <f ca="1">_xll.GXL(DL$3,DL$4,"CustomGL="&amp;DL$8&amp;";",DL$5,DL$6,DL$7,$B99,DL$10)</f>
        <v>#NAME?</v>
      </c>
      <c r="DM99" s="42" t="e">
        <f t="shared" ca="1" si="371"/>
        <v>#NAME?</v>
      </c>
      <c r="DQ99" s="77">
        <v>553130</v>
      </c>
      <c r="DR99" s="40" t="e">
        <f ca="1">_xll.GEXQ("...\Live\Act_Decr.edq",$B99)</f>
        <v>#NAME?</v>
      </c>
      <c r="DS99" s="41" t="e">
        <f ca="1">_xll.GXL(DS$3,DS$4,"CustomGL="&amp;DS$8&amp;";",DS$5,DS$6,DS$7,$B99,DS$10)</f>
        <v>#NAME?</v>
      </c>
      <c r="DT99" s="42" t="e">
        <f t="shared" ca="1" si="372"/>
        <v>#NAME?</v>
      </c>
      <c r="DU99" s="43" t="e">
        <f ca="1">_xll.GXL(DU$3,DU$4,"CustomGL="&amp;DU$8&amp;";",DU$5,DU$6,DU$7,$B99,DU$10)</f>
        <v>#NAME?</v>
      </c>
      <c r="DV99" s="42" t="e">
        <f t="shared" ca="1" si="373"/>
        <v>#NAME?</v>
      </c>
      <c r="EA99" s="41" t="e">
        <f ca="1">_xll.GXL(EA$3,EA$4,"CustomGL="&amp;EA$8&amp;";",EA$5,EA$6,EA$7,$B99,EA$10)</f>
        <v>#NAME?</v>
      </c>
      <c r="EB99" s="42" t="e">
        <f t="shared" ca="1" si="374"/>
        <v>#NAME?</v>
      </c>
      <c r="EC99" s="43" t="e">
        <f ca="1">_xll.GXL(EC$3,EC$4,"CustomGL="&amp;EC$8&amp;";",EC$5,EC$6,EC$7,$B99,EC$10)</f>
        <v>#NAME?</v>
      </c>
      <c r="ED99" s="42" t="e">
        <f t="shared" ca="1" si="375"/>
        <v>#NAME?</v>
      </c>
      <c r="EH99" s="77">
        <v>553130</v>
      </c>
      <c r="EI99" s="40" t="e">
        <f ca="1">_xll.GEXQ("...\Live\Act_Decr.edq",$B99)</f>
        <v>#NAME?</v>
      </c>
      <c r="EJ99" s="41" t="e">
        <f ca="1">_xll.GXL(EJ$3,EJ$4,"CustomGL="&amp;EJ$8&amp;";",EJ$5,EJ$6,EJ$7,$B99,EJ$10)</f>
        <v>#NAME?</v>
      </c>
      <c r="EK99" s="42" t="e">
        <f t="shared" ca="1" si="376"/>
        <v>#NAME?</v>
      </c>
      <c r="EL99" s="43" t="e">
        <f ca="1">_xll.GXL(EL$3,EL$4,"CustomGL="&amp;EL$8&amp;";",EL$5,EL$6,EL$7,$B99,EL$10)</f>
        <v>#NAME?</v>
      </c>
      <c r="EM99" s="42" t="e">
        <f t="shared" ca="1" si="377"/>
        <v>#NAME?</v>
      </c>
      <c r="ER99" s="41" t="e">
        <f ca="1">_xll.GXL(ER$3,ER$4,"CustomGL="&amp;ER$8&amp;";",ER$5,ER$6,ER$7,$B99,ER$10)</f>
        <v>#NAME?</v>
      </c>
      <c r="ES99" s="42" t="e">
        <f t="shared" ca="1" si="378"/>
        <v>#NAME?</v>
      </c>
      <c r="ET99" s="43" t="e">
        <f ca="1">_xll.GXL(ET$3,ET$4,"CustomGL="&amp;ET$8&amp;";",ET$5,ET$6,ET$7,$B99,ET$10)</f>
        <v>#NAME?</v>
      </c>
      <c r="EU99" s="42" t="e">
        <f t="shared" ca="1" si="379"/>
        <v>#NAME?</v>
      </c>
      <c r="EY99" s="77">
        <v>553130</v>
      </c>
      <c r="EZ99" s="40" t="e">
        <f ca="1">_xll.GEXQ("...\Live\Act_Decr.edq",$B99)</f>
        <v>#NAME?</v>
      </c>
      <c r="FA99" s="41" t="e">
        <f ca="1">_xll.GXL(FA$3,FA$4,"CustomGL="&amp;FA$8&amp;";",FA$5,FA$6,FA$7,$B99,FA$10)</f>
        <v>#NAME?</v>
      </c>
      <c r="FB99" s="42" t="e">
        <f t="shared" ca="1" si="380"/>
        <v>#NAME?</v>
      </c>
      <c r="FC99" s="43" t="e">
        <f ca="1">_xll.GXL(FC$3,FC$4,"CustomGL="&amp;FC$8&amp;";",FC$5,FC$6,FC$7,$B99,FC$10)</f>
        <v>#NAME?</v>
      </c>
      <c r="FD99" s="42" t="e">
        <f t="shared" ca="1" si="381"/>
        <v>#NAME?</v>
      </c>
      <c r="FI99" s="41" t="e">
        <f ca="1">_xll.GXL(FI$3,FI$4,"CustomGL="&amp;FI$8&amp;";",FI$5,FI$6,FI$7,$B99,FI$10)</f>
        <v>#NAME?</v>
      </c>
      <c r="FJ99" s="42" t="e">
        <f t="shared" ca="1" si="382"/>
        <v>#NAME?</v>
      </c>
      <c r="FK99" s="43" t="e">
        <f ca="1">_xll.GXL(FK$3,FK$4,"CustomGL="&amp;FK$8&amp;";",FK$5,FK$6,FK$7,$B99,FK$10)</f>
        <v>#NAME?</v>
      </c>
      <c r="FL99" s="42" t="e">
        <f t="shared" ca="1" si="383"/>
        <v>#NAME?</v>
      </c>
    </row>
    <row r="100" spans="2:168" s="44" customFormat="1" hidden="1" outlineLevel="1" x14ac:dyDescent="0.25">
      <c r="B100" s="39">
        <v>553131</v>
      </c>
      <c r="C100" s="40" t="e">
        <f ca="1">_xll.GEXQ("...\Live\Act_Decr.edq",$B100)</f>
        <v>#NAME?</v>
      </c>
      <c r="D100" s="41" t="e">
        <f ca="1">_xll.GXL(D$3,D$4,"CustomGL="&amp;D$8&amp;";",D$5,D$6,D$7,$B100,D$10)</f>
        <v>#NAME?</v>
      </c>
      <c r="E100" s="42" t="e">
        <f t="shared" ca="1" si="344"/>
        <v>#NAME?</v>
      </c>
      <c r="F100" s="43" t="e">
        <f ca="1">_xll.GXL(F$3,F$4,"CustomGL="&amp;F$8&amp;";",F$5,F$6,F$7,$B100,F$10)</f>
        <v>#NAME?</v>
      </c>
      <c r="G100" s="42" t="e">
        <f t="shared" ca="1" si="345"/>
        <v>#NAME?</v>
      </c>
      <c r="L100" s="41" t="e">
        <f ca="1">_xll.GXL(L$3,L$4,"CustomGL="&amp;L$8&amp;";",L$5,L$6,L$7,$B100,L$10)</f>
        <v>#NAME?</v>
      </c>
      <c r="M100" s="42" t="e">
        <f t="shared" ca="1" si="346"/>
        <v>#NAME?</v>
      </c>
      <c r="N100" s="43" t="e">
        <f ca="1">_xll.GXL(N$3,N$4,"CustomGL="&amp;N$8&amp;";",N$5,N$6,N$7,$B100,N$10)</f>
        <v>#NAME?</v>
      </c>
      <c r="O100" s="42" t="e">
        <f t="shared" ca="1" si="347"/>
        <v>#NAME?</v>
      </c>
      <c r="R100" s="85"/>
      <c r="S100" s="77">
        <v>553131</v>
      </c>
      <c r="T100" s="40" t="e">
        <f ca="1">_xll.GEXQ("...\Live\Act_Decr.edq",$B100)</f>
        <v>#NAME?</v>
      </c>
      <c r="U100" s="41" t="e">
        <f ca="1">_xll.GXL(U$3,U$4,"CustomGL="&amp;U$8&amp;";",U$5,U$6,U$7,$B100,U$10)</f>
        <v>#NAME?</v>
      </c>
      <c r="V100" s="42" t="e">
        <f t="shared" ca="1" si="348"/>
        <v>#NAME?</v>
      </c>
      <c r="W100" s="43" t="e">
        <f ca="1">_xll.GXL(W$3,W$4,"CustomGL="&amp;W$8&amp;";",W$5,W$6,W$7,$B100,W$10)</f>
        <v>#NAME?</v>
      </c>
      <c r="X100" s="42" t="e">
        <f t="shared" ca="1" si="349"/>
        <v>#NAME?</v>
      </c>
      <c r="AC100" s="41" t="e">
        <f ca="1">_xll.GXL(AC$3,AC$4,"CustomGL="&amp;AC$8&amp;";",AC$5,AC$6,AC$7,$B100,AC$10)</f>
        <v>#NAME?</v>
      </c>
      <c r="AD100" s="42" t="e">
        <f t="shared" ca="1" si="350"/>
        <v>#NAME?</v>
      </c>
      <c r="AE100" s="43" t="e">
        <f ca="1">_xll.GXL(AE$3,AE$4,"CustomGL="&amp;AE$8&amp;";",AE$5,AE$6,AE$7,$B100,AE$10)</f>
        <v>#NAME?</v>
      </c>
      <c r="AF100" s="42" t="e">
        <f t="shared" ca="1" si="351"/>
        <v>#NAME?</v>
      </c>
      <c r="AJ100" s="77">
        <v>553131</v>
      </c>
      <c r="AK100" s="40" t="e">
        <f ca="1">_xll.GEXQ("...\Live\Act_Decr.edq",$B100)</f>
        <v>#NAME?</v>
      </c>
      <c r="AL100" s="41" t="e">
        <f ca="1">_xll.GXL(AL$3,AL$4,"CustomGL="&amp;AL$8&amp;";",AL$5,AL$6,AL$7,$B100,AL$10)</f>
        <v>#NAME?</v>
      </c>
      <c r="AM100" s="42" t="e">
        <f t="shared" ca="1" si="352"/>
        <v>#NAME?</v>
      </c>
      <c r="AN100" s="43" t="e">
        <f ca="1">_xll.GXL(AN$3,AN$4,"CustomGL="&amp;AN$8&amp;";",AN$5,AN$6,AN$7,$B100,AN$10)</f>
        <v>#NAME?</v>
      </c>
      <c r="AO100" s="42" t="e">
        <f t="shared" ca="1" si="353"/>
        <v>#NAME?</v>
      </c>
      <c r="AT100" s="41" t="e">
        <f ca="1">_xll.GXL(AT$3,AT$4,"CustomGL="&amp;AT$8&amp;";",AT$5,AT$6,AT$7,$B100,AT$10)</f>
        <v>#NAME?</v>
      </c>
      <c r="AU100" s="42" t="e">
        <f t="shared" ca="1" si="354"/>
        <v>#NAME?</v>
      </c>
      <c r="AV100" s="43" t="e">
        <f ca="1">_xll.GXL(AV$3,AV$4,"CustomGL="&amp;AV$8&amp;";",AV$5,AV$6,AV$7,$B100,AV$10)</f>
        <v>#NAME?</v>
      </c>
      <c r="AW100" s="42" t="e">
        <f t="shared" ca="1" si="355"/>
        <v>#NAME?</v>
      </c>
      <c r="AZ100" s="85"/>
      <c r="BA100" s="77">
        <v>553131</v>
      </c>
      <c r="BB100" s="40" t="e">
        <f ca="1">_xll.GEXQ("...\Live\Act_Decr.edq",$B100)</f>
        <v>#NAME?</v>
      </c>
      <c r="BC100" s="41" t="e">
        <f ca="1">_xll.GXL(BC$3,BC$4,"CustomGL="&amp;BC$8&amp;";",BC$5,BC$6,BC$7,$B100,BC$10)</f>
        <v>#NAME?</v>
      </c>
      <c r="BD100" s="42" t="e">
        <f t="shared" ca="1" si="356"/>
        <v>#NAME?</v>
      </c>
      <c r="BE100" s="43" t="e">
        <f ca="1">_xll.GXL(BE$3,BE$4,"CustomGL="&amp;BE$8&amp;";",BE$5,BE$6,BE$7,$B100,BE$10)</f>
        <v>#NAME?</v>
      </c>
      <c r="BF100" s="42" t="e">
        <f t="shared" ca="1" si="357"/>
        <v>#NAME?</v>
      </c>
      <c r="BK100" s="41" t="e">
        <f ca="1">_xll.GXL(BK$3,BK$4,"CustomGL="&amp;BK$8&amp;";",BK$5,BK$6,BK$7,$B100,BK$10)</f>
        <v>#NAME?</v>
      </c>
      <c r="BL100" s="42" t="e">
        <f t="shared" ca="1" si="358"/>
        <v>#NAME?</v>
      </c>
      <c r="BM100" s="43" t="e">
        <f ca="1">_xll.GXL(BM$3,BM$4,"CustomGL="&amp;BM$8&amp;";",BM$5,BM$6,BM$7,$B100,BM$10)</f>
        <v>#NAME?</v>
      </c>
      <c r="BN100" s="42" t="e">
        <f t="shared" ca="1" si="359"/>
        <v>#NAME?</v>
      </c>
      <c r="BR100" s="77">
        <v>553131</v>
      </c>
      <c r="BS100" s="40" t="e">
        <f ca="1">_xll.GEXQ("...\Live\Act_Decr.edq",$B100)</f>
        <v>#NAME?</v>
      </c>
      <c r="BT100" s="41" t="e">
        <f ca="1">_xll.GXL(BT$3,BT$4,"CustomGL="&amp;BT$8&amp;";",BT$5,BT$6,BT$7,$B100,BT$10)</f>
        <v>#NAME?</v>
      </c>
      <c r="BU100" s="42" t="e">
        <f t="shared" ca="1" si="360"/>
        <v>#NAME?</v>
      </c>
      <c r="BV100" s="43" t="e">
        <f ca="1">_xll.GXL(BV$3,BV$4,"CustomGL="&amp;BV$8&amp;";",BV$5,BV$6,BV$7,$B100,BV$10)</f>
        <v>#NAME?</v>
      </c>
      <c r="BW100" s="42" t="e">
        <f t="shared" ca="1" si="361"/>
        <v>#NAME?</v>
      </c>
      <c r="CB100" s="41" t="e">
        <f ca="1">_xll.GXL(CB$3,CB$4,"CustomGL="&amp;CB$8&amp;";",CB$5,CB$6,CB$7,$B100,CB$10)</f>
        <v>#NAME?</v>
      </c>
      <c r="CC100" s="42" t="e">
        <f t="shared" ca="1" si="362"/>
        <v>#NAME?</v>
      </c>
      <c r="CD100" s="43" t="e">
        <f ca="1">_xll.GXL(CD$3,CD$4,"CustomGL="&amp;CD$8&amp;";",CD$5,CD$6,CD$7,$B100,CD$10)</f>
        <v>#NAME?</v>
      </c>
      <c r="CE100" s="42" t="e">
        <f t="shared" ca="1" si="363"/>
        <v>#NAME?</v>
      </c>
      <c r="CI100" s="77">
        <v>553131</v>
      </c>
      <c r="CJ100" s="40" t="e">
        <f ca="1">_xll.GEXQ("...\Live\Act_Decr.edq",$B100)</f>
        <v>#NAME?</v>
      </c>
      <c r="CK100" s="41" t="e">
        <f ca="1">_xll.GXL(CK$3,CK$4,"CustomGL="&amp;CK$8&amp;";",CK$5,CK$6,CK$7,$B100,CK$10)</f>
        <v>#NAME?</v>
      </c>
      <c r="CL100" s="42" t="e">
        <f t="shared" ca="1" si="364"/>
        <v>#NAME?</v>
      </c>
      <c r="CM100" s="43" t="e">
        <f ca="1">_xll.GXL(CM$3,CM$4,"CustomGL="&amp;CM$8&amp;";",CM$5,CM$6,CM$7,$B100,CM$10)</f>
        <v>#NAME?</v>
      </c>
      <c r="CN100" s="42" t="e">
        <f t="shared" ca="1" si="365"/>
        <v>#NAME?</v>
      </c>
      <c r="CS100" s="41" t="e">
        <f ca="1">_xll.GXL(CS$3,CS$4,"CustomGL="&amp;CS$8&amp;";",CS$5,CS$6,CS$7,$B100,CS$10)</f>
        <v>#NAME?</v>
      </c>
      <c r="CT100" s="42" t="e">
        <f t="shared" ca="1" si="366"/>
        <v>#NAME?</v>
      </c>
      <c r="CU100" s="43" t="e">
        <f ca="1">_xll.GXL(CU$3,CU$4,"CustomGL="&amp;CU$8&amp;";",CU$5,CU$6,CU$7,$B100,CU$10)</f>
        <v>#NAME?</v>
      </c>
      <c r="CV100" s="42" t="e">
        <f t="shared" ca="1" si="367"/>
        <v>#NAME?</v>
      </c>
      <c r="CZ100" s="77">
        <v>553131</v>
      </c>
      <c r="DA100" s="40" t="e">
        <f ca="1">_xll.GEXQ("...\Live\Act_Decr.edq",$B100)</f>
        <v>#NAME?</v>
      </c>
      <c r="DB100" s="41" t="e">
        <f ca="1">_xll.GXL(DB$3,DB$4,"CustomGL="&amp;DB$8&amp;";",DB$5,DB$6,DB$7,$B100,DB$10)</f>
        <v>#NAME?</v>
      </c>
      <c r="DC100" s="42" t="e">
        <f t="shared" ca="1" si="368"/>
        <v>#NAME?</v>
      </c>
      <c r="DD100" s="43" t="e">
        <f ca="1">_xll.GXL(DD$3,DD$4,"CustomGL="&amp;DD$8&amp;";",DD$5,DD$6,DD$7,$B100,DD$10)</f>
        <v>#NAME?</v>
      </c>
      <c r="DE100" s="42" t="e">
        <f t="shared" ca="1" si="369"/>
        <v>#NAME?</v>
      </c>
      <c r="DJ100" s="41" t="e">
        <f ca="1">_xll.GXL(DJ$3,DJ$4,"CustomGL="&amp;DJ$8&amp;";",DJ$5,DJ$6,DJ$7,$B100,DJ$10)</f>
        <v>#NAME?</v>
      </c>
      <c r="DK100" s="42" t="e">
        <f t="shared" ca="1" si="370"/>
        <v>#NAME?</v>
      </c>
      <c r="DL100" s="43" t="e">
        <f ca="1">_xll.GXL(DL$3,DL$4,"CustomGL="&amp;DL$8&amp;";",DL$5,DL$6,DL$7,$B100,DL$10)</f>
        <v>#NAME?</v>
      </c>
      <c r="DM100" s="42" t="e">
        <f t="shared" ca="1" si="371"/>
        <v>#NAME?</v>
      </c>
      <c r="DQ100" s="77">
        <v>553131</v>
      </c>
      <c r="DR100" s="40" t="e">
        <f ca="1">_xll.GEXQ("...\Live\Act_Decr.edq",$B100)</f>
        <v>#NAME?</v>
      </c>
      <c r="DS100" s="41" t="e">
        <f ca="1">_xll.GXL(DS$3,DS$4,"CustomGL="&amp;DS$8&amp;";",DS$5,DS$6,DS$7,$B100,DS$10)</f>
        <v>#NAME?</v>
      </c>
      <c r="DT100" s="42" t="e">
        <f t="shared" ca="1" si="372"/>
        <v>#NAME?</v>
      </c>
      <c r="DU100" s="43" t="e">
        <f ca="1">_xll.GXL(DU$3,DU$4,"CustomGL="&amp;DU$8&amp;";",DU$5,DU$6,DU$7,$B100,DU$10)</f>
        <v>#NAME?</v>
      </c>
      <c r="DV100" s="42" t="e">
        <f t="shared" ca="1" si="373"/>
        <v>#NAME?</v>
      </c>
      <c r="EA100" s="41" t="e">
        <f ca="1">_xll.GXL(EA$3,EA$4,"CustomGL="&amp;EA$8&amp;";",EA$5,EA$6,EA$7,$B100,EA$10)</f>
        <v>#NAME?</v>
      </c>
      <c r="EB100" s="42" t="e">
        <f t="shared" ca="1" si="374"/>
        <v>#NAME?</v>
      </c>
      <c r="EC100" s="43" t="e">
        <f ca="1">_xll.GXL(EC$3,EC$4,"CustomGL="&amp;EC$8&amp;";",EC$5,EC$6,EC$7,$B100,EC$10)</f>
        <v>#NAME?</v>
      </c>
      <c r="ED100" s="42" t="e">
        <f t="shared" ca="1" si="375"/>
        <v>#NAME?</v>
      </c>
      <c r="EH100" s="77">
        <v>553131</v>
      </c>
      <c r="EI100" s="40" t="e">
        <f ca="1">_xll.GEXQ("...\Live\Act_Decr.edq",$B100)</f>
        <v>#NAME?</v>
      </c>
      <c r="EJ100" s="41" t="e">
        <f ca="1">_xll.GXL(EJ$3,EJ$4,"CustomGL="&amp;EJ$8&amp;";",EJ$5,EJ$6,EJ$7,$B100,EJ$10)</f>
        <v>#NAME?</v>
      </c>
      <c r="EK100" s="42" t="e">
        <f t="shared" ca="1" si="376"/>
        <v>#NAME?</v>
      </c>
      <c r="EL100" s="43" t="e">
        <f ca="1">_xll.GXL(EL$3,EL$4,"CustomGL="&amp;EL$8&amp;";",EL$5,EL$6,EL$7,$B100,EL$10)</f>
        <v>#NAME?</v>
      </c>
      <c r="EM100" s="42" t="e">
        <f t="shared" ca="1" si="377"/>
        <v>#NAME?</v>
      </c>
      <c r="ER100" s="41" t="e">
        <f ca="1">_xll.GXL(ER$3,ER$4,"CustomGL="&amp;ER$8&amp;";",ER$5,ER$6,ER$7,$B100,ER$10)</f>
        <v>#NAME?</v>
      </c>
      <c r="ES100" s="42" t="e">
        <f t="shared" ca="1" si="378"/>
        <v>#NAME?</v>
      </c>
      <c r="ET100" s="43" t="e">
        <f ca="1">_xll.GXL(ET$3,ET$4,"CustomGL="&amp;ET$8&amp;";",ET$5,ET$6,ET$7,$B100,ET$10)</f>
        <v>#NAME?</v>
      </c>
      <c r="EU100" s="42" t="e">
        <f t="shared" ca="1" si="379"/>
        <v>#NAME?</v>
      </c>
      <c r="EY100" s="77">
        <v>553131</v>
      </c>
      <c r="EZ100" s="40" t="e">
        <f ca="1">_xll.GEXQ("...\Live\Act_Decr.edq",$B100)</f>
        <v>#NAME?</v>
      </c>
      <c r="FA100" s="41" t="e">
        <f ca="1">_xll.GXL(FA$3,FA$4,"CustomGL="&amp;FA$8&amp;";",FA$5,FA$6,FA$7,$B100,FA$10)</f>
        <v>#NAME?</v>
      </c>
      <c r="FB100" s="42" t="e">
        <f t="shared" ca="1" si="380"/>
        <v>#NAME?</v>
      </c>
      <c r="FC100" s="43" t="e">
        <f ca="1">_xll.GXL(FC$3,FC$4,"CustomGL="&amp;FC$8&amp;";",FC$5,FC$6,FC$7,$B100,FC$10)</f>
        <v>#NAME?</v>
      </c>
      <c r="FD100" s="42" t="e">
        <f t="shared" ca="1" si="381"/>
        <v>#NAME?</v>
      </c>
      <c r="FI100" s="41" t="e">
        <f ca="1">_xll.GXL(FI$3,FI$4,"CustomGL="&amp;FI$8&amp;";",FI$5,FI$6,FI$7,$B100,FI$10)</f>
        <v>#NAME?</v>
      </c>
      <c r="FJ100" s="42" t="e">
        <f t="shared" ca="1" si="382"/>
        <v>#NAME?</v>
      </c>
      <c r="FK100" s="43" t="e">
        <f ca="1">_xll.GXL(FK$3,FK$4,"CustomGL="&amp;FK$8&amp;";",FK$5,FK$6,FK$7,$B100,FK$10)</f>
        <v>#NAME?</v>
      </c>
      <c r="FL100" s="42" t="e">
        <f t="shared" ca="1" si="383"/>
        <v>#NAME?</v>
      </c>
    </row>
    <row r="101" spans="2:168" s="44" customFormat="1" hidden="1" outlineLevel="1" x14ac:dyDescent="0.25">
      <c r="B101" s="39">
        <v>553132</v>
      </c>
      <c r="C101" s="40" t="e">
        <f ca="1">_xll.GEXQ("...\Live\Act_Decr.edq",$B101)</f>
        <v>#NAME?</v>
      </c>
      <c r="D101" s="41" t="e">
        <f ca="1">_xll.GXL(D$3,D$4,"CustomGL="&amp;D$8&amp;";",D$5,D$6,D$7,$B101,D$10)</f>
        <v>#NAME?</v>
      </c>
      <c r="E101" s="42" t="e">
        <f t="shared" ca="1" si="344"/>
        <v>#NAME?</v>
      </c>
      <c r="F101" s="43" t="e">
        <f ca="1">_xll.GXL(F$3,F$4,"CustomGL="&amp;F$8&amp;";",F$5,F$6,F$7,$B101,F$10)</f>
        <v>#NAME?</v>
      </c>
      <c r="G101" s="42" t="e">
        <f t="shared" ca="1" si="345"/>
        <v>#NAME?</v>
      </c>
      <c r="L101" s="41" t="e">
        <f ca="1">_xll.GXL(L$3,L$4,"CustomGL="&amp;L$8&amp;";",L$5,L$6,L$7,$B101,L$10)</f>
        <v>#NAME?</v>
      </c>
      <c r="M101" s="42" t="e">
        <f t="shared" ca="1" si="346"/>
        <v>#NAME?</v>
      </c>
      <c r="N101" s="43" t="e">
        <f ca="1">_xll.GXL(N$3,N$4,"CustomGL="&amp;N$8&amp;";",N$5,N$6,N$7,$B101,N$10)</f>
        <v>#NAME?</v>
      </c>
      <c r="O101" s="42" t="e">
        <f t="shared" ca="1" si="347"/>
        <v>#NAME?</v>
      </c>
      <c r="R101" s="85"/>
      <c r="S101" s="77">
        <v>553132</v>
      </c>
      <c r="T101" s="40" t="e">
        <f ca="1">_xll.GEXQ("...\Live\Act_Decr.edq",$B101)</f>
        <v>#NAME?</v>
      </c>
      <c r="U101" s="41" t="e">
        <f ca="1">_xll.GXL(U$3,U$4,"CustomGL="&amp;U$8&amp;";",U$5,U$6,U$7,$B101,U$10)</f>
        <v>#NAME?</v>
      </c>
      <c r="V101" s="42" t="e">
        <f t="shared" ca="1" si="348"/>
        <v>#NAME?</v>
      </c>
      <c r="W101" s="43" t="e">
        <f ca="1">_xll.GXL(W$3,W$4,"CustomGL="&amp;W$8&amp;";",W$5,W$6,W$7,$B101,W$10)</f>
        <v>#NAME?</v>
      </c>
      <c r="X101" s="42" t="e">
        <f t="shared" ca="1" si="349"/>
        <v>#NAME?</v>
      </c>
      <c r="AC101" s="41" t="e">
        <f ca="1">_xll.GXL(AC$3,AC$4,"CustomGL="&amp;AC$8&amp;";",AC$5,AC$6,AC$7,$B101,AC$10)</f>
        <v>#NAME?</v>
      </c>
      <c r="AD101" s="42" t="e">
        <f t="shared" ca="1" si="350"/>
        <v>#NAME?</v>
      </c>
      <c r="AE101" s="43" t="e">
        <f ca="1">_xll.GXL(AE$3,AE$4,"CustomGL="&amp;AE$8&amp;";",AE$5,AE$6,AE$7,$B101,AE$10)</f>
        <v>#NAME?</v>
      </c>
      <c r="AF101" s="42" t="e">
        <f t="shared" ca="1" si="351"/>
        <v>#NAME?</v>
      </c>
      <c r="AJ101" s="77">
        <v>553132</v>
      </c>
      <c r="AK101" s="40" t="e">
        <f ca="1">_xll.GEXQ("...\Live\Act_Decr.edq",$B101)</f>
        <v>#NAME?</v>
      </c>
      <c r="AL101" s="41" t="e">
        <f ca="1">_xll.GXL(AL$3,AL$4,"CustomGL="&amp;AL$8&amp;";",AL$5,AL$6,AL$7,$B101,AL$10)</f>
        <v>#NAME?</v>
      </c>
      <c r="AM101" s="42" t="e">
        <f t="shared" ca="1" si="352"/>
        <v>#NAME?</v>
      </c>
      <c r="AN101" s="43" t="e">
        <f ca="1">_xll.GXL(AN$3,AN$4,"CustomGL="&amp;AN$8&amp;";",AN$5,AN$6,AN$7,$B101,AN$10)</f>
        <v>#NAME?</v>
      </c>
      <c r="AO101" s="42" t="e">
        <f t="shared" ca="1" si="353"/>
        <v>#NAME?</v>
      </c>
      <c r="AT101" s="41" t="e">
        <f ca="1">_xll.GXL(AT$3,AT$4,"CustomGL="&amp;AT$8&amp;";",AT$5,AT$6,AT$7,$B101,AT$10)</f>
        <v>#NAME?</v>
      </c>
      <c r="AU101" s="42" t="e">
        <f t="shared" ca="1" si="354"/>
        <v>#NAME?</v>
      </c>
      <c r="AV101" s="43" t="e">
        <f ca="1">_xll.GXL(AV$3,AV$4,"CustomGL="&amp;AV$8&amp;";",AV$5,AV$6,AV$7,$B101,AV$10)</f>
        <v>#NAME?</v>
      </c>
      <c r="AW101" s="42" t="e">
        <f t="shared" ca="1" si="355"/>
        <v>#NAME?</v>
      </c>
      <c r="AZ101" s="85"/>
      <c r="BA101" s="77">
        <v>553132</v>
      </c>
      <c r="BB101" s="40" t="e">
        <f ca="1">_xll.GEXQ("...\Live\Act_Decr.edq",$B101)</f>
        <v>#NAME?</v>
      </c>
      <c r="BC101" s="41" t="e">
        <f ca="1">_xll.GXL(BC$3,BC$4,"CustomGL="&amp;BC$8&amp;";",BC$5,BC$6,BC$7,$B101,BC$10)</f>
        <v>#NAME?</v>
      </c>
      <c r="BD101" s="42" t="e">
        <f t="shared" ca="1" si="356"/>
        <v>#NAME?</v>
      </c>
      <c r="BE101" s="43" t="e">
        <f ca="1">_xll.GXL(BE$3,BE$4,"CustomGL="&amp;BE$8&amp;";",BE$5,BE$6,BE$7,$B101,BE$10)</f>
        <v>#NAME?</v>
      </c>
      <c r="BF101" s="42" t="e">
        <f t="shared" ca="1" si="357"/>
        <v>#NAME?</v>
      </c>
      <c r="BK101" s="41" t="e">
        <f ca="1">_xll.GXL(BK$3,BK$4,"CustomGL="&amp;BK$8&amp;";",BK$5,BK$6,BK$7,$B101,BK$10)</f>
        <v>#NAME?</v>
      </c>
      <c r="BL101" s="42" t="e">
        <f t="shared" ca="1" si="358"/>
        <v>#NAME?</v>
      </c>
      <c r="BM101" s="43" t="e">
        <f ca="1">_xll.GXL(BM$3,BM$4,"CustomGL="&amp;BM$8&amp;";",BM$5,BM$6,BM$7,$B101,BM$10)</f>
        <v>#NAME?</v>
      </c>
      <c r="BN101" s="42" t="e">
        <f t="shared" ca="1" si="359"/>
        <v>#NAME?</v>
      </c>
      <c r="BR101" s="77">
        <v>553132</v>
      </c>
      <c r="BS101" s="40" t="e">
        <f ca="1">_xll.GEXQ("...\Live\Act_Decr.edq",$B101)</f>
        <v>#NAME?</v>
      </c>
      <c r="BT101" s="41" t="e">
        <f ca="1">_xll.GXL(BT$3,BT$4,"CustomGL="&amp;BT$8&amp;";",BT$5,BT$6,BT$7,$B101,BT$10)</f>
        <v>#NAME?</v>
      </c>
      <c r="BU101" s="42" t="e">
        <f t="shared" ca="1" si="360"/>
        <v>#NAME?</v>
      </c>
      <c r="BV101" s="43" t="e">
        <f ca="1">_xll.GXL(BV$3,BV$4,"CustomGL="&amp;BV$8&amp;";",BV$5,BV$6,BV$7,$B101,BV$10)</f>
        <v>#NAME?</v>
      </c>
      <c r="BW101" s="42" t="e">
        <f t="shared" ca="1" si="361"/>
        <v>#NAME?</v>
      </c>
      <c r="CB101" s="41" t="e">
        <f ca="1">_xll.GXL(CB$3,CB$4,"CustomGL="&amp;CB$8&amp;";",CB$5,CB$6,CB$7,$B101,CB$10)</f>
        <v>#NAME?</v>
      </c>
      <c r="CC101" s="42" t="e">
        <f t="shared" ca="1" si="362"/>
        <v>#NAME?</v>
      </c>
      <c r="CD101" s="43" t="e">
        <f ca="1">_xll.GXL(CD$3,CD$4,"CustomGL="&amp;CD$8&amp;";",CD$5,CD$6,CD$7,$B101,CD$10)</f>
        <v>#NAME?</v>
      </c>
      <c r="CE101" s="42" t="e">
        <f t="shared" ca="1" si="363"/>
        <v>#NAME?</v>
      </c>
      <c r="CI101" s="77">
        <v>553132</v>
      </c>
      <c r="CJ101" s="40" t="e">
        <f ca="1">_xll.GEXQ("...\Live\Act_Decr.edq",$B101)</f>
        <v>#NAME?</v>
      </c>
      <c r="CK101" s="41" t="e">
        <f ca="1">_xll.GXL(CK$3,CK$4,"CustomGL="&amp;CK$8&amp;";",CK$5,CK$6,CK$7,$B101,CK$10)</f>
        <v>#NAME?</v>
      </c>
      <c r="CL101" s="42" t="e">
        <f t="shared" ca="1" si="364"/>
        <v>#NAME?</v>
      </c>
      <c r="CM101" s="43" t="e">
        <f ca="1">_xll.GXL(CM$3,CM$4,"CustomGL="&amp;CM$8&amp;";",CM$5,CM$6,CM$7,$B101,CM$10)</f>
        <v>#NAME?</v>
      </c>
      <c r="CN101" s="42" t="e">
        <f t="shared" ca="1" si="365"/>
        <v>#NAME?</v>
      </c>
      <c r="CS101" s="41" t="e">
        <f ca="1">_xll.GXL(CS$3,CS$4,"CustomGL="&amp;CS$8&amp;";",CS$5,CS$6,CS$7,$B101,CS$10)</f>
        <v>#NAME?</v>
      </c>
      <c r="CT101" s="42" t="e">
        <f t="shared" ca="1" si="366"/>
        <v>#NAME?</v>
      </c>
      <c r="CU101" s="43" t="e">
        <f ca="1">_xll.GXL(CU$3,CU$4,"CustomGL="&amp;CU$8&amp;";",CU$5,CU$6,CU$7,$B101,CU$10)</f>
        <v>#NAME?</v>
      </c>
      <c r="CV101" s="42" t="e">
        <f t="shared" ca="1" si="367"/>
        <v>#NAME?</v>
      </c>
      <c r="CZ101" s="77">
        <v>553132</v>
      </c>
      <c r="DA101" s="40" t="e">
        <f ca="1">_xll.GEXQ("...\Live\Act_Decr.edq",$B101)</f>
        <v>#NAME?</v>
      </c>
      <c r="DB101" s="41" t="e">
        <f ca="1">_xll.GXL(DB$3,DB$4,"CustomGL="&amp;DB$8&amp;";",DB$5,DB$6,DB$7,$B101,DB$10)</f>
        <v>#NAME?</v>
      </c>
      <c r="DC101" s="42" t="e">
        <f t="shared" ca="1" si="368"/>
        <v>#NAME?</v>
      </c>
      <c r="DD101" s="43" t="e">
        <f ca="1">_xll.GXL(DD$3,DD$4,"CustomGL="&amp;DD$8&amp;";",DD$5,DD$6,DD$7,$B101,DD$10)</f>
        <v>#NAME?</v>
      </c>
      <c r="DE101" s="42" t="e">
        <f t="shared" ca="1" si="369"/>
        <v>#NAME?</v>
      </c>
      <c r="DJ101" s="41" t="e">
        <f ca="1">_xll.GXL(DJ$3,DJ$4,"CustomGL="&amp;DJ$8&amp;";",DJ$5,DJ$6,DJ$7,$B101,DJ$10)</f>
        <v>#NAME?</v>
      </c>
      <c r="DK101" s="42" t="e">
        <f t="shared" ca="1" si="370"/>
        <v>#NAME?</v>
      </c>
      <c r="DL101" s="43" t="e">
        <f ca="1">_xll.GXL(DL$3,DL$4,"CustomGL="&amp;DL$8&amp;";",DL$5,DL$6,DL$7,$B101,DL$10)</f>
        <v>#NAME?</v>
      </c>
      <c r="DM101" s="42" t="e">
        <f t="shared" ca="1" si="371"/>
        <v>#NAME?</v>
      </c>
      <c r="DQ101" s="77">
        <v>553132</v>
      </c>
      <c r="DR101" s="40" t="e">
        <f ca="1">_xll.GEXQ("...\Live\Act_Decr.edq",$B101)</f>
        <v>#NAME?</v>
      </c>
      <c r="DS101" s="41" t="e">
        <f ca="1">_xll.GXL(DS$3,DS$4,"CustomGL="&amp;DS$8&amp;";",DS$5,DS$6,DS$7,$B101,DS$10)</f>
        <v>#NAME?</v>
      </c>
      <c r="DT101" s="42" t="e">
        <f t="shared" ca="1" si="372"/>
        <v>#NAME?</v>
      </c>
      <c r="DU101" s="43" t="e">
        <f ca="1">_xll.GXL(DU$3,DU$4,"CustomGL="&amp;DU$8&amp;";",DU$5,DU$6,DU$7,$B101,DU$10)</f>
        <v>#NAME?</v>
      </c>
      <c r="DV101" s="42" t="e">
        <f t="shared" ca="1" si="373"/>
        <v>#NAME?</v>
      </c>
      <c r="EA101" s="41" t="e">
        <f ca="1">_xll.GXL(EA$3,EA$4,"CustomGL="&amp;EA$8&amp;";",EA$5,EA$6,EA$7,$B101,EA$10)</f>
        <v>#NAME?</v>
      </c>
      <c r="EB101" s="42" t="e">
        <f t="shared" ca="1" si="374"/>
        <v>#NAME?</v>
      </c>
      <c r="EC101" s="43" t="e">
        <f ca="1">_xll.GXL(EC$3,EC$4,"CustomGL="&amp;EC$8&amp;";",EC$5,EC$6,EC$7,$B101,EC$10)</f>
        <v>#NAME?</v>
      </c>
      <c r="ED101" s="42" t="e">
        <f t="shared" ca="1" si="375"/>
        <v>#NAME?</v>
      </c>
      <c r="EH101" s="77">
        <v>553132</v>
      </c>
      <c r="EI101" s="40" t="e">
        <f ca="1">_xll.GEXQ("...\Live\Act_Decr.edq",$B101)</f>
        <v>#NAME?</v>
      </c>
      <c r="EJ101" s="41" t="e">
        <f ca="1">_xll.GXL(EJ$3,EJ$4,"CustomGL="&amp;EJ$8&amp;";",EJ$5,EJ$6,EJ$7,$B101,EJ$10)</f>
        <v>#NAME?</v>
      </c>
      <c r="EK101" s="42" t="e">
        <f t="shared" ca="1" si="376"/>
        <v>#NAME?</v>
      </c>
      <c r="EL101" s="43" t="e">
        <f ca="1">_xll.GXL(EL$3,EL$4,"CustomGL="&amp;EL$8&amp;";",EL$5,EL$6,EL$7,$B101,EL$10)</f>
        <v>#NAME?</v>
      </c>
      <c r="EM101" s="42" t="e">
        <f t="shared" ca="1" si="377"/>
        <v>#NAME?</v>
      </c>
      <c r="ER101" s="41" t="e">
        <f ca="1">_xll.GXL(ER$3,ER$4,"CustomGL="&amp;ER$8&amp;";",ER$5,ER$6,ER$7,$B101,ER$10)</f>
        <v>#NAME?</v>
      </c>
      <c r="ES101" s="42" t="e">
        <f t="shared" ca="1" si="378"/>
        <v>#NAME?</v>
      </c>
      <c r="ET101" s="43" t="e">
        <f ca="1">_xll.GXL(ET$3,ET$4,"CustomGL="&amp;ET$8&amp;";",ET$5,ET$6,ET$7,$B101,ET$10)</f>
        <v>#NAME?</v>
      </c>
      <c r="EU101" s="42" t="e">
        <f t="shared" ca="1" si="379"/>
        <v>#NAME?</v>
      </c>
      <c r="EY101" s="77">
        <v>553132</v>
      </c>
      <c r="EZ101" s="40" t="e">
        <f ca="1">_xll.GEXQ("...\Live\Act_Decr.edq",$B101)</f>
        <v>#NAME?</v>
      </c>
      <c r="FA101" s="41" t="e">
        <f ca="1">_xll.GXL(FA$3,FA$4,"CustomGL="&amp;FA$8&amp;";",FA$5,FA$6,FA$7,$B101,FA$10)</f>
        <v>#NAME?</v>
      </c>
      <c r="FB101" s="42" t="e">
        <f t="shared" ca="1" si="380"/>
        <v>#NAME?</v>
      </c>
      <c r="FC101" s="43" t="e">
        <f ca="1">_xll.GXL(FC$3,FC$4,"CustomGL="&amp;FC$8&amp;";",FC$5,FC$6,FC$7,$B101,FC$10)</f>
        <v>#NAME?</v>
      </c>
      <c r="FD101" s="42" t="e">
        <f t="shared" ca="1" si="381"/>
        <v>#NAME?</v>
      </c>
      <c r="FI101" s="41" t="e">
        <f ca="1">_xll.GXL(FI$3,FI$4,"CustomGL="&amp;FI$8&amp;";",FI$5,FI$6,FI$7,$B101,FI$10)</f>
        <v>#NAME?</v>
      </c>
      <c r="FJ101" s="42" t="e">
        <f t="shared" ca="1" si="382"/>
        <v>#NAME?</v>
      </c>
      <c r="FK101" s="43" t="e">
        <f ca="1">_xll.GXL(FK$3,FK$4,"CustomGL="&amp;FK$8&amp;";",FK$5,FK$6,FK$7,$B101,FK$10)</f>
        <v>#NAME?</v>
      </c>
      <c r="FL101" s="42" t="e">
        <f t="shared" ca="1" si="383"/>
        <v>#NAME?</v>
      </c>
    </row>
    <row r="102" spans="2:168" s="44" customFormat="1" hidden="1" outlineLevel="1" x14ac:dyDescent="0.25">
      <c r="B102" s="39">
        <v>553140</v>
      </c>
      <c r="C102" s="40" t="e">
        <f ca="1">_xll.GEXQ("...\Live\Act_Decr.edq",$B102)</f>
        <v>#NAME?</v>
      </c>
      <c r="D102" s="41" t="e">
        <f ca="1">_xll.GXL(D$3,D$4,"CustomGL="&amp;D$8&amp;";",D$5,D$6,D$7,$B102,D$10)</f>
        <v>#NAME?</v>
      </c>
      <c r="E102" s="42" t="e">
        <f t="shared" ca="1" si="344"/>
        <v>#NAME?</v>
      </c>
      <c r="F102" s="43" t="e">
        <f ca="1">_xll.GXL(F$3,F$4,"CustomGL="&amp;F$8&amp;";",F$5,F$6,F$7,$B102,F$10)</f>
        <v>#NAME?</v>
      </c>
      <c r="G102" s="42" t="e">
        <f t="shared" ca="1" si="345"/>
        <v>#NAME?</v>
      </c>
      <c r="L102" s="41" t="e">
        <f ca="1">_xll.GXL(L$3,L$4,"CustomGL="&amp;L$8&amp;";",L$5,L$6,L$7,$B102,L$10)</f>
        <v>#NAME?</v>
      </c>
      <c r="M102" s="42" t="e">
        <f t="shared" ca="1" si="346"/>
        <v>#NAME?</v>
      </c>
      <c r="N102" s="43" t="e">
        <f ca="1">_xll.GXL(N$3,N$4,"CustomGL="&amp;N$8&amp;";",N$5,N$6,N$7,$B102,N$10)</f>
        <v>#NAME?</v>
      </c>
      <c r="O102" s="42" t="e">
        <f t="shared" ca="1" si="347"/>
        <v>#NAME?</v>
      </c>
      <c r="R102" s="85"/>
      <c r="S102" s="77">
        <v>553140</v>
      </c>
      <c r="T102" s="40" t="e">
        <f ca="1">_xll.GEXQ("...\Live\Act_Decr.edq",$B102)</f>
        <v>#NAME?</v>
      </c>
      <c r="U102" s="41" t="e">
        <f ca="1">_xll.GXL(U$3,U$4,"CustomGL="&amp;U$8&amp;";",U$5,U$6,U$7,$B102,U$10)</f>
        <v>#NAME?</v>
      </c>
      <c r="V102" s="42" t="e">
        <f t="shared" ca="1" si="348"/>
        <v>#NAME?</v>
      </c>
      <c r="W102" s="43" t="e">
        <f ca="1">_xll.GXL(W$3,W$4,"CustomGL="&amp;W$8&amp;";",W$5,W$6,W$7,$B102,W$10)</f>
        <v>#NAME?</v>
      </c>
      <c r="X102" s="42" t="e">
        <f t="shared" ca="1" si="349"/>
        <v>#NAME?</v>
      </c>
      <c r="AC102" s="41" t="e">
        <f ca="1">_xll.GXL(AC$3,AC$4,"CustomGL="&amp;AC$8&amp;";",AC$5,AC$6,AC$7,$B102,AC$10)</f>
        <v>#NAME?</v>
      </c>
      <c r="AD102" s="42" t="e">
        <f t="shared" ca="1" si="350"/>
        <v>#NAME?</v>
      </c>
      <c r="AE102" s="43" t="e">
        <f ca="1">_xll.GXL(AE$3,AE$4,"CustomGL="&amp;AE$8&amp;";",AE$5,AE$6,AE$7,$B102,AE$10)</f>
        <v>#NAME?</v>
      </c>
      <c r="AF102" s="42" t="e">
        <f t="shared" ca="1" si="351"/>
        <v>#NAME?</v>
      </c>
      <c r="AJ102" s="77">
        <v>553140</v>
      </c>
      <c r="AK102" s="40" t="e">
        <f ca="1">_xll.GEXQ("...\Live\Act_Decr.edq",$B102)</f>
        <v>#NAME?</v>
      </c>
      <c r="AL102" s="41" t="e">
        <f ca="1">_xll.GXL(AL$3,AL$4,"CustomGL="&amp;AL$8&amp;";",AL$5,AL$6,AL$7,$B102,AL$10)</f>
        <v>#NAME?</v>
      </c>
      <c r="AM102" s="42" t="e">
        <f t="shared" ca="1" si="352"/>
        <v>#NAME?</v>
      </c>
      <c r="AN102" s="43" t="e">
        <f ca="1">_xll.GXL(AN$3,AN$4,"CustomGL="&amp;AN$8&amp;";",AN$5,AN$6,AN$7,$B102,AN$10)</f>
        <v>#NAME?</v>
      </c>
      <c r="AO102" s="42" t="e">
        <f t="shared" ca="1" si="353"/>
        <v>#NAME?</v>
      </c>
      <c r="AT102" s="41" t="e">
        <f ca="1">_xll.GXL(AT$3,AT$4,"CustomGL="&amp;AT$8&amp;";",AT$5,AT$6,AT$7,$B102,AT$10)</f>
        <v>#NAME?</v>
      </c>
      <c r="AU102" s="42" t="e">
        <f t="shared" ca="1" si="354"/>
        <v>#NAME?</v>
      </c>
      <c r="AV102" s="43" t="e">
        <f ca="1">_xll.GXL(AV$3,AV$4,"CustomGL="&amp;AV$8&amp;";",AV$5,AV$6,AV$7,$B102,AV$10)</f>
        <v>#NAME?</v>
      </c>
      <c r="AW102" s="42" t="e">
        <f t="shared" ca="1" si="355"/>
        <v>#NAME?</v>
      </c>
      <c r="AZ102" s="85"/>
      <c r="BA102" s="77">
        <v>553140</v>
      </c>
      <c r="BB102" s="40" t="e">
        <f ca="1">_xll.GEXQ("...\Live\Act_Decr.edq",$B102)</f>
        <v>#NAME?</v>
      </c>
      <c r="BC102" s="41" t="e">
        <f ca="1">_xll.GXL(BC$3,BC$4,"CustomGL="&amp;BC$8&amp;";",BC$5,BC$6,BC$7,$B102,BC$10)</f>
        <v>#NAME?</v>
      </c>
      <c r="BD102" s="42" t="e">
        <f t="shared" ca="1" si="356"/>
        <v>#NAME?</v>
      </c>
      <c r="BE102" s="43" t="e">
        <f ca="1">_xll.GXL(BE$3,BE$4,"CustomGL="&amp;BE$8&amp;";",BE$5,BE$6,BE$7,$B102,BE$10)</f>
        <v>#NAME?</v>
      </c>
      <c r="BF102" s="42" t="e">
        <f t="shared" ca="1" si="357"/>
        <v>#NAME?</v>
      </c>
      <c r="BK102" s="41" t="e">
        <f ca="1">_xll.GXL(BK$3,BK$4,"CustomGL="&amp;BK$8&amp;";",BK$5,BK$6,BK$7,$B102,BK$10)</f>
        <v>#NAME?</v>
      </c>
      <c r="BL102" s="42" t="e">
        <f t="shared" ca="1" si="358"/>
        <v>#NAME?</v>
      </c>
      <c r="BM102" s="43" t="e">
        <f ca="1">_xll.GXL(BM$3,BM$4,"CustomGL="&amp;BM$8&amp;";",BM$5,BM$6,BM$7,$B102,BM$10)</f>
        <v>#NAME?</v>
      </c>
      <c r="BN102" s="42" t="e">
        <f t="shared" ca="1" si="359"/>
        <v>#NAME?</v>
      </c>
      <c r="BR102" s="77">
        <v>553140</v>
      </c>
      <c r="BS102" s="40" t="e">
        <f ca="1">_xll.GEXQ("...\Live\Act_Decr.edq",$B102)</f>
        <v>#NAME?</v>
      </c>
      <c r="BT102" s="41" t="e">
        <f ca="1">_xll.GXL(BT$3,BT$4,"CustomGL="&amp;BT$8&amp;";",BT$5,BT$6,BT$7,$B102,BT$10)</f>
        <v>#NAME?</v>
      </c>
      <c r="BU102" s="42" t="e">
        <f t="shared" ca="1" si="360"/>
        <v>#NAME?</v>
      </c>
      <c r="BV102" s="43" t="e">
        <f ca="1">_xll.GXL(BV$3,BV$4,"CustomGL="&amp;BV$8&amp;";",BV$5,BV$6,BV$7,$B102,BV$10)</f>
        <v>#NAME?</v>
      </c>
      <c r="BW102" s="42" t="e">
        <f t="shared" ca="1" si="361"/>
        <v>#NAME?</v>
      </c>
      <c r="CB102" s="41" t="e">
        <f ca="1">_xll.GXL(CB$3,CB$4,"CustomGL="&amp;CB$8&amp;";",CB$5,CB$6,CB$7,$B102,CB$10)</f>
        <v>#NAME?</v>
      </c>
      <c r="CC102" s="42" t="e">
        <f t="shared" ca="1" si="362"/>
        <v>#NAME?</v>
      </c>
      <c r="CD102" s="43" t="e">
        <f ca="1">_xll.GXL(CD$3,CD$4,"CustomGL="&amp;CD$8&amp;";",CD$5,CD$6,CD$7,$B102,CD$10)</f>
        <v>#NAME?</v>
      </c>
      <c r="CE102" s="42" t="e">
        <f t="shared" ca="1" si="363"/>
        <v>#NAME?</v>
      </c>
      <c r="CI102" s="77">
        <v>553140</v>
      </c>
      <c r="CJ102" s="40" t="e">
        <f ca="1">_xll.GEXQ("...\Live\Act_Decr.edq",$B102)</f>
        <v>#NAME?</v>
      </c>
      <c r="CK102" s="41" t="e">
        <f ca="1">_xll.GXL(CK$3,CK$4,"CustomGL="&amp;CK$8&amp;";",CK$5,CK$6,CK$7,$B102,CK$10)</f>
        <v>#NAME?</v>
      </c>
      <c r="CL102" s="42" t="e">
        <f t="shared" ca="1" si="364"/>
        <v>#NAME?</v>
      </c>
      <c r="CM102" s="43" t="e">
        <f ca="1">_xll.GXL(CM$3,CM$4,"CustomGL="&amp;CM$8&amp;";",CM$5,CM$6,CM$7,$B102,CM$10)</f>
        <v>#NAME?</v>
      </c>
      <c r="CN102" s="42" t="e">
        <f t="shared" ca="1" si="365"/>
        <v>#NAME?</v>
      </c>
      <c r="CS102" s="41" t="e">
        <f ca="1">_xll.GXL(CS$3,CS$4,"CustomGL="&amp;CS$8&amp;";",CS$5,CS$6,CS$7,$B102,CS$10)</f>
        <v>#NAME?</v>
      </c>
      <c r="CT102" s="42" t="e">
        <f t="shared" ca="1" si="366"/>
        <v>#NAME?</v>
      </c>
      <c r="CU102" s="43" t="e">
        <f ca="1">_xll.GXL(CU$3,CU$4,"CustomGL="&amp;CU$8&amp;";",CU$5,CU$6,CU$7,$B102,CU$10)</f>
        <v>#NAME?</v>
      </c>
      <c r="CV102" s="42" t="e">
        <f t="shared" ca="1" si="367"/>
        <v>#NAME?</v>
      </c>
      <c r="CZ102" s="77">
        <v>553140</v>
      </c>
      <c r="DA102" s="40" t="e">
        <f ca="1">_xll.GEXQ("...\Live\Act_Decr.edq",$B102)</f>
        <v>#NAME?</v>
      </c>
      <c r="DB102" s="41" t="e">
        <f ca="1">_xll.GXL(DB$3,DB$4,"CustomGL="&amp;DB$8&amp;";",DB$5,DB$6,DB$7,$B102,DB$10)</f>
        <v>#NAME?</v>
      </c>
      <c r="DC102" s="42" t="e">
        <f t="shared" ca="1" si="368"/>
        <v>#NAME?</v>
      </c>
      <c r="DD102" s="43" t="e">
        <f ca="1">_xll.GXL(DD$3,DD$4,"CustomGL="&amp;DD$8&amp;";",DD$5,DD$6,DD$7,$B102,DD$10)</f>
        <v>#NAME?</v>
      </c>
      <c r="DE102" s="42" t="e">
        <f t="shared" ca="1" si="369"/>
        <v>#NAME?</v>
      </c>
      <c r="DJ102" s="41" t="e">
        <f ca="1">_xll.GXL(DJ$3,DJ$4,"CustomGL="&amp;DJ$8&amp;";",DJ$5,DJ$6,DJ$7,$B102,DJ$10)</f>
        <v>#NAME?</v>
      </c>
      <c r="DK102" s="42" t="e">
        <f t="shared" ca="1" si="370"/>
        <v>#NAME?</v>
      </c>
      <c r="DL102" s="43" t="e">
        <f ca="1">_xll.GXL(DL$3,DL$4,"CustomGL="&amp;DL$8&amp;";",DL$5,DL$6,DL$7,$B102,DL$10)</f>
        <v>#NAME?</v>
      </c>
      <c r="DM102" s="42" t="e">
        <f t="shared" ca="1" si="371"/>
        <v>#NAME?</v>
      </c>
      <c r="DQ102" s="77">
        <v>553140</v>
      </c>
      <c r="DR102" s="40" t="e">
        <f ca="1">_xll.GEXQ("...\Live\Act_Decr.edq",$B102)</f>
        <v>#NAME?</v>
      </c>
      <c r="DS102" s="41" t="e">
        <f ca="1">_xll.GXL(DS$3,DS$4,"CustomGL="&amp;DS$8&amp;";",DS$5,DS$6,DS$7,$B102,DS$10)</f>
        <v>#NAME?</v>
      </c>
      <c r="DT102" s="42" t="e">
        <f t="shared" ca="1" si="372"/>
        <v>#NAME?</v>
      </c>
      <c r="DU102" s="43" t="e">
        <f ca="1">_xll.GXL(DU$3,DU$4,"CustomGL="&amp;DU$8&amp;";",DU$5,DU$6,DU$7,$B102,DU$10)</f>
        <v>#NAME?</v>
      </c>
      <c r="DV102" s="42" t="e">
        <f t="shared" ca="1" si="373"/>
        <v>#NAME?</v>
      </c>
      <c r="EA102" s="41" t="e">
        <f ca="1">_xll.GXL(EA$3,EA$4,"CustomGL="&amp;EA$8&amp;";",EA$5,EA$6,EA$7,$B102,EA$10)</f>
        <v>#NAME?</v>
      </c>
      <c r="EB102" s="42" t="e">
        <f t="shared" ca="1" si="374"/>
        <v>#NAME?</v>
      </c>
      <c r="EC102" s="43" t="e">
        <f ca="1">_xll.GXL(EC$3,EC$4,"CustomGL="&amp;EC$8&amp;";",EC$5,EC$6,EC$7,$B102,EC$10)</f>
        <v>#NAME?</v>
      </c>
      <c r="ED102" s="42" t="e">
        <f t="shared" ca="1" si="375"/>
        <v>#NAME?</v>
      </c>
      <c r="EH102" s="77">
        <v>553140</v>
      </c>
      <c r="EI102" s="40" t="e">
        <f ca="1">_xll.GEXQ("...\Live\Act_Decr.edq",$B102)</f>
        <v>#NAME?</v>
      </c>
      <c r="EJ102" s="41" t="e">
        <f ca="1">_xll.GXL(EJ$3,EJ$4,"CustomGL="&amp;EJ$8&amp;";",EJ$5,EJ$6,EJ$7,$B102,EJ$10)</f>
        <v>#NAME?</v>
      </c>
      <c r="EK102" s="42" t="e">
        <f t="shared" ca="1" si="376"/>
        <v>#NAME?</v>
      </c>
      <c r="EL102" s="43" t="e">
        <f ca="1">_xll.GXL(EL$3,EL$4,"CustomGL="&amp;EL$8&amp;";",EL$5,EL$6,EL$7,$B102,EL$10)</f>
        <v>#NAME?</v>
      </c>
      <c r="EM102" s="42" t="e">
        <f t="shared" ca="1" si="377"/>
        <v>#NAME?</v>
      </c>
      <c r="ER102" s="41" t="e">
        <f ca="1">_xll.GXL(ER$3,ER$4,"CustomGL="&amp;ER$8&amp;";",ER$5,ER$6,ER$7,$B102,ER$10)</f>
        <v>#NAME?</v>
      </c>
      <c r="ES102" s="42" t="e">
        <f t="shared" ca="1" si="378"/>
        <v>#NAME?</v>
      </c>
      <c r="ET102" s="43" t="e">
        <f ca="1">_xll.GXL(ET$3,ET$4,"CustomGL="&amp;ET$8&amp;";",ET$5,ET$6,ET$7,$B102,ET$10)</f>
        <v>#NAME?</v>
      </c>
      <c r="EU102" s="42" t="e">
        <f t="shared" ca="1" si="379"/>
        <v>#NAME?</v>
      </c>
      <c r="EY102" s="77">
        <v>553140</v>
      </c>
      <c r="EZ102" s="40" t="e">
        <f ca="1">_xll.GEXQ("...\Live\Act_Decr.edq",$B102)</f>
        <v>#NAME?</v>
      </c>
      <c r="FA102" s="41" t="e">
        <f ca="1">_xll.GXL(FA$3,FA$4,"CustomGL="&amp;FA$8&amp;";",FA$5,FA$6,FA$7,$B102,FA$10)</f>
        <v>#NAME?</v>
      </c>
      <c r="FB102" s="42" t="e">
        <f t="shared" ca="1" si="380"/>
        <v>#NAME?</v>
      </c>
      <c r="FC102" s="43" t="e">
        <f ca="1">_xll.GXL(FC$3,FC$4,"CustomGL="&amp;FC$8&amp;";",FC$5,FC$6,FC$7,$B102,FC$10)</f>
        <v>#NAME?</v>
      </c>
      <c r="FD102" s="42" t="e">
        <f t="shared" ca="1" si="381"/>
        <v>#NAME?</v>
      </c>
      <c r="FI102" s="41" t="e">
        <f ca="1">_xll.GXL(FI$3,FI$4,"CustomGL="&amp;FI$8&amp;";",FI$5,FI$6,FI$7,$B102,FI$10)</f>
        <v>#NAME?</v>
      </c>
      <c r="FJ102" s="42" t="e">
        <f t="shared" ca="1" si="382"/>
        <v>#NAME?</v>
      </c>
      <c r="FK102" s="43" t="e">
        <f ca="1">_xll.GXL(FK$3,FK$4,"CustomGL="&amp;FK$8&amp;";",FK$5,FK$6,FK$7,$B102,FK$10)</f>
        <v>#NAME?</v>
      </c>
      <c r="FL102" s="42" t="e">
        <f t="shared" ca="1" si="383"/>
        <v>#NAME?</v>
      </c>
    </row>
    <row r="103" spans="2:168" s="44" customFormat="1" hidden="1" outlineLevel="1" x14ac:dyDescent="0.25">
      <c r="B103" s="39">
        <v>553142</v>
      </c>
      <c r="C103" s="40" t="e">
        <f ca="1">_xll.GEXQ("...\Live\Act_Decr.edq",$B103)</f>
        <v>#NAME?</v>
      </c>
      <c r="D103" s="41" t="e">
        <f ca="1">_xll.GXL(D$3,D$4,"CustomGL="&amp;D$8&amp;";",D$5,D$6,D$7,$B103,D$10)</f>
        <v>#NAME?</v>
      </c>
      <c r="E103" s="42" t="e">
        <f t="shared" ca="1" si="344"/>
        <v>#NAME?</v>
      </c>
      <c r="F103" s="43" t="e">
        <f ca="1">_xll.GXL(F$3,F$4,"CustomGL="&amp;F$8&amp;";",F$5,F$6,F$7,$B103,F$10)</f>
        <v>#NAME?</v>
      </c>
      <c r="G103" s="42" t="e">
        <f t="shared" ca="1" si="345"/>
        <v>#NAME?</v>
      </c>
      <c r="L103" s="41" t="e">
        <f ca="1">_xll.GXL(L$3,L$4,"CustomGL="&amp;L$8&amp;";",L$5,L$6,L$7,$B103,L$10)</f>
        <v>#NAME?</v>
      </c>
      <c r="M103" s="42" t="e">
        <f t="shared" ca="1" si="346"/>
        <v>#NAME?</v>
      </c>
      <c r="N103" s="43" t="e">
        <f ca="1">_xll.GXL(N$3,N$4,"CustomGL="&amp;N$8&amp;";",N$5,N$6,N$7,$B103,N$10)</f>
        <v>#NAME?</v>
      </c>
      <c r="O103" s="42" t="e">
        <f t="shared" ca="1" si="347"/>
        <v>#NAME?</v>
      </c>
      <c r="R103" s="85"/>
      <c r="S103" s="77">
        <v>553142</v>
      </c>
      <c r="T103" s="40" t="e">
        <f ca="1">_xll.GEXQ("...\Live\Act_Decr.edq",$B103)</f>
        <v>#NAME?</v>
      </c>
      <c r="U103" s="41" t="e">
        <f ca="1">_xll.GXL(U$3,U$4,"CustomGL="&amp;U$8&amp;";",U$5,U$6,U$7,$B103,U$10)</f>
        <v>#NAME?</v>
      </c>
      <c r="V103" s="42" t="e">
        <f t="shared" ca="1" si="348"/>
        <v>#NAME?</v>
      </c>
      <c r="W103" s="43" t="e">
        <f ca="1">_xll.GXL(W$3,W$4,"CustomGL="&amp;W$8&amp;";",W$5,W$6,W$7,$B103,W$10)</f>
        <v>#NAME?</v>
      </c>
      <c r="X103" s="42" t="e">
        <f t="shared" ca="1" si="349"/>
        <v>#NAME?</v>
      </c>
      <c r="AC103" s="41" t="e">
        <f ca="1">_xll.GXL(AC$3,AC$4,"CustomGL="&amp;AC$8&amp;";",AC$5,AC$6,AC$7,$B103,AC$10)</f>
        <v>#NAME?</v>
      </c>
      <c r="AD103" s="42" t="e">
        <f t="shared" ca="1" si="350"/>
        <v>#NAME?</v>
      </c>
      <c r="AE103" s="43" t="e">
        <f ca="1">_xll.GXL(AE$3,AE$4,"CustomGL="&amp;AE$8&amp;";",AE$5,AE$6,AE$7,$B103,AE$10)</f>
        <v>#NAME?</v>
      </c>
      <c r="AF103" s="42" t="e">
        <f t="shared" ca="1" si="351"/>
        <v>#NAME?</v>
      </c>
      <c r="AJ103" s="77">
        <v>553142</v>
      </c>
      <c r="AK103" s="40" t="e">
        <f ca="1">_xll.GEXQ("...\Live\Act_Decr.edq",$B103)</f>
        <v>#NAME?</v>
      </c>
      <c r="AL103" s="41" t="e">
        <f ca="1">_xll.GXL(AL$3,AL$4,"CustomGL="&amp;AL$8&amp;";",AL$5,AL$6,AL$7,$B103,AL$10)</f>
        <v>#NAME?</v>
      </c>
      <c r="AM103" s="42" t="e">
        <f t="shared" ca="1" si="352"/>
        <v>#NAME?</v>
      </c>
      <c r="AN103" s="43" t="e">
        <f ca="1">_xll.GXL(AN$3,AN$4,"CustomGL="&amp;AN$8&amp;";",AN$5,AN$6,AN$7,$B103,AN$10)</f>
        <v>#NAME?</v>
      </c>
      <c r="AO103" s="42" t="e">
        <f t="shared" ca="1" si="353"/>
        <v>#NAME?</v>
      </c>
      <c r="AT103" s="41" t="e">
        <f ca="1">_xll.GXL(AT$3,AT$4,"CustomGL="&amp;AT$8&amp;";",AT$5,AT$6,AT$7,$B103,AT$10)</f>
        <v>#NAME?</v>
      </c>
      <c r="AU103" s="42" t="e">
        <f t="shared" ca="1" si="354"/>
        <v>#NAME?</v>
      </c>
      <c r="AV103" s="43" t="e">
        <f ca="1">_xll.GXL(AV$3,AV$4,"CustomGL="&amp;AV$8&amp;";",AV$5,AV$6,AV$7,$B103,AV$10)</f>
        <v>#NAME?</v>
      </c>
      <c r="AW103" s="42" t="e">
        <f t="shared" ca="1" si="355"/>
        <v>#NAME?</v>
      </c>
      <c r="AZ103" s="85"/>
      <c r="BA103" s="77">
        <v>553142</v>
      </c>
      <c r="BB103" s="40" t="e">
        <f ca="1">_xll.GEXQ("...\Live\Act_Decr.edq",$B103)</f>
        <v>#NAME?</v>
      </c>
      <c r="BC103" s="41" t="e">
        <f ca="1">_xll.GXL(BC$3,BC$4,"CustomGL="&amp;BC$8&amp;";",BC$5,BC$6,BC$7,$B103,BC$10)</f>
        <v>#NAME?</v>
      </c>
      <c r="BD103" s="42" t="e">
        <f t="shared" ca="1" si="356"/>
        <v>#NAME?</v>
      </c>
      <c r="BE103" s="43" t="e">
        <f ca="1">_xll.GXL(BE$3,BE$4,"CustomGL="&amp;BE$8&amp;";",BE$5,BE$6,BE$7,$B103,BE$10)</f>
        <v>#NAME?</v>
      </c>
      <c r="BF103" s="42" t="e">
        <f t="shared" ca="1" si="357"/>
        <v>#NAME?</v>
      </c>
      <c r="BK103" s="41" t="e">
        <f ca="1">_xll.GXL(BK$3,BK$4,"CustomGL="&amp;BK$8&amp;";",BK$5,BK$6,BK$7,$B103,BK$10)</f>
        <v>#NAME?</v>
      </c>
      <c r="BL103" s="42" t="e">
        <f t="shared" ca="1" si="358"/>
        <v>#NAME?</v>
      </c>
      <c r="BM103" s="43" t="e">
        <f ca="1">_xll.GXL(BM$3,BM$4,"CustomGL="&amp;BM$8&amp;";",BM$5,BM$6,BM$7,$B103,BM$10)</f>
        <v>#NAME?</v>
      </c>
      <c r="BN103" s="42" t="e">
        <f t="shared" ca="1" si="359"/>
        <v>#NAME?</v>
      </c>
      <c r="BR103" s="77">
        <v>553142</v>
      </c>
      <c r="BS103" s="40" t="e">
        <f ca="1">_xll.GEXQ("...\Live\Act_Decr.edq",$B103)</f>
        <v>#NAME?</v>
      </c>
      <c r="BT103" s="41" t="e">
        <f ca="1">_xll.GXL(BT$3,BT$4,"CustomGL="&amp;BT$8&amp;";",BT$5,BT$6,BT$7,$B103,BT$10)</f>
        <v>#NAME?</v>
      </c>
      <c r="BU103" s="42" t="e">
        <f t="shared" ca="1" si="360"/>
        <v>#NAME?</v>
      </c>
      <c r="BV103" s="43" t="e">
        <f ca="1">_xll.GXL(BV$3,BV$4,"CustomGL="&amp;BV$8&amp;";",BV$5,BV$6,BV$7,$B103,BV$10)</f>
        <v>#NAME?</v>
      </c>
      <c r="BW103" s="42" t="e">
        <f t="shared" ca="1" si="361"/>
        <v>#NAME?</v>
      </c>
      <c r="CB103" s="41" t="e">
        <f ca="1">_xll.GXL(CB$3,CB$4,"CustomGL="&amp;CB$8&amp;";",CB$5,CB$6,CB$7,$B103,CB$10)</f>
        <v>#NAME?</v>
      </c>
      <c r="CC103" s="42" t="e">
        <f t="shared" ca="1" si="362"/>
        <v>#NAME?</v>
      </c>
      <c r="CD103" s="43" t="e">
        <f ca="1">_xll.GXL(CD$3,CD$4,"CustomGL="&amp;CD$8&amp;";",CD$5,CD$6,CD$7,$B103,CD$10)</f>
        <v>#NAME?</v>
      </c>
      <c r="CE103" s="42" t="e">
        <f t="shared" ca="1" si="363"/>
        <v>#NAME?</v>
      </c>
      <c r="CI103" s="77">
        <v>553142</v>
      </c>
      <c r="CJ103" s="40" t="e">
        <f ca="1">_xll.GEXQ("...\Live\Act_Decr.edq",$B103)</f>
        <v>#NAME?</v>
      </c>
      <c r="CK103" s="41" t="e">
        <f ca="1">_xll.GXL(CK$3,CK$4,"CustomGL="&amp;CK$8&amp;";",CK$5,CK$6,CK$7,$B103,CK$10)</f>
        <v>#NAME?</v>
      </c>
      <c r="CL103" s="42" t="e">
        <f t="shared" ca="1" si="364"/>
        <v>#NAME?</v>
      </c>
      <c r="CM103" s="43" t="e">
        <f ca="1">_xll.GXL(CM$3,CM$4,"CustomGL="&amp;CM$8&amp;";",CM$5,CM$6,CM$7,$B103,CM$10)</f>
        <v>#NAME?</v>
      </c>
      <c r="CN103" s="42" t="e">
        <f t="shared" ca="1" si="365"/>
        <v>#NAME?</v>
      </c>
      <c r="CS103" s="41" t="e">
        <f ca="1">_xll.GXL(CS$3,CS$4,"CustomGL="&amp;CS$8&amp;";",CS$5,CS$6,CS$7,$B103,CS$10)</f>
        <v>#NAME?</v>
      </c>
      <c r="CT103" s="42" t="e">
        <f t="shared" ca="1" si="366"/>
        <v>#NAME?</v>
      </c>
      <c r="CU103" s="43" t="e">
        <f ca="1">_xll.GXL(CU$3,CU$4,"CustomGL="&amp;CU$8&amp;";",CU$5,CU$6,CU$7,$B103,CU$10)</f>
        <v>#NAME?</v>
      </c>
      <c r="CV103" s="42" t="e">
        <f t="shared" ca="1" si="367"/>
        <v>#NAME?</v>
      </c>
      <c r="CZ103" s="77">
        <v>553142</v>
      </c>
      <c r="DA103" s="40" t="e">
        <f ca="1">_xll.GEXQ("...\Live\Act_Decr.edq",$B103)</f>
        <v>#NAME?</v>
      </c>
      <c r="DB103" s="41" t="e">
        <f ca="1">_xll.GXL(DB$3,DB$4,"CustomGL="&amp;DB$8&amp;";",DB$5,DB$6,DB$7,$B103,DB$10)</f>
        <v>#NAME?</v>
      </c>
      <c r="DC103" s="42" t="e">
        <f t="shared" ca="1" si="368"/>
        <v>#NAME?</v>
      </c>
      <c r="DD103" s="43" t="e">
        <f ca="1">_xll.GXL(DD$3,DD$4,"CustomGL="&amp;DD$8&amp;";",DD$5,DD$6,DD$7,$B103,DD$10)</f>
        <v>#NAME?</v>
      </c>
      <c r="DE103" s="42" t="e">
        <f t="shared" ca="1" si="369"/>
        <v>#NAME?</v>
      </c>
      <c r="DJ103" s="41" t="e">
        <f ca="1">_xll.GXL(DJ$3,DJ$4,"CustomGL="&amp;DJ$8&amp;";",DJ$5,DJ$6,DJ$7,$B103,DJ$10)</f>
        <v>#NAME?</v>
      </c>
      <c r="DK103" s="42" t="e">
        <f t="shared" ca="1" si="370"/>
        <v>#NAME?</v>
      </c>
      <c r="DL103" s="43" t="e">
        <f ca="1">_xll.GXL(DL$3,DL$4,"CustomGL="&amp;DL$8&amp;";",DL$5,DL$6,DL$7,$B103,DL$10)</f>
        <v>#NAME?</v>
      </c>
      <c r="DM103" s="42" t="e">
        <f t="shared" ca="1" si="371"/>
        <v>#NAME?</v>
      </c>
      <c r="DQ103" s="77">
        <v>553142</v>
      </c>
      <c r="DR103" s="40" t="e">
        <f ca="1">_xll.GEXQ("...\Live\Act_Decr.edq",$B103)</f>
        <v>#NAME?</v>
      </c>
      <c r="DS103" s="41" t="e">
        <f ca="1">_xll.GXL(DS$3,DS$4,"CustomGL="&amp;DS$8&amp;";",DS$5,DS$6,DS$7,$B103,DS$10)</f>
        <v>#NAME?</v>
      </c>
      <c r="DT103" s="42" t="e">
        <f t="shared" ca="1" si="372"/>
        <v>#NAME?</v>
      </c>
      <c r="DU103" s="43" t="e">
        <f ca="1">_xll.GXL(DU$3,DU$4,"CustomGL="&amp;DU$8&amp;";",DU$5,DU$6,DU$7,$B103,DU$10)</f>
        <v>#NAME?</v>
      </c>
      <c r="DV103" s="42" t="e">
        <f t="shared" ca="1" si="373"/>
        <v>#NAME?</v>
      </c>
      <c r="EA103" s="41" t="e">
        <f ca="1">_xll.GXL(EA$3,EA$4,"CustomGL="&amp;EA$8&amp;";",EA$5,EA$6,EA$7,$B103,EA$10)</f>
        <v>#NAME?</v>
      </c>
      <c r="EB103" s="42" t="e">
        <f t="shared" ca="1" si="374"/>
        <v>#NAME?</v>
      </c>
      <c r="EC103" s="43" t="e">
        <f ca="1">_xll.GXL(EC$3,EC$4,"CustomGL="&amp;EC$8&amp;";",EC$5,EC$6,EC$7,$B103,EC$10)</f>
        <v>#NAME?</v>
      </c>
      <c r="ED103" s="42" t="e">
        <f t="shared" ca="1" si="375"/>
        <v>#NAME?</v>
      </c>
      <c r="EH103" s="77">
        <v>553142</v>
      </c>
      <c r="EI103" s="40" t="e">
        <f ca="1">_xll.GEXQ("...\Live\Act_Decr.edq",$B103)</f>
        <v>#NAME?</v>
      </c>
      <c r="EJ103" s="41" t="e">
        <f ca="1">_xll.GXL(EJ$3,EJ$4,"CustomGL="&amp;EJ$8&amp;";",EJ$5,EJ$6,EJ$7,$B103,EJ$10)</f>
        <v>#NAME?</v>
      </c>
      <c r="EK103" s="42" t="e">
        <f t="shared" ca="1" si="376"/>
        <v>#NAME?</v>
      </c>
      <c r="EL103" s="43" t="e">
        <f ca="1">_xll.GXL(EL$3,EL$4,"CustomGL="&amp;EL$8&amp;";",EL$5,EL$6,EL$7,$B103,EL$10)</f>
        <v>#NAME?</v>
      </c>
      <c r="EM103" s="42" t="e">
        <f t="shared" ca="1" si="377"/>
        <v>#NAME?</v>
      </c>
      <c r="ER103" s="41" t="e">
        <f ca="1">_xll.GXL(ER$3,ER$4,"CustomGL="&amp;ER$8&amp;";",ER$5,ER$6,ER$7,$B103,ER$10)</f>
        <v>#NAME?</v>
      </c>
      <c r="ES103" s="42" t="e">
        <f t="shared" ca="1" si="378"/>
        <v>#NAME?</v>
      </c>
      <c r="ET103" s="43" t="e">
        <f ca="1">_xll.GXL(ET$3,ET$4,"CustomGL="&amp;ET$8&amp;";",ET$5,ET$6,ET$7,$B103,ET$10)</f>
        <v>#NAME?</v>
      </c>
      <c r="EU103" s="42" t="e">
        <f t="shared" ca="1" si="379"/>
        <v>#NAME?</v>
      </c>
      <c r="EY103" s="77">
        <v>553142</v>
      </c>
      <c r="EZ103" s="40" t="e">
        <f ca="1">_xll.GEXQ("...\Live\Act_Decr.edq",$B103)</f>
        <v>#NAME?</v>
      </c>
      <c r="FA103" s="41" t="e">
        <f ca="1">_xll.GXL(FA$3,FA$4,"CustomGL="&amp;FA$8&amp;";",FA$5,FA$6,FA$7,$B103,FA$10)</f>
        <v>#NAME?</v>
      </c>
      <c r="FB103" s="42" t="e">
        <f t="shared" ca="1" si="380"/>
        <v>#NAME?</v>
      </c>
      <c r="FC103" s="43" t="e">
        <f ca="1">_xll.GXL(FC$3,FC$4,"CustomGL="&amp;FC$8&amp;";",FC$5,FC$6,FC$7,$B103,FC$10)</f>
        <v>#NAME?</v>
      </c>
      <c r="FD103" s="42" t="e">
        <f t="shared" ca="1" si="381"/>
        <v>#NAME?</v>
      </c>
      <c r="FI103" s="41" t="e">
        <f ca="1">_xll.GXL(FI$3,FI$4,"CustomGL="&amp;FI$8&amp;";",FI$5,FI$6,FI$7,$B103,FI$10)</f>
        <v>#NAME?</v>
      </c>
      <c r="FJ103" s="42" t="e">
        <f t="shared" ca="1" si="382"/>
        <v>#NAME?</v>
      </c>
      <c r="FK103" s="43" t="e">
        <f ca="1">_xll.GXL(FK$3,FK$4,"CustomGL="&amp;FK$8&amp;";",FK$5,FK$6,FK$7,$B103,FK$10)</f>
        <v>#NAME?</v>
      </c>
      <c r="FL103" s="42" t="e">
        <f t="shared" ca="1" si="383"/>
        <v>#NAME?</v>
      </c>
    </row>
    <row r="104" spans="2:168" s="44" customFormat="1" hidden="1" outlineLevel="1" x14ac:dyDescent="0.25">
      <c r="B104" s="39">
        <v>553150</v>
      </c>
      <c r="C104" s="40" t="e">
        <f ca="1">_xll.GEXQ("...\Live\Act_Decr.edq",$B104)</f>
        <v>#NAME?</v>
      </c>
      <c r="D104" s="41" t="e">
        <f ca="1">_xll.GXL(D$3,D$4,"CustomGL="&amp;D$8&amp;";",D$5,D$6,D$7,$B104,D$10)</f>
        <v>#NAME?</v>
      </c>
      <c r="E104" s="42" t="e">
        <f t="shared" ca="1" si="344"/>
        <v>#NAME?</v>
      </c>
      <c r="F104" s="43" t="e">
        <f ca="1">_xll.GXL(F$3,F$4,"CustomGL="&amp;F$8&amp;";",F$5,F$6,F$7,$B104,F$10)</f>
        <v>#NAME?</v>
      </c>
      <c r="G104" s="42" t="e">
        <f t="shared" ca="1" si="345"/>
        <v>#NAME?</v>
      </c>
      <c r="L104" s="41" t="e">
        <f ca="1">_xll.GXL(L$3,L$4,"CustomGL="&amp;L$8&amp;";",L$5,L$6,L$7,$B104,L$10)</f>
        <v>#NAME?</v>
      </c>
      <c r="M104" s="42" t="e">
        <f t="shared" ca="1" si="346"/>
        <v>#NAME?</v>
      </c>
      <c r="N104" s="43" t="e">
        <f ca="1">_xll.GXL(N$3,N$4,"CustomGL="&amp;N$8&amp;";",N$5,N$6,N$7,$B104,N$10)</f>
        <v>#NAME?</v>
      </c>
      <c r="O104" s="42" t="e">
        <f t="shared" ca="1" si="347"/>
        <v>#NAME?</v>
      </c>
      <c r="R104" s="85"/>
      <c r="S104" s="77">
        <v>553150</v>
      </c>
      <c r="T104" s="40" t="e">
        <f ca="1">_xll.GEXQ("...\Live\Act_Decr.edq",$B104)</f>
        <v>#NAME?</v>
      </c>
      <c r="U104" s="41" t="e">
        <f ca="1">_xll.GXL(U$3,U$4,"CustomGL="&amp;U$8&amp;";",U$5,U$6,U$7,$B104,U$10)</f>
        <v>#NAME?</v>
      </c>
      <c r="V104" s="42" t="e">
        <f t="shared" ca="1" si="348"/>
        <v>#NAME?</v>
      </c>
      <c r="W104" s="43" t="e">
        <f ca="1">_xll.GXL(W$3,W$4,"CustomGL="&amp;W$8&amp;";",W$5,W$6,W$7,$B104,W$10)</f>
        <v>#NAME?</v>
      </c>
      <c r="X104" s="42" t="e">
        <f t="shared" ca="1" si="349"/>
        <v>#NAME?</v>
      </c>
      <c r="AC104" s="41" t="e">
        <f ca="1">_xll.GXL(AC$3,AC$4,"CustomGL="&amp;AC$8&amp;";",AC$5,AC$6,AC$7,$B104,AC$10)</f>
        <v>#NAME?</v>
      </c>
      <c r="AD104" s="42" t="e">
        <f t="shared" ca="1" si="350"/>
        <v>#NAME?</v>
      </c>
      <c r="AE104" s="43" t="e">
        <f ca="1">_xll.GXL(AE$3,AE$4,"CustomGL="&amp;AE$8&amp;";",AE$5,AE$6,AE$7,$B104,AE$10)</f>
        <v>#NAME?</v>
      </c>
      <c r="AF104" s="42" t="e">
        <f t="shared" ca="1" si="351"/>
        <v>#NAME?</v>
      </c>
      <c r="AJ104" s="77">
        <v>553150</v>
      </c>
      <c r="AK104" s="40" t="e">
        <f ca="1">_xll.GEXQ("...\Live\Act_Decr.edq",$B104)</f>
        <v>#NAME?</v>
      </c>
      <c r="AL104" s="41" t="e">
        <f ca="1">_xll.GXL(AL$3,AL$4,"CustomGL="&amp;AL$8&amp;";",AL$5,AL$6,AL$7,$B104,AL$10)</f>
        <v>#NAME?</v>
      </c>
      <c r="AM104" s="42" t="e">
        <f t="shared" ca="1" si="352"/>
        <v>#NAME?</v>
      </c>
      <c r="AN104" s="43" t="e">
        <f ca="1">_xll.GXL(AN$3,AN$4,"CustomGL="&amp;AN$8&amp;";",AN$5,AN$6,AN$7,$B104,AN$10)</f>
        <v>#NAME?</v>
      </c>
      <c r="AO104" s="42" t="e">
        <f t="shared" ca="1" si="353"/>
        <v>#NAME?</v>
      </c>
      <c r="AT104" s="41" t="e">
        <f ca="1">_xll.GXL(AT$3,AT$4,"CustomGL="&amp;AT$8&amp;";",AT$5,AT$6,AT$7,$B104,AT$10)</f>
        <v>#NAME?</v>
      </c>
      <c r="AU104" s="42" t="e">
        <f t="shared" ca="1" si="354"/>
        <v>#NAME?</v>
      </c>
      <c r="AV104" s="43" t="e">
        <f ca="1">_xll.GXL(AV$3,AV$4,"CustomGL="&amp;AV$8&amp;";",AV$5,AV$6,AV$7,$B104,AV$10)</f>
        <v>#NAME?</v>
      </c>
      <c r="AW104" s="42" t="e">
        <f t="shared" ca="1" si="355"/>
        <v>#NAME?</v>
      </c>
      <c r="AZ104" s="85"/>
      <c r="BA104" s="77">
        <v>553150</v>
      </c>
      <c r="BB104" s="40" t="e">
        <f ca="1">_xll.GEXQ("...\Live\Act_Decr.edq",$B104)</f>
        <v>#NAME?</v>
      </c>
      <c r="BC104" s="41" t="e">
        <f ca="1">_xll.GXL(BC$3,BC$4,"CustomGL="&amp;BC$8&amp;";",BC$5,BC$6,BC$7,$B104,BC$10)</f>
        <v>#NAME?</v>
      </c>
      <c r="BD104" s="42" t="e">
        <f t="shared" ca="1" si="356"/>
        <v>#NAME?</v>
      </c>
      <c r="BE104" s="43" t="e">
        <f ca="1">_xll.GXL(BE$3,BE$4,"CustomGL="&amp;BE$8&amp;";",BE$5,BE$6,BE$7,$B104,BE$10)</f>
        <v>#NAME?</v>
      </c>
      <c r="BF104" s="42" t="e">
        <f t="shared" ca="1" si="357"/>
        <v>#NAME?</v>
      </c>
      <c r="BK104" s="41" t="e">
        <f ca="1">_xll.GXL(BK$3,BK$4,"CustomGL="&amp;BK$8&amp;";",BK$5,BK$6,BK$7,$B104,BK$10)</f>
        <v>#NAME?</v>
      </c>
      <c r="BL104" s="42" t="e">
        <f t="shared" ca="1" si="358"/>
        <v>#NAME?</v>
      </c>
      <c r="BM104" s="43" t="e">
        <f ca="1">_xll.GXL(BM$3,BM$4,"CustomGL="&amp;BM$8&amp;";",BM$5,BM$6,BM$7,$B104,BM$10)</f>
        <v>#NAME?</v>
      </c>
      <c r="BN104" s="42" t="e">
        <f t="shared" ca="1" si="359"/>
        <v>#NAME?</v>
      </c>
      <c r="BR104" s="77">
        <v>553150</v>
      </c>
      <c r="BS104" s="40" t="e">
        <f ca="1">_xll.GEXQ("...\Live\Act_Decr.edq",$B104)</f>
        <v>#NAME?</v>
      </c>
      <c r="BT104" s="41" t="e">
        <f ca="1">_xll.GXL(BT$3,BT$4,"CustomGL="&amp;BT$8&amp;";",BT$5,BT$6,BT$7,$B104,BT$10)</f>
        <v>#NAME?</v>
      </c>
      <c r="BU104" s="42" t="e">
        <f t="shared" ca="1" si="360"/>
        <v>#NAME?</v>
      </c>
      <c r="BV104" s="43" t="e">
        <f ca="1">_xll.GXL(BV$3,BV$4,"CustomGL="&amp;BV$8&amp;";",BV$5,BV$6,BV$7,$B104,BV$10)</f>
        <v>#NAME?</v>
      </c>
      <c r="BW104" s="42" t="e">
        <f t="shared" ca="1" si="361"/>
        <v>#NAME?</v>
      </c>
      <c r="CB104" s="41" t="e">
        <f ca="1">_xll.GXL(CB$3,CB$4,"CustomGL="&amp;CB$8&amp;";",CB$5,CB$6,CB$7,$B104,CB$10)</f>
        <v>#NAME?</v>
      </c>
      <c r="CC104" s="42" t="e">
        <f t="shared" ca="1" si="362"/>
        <v>#NAME?</v>
      </c>
      <c r="CD104" s="43" t="e">
        <f ca="1">_xll.GXL(CD$3,CD$4,"CustomGL="&amp;CD$8&amp;";",CD$5,CD$6,CD$7,$B104,CD$10)</f>
        <v>#NAME?</v>
      </c>
      <c r="CE104" s="42" t="e">
        <f t="shared" ca="1" si="363"/>
        <v>#NAME?</v>
      </c>
      <c r="CI104" s="77">
        <v>553150</v>
      </c>
      <c r="CJ104" s="40" t="e">
        <f ca="1">_xll.GEXQ("...\Live\Act_Decr.edq",$B104)</f>
        <v>#NAME?</v>
      </c>
      <c r="CK104" s="41" t="e">
        <f ca="1">_xll.GXL(CK$3,CK$4,"CustomGL="&amp;CK$8&amp;";",CK$5,CK$6,CK$7,$B104,CK$10)</f>
        <v>#NAME?</v>
      </c>
      <c r="CL104" s="42" t="e">
        <f t="shared" ca="1" si="364"/>
        <v>#NAME?</v>
      </c>
      <c r="CM104" s="43" t="e">
        <f ca="1">_xll.GXL(CM$3,CM$4,"CustomGL="&amp;CM$8&amp;";",CM$5,CM$6,CM$7,$B104,CM$10)</f>
        <v>#NAME?</v>
      </c>
      <c r="CN104" s="42" t="e">
        <f t="shared" ca="1" si="365"/>
        <v>#NAME?</v>
      </c>
      <c r="CS104" s="41" t="e">
        <f ca="1">_xll.GXL(CS$3,CS$4,"CustomGL="&amp;CS$8&amp;";",CS$5,CS$6,CS$7,$B104,CS$10)</f>
        <v>#NAME?</v>
      </c>
      <c r="CT104" s="42" t="e">
        <f t="shared" ca="1" si="366"/>
        <v>#NAME?</v>
      </c>
      <c r="CU104" s="43" t="e">
        <f ca="1">_xll.GXL(CU$3,CU$4,"CustomGL="&amp;CU$8&amp;";",CU$5,CU$6,CU$7,$B104,CU$10)</f>
        <v>#NAME?</v>
      </c>
      <c r="CV104" s="42" t="e">
        <f t="shared" ca="1" si="367"/>
        <v>#NAME?</v>
      </c>
      <c r="CZ104" s="77">
        <v>553150</v>
      </c>
      <c r="DA104" s="40" t="e">
        <f ca="1">_xll.GEXQ("...\Live\Act_Decr.edq",$B104)</f>
        <v>#NAME?</v>
      </c>
      <c r="DB104" s="41" t="e">
        <f ca="1">_xll.GXL(DB$3,DB$4,"CustomGL="&amp;DB$8&amp;";",DB$5,DB$6,DB$7,$B104,DB$10)</f>
        <v>#NAME?</v>
      </c>
      <c r="DC104" s="42" t="e">
        <f t="shared" ca="1" si="368"/>
        <v>#NAME?</v>
      </c>
      <c r="DD104" s="43" t="e">
        <f ca="1">_xll.GXL(DD$3,DD$4,"CustomGL="&amp;DD$8&amp;";",DD$5,DD$6,DD$7,$B104,DD$10)</f>
        <v>#NAME?</v>
      </c>
      <c r="DE104" s="42" t="e">
        <f t="shared" ca="1" si="369"/>
        <v>#NAME?</v>
      </c>
      <c r="DJ104" s="41" t="e">
        <f ca="1">_xll.GXL(DJ$3,DJ$4,"CustomGL="&amp;DJ$8&amp;";",DJ$5,DJ$6,DJ$7,$B104,DJ$10)</f>
        <v>#NAME?</v>
      </c>
      <c r="DK104" s="42" t="e">
        <f t="shared" ca="1" si="370"/>
        <v>#NAME?</v>
      </c>
      <c r="DL104" s="43" t="e">
        <f ca="1">_xll.GXL(DL$3,DL$4,"CustomGL="&amp;DL$8&amp;";",DL$5,DL$6,DL$7,$B104,DL$10)</f>
        <v>#NAME?</v>
      </c>
      <c r="DM104" s="42" t="e">
        <f t="shared" ca="1" si="371"/>
        <v>#NAME?</v>
      </c>
      <c r="DQ104" s="77">
        <v>553150</v>
      </c>
      <c r="DR104" s="40" t="e">
        <f ca="1">_xll.GEXQ("...\Live\Act_Decr.edq",$B104)</f>
        <v>#NAME?</v>
      </c>
      <c r="DS104" s="41" t="e">
        <f ca="1">_xll.GXL(DS$3,DS$4,"CustomGL="&amp;DS$8&amp;";",DS$5,DS$6,DS$7,$B104,DS$10)</f>
        <v>#NAME?</v>
      </c>
      <c r="DT104" s="42" t="e">
        <f t="shared" ca="1" si="372"/>
        <v>#NAME?</v>
      </c>
      <c r="DU104" s="43" t="e">
        <f ca="1">_xll.GXL(DU$3,DU$4,"CustomGL="&amp;DU$8&amp;";",DU$5,DU$6,DU$7,$B104,DU$10)</f>
        <v>#NAME?</v>
      </c>
      <c r="DV104" s="42" t="e">
        <f t="shared" ca="1" si="373"/>
        <v>#NAME?</v>
      </c>
      <c r="EA104" s="41" t="e">
        <f ca="1">_xll.GXL(EA$3,EA$4,"CustomGL="&amp;EA$8&amp;";",EA$5,EA$6,EA$7,$B104,EA$10)</f>
        <v>#NAME?</v>
      </c>
      <c r="EB104" s="42" t="e">
        <f t="shared" ca="1" si="374"/>
        <v>#NAME?</v>
      </c>
      <c r="EC104" s="43" t="e">
        <f ca="1">_xll.GXL(EC$3,EC$4,"CustomGL="&amp;EC$8&amp;";",EC$5,EC$6,EC$7,$B104,EC$10)</f>
        <v>#NAME?</v>
      </c>
      <c r="ED104" s="42" t="e">
        <f t="shared" ca="1" si="375"/>
        <v>#NAME?</v>
      </c>
      <c r="EH104" s="77">
        <v>553150</v>
      </c>
      <c r="EI104" s="40" t="e">
        <f ca="1">_xll.GEXQ("...\Live\Act_Decr.edq",$B104)</f>
        <v>#NAME?</v>
      </c>
      <c r="EJ104" s="41" t="e">
        <f ca="1">_xll.GXL(EJ$3,EJ$4,"CustomGL="&amp;EJ$8&amp;";",EJ$5,EJ$6,EJ$7,$B104,EJ$10)</f>
        <v>#NAME?</v>
      </c>
      <c r="EK104" s="42" t="e">
        <f t="shared" ca="1" si="376"/>
        <v>#NAME?</v>
      </c>
      <c r="EL104" s="43" t="e">
        <f ca="1">_xll.GXL(EL$3,EL$4,"CustomGL="&amp;EL$8&amp;";",EL$5,EL$6,EL$7,$B104,EL$10)</f>
        <v>#NAME?</v>
      </c>
      <c r="EM104" s="42" t="e">
        <f t="shared" ca="1" si="377"/>
        <v>#NAME?</v>
      </c>
      <c r="ER104" s="41" t="e">
        <f ca="1">_xll.GXL(ER$3,ER$4,"CustomGL="&amp;ER$8&amp;";",ER$5,ER$6,ER$7,$B104,ER$10)</f>
        <v>#NAME?</v>
      </c>
      <c r="ES104" s="42" t="e">
        <f t="shared" ca="1" si="378"/>
        <v>#NAME?</v>
      </c>
      <c r="ET104" s="43" t="e">
        <f ca="1">_xll.GXL(ET$3,ET$4,"CustomGL="&amp;ET$8&amp;";",ET$5,ET$6,ET$7,$B104,ET$10)</f>
        <v>#NAME?</v>
      </c>
      <c r="EU104" s="42" t="e">
        <f t="shared" ca="1" si="379"/>
        <v>#NAME?</v>
      </c>
      <c r="EY104" s="77">
        <v>553150</v>
      </c>
      <c r="EZ104" s="40" t="e">
        <f ca="1">_xll.GEXQ("...\Live\Act_Decr.edq",$B104)</f>
        <v>#NAME?</v>
      </c>
      <c r="FA104" s="41" t="e">
        <f ca="1">_xll.GXL(FA$3,FA$4,"CustomGL="&amp;FA$8&amp;";",FA$5,FA$6,FA$7,$B104,FA$10)</f>
        <v>#NAME?</v>
      </c>
      <c r="FB104" s="42" t="e">
        <f t="shared" ca="1" si="380"/>
        <v>#NAME?</v>
      </c>
      <c r="FC104" s="43" t="e">
        <f ca="1">_xll.GXL(FC$3,FC$4,"CustomGL="&amp;FC$8&amp;";",FC$5,FC$6,FC$7,$B104,FC$10)</f>
        <v>#NAME?</v>
      </c>
      <c r="FD104" s="42" t="e">
        <f t="shared" ca="1" si="381"/>
        <v>#NAME?</v>
      </c>
      <c r="FI104" s="41" t="e">
        <f ca="1">_xll.GXL(FI$3,FI$4,"CustomGL="&amp;FI$8&amp;";",FI$5,FI$6,FI$7,$B104,FI$10)</f>
        <v>#NAME?</v>
      </c>
      <c r="FJ104" s="42" t="e">
        <f t="shared" ca="1" si="382"/>
        <v>#NAME?</v>
      </c>
      <c r="FK104" s="43" t="e">
        <f ca="1">_xll.GXL(FK$3,FK$4,"CustomGL="&amp;FK$8&amp;";",FK$5,FK$6,FK$7,$B104,FK$10)</f>
        <v>#NAME?</v>
      </c>
      <c r="FL104" s="42" t="e">
        <f t="shared" ca="1" si="383"/>
        <v>#NAME?</v>
      </c>
    </row>
    <row r="105" spans="2:168" s="44" customFormat="1" hidden="1" outlineLevel="1" x14ac:dyDescent="0.25">
      <c r="B105" s="39">
        <v>553151</v>
      </c>
      <c r="C105" s="40" t="e">
        <f ca="1">_xll.GEXQ("...\Live\Act_Decr.edq",$B105)</f>
        <v>#NAME?</v>
      </c>
      <c r="D105" s="41" t="e">
        <f ca="1">_xll.GXL(D$3,D$4,"CustomGL="&amp;D$8&amp;";",D$5,D$6,D$7,$B105,D$10)</f>
        <v>#NAME?</v>
      </c>
      <c r="E105" s="42" t="e">
        <f t="shared" ca="1" si="344"/>
        <v>#NAME?</v>
      </c>
      <c r="F105" s="43" t="e">
        <f ca="1">_xll.GXL(F$3,F$4,"CustomGL="&amp;F$8&amp;";",F$5,F$6,F$7,$B105,F$10)</f>
        <v>#NAME?</v>
      </c>
      <c r="G105" s="42" t="e">
        <f t="shared" ca="1" si="345"/>
        <v>#NAME?</v>
      </c>
      <c r="L105" s="41" t="e">
        <f ca="1">_xll.GXL(L$3,L$4,"CustomGL="&amp;L$8&amp;";",L$5,L$6,L$7,$B105,L$10)</f>
        <v>#NAME?</v>
      </c>
      <c r="M105" s="42" t="e">
        <f t="shared" ca="1" si="346"/>
        <v>#NAME?</v>
      </c>
      <c r="N105" s="43" t="e">
        <f ca="1">_xll.GXL(N$3,N$4,"CustomGL="&amp;N$8&amp;";",N$5,N$6,N$7,$B105,N$10)</f>
        <v>#NAME?</v>
      </c>
      <c r="O105" s="42" t="e">
        <f t="shared" ca="1" si="347"/>
        <v>#NAME?</v>
      </c>
      <c r="R105" s="85"/>
      <c r="S105" s="77">
        <v>553151</v>
      </c>
      <c r="T105" s="40" t="e">
        <f ca="1">_xll.GEXQ("...\Live\Act_Decr.edq",$B105)</f>
        <v>#NAME?</v>
      </c>
      <c r="U105" s="41" t="e">
        <f ca="1">_xll.GXL(U$3,U$4,"CustomGL="&amp;U$8&amp;";",U$5,U$6,U$7,$B105,U$10)</f>
        <v>#NAME?</v>
      </c>
      <c r="V105" s="42" t="e">
        <f t="shared" ca="1" si="348"/>
        <v>#NAME?</v>
      </c>
      <c r="W105" s="43" t="e">
        <f ca="1">_xll.GXL(W$3,W$4,"CustomGL="&amp;W$8&amp;";",W$5,W$6,W$7,$B105,W$10)</f>
        <v>#NAME?</v>
      </c>
      <c r="X105" s="42" t="e">
        <f t="shared" ca="1" si="349"/>
        <v>#NAME?</v>
      </c>
      <c r="AC105" s="41" t="e">
        <f ca="1">_xll.GXL(AC$3,AC$4,"CustomGL="&amp;AC$8&amp;";",AC$5,AC$6,AC$7,$B105,AC$10)</f>
        <v>#NAME?</v>
      </c>
      <c r="AD105" s="42" t="e">
        <f t="shared" ca="1" si="350"/>
        <v>#NAME?</v>
      </c>
      <c r="AE105" s="43" t="e">
        <f ca="1">_xll.GXL(AE$3,AE$4,"CustomGL="&amp;AE$8&amp;";",AE$5,AE$6,AE$7,$B105,AE$10)</f>
        <v>#NAME?</v>
      </c>
      <c r="AF105" s="42" t="e">
        <f t="shared" ca="1" si="351"/>
        <v>#NAME?</v>
      </c>
      <c r="AJ105" s="77">
        <v>553151</v>
      </c>
      <c r="AK105" s="40" t="e">
        <f ca="1">_xll.GEXQ("...\Live\Act_Decr.edq",$B105)</f>
        <v>#NAME?</v>
      </c>
      <c r="AL105" s="41" t="e">
        <f ca="1">_xll.GXL(AL$3,AL$4,"CustomGL="&amp;AL$8&amp;";",AL$5,AL$6,AL$7,$B105,AL$10)</f>
        <v>#NAME?</v>
      </c>
      <c r="AM105" s="42" t="e">
        <f t="shared" ca="1" si="352"/>
        <v>#NAME?</v>
      </c>
      <c r="AN105" s="43" t="e">
        <f ca="1">_xll.GXL(AN$3,AN$4,"CustomGL="&amp;AN$8&amp;";",AN$5,AN$6,AN$7,$B105,AN$10)</f>
        <v>#NAME?</v>
      </c>
      <c r="AO105" s="42" t="e">
        <f t="shared" ca="1" si="353"/>
        <v>#NAME?</v>
      </c>
      <c r="AT105" s="41" t="e">
        <f ca="1">_xll.GXL(AT$3,AT$4,"CustomGL="&amp;AT$8&amp;";",AT$5,AT$6,AT$7,$B105,AT$10)</f>
        <v>#NAME?</v>
      </c>
      <c r="AU105" s="42" t="e">
        <f t="shared" ca="1" si="354"/>
        <v>#NAME?</v>
      </c>
      <c r="AV105" s="43" t="e">
        <f ca="1">_xll.GXL(AV$3,AV$4,"CustomGL="&amp;AV$8&amp;";",AV$5,AV$6,AV$7,$B105,AV$10)</f>
        <v>#NAME?</v>
      </c>
      <c r="AW105" s="42" t="e">
        <f t="shared" ca="1" si="355"/>
        <v>#NAME?</v>
      </c>
      <c r="AZ105" s="85"/>
      <c r="BA105" s="77">
        <v>553151</v>
      </c>
      <c r="BB105" s="40" t="e">
        <f ca="1">_xll.GEXQ("...\Live\Act_Decr.edq",$B105)</f>
        <v>#NAME?</v>
      </c>
      <c r="BC105" s="41" t="e">
        <f ca="1">_xll.GXL(BC$3,BC$4,"CustomGL="&amp;BC$8&amp;";",BC$5,BC$6,BC$7,$B105,BC$10)</f>
        <v>#NAME?</v>
      </c>
      <c r="BD105" s="42" t="e">
        <f t="shared" ca="1" si="356"/>
        <v>#NAME?</v>
      </c>
      <c r="BE105" s="43" t="e">
        <f ca="1">_xll.GXL(BE$3,BE$4,"CustomGL="&amp;BE$8&amp;";",BE$5,BE$6,BE$7,$B105,BE$10)</f>
        <v>#NAME?</v>
      </c>
      <c r="BF105" s="42" t="e">
        <f t="shared" ca="1" si="357"/>
        <v>#NAME?</v>
      </c>
      <c r="BK105" s="41" t="e">
        <f ca="1">_xll.GXL(BK$3,BK$4,"CustomGL="&amp;BK$8&amp;";",BK$5,BK$6,BK$7,$B105,BK$10)</f>
        <v>#NAME?</v>
      </c>
      <c r="BL105" s="42" t="e">
        <f t="shared" ca="1" si="358"/>
        <v>#NAME?</v>
      </c>
      <c r="BM105" s="43" t="e">
        <f ca="1">_xll.GXL(BM$3,BM$4,"CustomGL="&amp;BM$8&amp;";",BM$5,BM$6,BM$7,$B105,BM$10)</f>
        <v>#NAME?</v>
      </c>
      <c r="BN105" s="42" t="e">
        <f t="shared" ca="1" si="359"/>
        <v>#NAME?</v>
      </c>
      <c r="BR105" s="77">
        <v>553151</v>
      </c>
      <c r="BS105" s="40" t="e">
        <f ca="1">_xll.GEXQ("...\Live\Act_Decr.edq",$B105)</f>
        <v>#NAME?</v>
      </c>
      <c r="BT105" s="41" t="e">
        <f ca="1">_xll.GXL(BT$3,BT$4,"CustomGL="&amp;BT$8&amp;";",BT$5,BT$6,BT$7,$B105,BT$10)</f>
        <v>#NAME?</v>
      </c>
      <c r="BU105" s="42" t="e">
        <f t="shared" ca="1" si="360"/>
        <v>#NAME?</v>
      </c>
      <c r="BV105" s="43" t="e">
        <f ca="1">_xll.GXL(BV$3,BV$4,"CustomGL="&amp;BV$8&amp;";",BV$5,BV$6,BV$7,$B105,BV$10)</f>
        <v>#NAME?</v>
      </c>
      <c r="BW105" s="42" t="e">
        <f t="shared" ca="1" si="361"/>
        <v>#NAME?</v>
      </c>
      <c r="CB105" s="41" t="e">
        <f ca="1">_xll.GXL(CB$3,CB$4,"CustomGL="&amp;CB$8&amp;";",CB$5,CB$6,CB$7,$B105,CB$10)</f>
        <v>#NAME?</v>
      </c>
      <c r="CC105" s="42" t="e">
        <f t="shared" ca="1" si="362"/>
        <v>#NAME?</v>
      </c>
      <c r="CD105" s="43" t="e">
        <f ca="1">_xll.GXL(CD$3,CD$4,"CustomGL="&amp;CD$8&amp;";",CD$5,CD$6,CD$7,$B105,CD$10)</f>
        <v>#NAME?</v>
      </c>
      <c r="CE105" s="42" t="e">
        <f t="shared" ca="1" si="363"/>
        <v>#NAME?</v>
      </c>
      <c r="CI105" s="77">
        <v>553151</v>
      </c>
      <c r="CJ105" s="40" t="e">
        <f ca="1">_xll.GEXQ("...\Live\Act_Decr.edq",$B105)</f>
        <v>#NAME?</v>
      </c>
      <c r="CK105" s="41" t="e">
        <f ca="1">_xll.GXL(CK$3,CK$4,"CustomGL="&amp;CK$8&amp;";",CK$5,CK$6,CK$7,$B105,CK$10)</f>
        <v>#NAME?</v>
      </c>
      <c r="CL105" s="42" t="e">
        <f t="shared" ca="1" si="364"/>
        <v>#NAME?</v>
      </c>
      <c r="CM105" s="43" t="e">
        <f ca="1">_xll.GXL(CM$3,CM$4,"CustomGL="&amp;CM$8&amp;";",CM$5,CM$6,CM$7,$B105,CM$10)</f>
        <v>#NAME?</v>
      </c>
      <c r="CN105" s="42" t="e">
        <f t="shared" ca="1" si="365"/>
        <v>#NAME?</v>
      </c>
      <c r="CS105" s="41" t="e">
        <f ca="1">_xll.GXL(CS$3,CS$4,"CustomGL="&amp;CS$8&amp;";",CS$5,CS$6,CS$7,$B105,CS$10)</f>
        <v>#NAME?</v>
      </c>
      <c r="CT105" s="42" t="e">
        <f t="shared" ca="1" si="366"/>
        <v>#NAME?</v>
      </c>
      <c r="CU105" s="43" t="e">
        <f ca="1">_xll.GXL(CU$3,CU$4,"CustomGL="&amp;CU$8&amp;";",CU$5,CU$6,CU$7,$B105,CU$10)</f>
        <v>#NAME?</v>
      </c>
      <c r="CV105" s="42" t="e">
        <f t="shared" ca="1" si="367"/>
        <v>#NAME?</v>
      </c>
      <c r="CZ105" s="77">
        <v>553151</v>
      </c>
      <c r="DA105" s="40" t="e">
        <f ca="1">_xll.GEXQ("...\Live\Act_Decr.edq",$B105)</f>
        <v>#NAME?</v>
      </c>
      <c r="DB105" s="41" t="e">
        <f ca="1">_xll.GXL(DB$3,DB$4,"CustomGL="&amp;DB$8&amp;";",DB$5,DB$6,DB$7,$B105,DB$10)</f>
        <v>#NAME?</v>
      </c>
      <c r="DC105" s="42" t="e">
        <f t="shared" ca="1" si="368"/>
        <v>#NAME?</v>
      </c>
      <c r="DD105" s="43" t="e">
        <f ca="1">_xll.GXL(DD$3,DD$4,"CustomGL="&amp;DD$8&amp;";",DD$5,DD$6,DD$7,$B105,DD$10)</f>
        <v>#NAME?</v>
      </c>
      <c r="DE105" s="42" t="e">
        <f t="shared" ca="1" si="369"/>
        <v>#NAME?</v>
      </c>
      <c r="DJ105" s="41" t="e">
        <f ca="1">_xll.GXL(DJ$3,DJ$4,"CustomGL="&amp;DJ$8&amp;";",DJ$5,DJ$6,DJ$7,$B105,DJ$10)</f>
        <v>#NAME?</v>
      </c>
      <c r="DK105" s="42" t="e">
        <f t="shared" ca="1" si="370"/>
        <v>#NAME?</v>
      </c>
      <c r="DL105" s="43" t="e">
        <f ca="1">_xll.GXL(DL$3,DL$4,"CustomGL="&amp;DL$8&amp;";",DL$5,DL$6,DL$7,$B105,DL$10)</f>
        <v>#NAME?</v>
      </c>
      <c r="DM105" s="42" t="e">
        <f t="shared" ca="1" si="371"/>
        <v>#NAME?</v>
      </c>
      <c r="DQ105" s="77">
        <v>553151</v>
      </c>
      <c r="DR105" s="40" t="e">
        <f ca="1">_xll.GEXQ("...\Live\Act_Decr.edq",$B105)</f>
        <v>#NAME?</v>
      </c>
      <c r="DS105" s="41" t="e">
        <f ca="1">_xll.GXL(DS$3,DS$4,"CustomGL="&amp;DS$8&amp;";",DS$5,DS$6,DS$7,$B105,DS$10)</f>
        <v>#NAME?</v>
      </c>
      <c r="DT105" s="42" t="e">
        <f t="shared" ca="1" si="372"/>
        <v>#NAME?</v>
      </c>
      <c r="DU105" s="43" t="e">
        <f ca="1">_xll.GXL(DU$3,DU$4,"CustomGL="&amp;DU$8&amp;";",DU$5,DU$6,DU$7,$B105,DU$10)</f>
        <v>#NAME?</v>
      </c>
      <c r="DV105" s="42" t="e">
        <f t="shared" ca="1" si="373"/>
        <v>#NAME?</v>
      </c>
      <c r="EA105" s="41" t="e">
        <f ca="1">_xll.GXL(EA$3,EA$4,"CustomGL="&amp;EA$8&amp;";",EA$5,EA$6,EA$7,$B105,EA$10)</f>
        <v>#NAME?</v>
      </c>
      <c r="EB105" s="42" t="e">
        <f t="shared" ca="1" si="374"/>
        <v>#NAME?</v>
      </c>
      <c r="EC105" s="43" t="e">
        <f ca="1">_xll.GXL(EC$3,EC$4,"CustomGL="&amp;EC$8&amp;";",EC$5,EC$6,EC$7,$B105,EC$10)</f>
        <v>#NAME?</v>
      </c>
      <c r="ED105" s="42" t="e">
        <f t="shared" ca="1" si="375"/>
        <v>#NAME?</v>
      </c>
      <c r="EH105" s="77">
        <v>553151</v>
      </c>
      <c r="EI105" s="40" t="e">
        <f ca="1">_xll.GEXQ("...\Live\Act_Decr.edq",$B105)</f>
        <v>#NAME?</v>
      </c>
      <c r="EJ105" s="41" t="e">
        <f ca="1">_xll.GXL(EJ$3,EJ$4,"CustomGL="&amp;EJ$8&amp;";",EJ$5,EJ$6,EJ$7,$B105,EJ$10)</f>
        <v>#NAME?</v>
      </c>
      <c r="EK105" s="42" t="e">
        <f t="shared" ca="1" si="376"/>
        <v>#NAME?</v>
      </c>
      <c r="EL105" s="43" t="e">
        <f ca="1">_xll.GXL(EL$3,EL$4,"CustomGL="&amp;EL$8&amp;";",EL$5,EL$6,EL$7,$B105,EL$10)</f>
        <v>#NAME?</v>
      </c>
      <c r="EM105" s="42" t="e">
        <f t="shared" ca="1" si="377"/>
        <v>#NAME?</v>
      </c>
      <c r="ER105" s="41" t="e">
        <f ca="1">_xll.GXL(ER$3,ER$4,"CustomGL="&amp;ER$8&amp;";",ER$5,ER$6,ER$7,$B105,ER$10)</f>
        <v>#NAME?</v>
      </c>
      <c r="ES105" s="42" t="e">
        <f t="shared" ca="1" si="378"/>
        <v>#NAME?</v>
      </c>
      <c r="ET105" s="43" t="e">
        <f ca="1">_xll.GXL(ET$3,ET$4,"CustomGL="&amp;ET$8&amp;";",ET$5,ET$6,ET$7,$B105,ET$10)</f>
        <v>#NAME?</v>
      </c>
      <c r="EU105" s="42" t="e">
        <f t="shared" ca="1" si="379"/>
        <v>#NAME?</v>
      </c>
      <c r="EY105" s="77">
        <v>553151</v>
      </c>
      <c r="EZ105" s="40" t="e">
        <f ca="1">_xll.GEXQ("...\Live\Act_Decr.edq",$B105)</f>
        <v>#NAME?</v>
      </c>
      <c r="FA105" s="41" t="e">
        <f ca="1">_xll.GXL(FA$3,FA$4,"CustomGL="&amp;FA$8&amp;";",FA$5,FA$6,FA$7,$B105,FA$10)</f>
        <v>#NAME?</v>
      </c>
      <c r="FB105" s="42" t="e">
        <f t="shared" ca="1" si="380"/>
        <v>#NAME?</v>
      </c>
      <c r="FC105" s="43" t="e">
        <f ca="1">_xll.GXL(FC$3,FC$4,"CustomGL="&amp;FC$8&amp;";",FC$5,FC$6,FC$7,$B105,FC$10)</f>
        <v>#NAME?</v>
      </c>
      <c r="FD105" s="42" t="e">
        <f t="shared" ca="1" si="381"/>
        <v>#NAME?</v>
      </c>
      <c r="FI105" s="41" t="e">
        <f ca="1">_xll.GXL(FI$3,FI$4,"CustomGL="&amp;FI$8&amp;";",FI$5,FI$6,FI$7,$B105,FI$10)</f>
        <v>#NAME?</v>
      </c>
      <c r="FJ105" s="42" t="e">
        <f t="shared" ca="1" si="382"/>
        <v>#NAME?</v>
      </c>
      <c r="FK105" s="43" t="e">
        <f ca="1">_xll.GXL(FK$3,FK$4,"CustomGL="&amp;FK$8&amp;";",FK$5,FK$6,FK$7,$B105,FK$10)</f>
        <v>#NAME?</v>
      </c>
      <c r="FL105" s="42" t="e">
        <f t="shared" ca="1" si="383"/>
        <v>#NAME?</v>
      </c>
    </row>
    <row r="106" spans="2:168" s="44" customFormat="1" hidden="1" outlineLevel="1" x14ac:dyDescent="0.25">
      <c r="B106" s="39">
        <v>553153</v>
      </c>
      <c r="C106" s="40" t="e">
        <f ca="1">_xll.GEXQ("...\Live\Act_Decr.edq",$B106)</f>
        <v>#NAME?</v>
      </c>
      <c r="D106" s="41" t="e">
        <f ca="1">_xll.GXL(D$3,D$4,"CustomGL="&amp;D$8&amp;";",D$5,D$6,D$7,$B106,D$10)</f>
        <v>#NAME?</v>
      </c>
      <c r="E106" s="42" t="e">
        <f t="shared" ca="1" si="344"/>
        <v>#NAME?</v>
      </c>
      <c r="F106" s="43" t="e">
        <f ca="1">_xll.GXL(F$3,F$4,"CustomGL="&amp;F$8&amp;";",F$5,F$6,F$7,$B106,F$10)</f>
        <v>#NAME?</v>
      </c>
      <c r="G106" s="42" t="e">
        <f t="shared" ca="1" si="345"/>
        <v>#NAME?</v>
      </c>
      <c r="L106" s="41" t="e">
        <f ca="1">_xll.GXL(L$3,L$4,"CustomGL="&amp;L$8&amp;";",L$5,L$6,L$7,$B106,L$10)</f>
        <v>#NAME?</v>
      </c>
      <c r="M106" s="42" t="e">
        <f t="shared" ca="1" si="346"/>
        <v>#NAME?</v>
      </c>
      <c r="N106" s="43" t="e">
        <f ca="1">_xll.GXL(N$3,N$4,"CustomGL="&amp;N$8&amp;";",N$5,N$6,N$7,$B106,N$10)</f>
        <v>#NAME?</v>
      </c>
      <c r="O106" s="42" t="e">
        <f t="shared" ca="1" si="347"/>
        <v>#NAME?</v>
      </c>
      <c r="R106" s="85"/>
      <c r="S106" s="77">
        <v>553153</v>
      </c>
      <c r="T106" s="40" t="e">
        <f ca="1">_xll.GEXQ("...\Live\Act_Decr.edq",$B106)</f>
        <v>#NAME?</v>
      </c>
      <c r="U106" s="41" t="e">
        <f ca="1">_xll.GXL(U$3,U$4,"CustomGL="&amp;U$8&amp;";",U$5,U$6,U$7,$B106,U$10)</f>
        <v>#NAME?</v>
      </c>
      <c r="V106" s="42" t="e">
        <f t="shared" ca="1" si="348"/>
        <v>#NAME?</v>
      </c>
      <c r="W106" s="43" t="e">
        <f ca="1">_xll.GXL(W$3,W$4,"CustomGL="&amp;W$8&amp;";",W$5,W$6,W$7,$B106,W$10)</f>
        <v>#NAME?</v>
      </c>
      <c r="X106" s="42" t="e">
        <f t="shared" ca="1" si="349"/>
        <v>#NAME?</v>
      </c>
      <c r="AC106" s="41" t="e">
        <f ca="1">_xll.GXL(AC$3,AC$4,"CustomGL="&amp;AC$8&amp;";",AC$5,AC$6,AC$7,$B106,AC$10)</f>
        <v>#NAME?</v>
      </c>
      <c r="AD106" s="42" t="e">
        <f t="shared" ca="1" si="350"/>
        <v>#NAME?</v>
      </c>
      <c r="AE106" s="43" t="e">
        <f ca="1">_xll.GXL(AE$3,AE$4,"CustomGL="&amp;AE$8&amp;";",AE$5,AE$6,AE$7,$B106,AE$10)</f>
        <v>#NAME?</v>
      </c>
      <c r="AF106" s="42" t="e">
        <f t="shared" ca="1" si="351"/>
        <v>#NAME?</v>
      </c>
      <c r="AJ106" s="77">
        <v>553153</v>
      </c>
      <c r="AK106" s="40" t="e">
        <f ca="1">_xll.GEXQ("...\Live\Act_Decr.edq",$B106)</f>
        <v>#NAME?</v>
      </c>
      <c r="AL106" s="41" t="e">
        <f ca="1">_xll.GXL(AL$3,AL$4,"CustomGL="&amp;AL$8&amp;";",AL$5,AL$6,AL$7,$B106,AL$10)</f>
        <v>#NAME?</v>
      </c>
      <c r="AM106" s="42" t="e">
        <f t="shared" ca="1" si="352"/>
        <v>#NAME?</v>
      </c>
      <c r="AN106" s="43" t="e">
        <f ca="1">_xll.GXL(AN$3,AN$4,"CustomGL="&amp;AN$8&amp;";",AN$5,AN$6,AN$7,$B106,AN$10)</f>
        <v>#NAME?</v>
      </c>
      <c r="AO106" s="42" t="e">
        <f t="shared" ca="1" si="353"/>
        <v>#NAME?</v>
      </c>
      <c r="AT106" s="41" t="e">
        <f ca="1">_xll.GXL(AT$3,AT$4,"CustomGL="&amp;AT$8&amp;";",AT$5,AT$6,AT$7,$B106,AT$10)</f>
        <v>#NAME?</v>
      </c>
      <c r="AU106" s="42" t="e">
        <f t="shared" ca="1" si="354"/>
        <v>#NAME?</v>
      </c>
      <c r="AV106" s="43" t="e">
        <f ca="1">_xll.GXL(AV$3,AV$4,"CustomGL="&amp;AV$8&amp;";",AV$5,AV$6,AV$7,$B106,AV$10)</f>
        <v>#NAME?</v>
      </c>
      <c r="AW106" s="42" t="e">
        <f t="shared" ca="1" si="355"/>
        <v>#NAME?</v>
      </c>
      <c r="AZ106" s="85"/>
      <c r="BA106" s="77">
        <v>553153</v>
      </c>
      <c r="BB106" s="40" t="e">
        <f ca="1">_xll.GEXQ("...\Live\Act_Decr.edq",$B106)</f>
        <v>#NAME?</v>
      </c>
      <c r="BC106" s="41" t="e">
        <f ca="1">_xll.GXL(BC$3,BC$4,"CustomGL="&amp;BC$8&amp;";",BC$5,BC$6,BC$7,$B106,BC$10)</f>
        <v>#NAME?</v>
      </c>
      <c r="BD106" s="42" t="e">
        <f t="shared" ca="1" si="356"/>
        <v>#NAME?</v>
      </c>
      <c r="BE106" s="43" t="e">
        <f ca="1">_xll.GXL(BE$3,BE$4,"CustomGL="&amp;BE$8&amp;";",BE$5,BE$6,BE$7,$B106,BE$10)</f>
        <v>#NAME?</v>
      </c>
      <c r="BF106" s="42" t="e">
        <f t="shared" ca="1" si="357"/>
        <v>#NAME?</v>
      </c>
      <c r="BK106" s="41" t="e">
        <f ca="1">_xll.GXL(BK$3,BK$4,"CustomGL="&amp;BK$8&amp;";",BK$5,BK$6,BK$7,$B106,BK$10)</f>
        <v>#NAME?</v>
      </c>
      <c r="BL106" s="42" t="e">
        <f t="shared" ca="1" si="358"/>
        <v>#NAME?</v>
      </c>
      <c r="BM106" s="43" t="e">
        <f ca="1">_xll.GXL(BM$3,BM$4,"CustomGL="&amp;BM$8&amp;";",BM$5,BM$6,BM$7,$B106,BM$10)</f>
        <v>#NAME?</v>
      </c>
      <c r="BN106" s="42" t="e">
        <f t="shared" ca="1" si="359"/>
        <v>#NAME?</v>
      </c>
      <c r="BR106" s="77">
        <v>553153</v>
      </c>
      <c r="BS106" s="40" t="e">
        <f ca="1">_xll.GEXQ("...\Live\Act_Decr.edq",$B106)</f>
        <v>#NAME?</v>
      </c>
      <c r="BT106" s="41" t="e">
        <f ca="1">_xll.GXL(BT$3,BT$4,"CustomGL="&amp;BT$8&amp;";",BT$5,BT$6,BT$7,$B106,BT$10)</f>
        <v>#NAME?</v>
      </c>
      <c r="BU106" s="42" t="e">
        <f t="shared" ca="1" si="360"/>
        <v>#NAME?</v>
      </c>
      <c r="BV106" s="43" t="e">
        <f ca="1">_xll.GXL(BV$3,BV$4,"CustomGL="&amp;BV$8&amp;";",BV$5,BV$6,BV$7,$B106,BV$10)</f>
        <v>#NAME?</v>
      </c>
      <c r="BW106" s="42" t="e">
        <f t="shared" ca="1" si="361"/>
        <v>#NAME?</v>
      </c>
      <c r="CB106" s="41" t="e">
        <f ca="1">_xll.GXL(CB$3,CB$4,"CustomGL="&amp;CB$8&amp;";",CB$5,CB$6,CB$7,$B106,CB$10)</f>
        <v>#NAME?</v>
      </c>
      <c r="CC106" s="42" t="e">
        <f t="shared" ca="1" si="362"/>
        <v>#NAME?</v>
      </c>
      <c r="CD106" s="43" t="e">
        <f ca="1">_xll.GXL(CD$3,CD$4,"CustomGL="&amp;CD$8&amp;";",CD$5,CD$6,CD$7,$B106,CD$10)</f>
        <v>#NAME?</v>
      </c>
      <c r="CE106" s="42" t="e">
        <f t="shared" ca="1" si="363"/>
        <v>#NAME?</v>
      </c>
      <c r="CI106" s="77">
        <v>553153</v>
      </c>
      <c r="CJ106" s="40" t="e">
        <f ca="1">_xll.GEXQ("...\Live\Act_Decr.edq",$B106)</f>
        <v>#NAME?</v>
      </c>
      <c r="CK106" s="41" t="e">
        <f ca="1">_xll.GXL(CK$3,CK$4,"CustomGL="&amp;CK$8&amp;";",CK$5,CK$6,CK$7,$B106,CK$10)</f>
        <v>#NAME?</v>
      </c>
      <c r="CL106" s="42" t="e">
        <f t="shared" ca="1" si="364"/>
        <v>#NAME?</v>
      </c>
      <c r="CM106" s="43" t="e">
        <f ca="1">_xll.GXL(CM$3,CM$4,"CustomGL="&amp;CM$8&amp;";",CM$5,CM$6,CM$7,$B106,CM$10)</f>
        <v>#NAME?</v>
      </c>
      <c r="CN106" s="42" t="e">
        <f t="shared" ca="1" si="365"/>
        <v>#NAME?</v>
      </c>
      <c r="CS106" s="41" t="e">
        <f ca="1">_xll.GXL(CS$3,CS$4,"CustomGL="&amp;CS$8&amp;";",CS$5,CS$6,CS$7,$B106,CS$10)</f>
        <v>#NAME?</v>
      </c>
      <c r="CT106" s="42" t="e">
        <f t="shared" ca="1" si="366"/>
        <v>#NAME?</v>
      </c>
      <c r="CU106" s="43" t="e">
        <f ca="1">_xll.GXL(CU$3,CU$4,"CustomGL="&amp;CU$8&amp;";",CU$5,CU$6,CU$7,$B106,CU$10)</f>
        <v>#NAME?</v>
      </c>
      <c r="CV106" s="42" t="e">
        <f t="shared" ca="1" si="367"/>
        <v>#NAME?</v>
      </c>
      <c r="CZ106" s="77">
        <v>553153</v>
      </c>
      <c r="DA106" s="40" t="e">
        <f ca="1">_xll.GEXQ("...\Live\Act_Decr.edq",$B106)</f>
        <v>#NAME?</v>
      </c>
      <c r="DB106" s="41" t="e">
        <f ca="1">_xll.GXL(DB$3,DB$4,"CustomGL="&amp;DB$8&amp;";",DB$5,DB$6,DB$7,$B106,DB$10)</f>
        <v>#NAME?</v>
      </c>
      <c r="DC106" s="42" t="e">
        <f t="shared" ca="1" si="368"/>
        <v>#NAME?</v>
      </c>
      <c r="DD106" s="43" t="e">
        <f ca="1">_xll.GXL(DD$3,DD$4,"CustomGL="&amp;DD$8&amp;";",DD$5,DD$6,DD$7,$B106,DD$10)</f>
        <v>#NAME?</v>
      </c>
      <c r="DE106" s="42" t="e">
        <f t="shared" ca="1" si="369"/>
        <v>#NAME?</v>
      </c>
      <c r="DJ106" s="41" t="e">
        <f ca="1">_xll.GXL(DJ$3,DJ$4,"CustomGL="&amp;DJ$8&amp;";",DJ$5,DJ$6,DJ$7,$B106,DJ$10)</f>
        <v>#NAME?</v>
      </c>
      <c r="DK106" s="42" t="e">
        <f t="shared" ca="1" si="370"/>
        <v>#NAME?</v>
      </c>
      <c r="DL106" s="43" t="e">
        <f ca="1">_xll.GXL(DL$3,DL$4,"CustomGL="&amp;DL$8&amp;";",DL$5,DL$6,DL$7,$B106,DL$10)</f>
        <v>#NAME?</v>
      </c>
      <c r="DM106" s="42" t="e">
        <f t="shared" ca="1" si="371"/>
        <v>#NAME?</v>
      </c>
      <c r="DQ106" s="77">
        <v>553153</v>
      </c>
      <c r="DR106" s="40" t="e">
        <f ca="1">_xll.GEXQ("...\Live\Act_Decr.edq",$B106)</f>
        <v>#NAME?</v>
      </c>
      <c r="DS106" s="41" t="e">
        <f ca="1">_xll.GXL(DS$3,DS$4,"CustomGL="&amp;DS$8&amp;";",DS$5,DS$6,DS$7,$B106,DS$10)</f>
        <v>#NAME?</v>
      </c>
      <c r="DT106" s="42" t="e">
        <f t="shared" ca="1" si="372"/>
        <v>#NAME?</v>
      </c>
      <c r="DU106" s="43" t="e">
        <f ca="1">_xll.GXL(DU$3,DU$4,"CustomGL="&amp;DU$8&amp;";",DU$5,DU$6,DU$7,$B106,DU$10)</f>
        <v>#NAME?</v>
      </c>
      <c r="DV106" s="42" t="e">
        <f t="shared" ca="1" si="373"/>
        <v>#NAME?</v>
      </c>
      <c r="EA106" s="41" t="e">
        <f ca="1">_xll.GXL(EA$3,EA$4,"CustomGL="&amp;EA$8&amp;";",EA$5,EA$6,EA$7,$B106,EA$10)</f>
        <v>#NAME?</v>
      </c>
      <c r="EB106" s="42" t="e">
        <f t="shared" ca="1" si="374"/>
        <v>#NAME?</v>
      </c>
      <c r="EC106" s="43" t="e">
        <f ca="1">_xll.GXL(EC$3,EC$4,"CustomGL="&amp;EC$8&amp;";",EC$5,EC$6,EC$7,$B106,EC$10)</f>
        <v>#NAME?</v>
      </c>
      <c r="ED106" s="42" t="e">
        <f t="shared" ca="1" si="375"/>
        <v>#NAME?</v>
      </c>
      <c r="EH106" s="77">
        <v>553153</v>
      </c>
      <c r="EI106" s="40" t="e">
        <f ca="1">_xll.GEXQ("...\Live\Act_Decr.edq",$B106)</f>
        <v>#NAME?</v>
      </c>
      <c r="EJ106" s="41" t="e">
        <f ca="1">_xll.GXL(EJ$3,EJ$4,"CustomGL="&amp;EJ$8&amp;";",EJ$5,EJ$6,EJ$7,$B106,EJ$10)</f>
        <v>#NAME?</v>
      </c>
      <c r="EK106" s="42" t="e">
        <f t="shared" ca="1" si="376"/>
        <v>#NAME?</v>
      </c>
      <c r="EL106" s="43" t="e">
        <f ca="1">_xll.GXL(EL$3,EL$4,"CustomGL="&amp;EL$8&amp;";",EL$5,EL$6,EL$7,$B106,EL$10)</f>
        <v>#NAME?</v>
      </c>
      <c r="EM106" s="42" t="e">
        <f t="shared" ca="1" si="377"/>
        <v>#NAME?</v>
      </c>
      <c r="ER106" s="41" t="e">
        <f ca="1">_xll.GXL(ER$3,ER$4,"CustomGL="&amp;ER$8&amp;";",ER$5,ER$6,ER$7,$B106,ER$10)</f>
        <v>#NAME?</v>
      </c>
      <c r="ES106" s="42" t="e">
        <f t="shared" ca="1" si="378"/>
        <v>#NAME?</v>
      </c>
      <c r="ET106" s="43" t="e">
        <f ca="1">_xll.GXL(ET$3,ET$4,"CustomGL="&amp;ET$8&amp;";",ET$5,ET$6,ET$7,$B106,ET$10)</f>
        <v>#NAME?</v>
      </c>
      <c r="EU106" s="42" t="e">
        <f t="shared" ca="1" si="379"/>
        <v>#NAME?</v>
      </c>
      <c r="EY106" s="77">
        <v>553153</v>
      </c>
      <c r="EZ106" s="40" t="e">
        <f ca="1">_xll.GEXQ("...\Live\Act_Decr.edq",$B106)</f>
        <v>#NAME?</v>
      </c>
      <c r="FA106" s="41" t="e">
        <f ca="1">_xll.GXL(FA$3,FA$4,"CustomGL="&amp;FA$8&amp;";",FA$5,FA$6,FA$7,$B106,FA$10)</f>
        <v>#NAME?</v>
      </c>
      <c r="FB106" s="42" t="e">
        <f t="shared" ca="1" si="380"/>
        <v>#NAME?</v>
      </c>
      <c r="FC106" s="43" t="e">
        <f ca="1">_xll.GXL(FC$3,FC$4,"CustomGL="&amp;FC$8&amp;";",FC$5,FC$6,FC$7,$B106,FC$10)</f>
        <v>#NAME?</v>
      </c>
      <c r="FD106" s="42" t="e">
        <f t="shared" ca="1" si="381"/>
        <v>#NAME?</v>
      </c>
      <c r="FI106" s="41" t="e">
        <f ca="1">_xll.GXL(FI$3,FI$4,"CustomGL="&amp;FI$8&amp;";",FI$5,FI$6,FI$7,$B106,FI$10)</f>
        <v>#NAME?</v>
      </c>
      <c r="FJ106" s="42" t="e">
        <f t="shared" ca="1" si="382"/>
        <v>#NAME?</v>
      </c>
      <c r="FK106" s="43" t="e">
        <f ca="1">_xll.GXL(FK$3,FK$4,"CustomGL="&amp;FK$8&amp;";",FK$5,FK$6,FK$7,$B106,FK$10)</f>
        <v>#NAME?</v>
      </c>
      <c r="FL106" s="42" t="e">
        <f t="shared" ca="1" si="383"/>
        <v>#NAME?</v>
      </c>
    </row>
    <row r="107" spans="2:168" s="44" customFormat="1" hidden="1" outlineLevel="1" x14ac:dyDescent="0.25">
      <c r="B107" s="39">
        <v>553160</v>
      </c>
      <c r="C107" s="40" t="e">
        <f ca="1">_xll.GEXQ("...\Live\Act_Decr.edq",$B107)</f>
        <v>#NAME?</v>
      </c>
      <c r="D107" s="41" t="e">
        <f ca="1">_xll.GXL(D$3,D$4,"CustomGL="&amp;D$8&amp;";",D$5,D$6,D$7,$B107,D$10)</f>
        <v>#NAME?</v>
      </c>
      <c r="E107" s="42" t="e">
        <f t="shared" ca="1" si="344"/>
        <v>#NAME?</v>
      </c>
      <c r="F107" s="43" t="e">
        <f ca="1">_xll.GXL(F$3,F$4,"CustomGL="&amp;F$8&amp;";",F$5,F$6,F$7,$B107,F$10)</f>
        <v>#NAME?</v>
      </c>
      <c r="G107" s="42" t="e">
        <f t="shared" ca="1" si="345"/>
        <v>#NAME?</v>
      </c>
      <c r="L107" s="41" t="e">
        <f ca="1">_xll.GXL(L$3,L$4,"CustomGL="&amp;L$8&amp;";",L$5,L$6,L$7,$B107,L$10)</f>
        <v>#NAME?</v>
      </c>
      <c r="M107" s="42" t="e">
        <f t="shared" ca="1" si="346"/>
        <v>#NAME?</v>
      </c>
      <c r="N107" s="43" t="e">
        <f ca="1">_xll.GXL(N$3,N$4,"CustomGL="&amp;N$8&amp;";",N$5,N$6,N$7,$B107,N$10)</f>
        <v>#NAME?</v>
      </c>
      <c r="O107" s="42" t="e">
        <f t="shared" ca="1" si="347"/>
        <v>#NAME?</v>
      </c>
      <c r="R107" s="85"/>
      <c r="S107" s="77">
        <v>553160</v>
      </c>
      <c r="T107" s="40" t="e">
        <f ca="1">_xll.GEXQ("...\Live\Act_Decr.edq",$B107)</f>
        <v>#NAME?</v>
      </c>
      <c r="U107" s="41" t="e">
        <f ca="1">_xll.GXL(U$3,U$4,"CustomGL="&amp;U$8&amp;";",U$5,U$6,U$7,$B107,U$10)</f>
        <v>#NAME?</v>
      </c>
      <c r="V107" s="42" t="e">
        <f t="shared" ca="1" si="348"/>
        <v>#NAME?</v>
      </c>
      <c r="W107" s="43" t="e">
        <f ca="1">_xll.GXL(W$3,W$4,"CustomGL="&amp;W$8&amp;";",W$5,W$6,W$7,$B107,W$10)</f>
        <v>#NAME?</v>
      </c>
      <c r="X107" s="42" t="e">
        <f t="shared" ca="1" si="349"/>
        <v>#NAME?</v>
      </c>
      <c r="AC107" s="41" t="e">
        <f ca="1">_xll.GXL(AC$3,AC$4,"CustomGL="&amp;AC$8&amp;";",AC$5,AC$6,AC$7,$B107,AC$10)</f>
        <v>#NAME?</v>
      </c>
      <c r="AD107" s="42" t="e">
        <f t="shared" ca="1" si="350"/>
        <v>#NAME?</v>
      </c>
      <c r="AE107" s="43" t="e">
        <f ca="1">_xll.GXL(AE$3,AE$4,"CustomGL="&amp;AE$8&amp;";",AE$5,AE$6,AE$7,$B107,AE$10)</f>
        <v>#NAME?</v>
      </c>
      <c r="AF107" s="42" t="e">
        <f t="shared" ca="1" si="351"/>
        <v>#NAME?</v>
      </c>
      <c r="AJ107" s="77">
        <v>553160</v>
      </c>
      <c r="AK107" s="40" t="e">
        <f ca="1">_xll.GEXQ("...\Live\Act_Decr.edq",$B107)</f>
        <v>#NAME?</v>
      </c>
      <c r="AL107" s="41" t="e">
        <f ca="1">_xll.GXL(AL$3,AL$4,"CustomGL="&amp;AL$8&amp;";",AL$5,AL$6,AL$7,$B107,AL$10)</f>
        <v>#NAME?</v>
      </c>
      <c r="AM107" s="42" t="e">
        <f t="shared" ca="1" si="352"/>
        <v>#NAME?</v>
      </c>
      <c r="AN107" s="43" t="e">
        <f ca="1">_xll.GXL(AN$3,AN$4,"CustomGL="&amp;AN$8&amp;";",AN$5,AN$6,AN$7,$B107,AN$10)</f>
        <v>#NAME?</v>
      </c>
      <c r="AO107" s="42" t="e">
        <f t="shared" ca="1" si="353"/>
        <v>#NAME?</v>
      </c>
      <c r="AT107" s="41" t="e">
        <f ca="1">_xll.GXL(AT$3,AT$4,"CustomGL="&amp;AT$8&amp;";",AT$5,AT$6,AT$7,$B107,AT$10)</f>
        <v>#NAME?</v>
      </c>
      <c r="AU107" s="42" t="e">
        <f t="shared" ca="1" si="354"/>
        <v>#NAME?</v>
      </c>
      <c r="AV107" s="43" t="e">
        <f ca="1">_xll.GXL(AV$3,AV$4,"CustomGL="&amp;AV$8&amp;";",AV$5,AV$6,AV$7,$B107,AV$10)</f>
        <v>#NAME?</v>
      </c>
      <c r="AW107" s="42" t="e">
        <f t="shared" ca="1" si="355"/>
        <v>#NAME?</v>
      </c>
      <c r="AZ107" s="85"/>
      <c r="BA107" s="77">
        <v>553160</v>
      </c>
      <c r="BB107" s="40" t="e">
        <f ca="1">_xll.GEXQ("...\Live\Act_Decr.edq",$B107)</f>
        <v>#NAME?</v>
      </c>
      <c r="BC107" s="41" t="e">
        <f ca="1">_xll.GXL(BC$3,BC$4,"CustomGL="&amp;BC$8&amp;";",BC$5,BC$6,BC$7,$B107,BC$10)</f>
        <v>#NAME?</v>
      </c>
      <c r="BD107" s="42" t="e">
        <f t="shared" ca="1" si="356"/>
        <v>#NAME?</v>
      </c>
      <c r="BE107" s="43" t="e">
        <f ca="1">_xll.GXL(BE$3,BE$4,"CustomGL="&amp;BE$8&amp;";",BE$5,BE$6,BE$7,$B107,BE$10)</f>
        <v>#NAME?</v>
      </c>
      <c r="BF107" s="42" t="e">
        <f t="shared" ca="1" si="357"/>
        <v>#NAME?</v>
      </c>
      <c r="BK107" s="41" t="e">
        <f ca="1">_xll.GXL(BK$3,BK$4,"CustomGL="&amp;BK$8&amp;";",BK$5,BK$6,BK$7,$B107,BK$10)</f>
        <v>#NAME?</v>
      </c>
      <c r="BL107" s="42" t="e">
        <f t="shared" ca="1" si="358"/>
        <v>#NAME?</v>
      </c>
      <c r="BM107" s="43" t="e">
        <f ca="1">_xll.GXL(BM$3,BM$4,"CustomGL="&amp;BM$8&amp;";",BM$5,BM$6,BM$7,$B107,BM$10)</f>
        <v>#NAME?</v>
      </c>
      <c r="BN107" s="42" t="e">
        <f t="shared" ca="1" si="359"/>
        <v>#NAME?</v>
      </c>
      <c r="BR107" s="77">
        <v>553160</v>
      </c>
      <c r="BS107" s="40" t="e">
        <f ca="1">_xll.GEXQ("...\Live\Act_Decr.edq",$B107)</f>
        <v>#NAME?</v>
      </c>
      <c r="BT107" s="41" t="e">
        <f ca="1">_xll.GXL(BT$3,BT$4,"CustomGL="&amp;BT$8&amp;";",BT$5,BT$6,BT$7,$B107,BT$10)</f>
        <v>#NAME?</v>
      </c>
      <c r="BU107" s="42" t="e">
        <f t="shared" ca="1" si="360"/>
        <v>#NAME?</v>
      </c>
      <c r="BV107" s="43" t="e">
        <f ca="1">_xll.GXL(BV$3,BV$4,"CustomGL="&amp;BV$8&amp;";",BV$5,BV$6,BV$7,$B107,BV$10)</f>
        <v>#NAME?</v>
      </c>
      <c r="BW107" s="42" t="e">
        <f t="shared" ca="1" si="361"/>
        <v>#NAME?</v>
      </c>
      <c r="CB107" s="41" t="e">
        <f ca="1">_xll.GXL(CB$3,CB$4,"CustomGL="&amp;CB$8&amp;";",CB$5,CB$6,CB$7,$B107,CB$10)</f>
        <v>#NAME?</v>
      </c>
      <c r="CC107" s="42" t="e">
        <f t="shared" ca="1" si="362"/>
        <v>#NAME?</v>
      </c>
      <c r="CD107" s="43" t="e">
        <f ca="1">_xll.GXL(CD$3,CD$4,"CustomGL="&amp;CD$8&amp;";",CD$5,CD$6,CD$7,$B107,CD$10)</f>
        <v>#NAME?</v>
      </c>
      <c r="CE107" s="42" t="e">
        <f t="shared" ca="1" si="363"/>
        <v>#NAME?</v>
      </c>
      <c r="CI107" s="77">
        <v>553160</v>
      </c>
      <c r="CJ107" s="40" t="e">
        <f ca="1">_xll.GEXQ("...\Live\Act_Decr.edq",$B107)</f>
        <v>#NAME?</v>
      </c>
      <c r="CK107" s="41" t="e">
        <f ca="1">_xll.GXL(CK$3,CK$4,"CustomGL="&amp;CK$8&amp;";",CK$5,CK$6,CK$7,$B107,CK$10)</f>
        <v>#NAME?</v>
      </c>
      <c r="CL107" s="42" t="e">
        <f t="shared" ca="1" si="364"/>
        <v>#NAME?</v>
      </c>
      <c r="CM107" s="43" t="e">
        <f ca="1">_xll.GXL(CM$3,CM$4,"CustomGL="&amp;CM$8&amp;";",CM$5,CM$6,CM$7,$B107,CM$10)</f>
        <v>#NAME?</v>
      </c>
      <c r="CN107" s="42" t="e">
        <f t="shared" ca="1" si="365"/>
        <v>#NAME?</v>
      </c>
      <c r="CS107" s="41" t="e">
        <f ca="1">_xll.GXL(CS$3,CS$4,"CustomGL="&amp;CS$8&amp;";",CS$5,CS$6,CS$7,$B107,CS$10)</f>
        <v>#NAME?</v>
      </c>
      <c r="CT107" s="42" t="e">
        <f t="shared" ca="1" si="366"/>
        <v>#NAME?</v>
      </c>
      <c r="CU107" s="43" t="e">
        <f ca="1">_xll.GXL(CU$3,CU$4,"CustomGL="&amp;CU$8&amp;";",CU$5,CU$6,CU$7,$B107,CU$10)</f>
        <v>#NAME?</v>
      </c>
      <c r="CV107" s="42" t="e">
        <f t="shared" ca="1" si="367"/>
        <v>#NAME?</v>
      </c>
      <c r="CZ107" s="77">
        <v>553160</v>
      </c>
      <c r="DA107" s="40" t="e">
        <f ca="1">_xll.GEXQ("...\Live\Act_Decr.edq",$B107)</f>
        <v>#NAME?</v>
      </c>
      <c r="DB107" s="41" t="e">
        <f ca="1">_xll.GXL(DB$3,DB$4,"CustomGL="&amp;DB$8&amp;";",DB$5,DB$6,DB$7,$B107,DB$10)</f>
        <v>#NAME?</v>
      </c>
      <c r="DC107" s="42" t="e">
        <f t="shared" ca="1" si="368"/>
        <v>#NAME?</v>
      </c>
      <c r="DD107" s="43" t="e">
        <f ca="1">_xll.GXL(DD$3,DD$4,"CustomGL="&amp;DD$8&amp;";",DD$5,DD$6,DD$7,$B107,DD$10)</f>
        <v>#NAME?</v>
      </c>
      <c r="DE107" s="42" t="e">
        <f t="shared" ca="1" si="369"/>
        <v>#NAME?</v>
      </c>
      <c r="DJ107" s="41" t="e">
        <f ca="1">_xll.GXL(DJ$3,DJ$4,"CustomGL="&amp;DJ$8&amp;";",DJ$5,DJ$6,DJ$7,$B107,DJ$10)</f>
        <v>#NAME?</v>
      </c>
      <c r="DK107" s="42" t="e">
        <f t="shared" ca="1" si="370"/>
        <v>#NAME?</v>
      </c>
      <c r="DL107" s="43" t="e">
        <f ca="1">_xll.GXL(DL$3,DL$4,"CustomGL="&amp;DL$8&amp;";",DL$5,DL$6,DL$7,$B107,DL$10)</f>
        <v>#NAME?</v>
      </c>
      <c r="DM107" s="42" t="e">
        <f t="shared" ca="1" si="371"/>
        <v>#NAME?</v>
      </c>
      <c r="DQ107" s="77">
        <v>553160</v>
      </c>
      <c r="DR107" s="40" t="e">
        <f ca="1">_xll.GEXQ("...\Live\Act_Decr.edq",$B107)</f>
        <v>#NAME?</v>
      </c>
      <c r="DS107" s="41" t="e">
        <f ca="1">_xll.GXL(DS$3,DS$4,"CustomGL="&amp;DS$8&amp;";",DS$5,DS$6,DS$7,$B107,DS$10)</f>
        <v>#NAME?</v>
      </c>
      <c r="DT107" s="42" t="e">
        <f t="shared" ca="1" si="372"/>
        <v>#NAME?</v>
      </c>
      <c r="DU107" s="43" t="e">
        <f ca="1">_xll.GXL(DU$3,DU$4,"CustomGL="&amp;DU$8&amp;";",DU$5,DU$6,DU$7,$B107,DU$10)</f>
        <v>#NAME?</v>
      </c>
      <c r="DV107" s="42" t="e">
        <f t="shared" ca="1" si="373"/>
        <v>#NAME?</v>
      </c>
      <c r="EA107" s="41" t="e">
        <f ca="1">_xll.GXL(EA$3,EA$4,"CustomGL="&amp;EA$8&amp;";",EA$5,EA$6,EA$7,$B107,EA$10)</f>
        <v>#NAME?</v>
      </c>
      <c r="EB107" s="42" t="e">
        <f t="shared" ca="1" si="374"/>
        <v>#NAME?</v>
      </c>
      <c r="EC107" s="43" t="e">
        <f ca="1">_xll.GXL(EC$3,EC$4,"CustomGL="&amp;EC$8&amp;";",EC$5,EC$6,EC$7,$B107,EC$10)</f>
        <v>#NAME?</v>
      </c>
      <c r="ED107" s="42" t="e">
        <f t="shared" ca="1" si="375"/>
        <v>#NAME?</v>
      </c>
      <c r="EH107" s="77">
        <v>553160</v>
      </c>
      <c r="EI107" s="40" t="e">
        <f ca="1">_xll.GEXQ("...\Live\Act_Decr.edq",$B107)</f>
        <v>#NAME?</v>
      </c>
      <c r="EJ107" s="41" t="e">
        <f ca="1">_xll.GXL(EJ$3,EJ$4,"CustomGL="&amp;EJ$8&amp;";",EJ$5,EJ$6,EJ$7,$B107,EJ$10)</f>
        <v>#NAME?</v>
      </c>
      <c r="EK107" s="42" t="e">
        <f t="shared" ca="1" si="376"/>
        <v>#NAME?</v>
      </c>
      <c r="EL107" s="43" t="e">
        <f ca="1">_xll.GXL(EL$3,EL$4,"CustomGL="&amp;EL$8&amp;";",EL$5,EL$6,EL$7,$B107,EL$10)</f>
        <v>#NAME?</v>
      </c>
      <c r="EM107" s="42" t="e">
        <f t="shared" ca="1" si="377"/>
        <v>#NAME?</v>
      </c>
      <c r="ER107" s="41" t="e">
        <f ca="1">_xll.GXL(ER$3,ER$4,"CustomGL="&amp;ER$8&amp;";",ER$5,ER$6,ER$7,$B107,ER$10)</f>
        <v>#NAME?</v>
      </c>
      <c r="ES107" s="42" t="e">
        <f t="shared" ca="1" si="378"/>
        <v>#NAME?</v>
      </c>
      <c r="ET107" s="43" t="e">
        <f ca="1">_xll.GXL(ET$3,ET$4,"CustomGL="&amp;ET$8&amp;";",ET$5,ET$6,ET$7,$B107,ET$10)</f>
        <v>#NAME?</v>
      </c>
      <c r="EU107" s="42" t="e">
        <f t="shared" ca="1" si="379"/>
        <v>#NAME?</v>
      </c>
      <c r="EY107" s="77">
        <v>553160</v>
      </c>
      <c r="EZ107" s="40" t="e">
        <f ca="1">_xll.GEXQ("...\Live\Act_Decr.edq",$B107)</f>
        <v>#NAME?</v>
      </c>
      <c r="FA107" s="41" t="e">
        <f ca="1">_xll.GXL(FA$3,FA$4,"CustomGL="&amp;FA$8&amp;";",FA$5,FA$6,FA$7,$B107,FA$10)</f>
        <v>#NAME?</v>
      </c>
      <c r="FB107" s="42" t="e">
        <f t="shared" ca="1" si="380"/>
        <v>#NAME?</v>
      </c>
      <c r="FC107" s="43" t="e">
        <f ca="1">_xll.GXL(FC$3,FC$4,"CustomGL="&amp;FC$8&amp;";",FC$5,FC$6,FC$7,$B107,FC$10)</f>
        <v>#NAME?</v>
      </c>
      <c r="FD107" s="42" t="e">
        <f t="shared" ca="1" si="381"/>
        <v>#NAME?</v>
      </c>
      <c r="FI107" s="41" t="e">
        <f ca="1">_xll.GXL(FI$3,FI$4,"CustomGL="&amp;FI$8&amp;";",FI$5,FI$6,FI$7,$B107,FI$10)</f>
        <v>#NAME?</v>
      </c>
      <c r="FJ107" s="42" t="e">
        <f t="shared" ca="1" si="382"/>
        <v>#NAME?</v>
      </c>
      <c r="FK107" s="43" t="e">
        <f ca="1">_xll.GXL(FK$3,FK$4,"CustomGL="&amp;FK$8&amp;";",FK$5,FK$6,FK$7,$B107,FK$10)</f>
        <v>#NAME?</v>
      </c>
      <c r="FL107" s="42" t="e">
        <f t="shared" ca="1" si="383"/>
        <v>#NAME?</v>
      </c>
    </row>
    <row r="108" spans="2:168" s="44" customFormat="1" hidden="1" outlineLevel="1" x14ac:dyDescent="0.25">
      <c r="B108" s="39">
        <v>553161</v>
      </c>
      <c r="C108" s="40" t="e">
        <f ca="1">_xll.GEXQ("...\Live\Act_Decr.edq",$B108)</f>
        <v>#NAME?</v>
      </c>
      <c r="D108" s="41" t="e">
        <f ca="1">_xll.GXL(D$3,D$4,"CustomGL="&amp;D$8&amp;";",D$5,D$6,D$7,$B108,D$10)</f>
        <v>#NAME?</v>
      </c>
      <c r="E108" s="42" t="e">
        <f t="shared" ca="1" si="344"/>
        <v>#NAME?</v>
      </c>
      <c r="F108" s="43" t="e">
        <f ca="1">_xll.GXL(F$3,F$4,"CustomGL="&amp;F$8&amp;";",F$5,F$6,F$7,$B108,F$10)</f>
        <v>#NAME?</v>
      </c>
      <c r="G108" s="42" t="e">
        <f t="shared" ca="1" si="345"/>
        <v>#NAME?</v>
      </c>
      <c r="L108" s="41" t="e">
        <f ca="1">_xll.GXL(L$3,L$4,"CustomGL="&amp;L$8&amp;";",L$5,L$6,L$7,$B108,L$10)</f>
        <v>#NAME?</v>
      </c>
      <c r="M108" s="42" t="e">
        <f t="shared" ca="1" si="346"/>
        <v>#NAME?</v>
      </c>
      <c r="N108" s="43" t="e">
        <f ca="1">_xll.GXL(N$3,N$4,"CustomGL="&amp;N$8&amp;";",N$5,N$6,N$7,$B108,N$10)</f>
        <v>#NAME?</v>
      </c>
      <c r="O108" s="42" t="e">
        <f t="shared" ca="1" si="347"/>
        <v>#NAME?</v>
      </c>
      <c r="R108" s="85"/>
      <c r="S108" s="77">
        <v>553161</v>
      </c>
      <c r="T108" s="40" t="e">
        <f ca="1">_xll.GEXQ("...\Live\Act_Decr.edq",$B108)</f>
        <v>#NAME?</v>
      </c>
      <c r="U108" s="41" t="e">
        <f ca="1">_xll.GXL(U$3,U$4,"CustomGL="&amp;U$8&amp;";",U$5,U$6,U$7,$B108,U$10)</f>
        <v>#NAME?</v>
      </c>
      <c r="V108" s="42" t="e">
        <f t="shared" ca="1" si="348"/>
        <v>#NAME?</v>
      </c>
      <c r="W108" s="43" t="e">
        <f ca="1">_xll.GXL(W$3,W$4,"CustomGL="&amp;W$8&amp;";",W$5,W$6,W$7,$B108,W$10)</f>
        <v>#NAME?</v>
      </c>
      <c r="X108" s="42" t="e">
        <f t="shared" ca="1" si="349"/>
        <v>#NAME?</v>
      </c>
      <c r="AC108" s="41" t="e">
        <f ca="1">_xll.GXL(AC$3,AC$4,"CustomGL="&amp;AC$8&amp;";",AC$5,AC$6,AC$7,$B108,AC$10)</f>
        <v>#NAME?</v>
      </c>
      <c r="AD108" s="42" t="e">
        <f t="shared" ca="1" si="350"/>
        <v>#NAME?</v>
      </c>
      <c r="AE108" s="43" t="e">
        <f ca="1">_xll.GXL(AE$3,AE$4,"CustomGL="&amp;AE$8&amp;";",AE$5,AE$6,AE$7,$B108,AE$10)</f>
        <v>#NAME?</v>
      </c>
      <c r="AF108" s="42" t="e">
        <f t="shared" ca="1" si="351"/>
        <v>#NAME?</v>
      </c>
      <c r="AJ108" s="77">
        <v>553161</v>
      </c>
      <c r="AK108" s="40" t="e">
        <f ca="1">_xll.GEXQ("...\Live\Act_Decr.edq",$B108)</f>
        <v>#NAME?</v>
      </c>
      <c r="AL108" s="41" t="e">
        <f ca="1">_xll.GXL(AL$3,AL$4,"CustomGL="&amp;AL$8&amp;";",AL$5,AL$6,AL$7,$B108,AL$10)</f>
        <v>#NAME?</v>
      </c>
      <c r="AM108" s="42" t="e">
        <f t="shared" ca="1" si="352"/>
        <v>#NAME?</v>
      </c>
      <c r="AN108" s="43" t="e">
        <f ca="1">_xll.GXL(AN$3,AN$4,"CustomGL="&amp;AN$8&amp;";",AN$5,AN$6,AN$7,$B108,AN$10)</f>
        <v>#NAME?</v>
      </c>
      <c r="AO108" s="42" t="e">
        <f t="shared" ca="1" si="353"/>
        <v>#NAME?</v>
      </c>
      <c r="AT108" s="41" t="e">
        <f ca="1">_xll.GXL(AT$3,AT$4,"CustomGL="&amp;AT$8&amp;";",AT$5,AT$6,AT$7,$B108,AT$10)</f>
        <v>#NAME?</v>
      </c>
      <c r="AU108" s="42" t="e">
        <f t="shared" ca="1" si="354"/>
        <v>#NAME?</v>
      </c>
      <c r="AV108" s="43" t="e">
        <f ca="1">_xll.GXL(AV$3,AV$4,"CustomGL="&amp;AV$8&amp;";",AV$5,AV$6,AV$7,$B108,AV$10)</f>
        <v>#NAME?</v>
      </c>
      <c r="AW108" s="42" t="e">
        <f t="shared" ca="1" si="355"/>
        <v>#NAME?</v>
      </c>
      <c r="AZ108" s="85"/>
      <c r="BA108" s="77">
        <v>553161</v>
      </c>
      <c r="BB108" s="40" t="e">
        <f ca="1">_xll.GEXQ("...\Live\Act_Decr.edq",$B108)</f>
        <v>#NAME?</v>
      </c>
      <c r="BC108" s="41" t="e">
        <f ca="1">_xll.GXL(BC$3,BC$4,"CustomGL="&amp;BC$8&amp;";",BC$5,BC$6,BC$7,$B108,BC$10)</f>
        <v>#NAME?</v>
      </c>
      <c r="BD108" s="42" t="e">
        <f t="shared" ca="1" si="356"/>
        <v>#NAME?</v>
      </c>
      <c r="BE108" s="43" t="e">
        <f ca="1">_xll.GXL(BE$3,BE$4,"CustomGL="&amp;BE$8&amp;";",BE$5,BE$6,BE$7,$B108,BE$10)</f>
        <v>#NAME?</v>
      </c>
      <c r="BF108" s="42" t="e">
        <f t="shared" ca="1" si="357"/>
        <v>#NAME?</v>
      </c>
      <c r="BK108" s="41" t="e">
        <f ca="1">_xll.GXL(BK$3,BK$4,"CustomGL="&amp;BK$8&amp;";",BK$5,BK$6,BK$7,$B108,BK$10)</f>
        <v>#NAME?</v>
      </c>
      <c r="BL108" s="42" t="e">
        <f t="shared" ca="1" si="358"/>
        <v>#NAME?</v>
      </c>
      <c r="BM108" s="43" t="e">
        <f ca="1">_xll.GXL(BM$3,BM$4,"CustomGL="&amp;BM$8&amp;";",BM$5,BM$6,BM$7,$B108,BM$10)</f>
        <v>#NAME?</v>
      </c>
      <c r="BN108" s="42" t="e">
        <f t="shared" ca="1" si="359"/>
        <v>#NAME?</v>
      </c>
      <c r="BR108" s="77">
        <v>553161</v>
      </c>
      <c r="BS108" s="40" t="e">
        <f ca="1">_xll.GEXQ("...\Live\Act_Decr.edq",$B108)</f>
        <v>#NAME?</v>
      </c>
      <c r="BT108" s="41" t="e">
        <f ca="1">_xll.GXL(BT$3,BT$4,"CustomGL="&amp;BT$8&amp;";",BT$5,BT$6,BT$7,$B108,BT$10)</f>
        <v>#NAME?</v>
      </c>
      <c r="BU108" s="42" t="e">
        <f t="shared" ca="1" si="360"/>
        <v>#NAME?</v>
      </c>
      <c r="BV108" s="43" t="e">
        <f ca="1">_xll.GXL(BV$3,BV$4,"CustomGL="&amp;BV$8&amp;";",BV$5,BV$6,BV$7,$B108,BV$10)</f>
        <v>#NAME?</v>
      </c>
      <c r="BW108" s="42" t="e">
        <f t="shared" ca="1" si="361"/>
        <v>#NAME?</v>
      </c>
      <c r="CB108" s="41" t="e">
        <f ca="1">_xll.GXL(CB$3,CB$4,"CustomGL="&amp;CB$8&amp;";",CB$5,CB$6,CB$7,$B108,CB$10)</f>
        <v>#NAME?</v>
      </c>
      <c r="CC108" s="42" t="e">
        <f t="shared" ca="1" si="362"/>
        <v>#NAME?</v>
      </c>
      <c r="CD108" s="43" t="e">
        <f ca="1">_xll.GXL(CD$3,CD$4,"CustomGL="&amp;CD$8&amp;";",CD$5,CD$6,CD$7,$B108,CD$10)</f>
        <v>#NAME?</v>
      </c>
      <c r="CE108" s="42" t="e">
        <f t="shared" ca="1" si="363"/>
        <v>#NAME?</v>
      </c>
      <c r="CI108" s="77">
        <v>553161</v>
      </c>
      <c r="CJ108" s="40" t="e">
        <f ca="1">_xll.GEXQ("...\Live\Act_Decr.edq",$B108)</f>
        <v>#NAME?</v>
      </c>
      <c r="CK108" s="41" t="e">
        <f ca="1">_xll.GXL(CK$3,CK$4,"CustomGL="&amp;CK$8&amp;";",CK$5,CK$6,CK$7,$B108,CK$10)</f>
        <v>#NAME?</v>
      </c>
      <c r="CL108" s="42" t="e">
        <f t="shared" ca="1" si="364"/>
        <v>#NAME?</v>
      </c>
      <c r="CM108" s="43" t="e">
        <f ca="1">_xll.GXL(CM$3,CM$4,"CustomGL="&amp;CM$8&amp;";",CM$5,CM$6,CM$7,$B108,CM$10)</f>
        <v>#NAME?</v>
      </c>
      <c r="CN108" s="42" t="e">
        <f t="shared" ca="1" si="365"/>
        <v>#NAME?</v>
      </c>
      <c r="CS108" s="41" t="e">
        <f ca="1">_xll.GXL(CS$3,CS$4,"CustomGL="&amp;CS$8&amp;";",CS$5,CS$6,CS$7,$B108,CS$10)</f>
        <v>#NAME?</v>
      </c>
      <c r="CT108" s="42" t="e">
        <f t="shared" ca="1" si="366"/>
        <v>#NAME?</v>
      </c>
      <c r="CU108" s="43" t="e">
        <f ca="1">_xll.GXL(CU$3,CU$4,"CustomGL="&amp;CU$8&amp;";",CU$5,CU$6,CU$7,$B108,CU$10)</f>
        <v>#NAME?</v>
      </c>
      <c r="CV108" s="42" t="e">
        <f t="shared" ca="1" si="367"/>
        <v>#NAME?</v>
      </c>
      <c r="CZ108" s="77">
        <v>553161</v>
      </c>
      <c r="DA108" s="40" t="e">
        <f ca="1">_xll.GEXQ("...\Live\Act_Decr.edq",$B108)</f>
        <v>#NAME?</v>
      </c>
      <c r="DB108" s="41" t="e">
        <f ca="1">_xll.GXL(DB$3,DB$4,"CustomGL="&amp;DB$8&amp;";",DB$5,DB$6,DB$7,$B108,DB$10)</f>
        <v>#NAME?</v>
      </c>
      <c r="DC108" s="42" t="e">
        <f t="shared" ca="1" si="368"/>
        <v>#NAME?</v>
      </c>
      <c r="DD108" s="43" t="e">
        <f ca="1">_xll.GXL(DD$3,DD$4,"CustomGL="&amp;DD$8&amp;";",DD$5,DD$6,DD$7,$B108,DD$10)</f>
        <v>#NAME?</v>
      </c>
      <c r="DE108" s="42" t="e">
        <f t="shared" ca="1" si="369"/>
        <v>#NAME?</v>
      </c>
      <c r="DJ108" s="41" t="e">
        <f ca="1">_xll.GXL(DJ$3,DJ$4,"CustomGL="&amp;DJ$8&amp;";",DJ$5,DJ$6,DJ$7,$B108,DJ$10)</f>
        <v>#NAME?</v>
      </c>
      <c r="DK108" s="42" t="e">
        <f t="shared" ca="1" si="370"/>
        <v>#NAME?</v>
      </c>
      <c r="DL108" s="43" t="e">
        <f ca="1">_xll.GXL(DL$3,DL$4,"CustomGL="&amp;DL$8&amp;";",DL$5,DL$6,DL$7,$B108,DL$10)</f>
        <v>#NAME?</v>
      </c>
      <c r="DM108" s="42" t="e">
        <f t="shared" ca="1" si="371"/>
        <v>#NAME?</v>
      </c>
      <c r="DQ108" s="77">
        <v>553161</v>
      </c>
      <c r="DR108" s="40" t="e">
        <f ca="1">_xll.GEXQ("...\Live\Act_Decr.edq",$B108)</f>
        <v>#NAME?</v>
      </c>
      <c r="DS108" s="41" t="e">
        <f ca="1">_xll.GXL(DS$3,DS$4,"CustomGL="&amp;DS$8&amp;";",DS$5,DS$6,DS$7,$B108,DS$10)</f>
        <v>#NAME?</v>
      </c>
      <c r="DT108" s="42" t="e">
        <f t="shared" ca="1" si="372"/>
        <v>#NAME?</v>
      </c>
      <c r="DU108" s="43" t="e">
        <f ca="1">_xll.GXL(DU$3,DU$4,"CustomGL="&amp;DU$8&amp;";",DU$5,DU$6,DU$7,$B108,DU$10)</f>
        <v>#NAME?</v>
      </c>
      <c r="DV108" s="42" t="e">
        <f t="shared" ca="1" si="373"/>
        <v>#NAME?</v>
      </c>
      <c r="EA108" s="41" t="e">
        <f ca="1">_xll.GXL(EA$3,EA$4,"CustomGL="&amp;EA$8&amp;";",EA$5,EA$6,EA$7,$B108,EA$10)</f>
        <v>#NAME?</v>
      </c>
      <c r="EB108" s="42" t="e">
        <f t="shared" ca="1" si="374"/>
        <v>#NAME?</v>
      </c>
      <c r="EC108" s="43" t="e">
        <f ca="1">_xll.GXL(EC$3,EC$4,"CustomGL="&amp;EC$8&amp;";",EC$5,EC$6,EC$7,$B108,EC$10)</f>
        <v>#NAME?</v>
      </c>
      <c r="ED108" s="42" t="e">
        <f t="shared" ca="1" si="375"/>
        <v>#NAME?</v>
      </c>
      <c r="EH108" s="77">
        <v>553161</v>
      </c>
      <c r="EI108" s="40" t="e">
        <f ca="1">_xll.GEXQ("...\Live\Act_Decr.edq",$B108)</f>
        <v>#NAME?</v>
      </c>
      <c r="EJ108" s="41" t="e">
        <f ca="1">_xll.GXL(EJ$3,EJ$4,"CustomGL="&amp;EJ$8&amp;";",EJ$5,EJ$6,EJ$7,$B108,EJ$10)</f>
        <v>#NAME?</v>
      </c>
      <c r="EK108" s="42" t="e">
        <f t="shared" ca="1" si="376"/>
        <v>#NAME?</v>
      </c>
      <c r="EL108" s="43" t="e">
        <f ca="1">_xll.GXL(EL$3,EL$4,"CustomGL="&amp;EL$8&amp;";",EL$5,EL$6,EL$7,$B108,EL$10)</f>
        <v>#NAME?</v>
      </c>
      <c r="EM108" s="42" t="e">
        <f t="shared" ca="1" si="377"/>
        <v>#NAME?</v>
      </c>
      <c r="ER108" s="41" t="e">
        <f ca="1">_xll.GXL(ER$3,ER$4,"CustomGL="&amp;ER$8&amp;";",ER$5,ER$6,ER$7,$B108,ER$10)</f>
        <v>#NAME?</v>
      </c>
      <c r="ES108" s="42" t="e">
        <f t="shared" ca="1" si="378"/>
        <v>#NAME?</v>
      </c>
      <c r="ET108" s="43" t="e">
        <f ca="1">_xll.GXL(ET$3,ET$4,"CustomGL="&amp;ET$8&amp;";",ET$5,ET$6,ET$7,$B108,ET$10)</f>
        <v>#NAME?</v>
      </c>
      <c r="EU108" s="42" t="e">
        <f t="shared" ca="1" si="379"/>
        <v>#NAME?</v>
      </c>
      <c r="EY108" s="77">
        <v>553161</v>
      </c>
      <c r="EZ108" s="40" t="e">
        <f ca="1">_xll.GEXQ("...\Live\Act_Decr.edq",$B108)</f>
        <v>#NAME?</v>
      </c>
      <c r="FA108" s="41" t="e">
        <f ca="1">_xll.GXL(FA$3,FA$4,"CustomGL="&amp;FA$8&amp;";",FA$5,FA$6,FA$7,$B108,FA$10)</f>
        <v>#NAME?</v>
      </c>
      <c r="FB108" s="42" t="e">
        <f t="shared" ca="1" si="380"/>
        <v>#NAME?</v>
      </c>
      <c r="FC108" s="43" t="e">
        <f ca="1">_xll.GXL(FC$3,FC$4,"CustomGL="&amp;FC$8&amp;";",FC$5,FC$6,FC$7,$B108,FC$10)</f>
        <v>#NAME?</v>
      </c>
      <c r="FD108" s="42" t="e">
        <f t="shared" ca="1" si="381"/>
        <v>#NAME?</v>
      </c>
      <c r="FI108" s="41" t="e">
        <f ca="1">_xll.GXL(FI$3,FI$4,"CustomGL="&amp;FI$8&amp;";",FI$5,FI$6,FI$7,$B108,FI$10)</f>
        <v>#NAME?</v>
      </c>
      <c r="FJ108" s="42" t="e">
        <f t="shared" ca="1" si="382"/>
        <v>#NAME?</v>
      </c>
      <c r="FK108" s="43" t="e">
        <f ca="1">_xll.GXL(FK$3,FK$4,"CustomGL="&amp;FK$8&amp;";",FK$5,FK$6,FK$7,$B108,FK$10)</f>
        <v>#NAME?</v>
      </c>
      <c r="FL108" s="42" t="e">
        <f t="shared" ca="1" si="383"/>
        <v>#NAME?</v>
      </c>
    </row>
    <row r="109" spans="2:168" s="44" customFormat="1" hidden="1" outlineLevel="1" x14ac:dyDescent="0.25">
      <c r="B109" s="39">
        <v>553190</v>
      </c>
      <c r="C109" s="40" t="e">
        <f ca="1">_xll.GEXQ("...\Live\Act_Decr.edq",$B109)</f>
        <v>#NAME?</v>
      </c>
      <c r="D109" s="41" t="e">
        <f ca="1">_xll.GXL(D$3,D$4,"CustomGL="&amp;D$8&amp;";",D$5,D$6,D$7,$B109,D$10)</f>
        <v>#NAME?</v>
      </c>
      <c r="E109" s="42" t="e">
        <f t="shared" ca="1" si="344"/>
        <v>#NAME?</v>
      </c>
      <c r="F109" s="43" t="e">
        <f ca="1">_xll.GXL(F$3,F$4,"CustomGL="&amp;F$8&amp;";",F$5,F$6,F$7,$B109,F$10)</f>
        <v>#NAME?</v>
      </c>
      <c r="G109" s="42" t="e">
        <f t="shared" ca="1" si="345"/>
        <v>#NAME?</v>
      </c>
      <c r="L109" s="41" t="e">
        <f ca="1">_xll.GXL(L$3,L$4,"CustomGL="&amp;L$8&amp;";",L$5,L$6,L$7,$B109,L$10)</f>
        <v>#NAME?</v>
      </c>
      <c r="M109" s="42" t="e">
        <f t="shared" ca="1" si="346"/>
        <v>#NAME?</v>
      </c>
      <c r="N109" s="43" t="e">
        <f ca="1">_xll.GXL(N$3,N$4,"CustomGL="&amp;N$8&amp;";",N$5,N$6,N$7,$B109,N$10)</f>
        <v>#NAME?</v>
      </c>
      <c r="O109" s="42" t="e">
        <f t="shared" ca="1" si="347"/>
        <v>#NAME?</v>
      </c>
      <c r="R109" s="85"/>
      <c r="S109" s="77">
        <v>553190</v>
      </c>
      <c r="T109" s="40" t="e">
        <f ca="1">_xll.GEXQ("...\Live\Act_Decr.edq",$B109)</f>
        <v>#NAME?</v>
      </c>
      <c r="U109" s="41" t="e">
        <f ca="1">_xll.GXL(U$3,U$4,"CustomGL="&amp;U$8&amp;";",U$5,U$6,U$7,$B109,U$10)</f>
        <v>#NAME?</v>
      </c>
      <c r="V109" s="42" t="e">
        <f t="shared" ca="1" si="348"/>
        <v>#NAME?</v>
      </c>
      <c r="W109" s="43" t="e">
        <f ca="1">_xll.GXL(W$3,W$4,"CustomGL="&amp;W$8&amp;";",W$5,W$6,W$7,$B109,W$10)</f>
        <v>#NAME?</v>
      </c>
      <c r="X109" s="42" t="e">
        <f t="shared" ca="1" si="349"/>
        <v>#NAME?</v>
      </c>
      <c r="AC109" s="41" t="e">
        <f ca="1">_xll.GXL(AC$3,AC$4,"CustomGL="&amp;AC$8&amp;";",AC$5,AC$6,AC$7,$B109,AC$10)</f>
        <v>#NAME?</v>
      </c>
      <c r="AD109" s="42" t="e">
        <f t="shared" ca="1" si="350"/>
        <v>#NAME?</v>
      </c>
      <c r="AE109" s="43" t="e">
        <f ca="1">_xll.GXL(AE$3,AE$4,"CustomGL="&amp;AE$8&amp;";",AE$5,AE$6,AE$7,$B109,AE$10)</f>
        <v>#NAME?</v>
      </c>
      <c r="AF109" s="42" t="e">
        <f t="shared" ca="1" si="351"/>
        <v>#NAME?</v>
      </c>
      <c r="AJ109" s="77">
        <v>553190</v>
      </c>
      <c r="AK109" s="40" t="e">
        <f ca="1">_xll.GEXQ("...\Live\Act_Decr.edq",$B109)</f>
        <v>#NAME?</v>
      </c>
      <c r="AL109" s="41" t="e">
        <f ca="1">_xll.GXL(AL$3,AL$4,"CustomGL="&amp;AL$8&amp;";",AL$5,AL$6,AL$7,$B109,AL$10)</f>
        <v>#NAME?</v>
      </c>
      <c r="AM109" s="42" t="e">
        <f t="shared" ca="1" si="352"/>
        <v>#NAME?</v>
      </c>
      <c r="AN109" s="43" t="e">
        <f ca="1">_xll.GXL(AN$3,AN$4,"CustomGL="&amp;AN$8&amp;";",AN$5,AN$6,AN$7,$B109,AN$10)</f>
        <v>#NAME?</v>
      </c>
      <c r="AO109" s="42" t="e">
        <f t="shared" ca="1" si="353"/>
        <v>#NAME?</v>
      </c>
      <c r="AT109" s="41" t="e">
        <f ca="1">_xll.GXL(AT$3,AT$4,"CustomGL="&amp;AT$8&amp;";",AT$5,AT$6,AT$7,$B109,AT$10)</f>
        <v>#NAME?</v>
      </c>
      <c r="AU109" s="42" t="e">
        <f t="shared" ca="1" si="354"/>
        <v>#NAME?</v>
      </c>
      <c r="AV109" s="43" t="e">
        <f ca="1">_xll.GXL(AV$3,AV$4,"CustomGL="&amp;AV$8&amp;";",AV$5,AV$6,AV$7,$B109,AV$10)</f>
        <v>#NAME?</v>
      </c>
      <c r="AW109" s="42" t="e">
        <f t="shared" ca="1" si="355"/>
        <v>#NAME?</v>
      </c>
      <c r="AZ109" s="85"/>
      <c r="BA109" s="77">
        <v>553190</v>
      </c>
      <c r="BB109" s="40" t="e">
        <f ca="1">_xll.GEXQ("...\Live\Act_Decr.edq",$B109)</f>
        <v>#NAME?</v>
      </c>
      <c r="BC109" s="41" t="e">
        <f ca="1">_xll.GXL(BC$3,BC$4,"CustomGL="&amp;BC$8&amp;";",BC$5,BC$6,BC$7,$B109,BC$10)</f>
        <v>#NAME?</v>
      </c>
      <c r="BD109" s="42" t="e">
        <f t="shared" ca="1" si="356"/>
        <v>#NAME?</v>
      </c>
      <c r="BE109" s="43" t="e">
        <f ca="1">_xll.GXL(BE$3,BE$4,"CustomGL="&amp;BE$8&amp;";",BE$5,BE$6,BE$7,$B109,BE$10)</f>
        <v>#NAME?</v>
      </c>
      <c r="BF109" s="42" t="e">
        <f t="shared" ca="1" si="357"/>
        <v>#NAME?</v>
      </c>
      <c r="BK109" s="41" t="e">
        <f ca="1">_xll.GXL(BK$3,BK$4,"CustomGL="&amp;BK$8&amp;";",BK$5,BK$6,BK$7,$B109,BK$10)</f>
        <v>#NAME?</v>
      </c>
      <c r="BL109" s="42" t="e">
        <f t="shared" ca="1" si="358"/>
        <v>#NAME?</v>
      </c>
      <c r="BM109" s="43" t="e">
        <f ca="1">_xll.GXL(BM$3,BM$4,"CustomGL="&amp;BM$8&amp;";",BM$5,BM$6,BM$7,$B109,BM$10)</f>
        <v>#NAME?</v>
      </c>
      <c r="BN109" s="42" t="e">
        <f t="shared" ca="1" si="359"/>
        <v>#NAME?</v>
      </c>
      <c r="BR109" s="77">
        <v>553190</v>
      </c>
      <c r="BS109" s="40" t="e">
        <f ca="1">_xll.GEXQ("...\Live\Act_Decr.edq",$B109)</f>
        <v>#NAME?</v>
      </c>
      <c r="BT109" s="41" t="e">
        <f ca="1">_xll.GXL(BT$3,BT$4,"CustomGL="&amp;BT$8&amp;";",BT$5,BT$6,BT$7,$B109,BT$10)</f>
        <v>#NAME?</v>
      </c>
      <c r="BU109" s="42" t="e">
        <f t="shared" ca="1" si="360"/>
        <v>#NAME?</v>
      </c>
      <c r="BV109" s="43" t="e">
        <f ca="1">_xll.GXL(BV$3,BV$4,"CustomGL="&amp;BV$8&amp;";",BV$5,BV$6,BV$7,$B109,BV$10)</f>
        <v>#NAME?</v>
      </c>
      <c r="BW109" s="42" t="e">
        <f t="shared" ca="1" si="361"/>
        <v>#NAME?</v>
      </c>
      <c r="CB109" s="41" t="e">
        <f ca="1">_xll.GXL(CB$3,CB$4,"CustomGL="&amp;CB$8&amp;";",CB$5,CB$6,CB$7,$B109,CB$10)</f>
        <v>#NAME?</v>
      </c>
      <c r="CC109" s="42" t="e">
        <f t="shared" ca="1" si="362"/>
        <v>#NAME?</v>
      </c>
      <c r="CD109" s="43" t="e">
        <f ca="1">_xll.GXL(CD$3,CD$4,"CustomGL="&amp;CD$8&amp;";",CD$5,CD$6,CD$7,$B109,CD$10)</f>
        <v>#NAME?</v>
      </c>
      <c r="CE109" s="42" t="e">
        <f t="shared" ca="1" si="363"/>
        <v>#NAME?</v>
      </c>
      <c r="CI109" s="77">
        <v>553190</v>
      </c>
      <c r="CJ109" s="40" t="e">
        <f ca="1">_xll.GEXQ("...\Live\Act_Decr.edq",$B109)</f>
        <v>#NAME?</v>
      </c>
      <c r="CK109" s="41" t="e">
        <f ca="1">_xll.GXL(CK$3,CK$4,"CustomGL="&amp;CK$8&amp;";",CK$5,CK$6,CK$7,$B109,CK$10)</f>
        <v>#NAME?</v>
      </c>
      <c r="CL109" s="42" t="e">
        <f t="shared" ca="1" si="364"/>
        <v>#NAME?</v>
      </c>
      <c r="CM109" s="43" t="e">
        <f ca="1">_xll.GXL(CM$3,CM$4,"CustomGL="&amp;CM$8&amp;";",CM$5,CM$6,CM$7,$B109,CM$10)</f>
        <v>#NAME?</v>
      </c>
      <c r="CN109" s="42" t="e">
        <f t="shared" ca="1" si="365"/>
        <v>#NAME?</v>
      </c>
      <c r="CS109" s="41" t="e">
        <f ca="1">_xll.GXL(CS$3,CS$4,"CustomGL="&amp;CS$8&amp;";",CS$5,CS$6,CS$7,$B109,CS$10)</f>
        <v>#NAME?</v>
      </c>
      <c r="CT109" s="42" t="e">
        <f t="shared" ca="1" si="366"/>
        <v>#NAME?</v>
      </c>
      <c r="CU109" s="43" t="e">
        <f ca="1">_xll.GXL(CU$3,CU$4,"CustomGL="&amp;CU$8&amp;";",CU$5,CU$6,CU$7,$B109,CU$10)</f>
        <v>#NAME?</v>
      </c>
      <c r="CV109" s="42" t="e">
        <f t="shared" ca="1" si="367"/>
        <v>#NAME?</v>
      </c>
      <c r="CZ109" s="77">
        <v>553190</v>
      </c>
      <c r="DA109" s="40" t="e">
        <f ca="1">_xll.GEXQ("...\Live\Act_Decr.edq",$B109)</f>
        <v>#NAME?</v>
      </c>
      <c r="DB109" s="41" t="e">
        <f ca="1">_xll.GXL(DB$3,DB$4,"CustomGL="&amp;DB$8&amp;";",DB$5,DB$6,DB$7,$B109,DB$10)</f>
        <v>#NAME?</v>
      </c>
      <c r="DC109" s="42" t="e">
        <f t="shared" ca="1" si="368"/>
        <v>#NAME?</v>
      </c>
      <c r="DD109" s="43" t="e">
        <f ca="1">_xll.GXL(DD$3,DD$4,"CustomGL="&amp;DD$8&amp;";",DD$5,DD$6,DD$7,$B109,DD$10)</f>
        <v>#NAME?</v>
      </c>
      <c r="DE109" s="42" t="e">
        <f t="shared" ca="1" si="369"/>
        <v>#NAME?</v>
      </c>
      <c r="DJ109" s="41" t="e">
        <f ca="1">_xll.GXL(DJ$3,DJ$4,"CustomGL="&amp;DJ$8&amp;";",DJ$5,DJ$6,DJ$7,$B109,DJ$10)</f>
        <v>#NAME?</v>
      </c>
      <c r="DK109" s="42" t="e">
        <f t="shared" ca="1" si="370"/>
        <v>#NAME?</v>
      </c>
      <c r="DL109" s="43" t="e">
        <f ca="1">_xll.GXL(DL$3,DL$4,"CustomGL="&amp;DL$8&amp;";",DL$5,DL$6,DL$7,$B109,DL$10)</f>
        <v>#NAME?</v>
      </c>
      <c r="DM109" s="42" t="e">
        <f t="shared" ca="1" si="371"/>
        <v>#NAME?</v>
      </c>
      <c r="DQ109" s="77">
        <v>553190</v>
      </c>
      <c r="DR109" s="40" t="e">
        <f ca="1">_xll.GEXQ("...\Live\Act_Decr.edq",$B109)</f>
        <v>#NAME?</v>
      </c>
      <c r="DS109" s="41" t="e">
        <f ca="1">_xll.GXL(DS$3,DS$4,"CustomGL="&amp;DS$8&amp;";",DS$5,DS$6,DS$7,$B109,DS$10)</f>
        <v>#NAME?</v>
      </c>
      <c r="DT109" s="42" t="e">
        <f t="shared" ca="1" si="372"/>
        <v>#NAME?</v>
      </c>
      <c r="DU109" s="43" t="e">
        <f ca="1">_xll.GXL(DU$3,DU$4,"CustomGL="&amp;DU$8&amp;";",DU$5,DU$6,DU$7,$B109,DU$10)</f>
        <v>#NAME?</v>
      </c>
      <c r="DV109" s="42" t="e">
        <f t="shared" ca="1" si="373"/>
        <v>#NAME?</v>
      </c>
      <c r="EA109" s="41" t="e">
        <f ca="1">_xll.GXL(EA$3,EA$4,"CustomGL="&amp;EA$8&amp;";",EA$5,EA$6,EA$7,$B109,EA$10)</f>
        <v>#NAME?</v>
      </c>
      <c r="EB109" s="42" t="e">
        <f t="shared" ca="1" si="374"/>
        <v>#NAME?</v>
      </c>
      <c r="EC109" s="43" t="e">
        <f ca="1">_xll.GXL(EC$3,EC$4,"CustomGL="&amp;EC$8&amp;";",EC$5,EC$6,EC$7,$B109,EC$10)</f>
        <v>#NAME?</v>
      </c>
      <c r="ED109" s="42" t="e">
        <f t="shared" ca="1" si="375"/>
        <v>#NAME?</v>
      </c>
      <c r="EH109" s="77">
        <v>553190</v>
      </c>
      <c r="EI109" s="40" t="e">
        <f ca="1">_xll.GEXQ("...\Live\Act_Decr.edq",$B109)</f>
        <v>#NAME?</v>
      </c>
      <c r="EJ109" s="41" t="e">
        <f ca="1">_xll.GXL(EJ$3,EJ$4,"CustomGL="&amp;EJ$8&amp;";",EJ$5,EJ$6,EJ$7,$B109,EJ$10)</f>
        <v>#NAME?</v>
      </c>
      <c r="EK109" s="42" t="e">
        <f t="shared" ca="1" si="376"/>
        <v>#NAME?</v>
      </c>
      <c r="EL109" s="43" t="e">
        <f ca="1">_xll.GXL(EL$3,EL$4,"CustomGL="&amp;EL$8&amp;";",EL$5,EL$6,EL$7,$B109,EL$10)</f>
        <v>#NAME?</v>
      </c>
      <c r="EM109" s="42" t="e">
        <f t="shared" ca="1" si="377"/>
        <v>#NAME?</v>
      </c>
      <c r="ER109" s="41" t="e">
        <f ca="1">_xll.GXL(ER$3,ER$4,"CustomGL="&amp;ER$8&amp;";",ER$5,ER$6,ER$7,$B109,ER$10)</f>
        <v>#NAME?</v>
      </c>
      <c r="ES109" s="42" t="e">
        <f t="shared" ca="1" si="378"/>
        <v>#NAME?</v>
      </c>
      <c r="ET109" s="43" t="e">
        <f ca="1">_xll.GXL(ET$3,ET$4,"CustomGL="&amp;ET$8&amp;";",ET$5,ET$6,ET$7,$B109,ET$10)</f>
        <v>#NAME?</v>
      </c>
      <c r="EU109" s="42" t="e">
        <f t="shared" ca="1" si="379"/>
        <v>#NAME?</v>
      </c>
      <c r="EY109" s="77">
        <v>553190</v>
      </c>
      <c r="EZ109" s="40" t="e">
        <f ca="1">_xll.GEXQ("...\Live\Act_Decr.edq",$B109)</f>
        <v>#NAME?</v>
      </c>
      <c r="FA109" s="41" t="e">
        <f ca="1">_xll.GXL(FA$3,FA$4,"CustomGL="&amp;FA$8&amp;";",FA$5,FA$6,FA$7,$B109,FA$10)</f>
        <v>#NAME?</v>
      </c>
      <c r="FB109" s="42" t="e">
        <f t="shared" ca="1" si="380"/>
        <v>#NAME?</v>
      </c>
      <c r="FC109" s="43" t="e">
        <f ca="1">_xll.GXL(FC$3,FC$4,"CustomGL="&amp;FC$8&amp;";",FC$5,FC$6,FC$7,$B109,FC$10)</f>
        <v>#NAME?</v>
      </c>
      <c r="FD109" s="42" t="e">
        <f t="shared" ca="1" si="381"/>
        <v>#NAME?</v>
      </c>
      <c r="FI109" s="41" t="e">
        <f ca="1">_xll.GXL(FI$3,FI$4,"CustomGL="&amp;FI$8&amp;";",FI$5,FI$6,FI$7,$B109,FI$10)</f>
        <v>#NAME?</v>
      </c>
      <c r="FJ109" s="42" t="e">
        <f t="shared" ca="1" si="382"/>
        <v>#NAME?</v>
      </c>
      <c r="FK109" s="43" t="e">
        <f ca="1">_xll.GXL(FK$3,FK$4,"CustomGL="&amp;FK$8&amp;";",FK$5,FK$6,FK$7,$B109,FK$10)</f>
        <v>#NAME?</v>
      </c>
      <c r="FL109" s="42" t="e">
        <f t="shared" ca="1" si="383"/>
        <v>#NAME?</v>
      </c>
    </row>
    <row r="110" spans="2:168" s="44" customFormat="1" hidden="1" outlineLevel="1" x14ac:dyDescent="0.25">
      <c r="B110" s="39">
        <v>553200</v>
      </c>
      <c r="C110" s="40" t="e">
        <f ca="1">_xll.GEXQ("...\Live\Act_Decr.edq",$B110)</f>
        <v>#NAME?</v>
      </c>
      <c r="D110" s="41" t="e">
        <f ca="1">_xll.GXL(D$3,D$4,"CustomGL="&amp;D$8&amp;";",D$5,D$6,D$7,$B110,D$10)</f>
        <v>#NAME?</v>
      </c>
      <c r="E110" s="42" t="e">
        <f t="shared" ca="1" si="344"/>
        <v>#NAME?</v>
      </c>
      <c r="F110" s="43" t="e">
        <f ca="1">_xll.GXL(F$3,F$4,"CustomGL="&amp;F$8&amp;";",F$5,F$6,F$7,$B110,F$10)</f>
        <v>#NAME?</v>
      </c>
      <c r="G110" s="42" t="e">
        <f t="shared" ca="1" si="345"/>
        <v>#NAME?</v>
      </c>
      <c r="L110" s="41" t="e">
        <f ca="1">_xll.GXL(L$3,L$4,"CustomGL="&amp;L$8&amp;";",L$5,L$6,L$7,$B110,L$10)</f>
        <v>#NAME?</v>
      </c>
      <c r="M110" s="42" t="e">
        <f t="shared" ca="1" si="346"/>
        <v>#NAME?</v>
      </c>
      <c r="N110" s="43" t="e">
        <f ca="1">_xll.GXL(N$3,N$4,"CustomGL="&amp;N$8&amp;";",N$5,N$6,N$7,$B110,N$10)</f>
        <v>#NAME?</v>
      </c>
      <c r="O110" s="42" t="e">
        <f t="shared" ca="1" si="347"/>
        <v>#NAME?</v>
      </c>
      <c r="R110" s="85"/>
      <c r="S110" s="77">
        <v>553200</v>
      </c>
      <c r="T110" s="40" t="e">
        <f ca="1">_xll.GEXQ("...\Live\Act_Decr.edq",$B110)</f>
        <v>#NAME?</v>
      </c>
      <c r="U110" s="41" t="e">
        <f ca="1">_xll.GXL(U$3,U$4,"CustomGL="&amp;U$8&amp;";",U$5,U$6,U$7,$B110,U$10)</f>
        <v>#NAME?</v>
      </c>
      <c r="V110" s="42" t="e">
        <f t="shared" ca="1" si="348"/>
        <v>#NAME?</v>
      </c>
      <c r="W110" s="43" t="e">
        <f ca="1">_xll.GXL(W$3,W$4,"CustomGL="&amp;W$8&amp;";",W$5,W$6,W$7,$B110,W$10)</f>
        <v>#NAME?</v>
      </c>
      <c r="X110" s="42" t="e">
        <f t="shared" ca="1" si="349"/>
        <v>#NAME?</v>
      </c>
      <c r="AC110" s="41" t="e">
        <f ca="1">_xll.GXL(AC$3,AC$4,"CustomGL="&amp;AC$8&amp;";",AC$5,AC$6,AC$7,$B110,AC$10)</f>
        <v>#NAME?</v>
      </c>
      <c r="AD110" s="42" t="e">
        <f t="shared" ca="1" si="350"/>
        <v>#NAME?</v>
      </c>
      <c r="AE110" s="43" t="e">
        <f ca="1">_xll.GXL(AE$3,AE$4,"CustomGL="&amp;AE$8&amp;";",AE$5,AE$6,AE$7,$B110,AE$10)</f>
        <v>#NAME?</v>
      </c>
      <c r="AF110" s="42" t="e">
        <f t="shared" ca="1" si="351"/>
        <v>#NAME?</v>
      </c>
      <c r="AJ110" s="77">
        <v>553200</v>
      </c>
      <c r="AK110" s="40" t="e">
        <f ca="1">_xll.GEXQ("...\Live\Act_Decr.edq",$B110)</f>
        <v>#NAME?</v>
      </c>
      <c r="AL110" s="41" t="e">
        <f ca="1">_xll.GXL(AL$3,AL$4,"CustomGL="&amp;AL$8&amp;";",AL$5,AL$6,AL$7,$B110,AL$10)</f>
        <v>#NAME?</v>
      </c>
      <c r="AM110" s="42" t="e">
        <f t="shared" ca="1" si="352"/>
        <v>#NAME?</v>
      </c>
      <c r="AN110" s="43" t="e">
        <f ca="1">_xll.GXL(AN$3,AN$4,"CustomGL="&amp;AN$8&amp;";",AN$5,AN$6,AN$7,$B110,AN$10)</f>
        <v>#NAME?</v>
      </c>
      <c r="AO110" s="42" t="e">
        <f t="shared" ca="1" si="353"/>
        <v>#NAME?</v>
      </c>
      <c r="AT110" s="41" t="e">
        <f ca="1">_xll.GXL(AT$3,AT$4,"CustomGL="&amp;AT$8&amp;";",AT$5,AT$6,AT$7,$B110,AT$10)</f>
        <v>#NAME?</v>
      </c>
      <c r="AU110" s="42" t="e">
        <f t="shared" ca="1" si="354"/>
        <v>#NAME?</v>
      </c>
      <c r="AV110" s="43" t="e">
        <f ca="1">_xll.GXL(AV$3,AV$4,"CustomGL="&amp;AV$8&amp;";",AV$5,AV$6,AV$7,$B110,AV$10)</f>
        <v>#NAME?</v>
      </c>
      <c r="AW110" s="42" t="e">
        <f t="shared" ca="1" si="355"/>
        <v>#NAME?</v>
      </c>
      <c r="AZ110" s="85"/>
      <c r="BA110" s="77">
        <v>553200</v>
      </c>
      <c r="BB110" s="40" t="e">
        <f ca="1">_xll.GEXQ("...\Live\Act_Decr.edq",$B110)</f>
        <v>#NAME?</v>
      </c>
      <c r="BC110" s="41" t="e">
        <f ca="1">_xll.GXL(BC$3,BC$4,"CustomGL="&amp;BC$8&amp;";",BC$5,BC$6,BC$7,$B110,BC$10)</f>
        <v>#NAME?</v>
      </c>
      <c r="BD110" s="42" t="e">
        <f t="shared" ca="1" si="356"/>
        <v>#NAME?</v>
      </c>
      <c r="BE110" s="43" t="e">
        <f ca="1">_xll.GXL(BE$3,BE$4,"CustomGL="&amp;BE$8&amp;";",BE$5,BE$6,BE$7,$B110,BE$10)</f>
        <v>#NAME?</v>
      </c>
      <c r="BF110" s="42" t="e">
        <f t="shared" ca="1" si="357"/>
        <v>#NAME?</v>
      </c>
      <c r="BK110" s="41" t="e">
        <f ca="1">_xll.GXL(BK$3,BK$4,"CustomGL="&amp;BK$8&amp;";",BK$5,BK$6,BK$7,$B110,BK$10)</f>
        <v>#NAME?</v>
      </c>
      <c r="BL110" s="42" t="e">
        <f t="shared" ca="1" si="358"/>
        <v>#NAME?</v>
      </c>
      <c r="BM110" s="43" t="e">
        <f ca="1">_xll.GXL(BM$3,BM$4,"CustomGL="&amp;BM$8&amp;";",BM$5,BM$6,BM$7,$B110,BM$10)</f>
        <v>#NAME?</v>
      </c>
      <c r="BN110" s="42" t="e">
        <f t="shared" ca="1" si="359"/>
        <v>#NAME?</v>
      </c>
      <c r="BR110" s="77">
        <v>553200</v>
      </c>
      <c r="BS110" s="40" t="e">
        <f ca="1">_xll.GEXQ("...\Live\Act_Decr.edq",$B110)</f>
        <v>#NAME?</v>
      </c>
      <c r="BT110" s="41" t="e">
        <f ca="1">_xll.GXL(BT$3,BT$4,"CustomGL="&amp;BT$8&amp;";",BT$5,BT$6,BT$7,$B110,BT$10)</f>
        <v>#NAME?</v>
      </c>
      <c r="BU110" s="42" t="e">
        <f t="shared" ca="1" si="360"/>
        <v>#NAME?</v>
      </c>
      <c r="BV110" s="43" t="e">
        <f ca="1">_xll.GXL(BV$3,BV$4,"CustomGL="&amp;BV$8&amp;";",BV$5,BV$6,BV$7,$B110,BV$10)</f>
        <v>#NAME?</v>
      </c>
      <c r="BW110" s="42" t="e">
        <f t="shared" ca="1" si="361"/>
        <v>#NAME?</v>
      </c>
      <c r="CB110" s="41" t="e">
        <f ca="1">_xll.GXL(CB$3,CB$4,"CustomGL="&amp;CB$8&amp;";",CB$5,CB$6,CB$7,$B110,CB$10)</f>
        <v>#NAME?</v>
      </c>
      <c r="CC110" s="42" t="e">
        <f t="shared" ca="1" si="362"/>
        <v>#NAME?</v>
      </c>
      <c r="CD110" s="43" t="e">
        <f ca="1">_xll.GXL(CD$3,CD$4,"CustomGL="&amp;CD$8&amp;";",CD$5,CD$6,CD$7,$B110,CD$10)</f>
        <v>#NAME?</v>
      </c>
      <c r="CE110" s="42" t="e">
        <f t="shared" ca="1" si="363"/>
        <v>#NAME?</v>
      </c>
      <c r="CI110" s="77">
        <v>553200</v>
      </c>
      <c r="CJ110" s="40" t="e">
        <f ca="1">_xll.GEXQ("...\Live\Act_Decr.edq",$B110)</f>
        <v>#NAME?</v>
      </c>
      <c r="CK110" s="41" t="e">
        <f ca="1">_xll.GXL(CK$3,CK$4,"CustomGL="&amp;CK$8&amp;";",CK$5,CK$6,CK$7,$B110,CK$10)</f>
        <v>#NAME?</v>
      </c>
      <c r="CL110" s="42" t="e">
        <f t="shared" ca="1" si="364"/>
        <v>#NAME?</v>
      </c>
      <c r="CM110" s="43" t="e">
        <f ca="1">_xll.GXL(CM$3,CM$4,"CustomGL="&amp;CM$8&amp;";",CM$5,CM$6,CM$7,$B110,CM$10)</f>
        <v>#NAME?</v>
      </c>
      <c r="CN110" s="42" t="e">
        <f t="shared" ca="1" si="365"/>
        <v>#NAME?</v>
      </c>
      <c r="CS110" s="41" t="e">
        <f ca="1">_xll.GXL(CS$3,CS$4,"CustomGL="&amp;CS$8&amp;";",CS$5,CS$6,CS$7,$B110,CS$10)</f>
        <v>#NAME?</v>
      </c>
      <c r="CT110" s="42" t="e">
        <f t="shared" ca="1" si="366"/>
        <v>#NAME?</v>
      </c>
      <c r="CU110" s="43" t="e">
        <f ca="1">_xll.GXL(CU$3,CU$4,"CustomGL="&amp;CU$8&amp;";",CU$5,CU$6,CU$7,$B110,CU$10)</f>
        <v>#NAME?</v>
      </c>
      <c r="CV110" s="42" t="e">
        <f t="shared" ca="1" si="367"/>
        <v>#NAME?</v>
      </c>
      <c r="CZ110" s="77">
        <v>553200</v>
      </c>
      <c r="DA110" s="40" t="e">
        <f ca="1">_xll.GEXQ("...\Live\Act_Decr.edq",$B110)</f>
        <v>#NAME?</v>
      </c>
      <c r="DB110" s="41" t="e">
        <f ca="1">_xll.GXL(DB$3,DB$4,"CustomGL="&amp;DB$8&amp;";",DB$5,DB$6,DB$7,$B110,DB$10)</f>
        <v>#NAME?</v>
      </c>
      <c r="DC110" s="42" t="e">
        <f t="shared" ca="1" si="368"/>
        <v>#NAME?</v>
      </c>
      <c r="DD110" s="43" t="e">
        <f ca="1">_xll.GXL(DD$3,DD$4,"CustomGL="&amp;DD$8&amp;";",DD$5,DD$6,DD$7,$B110,DD$10)</f>
        <v>#NAME?</v>
      </c>
      <c r="DE110" s="42" t="e">
        <f t="shared" ca="1" si="369"/>
        <v>#NAME?</v>
      </c>
      <c r="DJ110" s="41" t="e">
        <f ca="1">_xll.GXL(DJ$3,DJ$4,"CustomGL="&amp;DJ$8&amp;";",DJ$5,DJ$6,DJ$7,$B110,DJ$10)</f>
        <v>#NAME?</v>
      </c>
      <c r="DK110" s="42" t="e">
        <f t="shared" ca="1" si="370"/>
        <v>#NAME?</v>
      </c>
      <c r="DL110" s="43" t="e">
        <f ca="1">_xll.GXL(DL$3,DL$4,"CustomGL="&amp;DL$8&amp;";",DL$5,DL$6,DL$7,$B110,DL$10)</f>
        <v>#NAME?</v>
      </c>
      <c r="DM110" s="42" t="e">
        <f t="shared" ca="1" si="371"/>
        <v>#NAME?</v>
      </c>
      <c r="DQ110" s="77">
        <v>553200</v>
      </c>
      <c r="DR110" s="40" t="e">
        <f ca="1">_xll.GEXQ("...\Live\Act_Decr.edq",$B110)</f>
        <v>#NAME?</v>
      </c>
      <c r="DS110" s="41" t="e">
        <f ca="1">_xll.GXL(DS$3,DS$4,"CustomGL="&amp;DS$8&amp;";",DS$5,DS$6,DS$7,$B110,DS$10)</f>
        <v>#NAME?</v>
      </c>
      <c r="DT110" s="42" t="e">
        <f t="shared" ca="1" si="372"/>
        <v>#NAME?</v>
      </c>
      <c r="DU110" s="43" t="e">
        <f ca="1">_xll.GXL(DU$3,DU$4,"CustomGL="&amp;DU$8&amp;";",DU$5,DU$6,DU$7,$B110,DU$10)</f>
        <v>#NAME?</v>
      </c>
      <c r="DV110" s="42" t="e">
        <f t="shared" ca="1" si="373"/>
        <v>#NAME?</v>
      </c>
      <c r="EA110" s="41" t="e">
        <f ca="1">_xll.GXL(EA$3,EA$4,"CustomGL="&amp;EA$8&amp;";",EA$5,EA$6,EA$7,$B110,EA$10)</f>
        <v>#NAME?</v>
      </c>
      <c r="EB110" s="42" t="e">
        <f t="shared" ca="1" si="374"/>
        <v>#NAME?</v>
      </c>
      <c r="EC110" s="43" t="e">
        <f ca="1">_xll.GXL(EC$3,EC$4,"CustomGL="&amp;EC$8&amp;";",EC$5,EC$6,EC$7,$B110,EC$10)</f>
        <v>#NAME?</v>
      </c>
      <c r="ED110" s="42" t="e">
        <f t="shared" ca="1" si="375"/>
        <v>#NAME?</v>
      </c>
      <c r="EH110" s="77">
        <v>553200</v>
      </c>
      <c r="EI110" s="40" t="e">
        <f ca="1">_xll.GEXQ("...\Live\Act_Decr.edq",$B110)</f>
        <v>#NAME?</v>
      </c>
      <c r="EJ110" s="41" t="e">
        <f ca="1">_xll.GXL(EJ$3,EJ$4,"CustomGL="&amp;EJ$8&amp;";",EJ$5,EJ$6,EJ$7,$B110,EJ$10)</f>
        <v>#NAME?</v>
      </c>
      <c r="EK110" s="42" t="e">
        <f t="shared" ca="1" si="376"/>
        <v>#NAME?</v>
      </c>
      <c r="EL110" s="43" t="e">
        <f ca="1">_xll.GXL(EL$3,EL$4,"CustomGL="&amp;EL$8&amp;";",EL$5,EL$6,EL$7,$B110,EL$10)</f>
        <v>#NAME?</v>
      </c>
      <c r="EM110" s="42" t="e">
        <f t="shared" ca="1" si="377"/>
        <v>#NAME?</v>
      </c>
      <c r="ER110" s="41" t="e">
        <f ca="1">_xll.GXL(ER$3,ER$4,"CustomGL="&amp;ER$8&amp;";",ER$5,ER$6,ER$7,$B110,ER$10)</f>
        <v>#NAME?</v>
      </c>
      <c r="ES110" s="42" t="e">
        <f t="shared" ca="1" si="378"/>
        <v>#NAME?</v>
      </c>
      <c r="ET110" s="43" t="e">
        <f ca="1">_xll.GXL(ET$3,ET$4,"CustomGL="&amp;ET$8&amp;";",ET$5,ET$6,ET$7,$B110,ET$10)</f>
        <v>#NAME?</v>
      </c>
      <c r="EU110" s="42" t="e">
        <f t="shared" ca="1" si="379"/>
        <v>#NAME?</v>
      </c>
      <c r="EY110" s="77">
        <v>553200</v>
      </c>
      <c r="EZ110" s="40" t="e">
        <f ca="1">_xll.GEXQ("...\Live\Act_Decr.edq",$B110)</f>
        <v>#NAME?</v>
      </c>
      <c r="FA110" s="41" t="e">
        <f ca="1">_xll.GXL(FA$3,FA$4,"CustomGL="&amp;FA$8&amp;";",FA$5,FA$6,FA$7,$B110,FA$10)</f>
        <v>#NAME?</v>
      </c>
      <c r="FB110" s="42" t="e">
        <f t="shared" ca="1" si="380"/>
        <v>#NAME?</v>
      </c>
      <c r="FC110" s="43" t="e">
        <f ca="1">_xll.GXL(FC$3,FC$4,"CustomGL="&amp;FC$8&amp;";",FC$5,FC$6,FC$7,$B110,FC$10)</f>
        <v>#NAME?</v>
      </c>
      <c r="FD110" s="42" t="e">
        <f t="shared" ca="1" si="381"/>
        <v>#NAME?</v>
      </c>
      <c r="FI110" s="41" t="e">
        <f ca="1">_xll.GXL(FI$3,FI$4,"CustomGL="&amp;FI$8&amp;";",FI$5,FI$6,FI$7,$B110,FI$10)</f>
        <v>#NAME?</v>
      </c>
      <c r="FJ110" s="42" t="e">
        <f t="shared" ca="1" si="382"/>
        <v>#NAME?</v>
      </c>
      <c r="FK110" s="43" t="e">
        <f ca="1">_xll.GXL(FK$3,FK$4,"CustomGL="&amp;FK$8&amp;";",FK$5,FK$6,FK$7,$B110,FK$10)</f>
        <v>#NAME?</v>
      </c>
      <c r="FL110" s="42" t="e">
        <f t="shared" ca="1" si="383"/>
        <v>#NAME?</v>
      </c>
    </row>
    <row r="111" spans="2:168" s="44" customFormat="1" hidden="1" outlineLevel="1" x14ac:dyDescent="0.25">
      <c r="B111" s="39">
        <v>553201</v>
      </c>
      <c r="C111" s="40" t="e">
        <f ca="1">_xll.GEXQ("...\Live\Act_Decr.edq",$B111)</f>
        <v>#NAME?</v>
      </c>
      <c r="D111" s="41" t="e">
        <f ca="1">_xll.GXL(D$3,D$4,"CustomGL="&amp;D$8&amp;";",D$5,D$6,D$7,$B111,D$10)</f>
        <v>#NAME?</v>
      </c>
      <c r="E111" s="42" t="e">
        <f t="shared" ca="1" si="344"/>
        <v>#NAME?</v>
      </c>
      <c r="F111" s="43" t="e">
        <f ca="1">_xll.GXL(F$3,F$4,"CustomGL="&amp;F$8&amp;";",F$5,F$6,F$7,$B111,F$10)</f>
        <v>#NAME?</v>
      </c>
      <c r="G111" s="42" t="e">
        <f t="shared" ca="1" si="345"/>
        <v>#NAME?</v>
      </c>
      <c r="L111" s="41" t="e">
        <f ca="1">_xll.GXL(L$3,L$4,"CustomGL="&amp;L$8&amp;";",L$5,L$6,L$7,$B111,L$10)</f>
        <v>#NAME?</v>
      </c>
      <c r="M111" s="42" t="e">
        <f t="shared" ca="1" si="346"/>
        <v>#NAME?</v>
      </c>
      <c r="N111" s="43" t="e">
        <f ca="1">_xll.GXL(N$3,N$4,"CustomGL="&amp;N$8&amp;";",N$5,N$6,N$7,$B111,N$10)</f>
        <v>#NAME?</v>
      </c>
      <c r="O111" s="42" t="e">
        <f t="shared" ca="1" si="347"/>
        <v>#NAME?</v>
      </c>
      <c r="R111" s="85"/>
      <c r="S111" s="77">
        <v>553201</v>
      </c>
      <c r="T111" s="40" t="e">
        <f ca="1">_xll.GEXQ("...\Live\Act_Decr.edq",$B111)</f>
        <v>#NAME?</v>
      </c>
      <c r="U111" s="41" t="e">
        <f ca="1">_xll.GXL(U$3,U$4,"CustomGL="&amp;U$8&amp;";",U$5,U$6,U$7,$B111,U$10)</f>
        <v>#NAME?</v>
      </c>
      <c r="V111" s="42" t="e">
        <f t="shared" ca="1" si="348"/>
        <v>#NAME?</v>
      </c>
      <c r="W111" s="43" t="e">
        <f ca="1">_xll.GXL(W$3,W$4,"CustomGL="&amp;W$8&amp;";",W$5,W$6,W$7,$B111,W$10)</f>
        <v>#NAME?</v>
      </c>
      <c r="X111" s="42" t="e">
        <f t="shared" ca="1" si="349"/>
        <v>#NAME?</v>
      </c>
      <c r="AC111" s="41" t="e">
        <f ca="1">_xll.GXL(AC$3,AC$4,"CustomGL="&amp;AC$8&amp;";",AC$5,AC$6,AC$7,$B111,AC$10)</f>
        <v>#NAME?</v>
      </c>
      <c r="AD111" s="42" t="e">
        <f t="shared" ca="1" si="350"/>
        <v>#NAME?</v>
      </c>
      <c r="AE111" s="43" t="e">
        <f ca="1">_xll.GXL(AE$3,AE$4,"CustomGL="&amp;AE$8&amp;";",AE$5,AE$6,AE$7,$B111,AE$10)</f>
        <v>#NAME?</v>
      </c>
      <c r="AF111" s="42" t="e">
        <f t="shared" ca="1" si="351"/>
        <v>#NAME?</v>
      </c>
      <c r="AJ111" s="77">
        <v>553201</v>
      </c>
      <c r="AK111" s="40" t="e">
        <f ca="1">_xll.GEXQ("...\Live\Act_Decr.edq",$B111)</f>
        <v>#NAME?</v>
      </c>
      <c r="AL111" s="41" t="e">
        <f ca="1">_xll.GXL(AL$3,AL$4,"CustomGL="&amp;AL$8&amp;";",AL$5,AL$6,AL$7,$B111,AL$10)</f>
        <v>#NAME?</v>
      </c>
      <c r="AM111" s="42" t="e">
        <f t="shared" ca="1" si="352"/>
        <v>#NAME?</v>
      </c>
      <c r="AN111" s="43" t="e">
        <f ca="1">_xll.GXL(AN$3,AN$4,"CustomGL="&amp;AN$8&amp;";",AN$5,AN$6,AN$7,$B111,AN$10)</f>
        <v>#NAME?</v>
      </c>
      <c r="AO111" s="42" t="e">
        <f t="shared" ca="1" si="353"/>
        <v>#NAME?</v>
      </c>
      <c r="AT111" s="41" t="e">
        <f ca="1">_xll.GXL(AT$3,AT$4,"CustomGL="&amp;AT$8&amp;";",AT$5,AT$6,AT$7,$B111,AT$10)</f>
        <v>#NAME?</v>
      </c>
      <c r="AU111" s="42" t="e">
        <f t="shared" ca="1" si="354"/>
        <v>#NAME?</v>
      </c>
      <c r="AV111" s="43" t="e">
        <f ca="1">_xll.GXL(AV$3,AV$4,"CustomGL="&amp;AV$8&amp;";",AV$5,AV$6,AV$7,$B111,AV$10)</f>
        <v>#NAME?</v>
      </c>
      <c r="AW111" s="42" t="e">
        <f t="shared" ca="1" si="355"/>
        <v>#NAME?</v>
      </c>
      <c r="AZ111" s="85"/>
      <c r="BA111" s="77">
        <v>553201</v>
      </c>
      <c r="BB111" s="40" t="e">
        <f ca="1">_xll.GEXQ("...\Live\Act_Decr.edq",$B111)</f>
        <v>#NAME?</v>
      </c>
      <c r="BC111" s="41" t="e">
        <f ca="1">_xll.GXL(BC$3,BC$4,"CustomGL="&amp;BC$8&amp;";",BC$5,BC$6,BC$7,$B111,BC$10)</f>
        <v>#NAME?</v>
      </c>
      <c r="BD111" s="42" t="e">
        <f t="shared" ca="1" si="356"/>
        <v>#NAME?</v>
      </c>
      <c r="BE111" s="43" t="e">
        <f ca="1">_xll.GXL(BE$3,BE$4,"CustomGL="&amp;BE$8&amp;";",BE$5,BE$6,BE$7,$B111,BE$10)</f>
        <v>#NAME?</v>
      </c>
      <c r="BF111" s="42" t="e">
        <f t="shared" ca="1" si="357"/>
        <v>#NAME?</v>
      </c>
      <c r="BK111" s="41" t="e">
        <f ca="1">_xll.GXL(BK$3,BK$4,"CustomGL="&amp;BK$8&amp;";",BK$5,BK$6,BK$7,$B111,BK$10)</f>
        <v>#NAME?</v>
      </c>
      <c r="BL111" s="42" t="e">
        <f t="shared" ca="1" si="358"/>
        <v>#NAME?</v>
      </c>
      <c r="BM111" s="43" t="e">
        <f ca="1">_xll.GXL(BM$3,BM$4,"CustomGL="&amp;BM$8&amp;";",BM$5,BM$6,BM$7,$B111,BM$10)</f>
        <v>#NAME?</v>
      </c>
      <c r="BN111" s="42" t="e">
        <f t="shared" ca="1" si="359"/>
        <v>#NAME?</v>
      </c>
      <c r="BR111" s="77">
        <v>553201</v>
      </c>
      <c r="BS111" s="40" t="e">
        <f ca="1">_xll.GEXQ("...\Live\Act_Decr.edq",$B111)</f>
        <v>#NAME?</v>
      </c>
      <c r="BT111" s="41" t="e">
        <f ca="1">_xll.GXL(BT$3,BT$4,"CustomGL="&amp;BT$8&amp;";",BT$5,BT$6,BT$7,$B111,BT$10)</f>
        <v>#NAME?</v>
      </c>
      <c r="BU111" s="42" t="e">
        <f t="shared" ca="1" si="360"/>
        <v>#NAME?</v>
      </c>
      <c r="BV111" s="43" t="e">
        <f ca="1">_xll.GXL(BV$3,BV$4,"CustomGL="&amp;BV$8&amp;";",BV$5,BV$6,BV$7,$B111,BV$10)</f>
        <v>#NAME?</v>
      </c>
      <c r="BW111" s="42" t="e">
        <f t="shared" ca="1" si="361"/>
        <v>#NAME?</v>
      </c>
      <c r="CB111" s="41" t="e">
        <f ca="1">_xll.GXL(CB$3,CB$4,"CustomGL="&amp;CB$8&amp;";",CB$5,CB$6,CB$7,$B111,CB$10)</f>
        <v>#NAME?</v>
      </c>
      <c r="CC111" s="42" t="e">
        <f t="shared" ca="1" si="362"/>
        <v>#NAME?</v>
      </c>
      <c r="CD111" s="43" t="e">
        <f ca="1">_xll.GXL(CD$3,CD$4,"CustomGL="&amp;CD$8&amp;";",CD$5,CD$6,CD$7,$B111,CD$10)</f>
        <v>#NAME?</v>
      </c>
      <c r="CE111" s="42" t="e">
        <f t="shared" ca="1" si="363"/>
        <v>#NAME?</v>
      </c>
      <c r="CI111" s="77">
        <v>553201</v>
      </c>
      <c r="CJ111" s="40" t="e">
        <f ca="1">_xll.GEXQ("...\Live\Act_Decr.edq",$B111)</f>
        <v>#NAME?</v>
      </c>
      <c r="CK111" s="41" t="e">
        <f ca="1">_xll.GXL(CK$3,CK$4,"CustomGL="&amp;CK$8&amp;";",CK$5,CK$6,CK$7,$B111,CK$10)</f>
        <v>#NAME?</v>
      </c>
      <c r="CL111" s="42" t="e">
        <f t="shared" ca="1" si="364"/>
        <v>#NAME?</v>
      </c>
      <c r="CM111" s="43" t="e">
        <f ca="1">_xll.GXL(CM$3,CM$4,"CustomGL="&amp;CM$8&amp;";",CM$5,CM$6,CM$7,$B111,CM$10)</f>
        <v>#NAME?</v>
      </c>
      <c r="CN111" s="42" t="e">
        <f t="shared" ca="1" si="365"/>
        <v>#NAME?</v>
      </c>
      <c r="CS111" s="41" t="e">
        <f ca="1">_xll.GXL(CS$3,CS$4,"CustomGL="&amp;CS$8&amp;";",CS$5,CS$6,CS$7,$B111,CS$10)</f>
        <v>#NAME?</v>
      </c>
      <c r="CT111" s="42" t="e">
        <f t="shared" ca="1" si="366"/>
        <v>#NAME?</v>
      </c>
      <c r="CU111" s="43" t="e">
        <f ca="1">_xll.GXL(CU$3,CU$4,"CustomGL="&amp;CU$8&amp;";",CU$5,CU$6,CU$7,$B111,CU$10)</f>
        <v>#NAME?</v>
      </c>
      <c r="CV111" s="42" t="e">
        <f t="shared" ca="1" si="367"/>
        <v>#NAME?</v>
      </c>
      <c r="CZ111" s="77">
        <v>553201</v>
      </c>
      <c r="DA111" s="40" t="e">
        <f ca="1">_xll.GEXQ("...\Live\Act_Decr.edq",$B111)</f>
        <v>#NAME?</v>
      </c>
      <c r="DB111" s="41" t="e">
        <f ca="1">_xll.GXL(DB$3,DB$4,"CustomGL="&amp;DB$8&amp;";",DB$5,DB$6,DB$7,$B111,DB$10)</f>
        <v>#NAME?</v>
      </c>
      <c r="DC111" s="42" t="e">
        <f t="shared" ca="1" si="368"/>
        <v>#NAME?</v>
      </c>
      <c r="DD111" s="43" t="e">
        <f ca="1">_xll.GXL(DD$3,DD$4,"CustomGL="&amp;DD$8&amp;";",DD$5,DD$6,DD$7,$B111,DD$10)</f>
        <v>#NAME?</v>
      </c>
      <c r="DE111" s="42" t="e">
        <f t="shared" ca="1" si="369"/>
        <v>#NAME?</v>
      </c>
      <c r="DJ111" s="41" t="e">
        <f ca="1">_xll.GXL(DJ$3,DJ$4,"CustomGL="&amp;DJ$8&amp;";",DJ$5,DJ$6,DJ$7,$B111,DJ$10)</f>
        <v>#NAME?</v>
      </c>
      <c r="DK111" s="42" t="e">
        <f t="shared" ca="1" si="370"/>
        <v>#NAME?</v>
      </c>
      <c r="DL111" s="43" t="e">
        <f ca="1">_xll.GXL(DL$3,DL$4,"CustomGL="&amp;DL$8&amp;";",DL$5,DL$6,DL$7,$B111,DL$10)</f>
        <v>#NAME?</v>
      </c>
      <c r="DM111" s="42" t="e">
        <f t="shared" ca="1" si="371"/>
        <v>#NAME?</v>
      </c>
      <c r="DQ111" s="77">
        <v>553201</v>
      </c>
      <c r="DR111" s="40" t="e">
        <f ca="1">_xll.GEXQ("...\Live\Act_Decr.edq",$B111)</f>
        <v>#NAME?</v>
      </c>
      <c r="DS111" s="41" t="e">
        <f ca="1">_xll.GXL(DS$3,DS$4,"CustomGL="&amp;DS$8&amp;";",DS$5,DS$6,DS$7,$B111,DS$10)</f>
        <v>#NAME?</v>
      </c>
      <c r="DT111" s="42" t="e">
        <f t="shared" ca="1" si="372"/>
        <v>#NAME?</v>
      </c>
      <c r="DU111" s="43" t="e">
        <f ca="1">_xll.GXL(DU$3,DU$4,"CustomGL="&amp;DU$8&amp;";",DU$5,DU$6,DU$7,$B111,DU$10)</f>
        <v>#NAME?</v>
      </c>
      <c r="DV111" s="42" t="e">
        <f t="shared" ca="1" si="373"/>
        <v>#NAME?</v>
      </c>
      <c r="EA111" s="41" t="e">
        <f ca="1">_xll.GXL(EA$3,EA$4,"CustomGL="&amp;EA$8&amp;";",EA$5,EA$6,EA$7,$B111,EA$10)</f>
        <v>#NAME?</v>
      </c>
      <c r="EB111" s="42" t="e">
        <f t="shared" ca="1" si="374"/>
        <v>#NAME?</v>
      </c>
      <c r="EC111" s="43" t="e">
        <f ca="1">_xll.GXL(EC$3,EC$4,"CustomGL="&amp;EC$8&amp;";",EC$5,EC$6,EC$7,$B111,EC$10)</f>
        <v>#NAME?</v>
      </c>
      <c r="ED111" s="42" t="e">
        <f t="shared" ca="1" si="375"/>
        <v>#NAME?</v>
      </c>
      <c r="EH111" s="77">
        <v>553201</v>
      </c>
      <c r="EI111" s="40" t="e">
        <f ca="1">_xll.GEXQ("...\Live\Act_Decr.edq",$B111)</f>
        <v>#NAME?</v>
      </c>
      <c r="EJ111" s="41" t="e">
        <f ca="1">_xll.GXL(EJ$3,EJ$4,"CustomGL="&amp;EJ$8&amp;";",EJ$5,EJ$6,EJ$7,$B111,EJ$10)</f>
        <v>#NAME?</v>
      </c>
      <c r="EK111" s="42" t="e">
        <f t="shared" ca="1" si="376"/>
        <v>#NAME?</v>
      </c>
      <c r="EL111" s="43" t="e">
        <f ca="1">_xll.GXL(EL$3,EL$4,"CustomGL="&amp;EL$8&amp;";",EL$5,EL$6,EL$7,$B111,EL$10)</f>
        <v>#NAME?</v>
      </c>
      <c r="EM111" s="42" t="e">
        <f t="shared" ca="1" si="377"/>
        <v>#NAME?</v>
      </c>
      <c r="ER111" s="41" t="e">
        <f ca="1">_xll.GXL(ER$3,ER$4,"CustomGL="&amp;ER$8&amp;";",ER$5,ER$6,ER$7,$B111,ER$10)</f>
        <v>#NAME?</v>
      </c>
      <c r="ES111" s="42" t="e">
        <f t="shared" ca="1" si="378"/>
        <v>#NAME?</v>
      </c>
      <c r="ET111" s="43" t="e">
        <f ca="1">_xll.GXL(ET$3,ET$4,"CustomGL="&amp;ET$8&amp;";",ET$5,ET$6,ET$7,$B111,ET$10)</f>
        <v>#NAME?</v>
      </c>
      <c r="EU111" s="42" t="e">
        <f t="shared" ca="1" si="379"/>
        <v>#NAME?</v>
      </c>
      <c r="EY111" s="77">
        <v>553201</v>
      </c>
      <c r="EZ111" s="40" t="e">
        <f ca="1">_xll.GEXQ("...\Live\Act_Decr.edq",$B111)</f>
        <v>#NAME?</v>
      </c>
      <c r="FA111" s="41" t="e">
        <f ca="1">_xll.GXL(FA$3,FA$4,"CustomGL="&amp;FA$8&amp;";",FA$5,FA$6,FA$7,$B111,FA$10)</f>
        <v>#NAME?</v>
      </c>
      <c r="FB111" s="42" t="e">
        <f t="shared" ca="1" si="380"/>
        <v>#NAME?</v>
      </c>
      <c r="FC111" s="43" t="e">
        <f ca="1">_xll.GXL(FC$3,FC$4,"CustomGL="&amp;FC$8&amp;";",FC$5,FC$6,FC$7,$B111,FC$10)</f>
        <v>#NAME?</v>
      </c>
      <c r="FD111" s="42" t="e">
        <f t="shared" ca="1" si="381"/>
        <v>#NAME?</v>
      </c>
      <c r="FI111" s="41" t="e">
        <f ca="1">_xll.GXL(FI$3,FI$4,"CustomGL="&amp;FI$8&amp;";",FI$5,FI$6,FI$7,$B111,FI$10)</f>
        <v>#NAME?</v>
      </c>
      <c r="FJ111" s="42" t="e">
        <f t="shared" ca="1" si="382"/>
        <v>#NAME?</v>
      </c>
      <c r="FK111" s="43" t="e">
        <f ca="1">_xll.GXL(FK$3,FK$4,"CustomGL="&amp;FK$8&amp;";",FK$5,FK$6,FK$7,$B111,FK$10)</f>
        <v>#NAME?</v>
      </c>
      <c r="FL111" s="42" t="e">
        <f t="shared" ca="1" si="383"/>
        <v>#NAME?</v>
      </c>
    </row>
    <row r="112" spans="2:168" s="44" customFormat="1" hidden="1" outlineLevel="1" x14ac:dyDescent="0.25">
      <c r="B112" s="39">
        <v>553202</v>
      </c>
      <c r="C112" s="40" t="e">
        <f ca="1">_xll.GEXQ("...\Live\Act_Decr.edq",$B112)</f>
        <v>#NAME?</v>
      </c>
      <c r="D112" s="41" t="e">
        <f ca="1">_xll.GXL(D$3,D$4,"CustomGL="&amp;D$8&amp;";",D$5,D$6,D$7,$B112,D$10)</f>
        <v>#NAME?</v>
      </c>
      <c r="E112" s="42" t="e">
        <f t="shared" ref="E112" ca="1" si="384">D112/D$63</f>
        <v>#NAME?</v>
      </c>
      <c r="F112" s="43" t="e">
        <f ca="1">_xll.GXL(F$3,F$4,"CustomGL="&amp;F$8&amp;";",F$5,F$6,F$7,$B112,F$10)</f>
        <v>#NAME?</v>
      </c>
      <c r="G112" s="42" t="e">
        <f t="shared" ref="G112" ca="1" si="385">F112/F$63</f>
        <v>#NAME?</v>
      </c>
      <c r="L112" s="41" t="e">
        <f ca="1">_xll.GXL(L$3,L$4,"CustomGL="&amp;L$8&amp;";",L$5,L$6,L$7,$B112,L$10)</f>
        <v>#NAME?</v>
      </c>
      <c r="M112" s="42" t="e">
        <f t="shared" ref="M112" ca="1" si="386">L112/L$63</f>
        <v>#NAME?</v>
      </c>
      <c r="N112" s="43" t="e">
        <f ca="1">_xll.GXL(N$3,N$4,"CustomGL="&amp;N$8&amp;";",N$5,N$6,N$7,$B112,N$10)</f>
        <v>#NAME?</v>
      </c>
      <c r="O112" s="42" t="e">
        <f t="shared" ref="O112" ca="1" si="387">N112/N$63</f>
        <v>#NAME?</v>
      </c>
      <c r="R112" s="85"/>
      <c r="S112" s="77">
        <v>553202</v>
      </c>
      <c r="T112" s="40" t="e">
        <f ca="1">_xll.GEXQ("...\Live\Act_Decr.edq",$B112)</f>
        <v>#NAME?</v>
      </c>
      <c r="U112" s="41" t="e">
        <f ca="1">_xll.GXL(U$3,U$4,"CustomGL="&amp;U$8&amp;";",U$5,U$6,U$7,$B112,U$10)</f>
        <v>#NAME?</v>
      </c>
      <c r="V112" s="42" t="e">
        <f t="shared" ref="V112" ca="1" si="388">U112/U$63</f>
        <v>#NAME?</v>
      </c>
      <c r="W112" s="43" t="e">
        <f ca="1">_xll.GXL(W$3,W$4,"CustomGL="&amp;W$8&amp;";",W$5,W$6,W$7,$B112,W$10)</f>
        <v>#NAME?</v>
      </c>
      <c r="X112" s="42" t="e">
        <f t="shared" ref="X112" ca="1" si="389">W112/W$63</f>
        <v>#NAME?</v>
      </c>
      <c r="AC112" s="41" t="e">
        <f ca="1">_xll.GXL(AC$3,AC$4,"CustomGL="&amp;AC$8&amp;";",AC$5,AC$6,AC$7,$B112,AC$10)</f>
        <v>#NAME?</v>
      </c>
      <c r="AD112" s="42" t="e">
        <f t="shared" ref="AD112" ca="1" si="390">AC112/AC$63</f>
        <v>#NAME?</v>
      </c>
      <c r="AE112" s="43" t="e">
        <f ca="1">_xll.GXL(AE$3,AE$4,"CustomGL="&amp;AE$8&amp;";",AE$5,AE$6,AE$7,$B112,AE$10)</f>
        <v>#NAME?</v>
      </c>
      <c r="AF112" s="42" t="e">
        <f t="shared" ref="AF112" ca="1" si="391">AE112/AE$63</f>
        <v>#NAME?</v>
      </c>
      <c r="AJ112" s="77">
        <v>553202</v>
      </c>
      <c r="AK112" s="40" t="e">
        <f ca="1">_xll.GEXQ("...\Live\Act_Decr.edq",$B112)</f>
        <v>#NAME?</v>
      </c>
      <c r="AL112" s="41" t="e">
        <f ca="1">_xll.GXL(AL$3,AL$4,"CustomGL="&amp;AL$8&amp;";",AL$5,AL$6,AL$7,$B112,AL$10)</f>
        <v>#NAME?</v>
      </c>
      <c r="AM112" s="42" t="e">
        <f t="shared" ref="AM112" ca="1" si="392">AL112/AL$63</f>
        <v>#NAME?</v>
      </c>
      <c r="AN112" s="43" t="e">
        <f ca="1">_xll.GXL(AN$3,AN$4,"CustomGL="&amp;AN$8&amp;";",AN$5,AN$6,AN$7,$B112,AN$10)</f>
        <v>#NAME?</v>
      </c>
      <c r="AO112" s="42" t="e">
        <f t="shared" ref="AO112" ca="1" si="393">AN112/AN$63</f>
        <v>#NAME?</v>
      </c>
      <c r="AT112" s="41" t="e">
        <f ca="1">_xll.GXL(AT$3,AT$4,"CustomGL="&amp;AT$8&amp;";",AT$5,AT$6,AT$7,$B112,AT$10)</f>
        <v>#NAME?</v>
      </c>
      <c r="AU112" s="42" t="e">
        <f t="shared" ref="AU112" ca="1" si="394">AT112/AT$63</f>
        <v>#NAME?</v>
      </c>
      <c r="AV112" s="43" t="e">
        <f ca="1">_xll.GXL(AV$3,AV$4,"CustomGL="&amp;AV$8&amp;";",AV$5,AV$6,AV$7,$B112,AV$10)</f>
        <v>#NAME?</v>
      </c>
      <c r="AW112" s="42" t="e">
        <f t="shared" ref="AW112" ca="1" si="395">AV112/AV$63</f>
        <v>#NAME?</v>
      </c>
      <c r="AZ112" s="85"/>
      <c r="BA112" s="77">
        <v>553202</v>
      </c>
      <c r="BB112" s="40" t="e">
        <f ca="1">_xll.GEXQ("...\Live\Act_Decr.edq",$B112)</f>
        <v>#NAME?</v>
      </c>
      <c r="BC112" s="41" t="e">
        <f ca="1">_xll.GXL(BC$3,BC$4,"CustomGL="&amp;BC$8&amp;";",BC$5,BC$6,BC$7,$B112,BC$10)</f>
        <v>#NAME?</v>
      </c>
      <c r="BD112" s="42" t="e">
        <f t="shared" ref="BD112" ca="1" si="396">BC112/BC$63</f>
        <v>#NAME?</v>
      </c>
      <c r="BE112" s="43" t="e">
        <f ca="1">_xll.GXL(BE$3,BE$4,"CustomGL="&amp;BE$8&amp;";",BE$5,BE$6,BE$7,$B112,BE$10)</f>
        <v>#NAME?</v>
      </c>
      <c r="BF112" s="42" t="e">
        <f t="shared" ref="BF112" ca="1" si="397">BE112/BE$63</f>
        <v>#NAME?</v>
      </c>
      <c r="BK112" s="41" t="e">
        <f ca="1">_xll.GXL(BK$3,BK$4,"CustomGL="&amp;BK$8&amp;";",BK$5,BK$6,BK$7,$B112,BK$10)</f>
        <v>#NAME?</v>
      </c>
      <c r="BL112" s="42" t="e">
        <f t="shared" ref="BL112" ca="1" si="398">BK112/BK$63</f>
        <v>#NAME?</v>
      </c>
      <c r="BM112" s="43" t="e">
        <f ca="1">_xll.GXL(BM$3,BM$4,"CustomGL="&amp;BM$8&amp;";",BM$5,BM$6,BM$7,$B112,BM$10)</f>
        <v>#NAME?</v>
      </c>
      <c r="BN112" s="42" t="e">
        <f t="shared" ref="BN112" ca="1" si="399">BM112/BM$63</f>
        <v>#NAME?</v>
      </c>
      <c r="BR112" s="77">
        <v>553202</v>
      </c>
      <c r="BS112" s="40" t="e">
        <f ca="1">_xll.GEXQ("...\Live\Act_Decr.edq",$B112)</f>
        <v>#NAME?</v>
      </c>
      <c r="BT112" s="41" t="e">
        <f ca="1">_xll.GXL(BT$3,BT$4,"CustomGL="&amp;BT$8&amp;";",BT$5,BT$6,BT$7,$B112,BT$10)</f>
        <v>#NAME?</v>
      </c>
      <c r="BU112" s="42" t="e">
        <f t="shared" ref="BU112" ca="1" si="400">BT112/BT$63</f>
        <v>#NAME?</v>
      </c>
      <c r="BV112" s="43" t="e">
        <f ca="1">_xll.GXL(BV$3,BV$4,"CustomGL="&amp;BV$8&amp;";",BV$5,BV$6,BV$7,$B112,BV$10)</f>
        <v>#NAME?</v>
      </c>
      <c r="BW112" s="42" t="e">
        <f t="shared" ref="BW112" ca="1" si="401">BV112/BV$63</f>
        <v>#NAME?</v>
      </c>
      <c r="CB112" s="41" t="e">
        <f ca="1">_xll.GXL(CB$3,CB$4,"CustomGL="&amp;CB$8&amp;";",CB$5,CB$6,CB$7,$B112,CB$10)</f>
        <v>#NAME?</v>
      </c>
      <c r="CC112" s="42" t="e">
        <f t="shared" ref="CC112" ca="1" si="402">CB112/CB$63</f>
        <v>#NAME?</v>
      </c>
      <c r="CD112" s="43" t="e">
        <f ca="1">_xll.GXL(CD$3,CD$4,"CustomGL="&amp;CD$8&amp;";",CD$5,CD$6,CD$7,$B112,CD$10)</f>
        <v>#NAME?</v>
      </c>
      <c r="CE112" s="42" t="e">
        <f t="shared" ref="CE112" ca="1" si="403">CD112/CD$63</f>
        <v>#NAME?</v>
      </c>
      <c r="CI112" s="77">
        <v>553202</v>
      </c>
      <c r="CJ112" s="40" t="e">
        <f ca="1">_xll.GEXQ("...\Live\Act_Decr.edq",$B112)</f>
        <v>#NAME?</v>
      </c>
      <c r="CK112" s="41" t="e">
        <f ca="1">_xll.GXL(CK$3,CK$4,"CustomGL="&amp;CK$8&amp;";",CK$5,CK$6,CK$7,$B112,CK$10)</f>
        <v>#NAME?</v>
      </c>
      <c r="CL112" s="42" t="e">
        <f t="shared" ref="CL112" ca="1" si="404">CK112/CK$63</f>
        <v>#NAME?</v>
      </c>
      <c r="CM112" s="43" t="e">
        <f ca="1">_xll.GXL(CM$3,CM$4,"CustomGL="&amp;CM$8&amp;";",CM$5,CM$6,CM$7,$B112,CM$10)</f>
        <v>#NAME?</v>
      </c>
      <c r="CN112" s="42" t="e">
        <f t="shared" ref="CN112" ca="1" si="405">CM112/CM$63</f>
        <v>#NAME?</v>
      </c>
      <c r="CS112" s="41" t="e">
        <f ca="1">_xll.GXL(CS$3,CS$4,"CustomGL="&amp;CS$8&amp;";",CS$5,CS$6,CS$7,$B112,CS$10)</f>
        <v>#NAME?</v>
      </c>
      <c r="CT112" s="42" t="e">
        <f t="shared" ref="CT112" ca="1" si="406">CS112/CS$63</f>
        <v>#NAME?</v>
      </c>
      <c r="CU112" s="43" t="e">
        <f ca="1">_xll.GXL(CU$3,CU$4,"CustomGL="&amp;CU$8&amp;";",CU$5,CU$6,CU$7,$B112,CU$10)</f>
        <v>#NAME?</v>
      </c>
      <c r="CV112" s="42" t="e">
        <f t="shared" ref="CV112" ca="1" si="407">CU112/CU$63</f>
        <v>#NAME?</v>
      </c>
      <c r="CZ112" s="77">
        <v>553202</v>
      </c>
      <c r="DA112" s="40" t="e">
        <f ca="1">_xll.GEXQ("...\Live\Act_Decr.edq",$B112)</f>
        <v>#NAME?</v>
      </c>
      <c r="DB112" s="41" t="e">
        <f ca="1">_xll.GXL(DB$3,DB$4,"CustomGL="&amp;DB$8&amp;";",DB$5,DB$6,DB$7,$B112,DB$10)</f>
        <v>#NAME?</v>
      </c>
      <c r="DC112" s="42" t="e">
        <f t="shared" ref="DC112" ca="1" si="408">DB112/DB$63</f>
        <v>#NAME?</v>
      </c>
      <c r="DD112" s="43" t="e">
        <f ca="1">_xll.GXL(DD$3,DD$4,"CustomGL="&amp;DD$8&amp;";",DD$5,DD$6,DD$7,$B112,DD$10)</f>
        <v>#NAME?</v>
      </c>
      <c r="DE112" s="42" t="e">
        <f t="shared" ref="DE112" ca="1" si="409">DD112/DD$63</f>
        <v>#NAME?</v>
      </c>
      <c r="DJ112" s="41" t="e">
        <f ca="1">_xll.GXL(DJ$3,DJ$4,"CustomGL="&amp;DJ$8&amp;";",DJ$5,DJ$6,DJ$7,$B112,DJ$10)</f>
        <v>#NAME?</v>
      </c>
      <c r="DK112" s="42" t="e">
        <f t="shared" ref="DK112" ca="1" si="410">DJ112/DJ$63</f>
        <v>#NAME?</v>
      </c>
      <c r="DL112" s="43" t="e">
        <f ca="1">_xll.GXL(DL$3,DL$4,"CustomGL="&amp;DL$8&amp;";",DL$5,DL$6,DL$7,$B112,DL$10)</f>
        <v>#NAME?</v>
      </c>
      <c r="DM112" s="42" t="e">
        <f t="shared" ref="DM112" ca="1" si="411">DL112/DL$63</f>
        <v>#NAME?</v>
      </c>
      <c r="DQ112" s="77">
        <v>553202</v>
      </c>
      <c r="DR112" s="40" t="e">
        <f ca="1">_xll.GEXQ("...\Live\Act_Decr.edq",$B112)</f>
        <v>#NAME?</v>
      </c>
      <c r="DS112" s="41" t="e">
        <f ca="1">_xll.GXL(DS$3,DS$4,"CustomGL="&amp;DS$8&amp;";",DS$5,DS$6,DS$7,$B112,DS$10)</f>
        <v>#NAME?</v>
      </c>
      <c r="DT112" s="42" t="e">
        <f t="shared" ref="DT112" ca="1" si="412">DS112/DS$63</f>
        <v>#NAME?</v>
      </c>
      <c r="DU112" s="43" t="e">
        <f ca="1">_xll.GXL(DU$3,DU$4,"CustomGL="&amp;DU$8&amp;";",DU$5,DU$6,DU$7,$B112,DU$10)</f>
        <v>#NAME?</v>
      </c>
      <c r="DV112" s="42" t="e">
        <f t="shared" ref="DV112" ca="1" si="413">DU112/DU$63</f>
        <v>#NAME?</v>
      </c>
      <c r="EA112" s="41" t="e">
        <f ca="1">_xll.GXL(EA$3,EA$4,"CustomGL="&amp;EA$8&amp;";",EA$5,EA$6,EA$7,$B112,EA$10)</f>
        <v>#NAME?</v>
      </c>
      <c r="EB112" s="42" t="e">
        <f t="shared" ref="EB112" ca="1" si="414">EA112/EA$63</f>
        <v>#NAME?</v>
      </c>
      <c r="EC112" s="43" t="e">
        <f ca="1">_xll.GXL(EC$3,EC$4,"CustomGL="&amp;EC$8&amp;";",EC$5,EC$6,EC$7,$B112,EC$10)</f>
        <v>#NAME?</v>
      </c>
      <c r="ED112" s="42" t="e">
        <f t="shared" ref="ED112" ca="1" si="415">EC112/EC$63</f>
        <v>#NAME?</v>
      </c>
      <c r="EH112" s="77">
        <v>553202</v>
      </c>
      <c r="EI112" s="40" t="e">
        <f ca="1">_xll.GEXQ("...\Live\Act_Decr.edq",$B112)</f>
        <v>#NAME?</v>
      </c>
      <c r="EJ112" s="41" t="e">
        <f ca="1">_xll.GXL(EJ$3,EJ$4,"CustomGL="&amp;EJ$8&amp;";",EJ$5,EJ$6,EJ$7,$B112,EJ$10)</f>
        <v>#NAME?</v>
      </c>
      <c r="EK112" s="42" t="e">
        <f t="shared" ref="EK112" ca="1" si="416">EJ112/EJ$63</f>
        <v>#NAME?</v>
      </c>
      <c r="EL112" s="43" t="e">
        <f ca="1">_xll.GXL(EL$3,EL$4,"CustomGL="&amp;EL$8&amp;";",EL$5,EL$6,EL$7,$B112,EL$10)</f>
        <v>#NAME?</v>
      </c>
      <c r="EM112" s="42" t="e">
        <f t="shared" ref="EM112" ca="1" si="417">EL112/EL$63</f>
        <v>#NAME?</v>
      </c>
      <c r="ER112" s="41" t="e">
        <f ca="1">_xll.GXL(ER$3,ER$4,"CustomGL="&amp;ER$8&amp;";",ER$5,ER$6,ER$7,$B112,ER$10)</f>
        <v>#NAME?</v>
      </c>
      <c r="ES112" s="42" t="e">
        <f t="shared" ref="ES112" ca="1" si="418">ER112/ER$63</f>
        <v>#NAME?</v>
      </c>
      <c r="ET112" s="43" t="e">
        <f ca="1">_xll.GXL(ET$3,ET$4,"CustomGL="&amp;ET$8&amp;";",ET$5,ET$6,ET$7,$B112,ET$10)</f>
        <v>#NAME?</v>
      </c>
      <c r="EU112" s="42" t="e">
        <f t="shared" ref="EU112" ca="1" si="419">ET112/ET$63</f>
        <v>#NAME?</v>
      </c>
      <c r="EY112" s="77">
        <v>553202</v>
      </c>
      <c r="EZ112" s="40" t="e">
        <f ca="1">_xll.GEXQ("...\Live\Act_Decr.edq",$B112)</f>
        <v>#NAME?</v>
      </c>
      <c r="FA112" s="41" t="e">
        <f ca="1">_xll.GXL(FA$3,FA$4,"CustomGL="&amp;FA$8&amp;";",FA$5,FA$6,FA$7,$B112,FA$10)</f>
        <v>#NAME?</v>
      </c>
      <c r="FB112" s="42" t="e">
        <f t="shared" ref="FB112" ca="1" si="420">FA112/FA$63</f>
        <v>#NAME?</v>
      </c>
      <c r="FC112" s="43" t="e">
        <f ca="1">_xll.GXL(FC$3,FC$4,"CustomGL="&amp;FC$8&amp;";",FC$5,FC$6,FC$7,$B112,FC$10)</f>
        <v>#NAME?</v>
      </c>
      <c r="FD112" s="42" t="e">
        <f t="shared" ref="FD112" ca="1" si="421">FC112/FC$63</f>
        <v>#NAME?</v>
      </c>
      <c r="FI112" s="41" t="e">
        <f ca="1">_xll.GXL(FI$3,FI$4,"CustomGL="&amp;FI$8&amp;";",FI$5,FI$6,FI$7,$B112,FI$10)</f>
        <v>#NAME?</v>
      </c>
      <c r="FJ112" s="42" t="e">
        <f t="shared" ref="FJ112" ca="1" si="422">FI112/FI$63</f>
        <v>#NAME?</v>
      </c>
      <c r="FK112" s="43" t="e">
        <f ca="1">_xll.GXL(FK$3,FK$4,"CustomGL="&amp;FK$8&amp;";",FK$5,FK$6,FK$7,$B112,FK$10)</f>
        <v>#NAME?</v>
      </c>
      <c r="FL112" s="42" t="e">
        <f t="shared" ref="FL112" ca="1" si="423">FK112/FK$63</f>
        <v>#NAME?</v>
      </c>
    </row>
    <row r="113" spans="2:168" s="44" customFormat="1" hidden="1" outlineLevel="1" x14ac:dyDescent="0.25">
      <c r="B113" s="39">
        <v>553300</v>
      </c>
      <c r="C113" s="40" t="e">
        <f ca="1">_xll.GEXQ("...\Live\Act_Decr.edq",$B113)</f>
        <v>#NAME?</v>
      </c>
      <c r="D113" s="41" t="e">
        <f ca="1">_xll.GXL(D$3,D$4,"CustomGL="&amp;D$8&amp;";",D$5,D$6,D$7,$B113,D$10)</f>
        <v>#NAME?</v>
      </c>
      <c r="E113" s="42" t="e">
        <f t="shared" ca="1" si="344"/>
        <v>#NAME?</v>
      </c>
      <c r="F113" s="43" t="e">
        <f ca="1">_xll.GXL(F$3,F$4,"CustomGL="&amp;F$8&amp;";",F$5,F$6,F$7,$B113,F$10)</f>
        <v>#NAME?</v>
      </c>
      <c r="G113" s="42" t="e">
        <f t="shared" ca="1" si="345"/>
        <v>#NAME?</v>
      </c>
      <c r="L113" s="41" t="e">
        <f ca="1">_xll.GXL(L$3,L$4,"CustomGL="&amp;L$8&amp;";",L$5,L$6,L$7,$B113,L$10)</f>
        <v>#NAME?</v>
      </c>
      <c r="M113" s="42" t="e">
        <f t="shared" ca="1" si="346"/>
        <v>#NAME?</v>
      </c>
      <c r="N113" s="43" t="e">
        <f ca="1">_xll.GXL(N$3,N$4,"CustomGL="&amp;N$8&amp;";",N$5,N$6,N$7,$B113,N$10)</f>
        <v>#NAME?</v>
      </c>
      <c r="O113" s="42" t="e">
        <f t="shared" ca="1" si="347"/>
        <v>#NAME?</v>
      </c>
      <c r="R113" s="85"/>
      <c r="S113" s="77">
        <v>553300</v>
      </c>
      <c r="T113" s="40" t="e">
        <f ca="1">_xll.GEXQ("...\Live\Act_Decr.edq",$B113)</f>
        <v>#NAME?</v>
      </c>
      <c r="U113" s="41" t="e">
        <f ca="1">_xll.GXL(U$3,U$4,"CustomGL="&amp;U$8&amp;";",U$5,U$6,U$7,$B113,U$10)</f>
        <v>#NAME?</v>
      </c>
      <c r="V113" s="42" t="e">
        <f t="shared" ca="1" si="348"/>
        <v>#NAME?</v>
      </c>
      <c r="W113" s="43" t="e">
        <f ca="1">_xll.GXL(W$3,W$4,"CustomGL="&amp;W$8&amp;";",W$5,W$6,W$7,$B113,W$10)</f>
        <v>#NAME?</v>
      </c>
      <c r="X113" s="42" t="e">
        <f t="shared" ca="1" si="349"/>
        <v>#NAME?</v>
      </c>
      <c r="AC113" s="41" t="e">
        <f ca="1">_xll.GXL(AC$3,AC$4,"CustomGL="&amp;AC$8&amp;";",AC$5,AC$6,AC$7,$B113,AC$10)</f>
        <v>#NAME?</v>
      </c>
      <c r="AD113" s="42" t="e">
        <f t="shared" ca="1" si="350"/>
        <v>#NAME?</v>
      </c>
      <c r="AE113" s="43" t="e">
        <f ca="1">_xll.GXL(AE$3,AE$4,"CustomGL="&amp;AE$8&amp;";",AE$5,AE$6,AE$7,$B113,AE$10)</f>
        <v>#NAME?</v>
      </c>
      <c r="AF113" s="42" t="e">
        <f t="shared" ca="1" si="351"/>
        <v>#NAME?</v>
      </c>
      <c r="AJ113" s="77">
        <v>553300</v>
      </c>
      <c r="AK113" s="40" t="e">
        <f ca="1">_xll.GEXQ("...\Live\Act_Decr.edq",$B113)</f>
        <v>#NAME?</v>
      </c>
      <c r="AL113" s="41" t="e">
        <f ca="1">_xll.GXL(AL$3,AL$4,"CustomGL="&amp;AL$8&amp;";",AL$5,AL$6,AL$7,$B113,AL$10)</f>
        <v>#NAME?</v>
      </c>
      <c r="AM113" s="42" t="e">
        <f t="shared" ca="1" si="352"/>
        <v>#NAME?</v>
      </c>
      <c r="AN113" s="43" t="e">
        <f ca="1">_xll.GXL(AN$3,AN$4,"CustomGL="&amp;AN$8&amp;";",AN$5,AN$6,AN$7,$B113,AN$10)</f>
        <v>#NAME?</v>
      </c>
      <c r="AO113" s="42" t="e">
        <f t="shared" ca="1" si="353"/>
        <v>#NAME?</v>
      </c>
      <c r="AT113" s="41" t="e">
        <f ca="1">_xll.GXL(AT$3,AT$4,"CustomGL="&amp;AT$8&amp;";",AT$5,AT$6,AT$7,$B113,AT$10)</f>
        <v>#NAME?</v>
      </c>
      <c r="AU113" s="42" t="e">
        <f t="shared" ca="1" si="354"/>
        <v>#NAME?</v>
      </c>
      <c r="AV113" s="43" t="e">
        <f ca="1">_xll.GXL(AV$3,AV$4,"CustomGL="&amp;AV$8&amp;";",AV$5,AV$6,AV$7,$B113,AV$10)</f>
        <v>#NAME?</v>
      </c>
      <c r="AW113" s="42" t="e">
        <f t="shared" ca="1" si="355"/>
        <v>#NAME?</v>
      </c>
      <c r="AZ113" s="85"/>
      <c r="BA113" s="77">
        <v>553300</v>
      </c>
      <c r="BB113" s="40" t="e">
        <f ca="1">_xll.GEXQ("...\Live\Act_Decr.edq",$B113)</f>
        <v>#NAME?</v>
      </c>
      <c r="BC113" s="41" t="e">
        <f ca="1">_xll.GXL(BC$3,BC$4,"CustomGL="&amp;BC$8&amp;";",BC$5,BC$6,BC$7,$B113,BC$10)</f>
        <v>#NAME?</v>
      </c>
      <c r="BD113" s="42" t="e">
        <f t="shared" ca="1" si="356"/>
        <v>#NAME?</v>
      </c>
      <c r="BE113" s="43" t="e">
        <f ca="1">_xll.GXL(BE$3,BE$4,"CustomGL="&amp;BE$8&amp;";",BE$5,BE$6,BE$7,$B113,BE$10)</f>
        <v>#NAME?</v>
      </c>
      <c r="BF113" s="42" t="e">
        <f t="shared" ca="1" si="357"/>
        <v>#NAME?</v>
      </c>
      <c r="BK113" s="41" t="e">
        <f ca="1">_xll.GXL(BK$3,BK$4,"CustomGL="&amp;BK$8&amp;";",BK$5,BK$6,BK$7,$B113,BK$10)</f>
        <v>#NAME?</v>
      </c>
      <c r="BL113" s="42" t="e">
        <f t="shared" ca="1" si="358"/>
        <v>#NAME?</v>
      </c>
      <c r="BM113" s="43" t="e">
        <f ca="1">_xll.GXL(BM$3,BM$4,"CustomGL="&amp;BM$8&amp;";",BM$5,BM$6,BM$7,$B113,BM$10)</f>
        <v>#NAME?</v>
      </c>
      <c r="BN113" s="42" t="e">
        <f t="shared" ca="1" si="359"/>
        <v>#NAME?</v>
      </c>
      <c r="BR113" s="77">
        <v>553300</v>
      </c>
      <c r="BS113" s="40" t="e">
        <f ca="1">_xll.GEXQ("...\Live\Act_Decr.edq",$B113)</f>
        <v>#NAME?</v>
      </c>
      <c r="BT113" s="41" t="e">
        <f ca="1">_xll.GXL(BT$3,BT$4,"CustomGL="&amp;BT$8&amp;";",BT$5,BT$6,BT$7,$B113,BT$10)</f>
        <v>#NAME?</v>
      </c>
      <c r="BU113" s="42" t="e">
        <f t="shared" ca="1" si="360"/>
        <v>#NAME?</v>
      </c>
      <c r="BV113" s="43" t="e">
        <f ca="1">_xll.GXL(BV$3,BV$4,"CustomGL="&amp;BV$8&amp;";",BV$5,BV$6,BV$7,$B113,BV$10)</f>
        <v>#NAME?</v>
      </c>
      <c r="BW113" s="42" t="e">
        <f t="shared" ca="1" si="361"/>
        <v>#NAME?</v>
      </c>
      <c r="CB113" s="41" t="e">
        <f ca="1">_xll.GXL(CB$3,CB$4,"CustomGL="&amp;CB$8&amp;";",CB$5,CB$6,CB$7,$B113,CB$10)</f>
        <v>#NAME?</v>
      </c>
      <c r="CC113" s="42" t="e">
        <f t="shared" ca="1" si="362"/>
        <v>#NAME?</v>
      </c>
      <c r="CD113" s="43" t="e">
        <f ca="1">_xll.GXL(CD$3,CD$4,"CustomGL="&amp;CD$8&amp;";",CD$5,CD$6,CD$7,$B113,CD$10)</f>
        <v>#NAME?</v>
      </c>
      <c r="CE113" s="42" t="e">
        <f t="shared" ca="1" si="363"/>
        <v>#NAME?</v>
      </c>
      <c r="CI113" s="77">
        <v>553300</v>
      </c>
      <c r="CJ113" s="40" t="e">
        <f ca="1">_xll.GEXQ("...\Live\Act_Decr.edq",$B113)</f>
        <v>#NAME?</v>
      </c>
      <c r="CK113" s="41" t="e">
        <f ca="1">_xll.GXL(CK$3,CK$4,"CustomGL="&amp;CK$8&amp;";",CK$5,CK$6,CK$7,$B113,CK$10)</f>
        <v>#NAME?</v>
      </c>
      <c r="CL113" s="42" t="e">
        <f t="shared" ca="1" si="364"/>
        <v>#NAME?</v>
      </c>
      <c r="CM113" s="43" t="e">
        <f ca="1">_xll.GXL(CM$3,CM$4,"CustomGL="&amp;CM$8&amp;";",CM$5,CM$6,CM$7,$B113,CM$10)</f>
        <v>#NAME?</v>
      </c>
      <c r="CN113" s="42" t="e">
        <f t="shared" ca="1" si="365"/>
        <v>#NAME?</v>
      </c>
      <c r="CS113" s="41" t="e">
        <f ca="1">_xll.GXL(CS$3,CS$4,"CustomGL="&amp;CS$8&amp;";",CS$5,CS$6,CS$7,$B113,CS$10)</f>
        <v>#NAME?</v>
      </c>
      <c r="CT113" s="42" t="e">
        <f t="shared" ca="1" si="366"/>
        <v>#NAME?</v>
      </c>
      <c r="CU113" s="43" t="e">
        <f ca="1">_xll.GXL(CU$3,CU$4,"CustomGL="&amp;CU$8&amp;";",CU$5,CU$6,CU$7,$B113,CU$10)</f>
        <v>#NAME?</v>
      </c>
      <c r="CV113" s="42" t="e">
        <f t="shared" ca="1" si="367"/>
        <v>#NAME?</v>
      </c>
      <c r="CZ113" s="77">
        <v>553300</v>
      </c>
      <c r="DA113" s="40" t="e">
        <f ca="1">_xll.GEXQ("...\Live\Act_Decr.edq",$B113)</f>
        <v>#NAME?</v>
      </c>
      <c r="DB113" s="41" t="e">
        <f ca="1">_xll.GXL(DB$3,DB$4,"CustomGL="&amp;DB$8&amp;";",DB$5,DB$6,DB$7,$B113,DB$10)</f>
        <v>#NAME?</v>
      </c>
      <c r="DC113" s="42" t="e">
        <f t="shared" ca="1" si="368"/>
        <v>#NAME?</v>
      </c>
      <c r="DD113" s="43" t="e">
        <f ca="1">_xll.GXL(DD$3,DD$4,"CustomGL="&amp;DD$8&amp;";",DD$5,DD$6,DD$7,$B113,DD$10)</f>
        <v>#NAME?</v>
      </c>
      <c r="DE113" s="42" t="e">
        <f t="shared" ca="1" si="369"/>
        <v>#NAME?</v>
      </c>
      <c r="DJ113" s="41" t="e">
        <f ca="1">_xll.GXL(DJ$3,DJ$4,"CustomGL="&amp;DJ$8&amp;";",DJ$5,DJ$6,DJ$7,$B113,DJ$10)</f>
        <v>#NAME?</v>
      </c>
      <c r="DK113" s="42" t="e">
        <f t="shared" ca="1" si="370"/>
        <v>#NAME?</v>
      </c>
      <c r="DL113" s="43" t="e">
        <f ca="1">_xll.GXL(DL$3,DL$4,"CustomGL="&amp;DL$8&amp;";",DL$5,DL$6,DL$7,$B113,DL$10)</f>
        <v>#NAME?</v>
      </c>
      <c r="DM113" s="42" t="e">
        <f t="shared" ca="1" si="371"/>
        <v>#NAME?</v>
      </c>
      <c r="DQ113" s="77">
        <v>553300</v>
      </c>
      <c r="DR113" s="40" t="e">
        <f ca="1">_xll.GEXQ("...\Live\Act_Decr.edq",$B113)</f>
        <v>#NAME?</v>
      </c>
      <c r="DS113" s="41" t="e">
        <f ca="1">_xll.GXL(DS$3,DS$4,"CustomGL="&amp;DS$8&amp;";",DS$5,DS$6,DS$7,$B113,DS$10)</f>
        <v>#NAME?</v>
      </c>
      <c r="DT113" s="42" t="e">
        <f t="shared" ca="1" si="372"/>
        <v>#NAME?</v>
      </c>
      <c r="DU113" s="43" t="e">
        <f ca="1">_xll.GXL(DU$3,DU$4,"CustomGL="&amp;DU$8&amp;";",DU$5,DU$6,DU$7,$B113,DU$10)</f>
        <v>#NAME?</v>
      </c>
      <c r="DV113" s="42" t="e">
        <f t="shared" ca="1" si="373"/>
        <v>#NAME?</v>
      </c>
      <c r="EA113" s="41" t="e">
        <f ca="1">_xll.GXL(EA$3,EA$4,"CustomGL="&amp;EA$8&amp;";",EA$5,EA$6,EA$7,$B113,EA$10)</f>
        <v>#NAME?</v>
      </c>
      <c r="EB113" s="42" t="e">
        <f t="shared" ca="1" si="374"/>
        <v>#NAME?</v>
      </c>
      <c r="EC113" s="43" t="e">
        <f ca="1">_xll.GXL(EC$3,EC$4,"CustomGL="&amp;EC$8&amp;";",EC$5,EC$6,EC$7,$B113,EC$10)</f>
        <v>#NAME?</v>
      </c>
      <c r="ED113" s="42" t="e">
        <f t="shared" ca="1" si="375"/>
        <v>#NAME?</v>
      </c>
      <c r="EH113" s="77">
        <v>553300</v>
      </c>
      <c r="EI113" s="40" t="e">
        <f ca="1">_xll.GEXQ("...\Live\Act_Decr.edq",$B113)</f>
        <v>#NAME?</v>
      </c>
      <c r="EJ113" s="41" t="e">
        <f ca="1">_xll.GXL(EJ$3,EJ$4,"CustomGL="&amp;EJ$8&amp;";",EJ$5,EJ$6,EJ$7,$B113,EJ$10)</f>
        <v>#NAME?</v>
      </c>
      <c r="EK113" s="42" t="e">
        <f t="shared" ca="1" si="376"/>
        <v>#NAME?</v>
      </c>
      <c r="EL113" s="43" t="e">
        <f ca="1">_xll.GXL(EL$3,EL$4,"CustomGL="&amp;EL$8&amp;";",EL$5,EL$6,EL$7,$B113,EL$10)</f>
        <v>#NAME?</v>
      </c>
      <c r="EM113" s="42" t="e">
        <f t="shared" ca="1" si="377"/>
        <v>#NAME?</v>
      </c>
      <c r="ER113" s="41" t="e">
        <f ca="1">_xll.GXL(ER$3,ER$4,"CustomGL="&amp;ER$8&amp;";",ER$5,ER$6,ER$7,$B113,ER$10)</f>
        <v>#NAME?</v>
      </c>
      <c r="ES113" s="42" t="e">
        <f t="shared" ca="1" si="378"/>
        <v>#NAME?</v>
      </c>
      <c r="ET113" s="43" t="e">
        <f ca="1">_xll.GXL(ET$3,ET$4,"CustomGL="&amp;ET$8&amp;";",ET$5,ET$6,ET$7,$B113,ET$10)</f>
        <v>#NAME?</v>
      </c>
      <c r="EU113" s="42" t="e">
        <f t="shared" ca="1" si="379"/>
        <v>#NAME?</v>
      </c>
      <c r="EY113" s="77">
        <v>553300</v>
      </c>
      <c r="EZ113" s="40" t="e">
        <f ca="1">_xll.GEXQ("...\Live\Act_Decr.edq",$B113)</f>
        <v>#NAME?</v>
      </c>
      <c r="FA113" s="41" t="e">
        <f ca="1">_xll.GXL(FA$3,FA$4,"CustomGL="&amp;FA$8&amp;";",FA$5,FA$6,FA$7,$B113,FA$10)</f>
        <v>#NAME?</v>
      </c>
      <c r="FB113" s="42" t="e">
        <f t="shared" ca="1" si="380"/>
        <v>#NAME?</v>
      </c>
      <c r="FC113" s="43" t="e">
        <f ca="1">_xll.GXL(FC$3,FC$4,"CustomGL="&amp;FC$8&amp;";",FC$5,FC$6,FC$7,$B113,FC$10)</f>
        <v>#NAME?</v>
      </c>
      <c r="FD113" s="42" t="e">
        <f t="shared" ca="1" si="381"/>
        <v>#NAME?</v>
      </c>
      <c r="FI113" s="41" t="e">
        <f ca="1">_xll.GXL(FI$3,FI$4,"CustomGL="&amp;FI$8&amp;";",FI$5,FI$6,FI$7,$B113,FI$10)</f>
        <v>#NAME?</v>
      </c>
      <c r="FJ113" s="42" t="e">
        <f t="shared" ca="1" si="382"/>
        <v>#NAME?</v>
      </c>
      <c r="FK113" s="43" t="e">
        <f ca="1">_xll.GXL(FK$3,FK$4,"CustomGL="&amp;FK$8&amp;";",FK$5,FK$6,FK$7,$B113,FK$10)</f>
        <v>#NAME?</v>
      </c>
      <c r="FL113" s="42" t="e">
        <f t="shared" ca="1" si="383"/>
        <v>#NAME?</v>
      </c>
    </row>
    <row r="114" spans="2:168" collapsed="1" x14ac:dyDescent="0.25">
      <c r="B114" s="1" t="s">
        <v>137</v>
      </c>
      <c r="C114" s="4" t="e">
        <f ca="1">_xll.SSLDESC(B114)</f>
        <v>#NAME?</v>
      </c>
      <c r="D114" s="26" t="e">
        <f ca="1">_xll.GXL(D$3,D$4,"CustomGL="&amp;D$8&amp;";",D$5,D$6,D$7,$B114,D$10)</f>
        <v>#NAME?</v>
      </c>
      <c r="E114" s="27" t="e">
        <f ca="1">D114/D$63</f>
        <v>#NAME?</v>
      </c>
      <c r="F114" s="33" t="e">
        <f ca="1">_xll.GXL(F$3,F$4,"CustomGL="&amp;F$8&amp;";",F$5,F$6,F$7,$B114,F$10)</f>
        <v>#NAME?</v>
      </c>
      <c r="G114" s="27" t="e">
        <f t="shared" ref="G114:G119" ca="1" si="424">F114/F$63</f>
        <v>#NAME?</v>
      </c>
      <c r="L114" s="26" t="e">
        <f ca="1">_xll.GXL(L$3,L$4,"CustomGL="&amp;L$8&amp;";",L$5,L$6,L$7,$B114,L$10)</f>
        <v>#NAME?</v>
      </c>
      <c r="M114" s="27" t="e">
        <f ca="1">L114/L$63</f>
        <v>#NAME?</v>
      </c>
      <c r="N114" s="33" t="e">
        <f ca="1">_xll.GXL(N$3,N$4,"CustomGL="&amp;N$8&amp;";",N$5,N$6,N$7,$B114,N$10)</f>
        <v>#NAME?</v>
      </c>
      <c r="O114" s="27" t="e">
        <f t="shared" ca="1" si="347"/>
        <v>#NAME?</v>
      </c>
      <c r="S114" s="76" t="s">
        <v>137</v>
      </c>
      <c r="T114" s="4" t="e">
        <f ca="1">_xll.SSLDESC(S114)</f>
        <v>#NAME?</v>
      </c>
      <c r="U114" s="26" t="e">
        <f ca="1">_xll.GXL(U$3,U$4,"CustomGL="&amp;U$8&amp;";",U$5,U$6,U$7,$B114,U$10)</f>
        <v>#NAME?</v>
      </c>
      <c r="V114" s="27" t="e">
        <f ca="1">U114/U$63</f>
        <v>#NAME?</v>
      </c>
      <c r="W114" s="33" t="e">
        <f ca="1">_xll.GXL(W$3,W$4,"CustomGL="&amp;W$8&amp;";",W$5,W$6,W$7,$B114,W$10)</f>
        <v>#NAME?</v>
      </c>
      <c r="X114" s="27" t="e">
        <f t="shared" ca="1" si="349"/>
        <v>#NAME?</v>
      </c>
      <c r="AC114" s="26" t="e">
        <f ca="1">_xll.GXL(AC$3,AC$4,"CustomGL="&amp;AC$8&amp;";",AC$5,AC$6,AC$7,$B114,AC$10)</f>
        <v>#NAME?</v>
      </c>
      <c r="AD114" s="27" t="e">
        <f ca="1">AC114/AC$63</f>
        <v>#NAME?</v>
      </c>
      <c r="AE114" s="33" t="e">
        <f ca="1">_xll.GXL(AE$3,AE$4,"CustomGL="&amp;AE$8&amp;";",AE$5,AE$6,AE$7,$B114,AE$10)</f>
        <v>#NAME?</v>
      </c>
      <c r="AF114" s="27" t="e">
        <f t="shared" ca="1" si="351"/>
        <v>#NAME?</v>
      </c>
      <c r="AJ114" s="76" t="s">
        <v>137</v>
      </c>
      <c r="AK114" s="4" t="e">
        <f ca="1">_xll.SSLDESC(AJ114)</f>
        <v>#NAME?</v>
      </c>
      <c r="AL114" s="26" t="e">
        <f ca="1">_xll.GXL(AL$3,AL$4,"CustomGL="&amp;AL$8&amp;";",AL$5,AL$6,AL$7,$B114,AL$10)</f>
        <v>#NAME?</v>
      </c>
      <c r="AM114" s="27" t="e">
        <f ca="1">AL114/AL$63</f>
        <v>#NAME?</v>
      </c>
      <c r="AN114" s="33" t="e">
        <f ca="1">_xll.GXL(AN$3,AN$4,"CustomGL="&amp;AN$8&amp;";",AN$5,AN$6,AN$7,$B114,AN$10)</f>
        <v>#NAME?</v>
      </c>
      <c r="AO114" s="27" t="e">
        <f t="shared" ca="1" si="353"/>
        <v>#NAME?</v>
      </c>
      <c r="AT114" s="26" t="e">
        <f ca="1">_xll.GXL(AT$3,AT$4,"CustomGL="&amp;AT$8&amp;";",AT$5,AT$6,AT$7,$B114,AT$10)</f>
        <v>#NAME?</v>
      </c>
      <c r="AU114" s="27" t="e">
        <f ca="1">AT114/AT$63</f>
        <v>#NAME?</v>
      </c>
      <c r="AV114" s="33" t="e">
        <f ca="1">_xll.GXL(AV$3,AV$4,"CustomGL="&amp;AV$8&amp;";",AV$5,AV$6,AV$7,$B114,AV$10)</f>
        <v>#NAME?</v>
      </c>
      <c r="AW114" s="27" t="e">
        <f t="shared" ca="1" si="355"/>
        <v>#NAME?</v>
      </c>
      <c r="BA114" s="76" t="s">
        <v>137</v>
      </c>
      <c r="BB114" s="4" t="e">
        <f ca="1">_xll.SSLDESC(BA114)</f>
        <v>#NAME?</v>
      </c>
      <c r="BC114" s="26" t="e">
        <f ca="1">_xll.GXL(BC$3,BC$4,"CustomGL="&amp;BC$8&amp;";",BC$5,BC$6,BC$7,$B114,BC$10)</f>
        <v>#NAME?</v>
      </c>
      <c r="BD114" s="27" t="e">
        <f ca="1">BC114/BC$63</f>
        <v>#NAME?</v>
      </c>
      <c r="BE114" s="33" t="e">
        <f ca="1">_xll.GXL(BE$3,BE$4,"CustomGL="&amp;BE$8&amp;";",BE$5,BE$6,BE$7,$B114,BE$10)</f>
        <v>#NAME?</v>
      </c>
      <c r="BF114" s="27" t="e">
        <f t="shared" ca="1" si="357"/>
        <v>#NAME?</v>
      </c>
      <c r="BK114" s="26" t="e">
        <f ca="1">_xll.GXL(BK$3,BK$4,"CustomGL="&amp;BK$8&amp;";",BK$5,BK$6,BK$7,$B114,BK$10)</f>
        <v>#NAME?</v>
      </c>
      <c r="BL114" s="27" t="e">
        <f ca="1">BK114/BK$63</f>
        <v>#NAME?</v>
      </c>
      <c r="BM114" s="33" t="e">
        <f ca="1">_xll.GXL(BM$3,BM$4,"CustomGL="&amp;BM$8&amp;";",BM$5,BM$6,BM$7,$B114,BM$10)</f>
        <v>#NAME?</v>
      </c>
      <c r="BN114" s="27" t="e">
        <f t="shared" ca="1" si="359"/>
        <v>#NAME?</v>
      </c>
      <c r="BR114" s="76" t="s">
        <v>137</v>
      </c>
      <c r="BS114" s="4" t="e">
        <f ca="1">_xll.SSLDESC(BR114)</f>
        <v>#NAME?</v>
      </c>
      <c r="BT114" s="26" t="e">
        <f ca="1">_xll.GXL(BT$3,BT$4,"CustomGL="&amp;BT$8&amp;";",BT$5,BT$6,BT$7,$B114,BT$10)</f>
        <v>#NAME?</v>
      </c>
      <c r="BU114" s="27" t="e">
        <f ca="1">BT114/BT$63</f>
        <v>#NAME?</v>
      </c>
      <c r="BV114" s="33" t="e">
        <f ca="1">_xll.GXL(BV$3,BV$4,"CustomGL="&amp;BV$8&amp;";",BV$5,BV$6,BV$7,$B114,BV$10)</f>
        <v>#NAME?</v>
      </c>
      <c r="BW114" s="27" t="e">
        <f t="shared" ca="1" si="361"/>
        <v>#NAME?</v>
      </c>
      <c r="CB114" s="26" t="e">
        <f ca="1">_xll.GXL(CB$3,CB$4,"CustomGL="&amp;CB$8&amp;";",CB$5,CB$6,CB$7,$B114,CB$10)</f>
        <v>#NAME?</v>
      </c>
      <c r="CC114" s="27" t="e">
        <f ca="1">CB114/CB$63</f>
        <v>#NAME?</v>
      </c>
      <c r="CD114" s="33" t="e">
        <f ca="1">_xll.GXL(CD$3,CD$4,"CustomGL="&amp;CD$8&amp;";",CD$5,CD$6,CD$7,$B114,CD$10)</f>
        <v>#NAME?</v>
      </c>
      <c r="CE114" s="27" t="e">
        <f t="shared" ca="1" si="363"/>
        <v>#NAME?</v>
      </c>
      <c r="CI114" s="76" t="s">
        <v>137</v>
      </c>
      <c r="CJ114" s="4" t="e">
        <f ca="1">_xll.SSLDESC(CI114)</f>
        <v>#NAME?</v>
      </c>
      <c r="CK114" s="26" t="e">
        <f ca="1">_xll.GXL(CK$3,CK$4,"CustomGL="&amp;CK$8&amp;";",CK$5,CK$6,CK$7,$B114,CK$10)</f>
        <v>#NAME?</v>
      </c>
      <c r="CL114" s="27" t="e">
        <f ca="1">CK114/CK$63</f>
        <v>#NAME?</v>
      </c>
      <c r="CM114" s="33" t="e">
        <f ca="1">_xll.GXL(CM$3,CM$4,"CustomGL="&amp;CM$8&amp;";",CM$5,CM$6,CM$7,$B114,CM$10)</f>
        <v>#NAME?</v>
      </c>
      <c r="CN114" s="27" t="e">
        <f t="shared" ca="1" si="365"/>
        <v>#NAME?</v>
      </c>
      <c r="CS114" s="26" t="e">
        <f ca="1">_xll.GXL(CS$3,CS$4,"CustomGL="&amp;CS$8&amp;";",CS$5,CS$6,CS$7,$B114,CS$10)</f>
        <v>#NAME?</v>
      </c>
      <c r="CT114" s="27" t="e">
        <f ca="1">CS114/CS$63</f>
        <v>#NAME?</v>
      </c>
      <c r="CU114" s="33" t="e">
        <f ca="1">_xll.GXL(CU$3,CU$4,"CustomGL="&amp;CU$8&amp;";",CU$5,CU$6,CU$7,$B114,CU$10)</f>
        <v>#NAME?</v>
      </c>
      <c r="CV114" s="27" t="e">
        <f t="shared" ca="1" si="367"/>
        <v>#NAME?</v>
      </c>
      <c r="CZ114" s="76" t="s">
        <v>137</v>
      </c>
      <c r="DA114" s="4" t="e">
        <f ca="1">_xll.SSLDESC(CZ114)</f>
        <v>#NAME?</v>
      </c>
      <c r="DB114" s="26" t="e">
        <f ca="1">_xll.GXL(DB$3,DB$4,"CustomGL="&amp;DB$8&amp;";",DB$5,DB$6,DB$7,$B114,DB$10)</f>
        <v>#NAME?</v>
      </c>
      <c r="DC114" s="27" t="e">
        <f ca="1">DB114/DB$63</f>
        <v>#NAME?</v>
      </c>
      <c r="DD114" s="33" t="e">
        <f ca="1">_xll.GXL(DD$3,DD$4,"CustomGL="&amp;DD$8&amp;";",DD$5,DD$6,DD$7,$B114,DD$10)</f>
        <v>#NAME?</v>
      </c>
      <c r="DE114" s="27" t="e">
        <f t="shared" ca="1" si="369"/>
        <v>#NAME?</v>
      </c>
      <c r="DJ114" s="26" t="e">
        <f ca="1">_xll.GXL(DJ$3,DJ$4,"CustomGL="&amp;DJ$8&amp;";",DJ$5,DJ$6,DJ$7,$B114,DJ$10)</f>
        <v>#NAME?</v>
      </c>
      <c r="DK114" s="27" t="e">
        <f ca="1">DJ114/DJ$63</f>
        <v>#NAME?</v>
      </c>
      <c r="DL114" s="33" t="e">
        <f ca="1">_xll.GXL(DL$3,DL$4,"CustomGL="&amp;DL$8&amp;";",DL$5,DL$6,DL$7,$B114,DL$10)</f>
        <v>#NAME?</v>
      </c>
      <c r="DM114" s="27" t="e">
        <f t="shared" ca="1" si="371"/>
        <v>#NAME?</v>
      </c>
      <c r="DQ114" s="76" t="s">
        <v>137</v>
      </c>
      <c r="DR114" s="4" t="e">
        <f ca="1">_xll.SSLDESC(DQ114)</f>
        <v>#NAME?</v>
      </c>
      <c r="DS114" s="26" t="e">
        <f ca="1">_xll.GXL(DS$3,DS$4,"CustomGL="&amp;DS$8&amp;";",DS$5,DS$6,DS$7,$B114,DS$10)</f>
        <v>#NAME?</v>
      </c>
      <c r="DT114" s="27" t="e">
        <f ca="1">DS114/DS$63</f>
        <v>#NAME?</v>
      </c>
      <c r="DU114" s="33" t="e">
        <f ca="1">_xll.GXL(DU$3,DU$4,"CustomGL="&amp;DU$8&amp;";",DU$5,DU$6,DU$7,$B114,DU$10)</f>
        <v>#NAME?</v>
      </c>
      <c r="DV114" s="27" t="e">
        <f t="shared" ca="1" si="373"/>
        <v>#NAME?</v>
      </c>
      <c r="EA114" s="26" t="e">
        <f ca="1">_xll.GXL(EA$3,EA$4,"CustomGL="&amp;EA$8&amp;";",EA$5,EA$6,EA$7,$B114,EA$10)</f>
        <v>#NAME?</v>
      </c>
      <c r="EB114" s="27" t="e">
        <f ca="1">EA114/EA$63</f>
        <v>#NAME?</v>
      </c>
      <c r="EC114" s="33" t="e">
        <f ca="1">_xll.GXL(EC$3,EC$4,"CustomGL="&amp;EC$8&amp;";",EC$5,EC$6,EC$7,$B114,EC$10)</f>
        <v>#NAME?</v>
      </c>
      <c r="ED114" s="27" t="e">
        <f t="shared" ca="1" si="375"/>
        <v>#NAME?</v>
      </c>
      <c r="EH114" s="76" t="s">
        <v>137</v>
      </c>
      <c r="EI114" s="4" t="e">
        <f ca="1">_xll.SSLDESC(EH114)</f>
        <v>#NAME?</v>
      </c>
      <c r="EJ114" s="26" t="e">
        <f ca="1">_xll.GXL(EJ$3,EJ$4,"CustomGL="&amp;EJ$8&amp;";",EJ$5,EJ$6,EJ$7,$B114,EJ$10)</f>
        <v>#NAME?</v>
      </c>
      <c r="EK114" s="27" t="e">
        <f ca="1">EJ114/EJ$63</f>
        <v>#NAME?</v>
      </c>
      <c r="EL114" s="33" t="e">
        <f ca="1">_xll.GXL(EL$3,EL$4,"CustomGL="&amp;EL$8&amp;";",EL$5,EL$6,EL$7,$B114,EL$10)</f>
        <v>#NAME?</v>
      </c>
      <c r="EM114" s="27" t="e">
        <f t="shared" ca="1" si="377"/>
        <v>#NAME?</v>
      </c>
      <c r="ER114" s="26" t="e">
        <f ca="1">_xll.GXL(ER$3,ER$4,"CustomGL="&amp;ER$8&amp;";",ER$5,ER$6,ER$7,$B114,ER$10)</f>
        <v>#NAME?</v>
      </c>
      <c r="ES114" s="27" t="e">
        <f ca="1">ER114/ER$63</f>
        <v>#NAME?</v>
      </c>
      <c r="ET114" s="33" t="e">
        <f ca="1">_xll.GXL(ET$3,ET$4,"CustomGL="&amp;ET$8&amp;";",ET$5,ET$6,ET$7,$B114,ET$10)</f>
        <v>#NAME?</v>
      </c>
      <c r="EU114" s="27" t="e">
        <f t="shared" ca="1" si="379"/>
        <v>#NAME?</v>
      </c>
      <c r="EY114" s="76" t="s">
        <v>137</v>
      </c>
      <c r="EZ114" s="4" t="e">
        <f ca="1">_xll.SSLDESC(EY114)</f>
        <v>#NAME?</v>
      </c>
      <c r="FA114" s="26" t="e">
        <f ca="1">_xll.GXL(FA$3,FA$4,"CustomGL="&amp;FA$8&amp;";",FA$5,FA$6,FA$7,$B114,FA$10)</f>
        <v>#NAME?</v>
      </c>
      <c r="FB114" s="27" t="e">
        <f ca="1">FA114/FA$63</f>
        <v>#NAME?</v>
      </c>
      <c r="FC114" s="33" t="e">
        <f ca="1">_xll.GXL(FC$3,FC$4,"CustomGL="&amp;FC$8&amp;";",FC$5,FC$6,FC$7,$B114,FC$10)</f>
        <v>#NAME?</v>
      </c>
      <c r="FD114" s="27" t="e">
        <f t="shared" ca="1" si="381"/>
        <v>#NAME?</v>
      </c>
      <c r="FI114" s="26" t="e">
        <f ca="1">_xll.GXL(FI$3,FI$4,"CustomGL="&amp;FI$8&amp;";",FI$5,FI$6,FI$7,$B114,FI$10)</f>
        <v>#NAME?</v>
      </c>
      <c r="FJ114" s="27" t="e">
        <f ca="1">FI114/FI$63</f>
        <v>#NAME?</v>
      </c>
      <c r="FK114" s="33" t="e">
        <f ca="1">_xll.GXL(FK$3,FK$4,"CustomGL="&amp;FK$8&amp;";",FK$5,FK$6,FK$7,$B114,FK$10)</f>
        <v>#NAME?</v>
      </c>
      <c r="FL114" s="27" t="e">
        <f t="shared" ca="1" si="383"/>
        <v>#NAME?</v>
      </c>
    </row>
    <row r="115" spans="2:168" s="44" customFormat="1" hidden="1" outlineLevel="1" x14ac:dyDescent="0.25">
      <c r="B115" s="39">
        <v>553022</v>
      </c>
      <c r="C115" s="40" t="e">
        <f ca="1">_xll.GEXQ("...\Live\Act_Decr.edq",$B115)</f>
        <v>#NAME?</v>
      </c>
      <c r="D115" s="41" t="e">
        <f ca="1">_xll.GXL(D$3,D$4,"CustomGL="&amp;D$8&amp;";",D$5,D$6,D$7,$B115,D$10)</f>
        <v>#NAME?</v>
      </c>
      <c r="E115" s="42" t="e">
        <f t="shared" ref="E115:E119" ca="1" si="425">D115/D$63</f>
        <v>#NAME?</v>
      </c>
      <c r="F115" s="43" t="e">
        <f ca="1">_xll.GXL(F$3,F$4,"CustomGL="&amp;F$8&amp;";",F$5,F$6,F$7,$B115,F$10)</f>
        <v>#NAME?</v>
      </c>
      <c r="G115" s="42" t="e">
        <f t="shared" ca="1" si="424"/>
        <v>#NAME?</v>
      </c>
      <c r="L115" s="41" t="e">
        <f ca="1">_xll.GXL(L$3,L$4,"CustomGL="&amp;L$8&amp;";",L$5,L$6,L$7,$B115,L$10)</f>
        <v>#NAME?</v>
      </c>
      <c r="M115" s="42" t="e">
        <f t="shared" ref="M115:M119" ca="1" si="426">L115/L$63</f>
        <v>#NAME?</v>
      </c>
      <c r="N115" s="43" t="e">
        <f ca="1">_xll.GXL(N$3,N$4,"CustomGL="&amp;N$8&amp;";",N$5,N$6,N$7,$B115,N$10)</f>
        <v>#NAME?</v>
      </c>
      <c r="O115" s="42" t="e">
        <f t="shared" ca="1" si="347"/>
        <v>#NAME?</v>
      </c>
      <c r="R115" s="85"/>
      <c r="S115" s="77">
        <v>553022</v>
      </c>
      <c r="T115" s="40" t="e">
        <f ca="1">_xll.GEXQ("...\Live\Act_Decr.edq",$B115)</f>
        <v>#NAME?</v>
      </c>
      <c r="U115" s="41" t="e">
        <f ca="1">_xll.GXL(U$3,U$4,"CustomGL="&amp;U$8&amp;";",U$5,U$6,U$7,$B115,U$10)</f>
        <v>#NAME?</v>
      </c>
      <c r="V115" s="42" t="e">
        <f t="shared" ref="V115:V119" ca="1" si="427">U115/U$63</f>
        <v>#NAME?</v>
      </c>
      <c r="W115" s="43" t="e">
        <f ca="1">_xll.GXL(W$3,W$4,"CustomGL="&amp;W$8&amp;";",W$5,W$6,W$7,$B115,W$10)</f>
        <v>#NAME?</v>
      </c>
      <c r="X115" s="42" t="e">
        <f t="shared" ca="1" si="349"/>
        <v>#NAME?</v>
      </c>
      <c r="AC115" s="41" t="e">
        <f ca="1">_xll.GXL(AC$3,AC$4,"CustomGL="&amp;AC$8&amp;";",AC$5,AC$6,AC$7,$B115,AC$10)</f>
        <v>#NAME?</v>
      </c>
      <c r="AD115" s="42" t="e">
        <f t="shared" ref="AD115:AD119" ca="1" si="428">AC115/AC$63</f>
        <v>#NAME?</v>
      </c>
      <c r="AE115" s="43" t="e">
        <f ca="1">_xll.GXL(AE$3,AE$4,"CustomGL="&amp;AE$8&amp;";",AE$5,AE$6,AE$7,$B115,AE$10)</f>
        <v>#NAME?</v>
      </c>
      <c r="AF115" s="42" t="e">
        <f t="shared" ca="1" si="351"/>
        <v>#NAME?</v>
      </c>
      <c r="AJ115" s="77">
        <v>553022</v>
      </c>
      <c r="AK115" s="40" t="e">
        <f ca="1">_xll.GEXQ("...\Live\Act_Decr.edq",$B115)</f>
        <v>#NAME?</v>
      </c>
      <c r="AL115" s="41" t="e">
        <f ca="1">_xll.GXL(AL$3,AL$4,"CustomGL="&amp;AL$8&amp;";",AL$5,AL$6,AL$7,$B115,AL$10)</f>
        <v>#NAME?</v>
      </c>
      <c r="AM115" s="42" t="e">
        <f t="shared" ref="AM115:AM119" ca="1" si="429">AL115/AL$63</f>
        <v>#NAME?</v>
      </c>
      <c r="AN115" s="43" t="e">
        <f ca="1">_xll.GXL(AN$3,AN$4,"CustomGL="&amp;AN$8&amp;";",AN$5,AN$6,AN$7,$B115,AN$10)</f>
        <v>#NAME?</v>
      </c>
      <c r="AO115" s="42" t="e">
        <f t="shared" ca="1" si="353"/>
        <v>#NAME?</v>
      </c>
      <c r="AT115" s="41" t="e">
        <f ca="1">_xll.GXL(AT$3,AT$4,"CustomGL="&amp;AT$8&amp;";",AT$5,AT$6,AT$7,$B115,AT$10)</f>
        <v>#NAME?</v>
      </c>
      <c r="AU115" s="42" t="e">
        <f t="shared" ref="AU115:AU119" ca="1" si="430">AT115/AT$63</f>
        <v>#NAME?</v>
      </c>
      <c r="AV115" s="43" t="e">
        <f ca="1">_xll.GXL(AV$3,AV$4,"CustomGL="&amp;AV$8&amp;";",AV$5,AV$6,AV$7,$B115,AV$10)</f>
        <v>#NAME?</v>
      </c>
      <c r="AW115" s="42" t="e">
        <f t="shared" ca="1" si="355"/>
        <v>#NAME?</v>
      </c>
      <c r="AZ115" s="85"/>
      <c r="BA115" s="77">
        <v>553022</v>
      </c>
      <c r="BB115" s="40" t="e">
        <f ca="1">_xll.GEXQ("...\Live\Act_Decr.edq",$B115)</f>
        <v>#NAME?</v>
      </c>
      <c r="BC115" s="41" t="e">
        <f ca="1">_xll.GXL(BC$3,BC$4,"CustomGL="&amp;BC$8&amp;";",BC$5,BC$6,BC$7,$B115,BC$10)</f>
        <v>#NAME?</v>
      </c>
      <c r="BD115" s="42" t="e">
        <f t="shared" ref="BD115:BD119" ca="1" si="431">BC115/BC$63</f>
        <v>#NAME?</v>
      </c>
      <c r="BE115" s="43" t="e">
        <f ca="1">_xll.GXL(BE$3,BE$4,"CustomGL="&amp;BE$8&amp;";",BE$5,BE$6,BE$7,$B115,BE$10)</f>
        <v>#NAME?</v>
      </c>
      <c r="BF115" s="42" t="e">
        <f t="shared" ca="1" si="357"/>
        <v>#NAME?</v>
      </c>
      <c r="BK115" s="41" t="e">
        <f ca="1">_xll.GXL(BK$3,BK$4,"CustomGL="&amp;BK$8&amp;";",BK$5,BK$6,BK$7,$B115,BK$10)</f>
        <v>#NAME?</v>
      </c>
      <c r="BL115" s="42" t="e">
        <f t="shared" ref="BL115:BL119" ca="1" si="432">BK115/BK$63</f>
        <v>#NAME?</v>
      </c>
      <c r="BM115" s="43" t="e">
        <f ca="1">_xll.GXL(BM$3,BM$4,"CustomGL="&amp;BM$8&amp;";",BM$5,BM$6,BM$7,$B115,BM$10)</f>
        <v>#NAME?</v>
      </c>
      <c r="BN115" s="42" t="e">
        <f t="shared" ca="1" si="359"/>
        <v>#NAME?</v>
      </c>
      <c r="BR115" s="77">
        <v>553022</v>
      </c>
      <c r="BS115" s="40" t="e">
        <f ca="1">_xll.GEXQ("...\Live\Act_Decr.edq",$B115)</f>
        <v>#NAME?</v>
      </c>
      <c r="BT115" s="41" t="e">
        <f ca="1">_xll.GXL(BT$3,BT$4,"CustomGL="&amp;BT$8&amp;";",BT$5,BT$6,BT$7,$B115,BT$10)</f>
        <v>#NAME?</v>
      </c>
      <c r="BU115" s="42" t="e">
        <f t="shared" ref="BU115:BU119" ca="1" si="433">BT115/BT$63</f>
        <v>#NAME?</v>
      </c>
      <c r="BV115" s="43" t="e">
        <f ca="1">_xll.GXL(BV$3,BV$4,"CustomGL="&amp;BV$8&amp;";",BV$5,BV$6,BV$7,$B115,BV$10)</f>
        <v>#NAME?</v>
      </c>
      <c r="BW115" s="42" t="e">
        <f t="shared" ca="1" si="361"/>
        <v>#NAME?</v>
      </c>
      <c r="CB115" s="41" t="e">
        <f ca="1">_xll.GXL(CB$3,CB$4,"CustomGL="&amp;CB$8&amp;";",CB$5,CB$6,CB$7,$B115,CB$10)</f>
        <v>#NAME?</v>
      </c>
      <c r="CC115" s="42" t="e">
        <f t="shared" ref="CC115:CC119" ca="1" si="434">CB115/CB$63</f>
        <v>#NAME?</v>
      </c>
      <c r="CD115" s="43" t="e">
        <f ca="1">_xll.GXL(CD$3,CD$4,"CustomGL="&amp;CD$8&amp;";",CD$5,CD$6,CD$7,$B115,CD$10)</f>
        <v>#NAME?</v>
      </c>
      <c r="CE115" s="42" t="e">
        <f t="shared" ca="1" si="363"/>
        <v>#NAME?</v>
      </c>
      <c r="CI115" s="77">
        <v>553022</v>
      </c>
      <c r="CJ115" s="40" t="e">
        <f ca="1">_xll.GEXQ("...\Live\Act_Decr.edq",$B115)</f>
        <v>#NAME?</v>
      </c>
      <c r="CK115" s="41" t="e">
        <f ca="1">_xll.GXL(CK$3,CK$4,"CustomGL="&amp;CK$8&amp;";",CK$5,CK$6,CK$7,$B115,CK$10)</f>
        <v>#NAME?</v>
      </c>
      <c r="CL115" s="42" t="e">
        <f t="shared" ref="CL115:CL119" ca="1" si="435">CK115/CK$63</f>
        <v>#NAME?</v>
      </c>
      <c r="CM115" s="43" t="e">
        <f ca="1">_xll.GXL(CM$3,CM$4,"CustomGL="&amp;CM$8&amp;";",CM$5,CM$6,CM$7,$B115,CM$10)</f>
        <v>#NAME?</v>
      </c>
      <c r="CN115" s="42" t="e">
        <f t="shared" ca="1" si="365"/>
        <v>#NAME?</v>
      </c>
      <c r="CS115" s="41" t="e">
        <f ca="1">_xll.GXL(CS$3,CS$4,"CustomGL="&amp;CS$8&amp;";",CS$5,CS$6,CS$7,$B115,CS$10)</f>
        <v>#NAME?</v>
      </c>
      <c r="CT115" s="42" t="e">
        <f t="shared" ref="CT115:CT119" ca="1" si="436">CS115/CS$63</f>
        <v>#NAME?</v>
      </c>
      <c r="CU115" s="43" t="e">
        <f ca="1">_xll.GXL(CU$3,CU$4,"CustomGL="&amp;CU$8&amp;";",CU$5,CU$6,CU$7,$B115,CU$10)</f>
        <v>#NAME?</v>
      </c>
      <c r="CV115" s="42" t="e">
        <f t="shared" ca="1" si="367"/>
        <v>#NAME?</v>
      </c>
      <c r="CZ115" s="77">
        <v>553022</v>
      </c>
      <c r="DA115" s="40" t="e">
        <f ca="1">_xll.GEXQ("...\Live\Act_Decr.edq",$B115)</f>
        <v>#NAME?</v>
      </c>
      <c r="DB115" s="41" t="e">
        <f ca="1">_xll.GXL(DB$3,DB$4,"CustomGL="&amp;DB$8&amp;";",DB$5,DB$6,DB$7,$B115,DB$10)</f>
        <v>#NAME?</v>
      </c>
      <c r="DC115" s="42" t="e">
        <f t="shared" ref="DC115:DC119" ca="1" si="437">DB115/DB$63</f>
        <v>#NAME?</v>
      </c>
      <c r="DD115" s="43" t="e">
        <f ca="1">_xll.GXL(DD$3,DD$4,"CustomGL="&amp;DD$8&amp;";",DD$5,DD$6,DD$7,$B115,DD$10)</f>
        <v>#NAME?</v>
      </c>
      <c r="DE115" s="42" t="e">
        <f t="shared" ca="1" si="369"/>
        <v>#NAME?</v>
      </c>
      <c r="DJ115" s="41" t="e">
        <f ca="1">_xll.GXL(DJ$3,DJ$4,"CustomGL="&amp;DJ$8&amp;";",DJ$5,DJ$6,DJ$7,$B115,DJ$10)</f>
        <v>#NAME?</v>
      </c>
      <c r="DK115" s="42" t="e">
        <f t="shared" ref="DK115:DK119" ca="1" si="438">DJ115/DJ$63</f>
        <v>#NAME?</v>
      </c>
      <c r="DL115" s="43" t="e">
        <f ca="1">_xll.GXL(DL$3,DL$4,"CustomGL="&amp;DL$8&amp;";",DL$5,DL$6,DL$7,$B115,DL$10)</f>
        <v>#NAME?</v>
      </c>
      <c r="DM115" s="42" t="e">
        <f t="shared" ca="1" si="371"/>
        <v>#NAME?</v>
      </c>
      <c r="DQ115" s="77">
        <v>553022</v>
      </c>
      <c r="DR115" s="40" t="e">
        <f ca="1">_xll.GEXQ("...\Live\Act_Decr.edq",$B115)</f>
        <v>#NAME?</v>
      </c>
      <c r="DS115" s="41" t="e">
        <f ca="1">_xll.GXL(DS$3,DS$4,"CustomGL="&amp;DS$8&amp;";",DS$5,DS$6,DS$7,$B115,DS$10)</f>
        <v>#NAME?</v>
      </c>
      <c r="DT115" s="42" t="e">
        <f t="shared" ref="DT115:DT119" ca="1" si="439">DS115/DS$63</f>
        <v>#NAME?</v>
      </c>
      <c r="DU115" s="43" t="e">
        <f ca="1">_xll.GXL(DU$3,DU$4,"CustomGL="&amp;DU$8&amp;";",DU$5,DU$6,DU$7,$B115,DU$10)</f>
        <v>#NAME?</v>
      </c>
      <c r="DV115" s="42" t="e">
        <f t="shared" ca="1" si="373"/>
        <v>#NAME?</v>
      </c>
      <c r="EA115" s="41" t="e">
        <f ca="1">_xll.GXL(EA$3,EA$4,"CustomGL="&amp;EA$8&amp;";",EA$5,EA$6,EA$7,$B115,EA$10)</f>
        <v>#NAME?</v>
      </c>
      <c r="EB115" s="42" t="e">
        <f t="shared" ref="EB115:EB119" ca="1" si="440">EA115/EA$63</f>
        <v>#NAME?</v>
      </c>
      <c r="EC115" s="43" t="e">
        <f ca="1">_xll.GXL(EC$3,EC$4,"CustomGL="&amp;EC$8&amp;";",EC$5,EC$6,EC$7,$B115,EC$10)</f>
        <v>#NAME?</v>
      </c>
      <c r="ED115" s="42" t="e">
        <f t="shared" ca="1" si="375"/>
        <v>#NAME?</v>
      </c>
      <c r="EH115" s="77">
        <v>553022</v>
      </c>
      <c r="EI115" s="40" t="e">
        <f ca="1">_xll.GEXQ("...\Live\Act_Decr.edq",$B115)</f>
        <v>#NAME?</v>
      </c>
      <c r="EJ115" s="41" t="e">
        <f ca="1">_xll.GXL(EJ$3,EJ$4,"CustomGL="&amp;EJ$8&amp;";",EJ$5,EJ$6,EJ$7,$B115,EJ$10)</f>
        <v>#NAME?</v>
      </c>
      <c r="EK115" s="42" t="e">
        <f t="shared" ref="EK115:EK119" ca="1" si="441">EJ115/EJ$63</f>
        <v>#NAME?</v>
      </c>
      <c r="EL115" s="43" t="e">
        <f ca="1">_xll.GXL(EL$3,EL$4,"CustomGL="&amp;EL$8&amp;";",EL$5,EL$6,EL$7,$B115,EL$10)</f>
        <v>#NAME?</v>
      </c>
      <c r="EM115" s="42" t="e">
        <f t="shared" ca="1" si="377"/>
        <v>#NAME?</v>
      </c>
      <c r="ER115" s="41" t="e">
        <f ca="1">_xll.GXL(ER$3,ER$4,"CustomGL="&amp;ER$8&amp;";",ER$5,ER$6,ER$7,$B115,ER$10)</f>
        <v>#NAME?</v>
      </c>
      <c r="ES115" s="42" t="e">
        <f t="shared" ref="ES115:ES119" ca="1" si="442">ER115/ER$63</f>
        <v>#NAME?</v>
      </c>
      <c r="ET115" s="43" t="e">
        <f ca="1">_xll.GXL(ET$3,ET$4,"CustomGL="&amp;ET$8&amp;";",ET$5,ET$6,ET$7,$B115,ET$10)</f>
        <v>#NAME?</v>
      </c>
      <c r="EU115" s="42" t="e">
        <f t="shared" ca="1" si="379"/>
        <v>#NAME?</v>
      </c>
      <c r="EY115" s="77">
        <v>553022</v>
      </c>
      <c r="EZ115" s="40" t="e">
        <f ca="1">_xll.GEXQ("...\Live\Act_Decr.edq",$B115)</f>
        <v>#NAME?</v>
      </c>
      <c r="FA115" s="41" t="e">
        <f ca="1">_xll.GXL(FA$3,FA$4,"CustomGL="&amp;FA$8&amp;";",FA$5,FA$6,FA$7,$B115,FA$10)</f>
        <v>#NAME?</v>
      </c>
      <c r="FB115" s="42" t="e">
        <f t="shared" ref="FB115:FB119" ca="1" si="443">FA115/FA$63</f>
        <v>#NAME?</v>
      </c>
      <c r="FC115" s="43" t="e">
        <f ca="1">_xll.GXL(FC$3,FC$4,"CustomGL="&amp;FC$8&amp;";",FC$5,FC$6,FC$7,$B115,FC$10)</f>
        <v>#NAME?</v>
      </c>
      <c r="FD115" s="42" t="e">
        <f t="shared" ca="1" si="381"/>
        <v>#NAME?</v>
      </c>
      <c r="FI115" s="41" t="e">
        <f ca="1">_xll.GXL(FI$3,FI$4,"CustomGL="&amp;FI$8&amp;";",FI$5,FI$6,FI$7,$B115,FI$10)</f>
        <v>#NAME?</v>
      </c>
      <c r="FJ115" s="42" t="e">
        <f t="shared" ref="FJ115:FJ119" ca="1" si="444">FI115/FI$63</f>
        <v>#NAME?</v>
      </c>
      <c r="FK115" s="43" t="e">
        <f ca="1">_xll.GXL(FK$3,FK$4,"CustomGL="&amp;FK$8&amp;";",FK$5,FK$6,FK$7,$B115,FK$10)</f>
        <v>#NAME?</v>
      </c>
      <c r="FL115" s="42" t="e">
        <f t="shared" ca="1" si="383"/>
        <v>#NAME?</v>
      </c>
    </row>
    <row r="116" spans="2:168" s="44" customFormat="1" hidden="1" outlineLevel="1" x14ac:dyDescent="0.25">
      <c r="B116" s="39">
        <v>560000</v>
      </c>
      <c r="C116" s="40" t="e">
        <f ca="1">_xll.GEXQ("...\Live\Act_Decr.edq",$B116)</f>
        <v>#NAME?</v>
      </c>
      <c r="D116" s="41" t="e">
        <f ca="1">_xll.GXL(D$3,D$4,"CustomGL="&amp;D$8&amp;";",D$5,D$6,D$7,$B116,D$10)</f>
        <v>#NAME?</v>
      </c>
      <c r="E116" s="42" t="e">
        <f t="shared" ca="1" si="425"/>
        <v>#NAME?</v>
      </c>
      <c r="F116" s="43" t="e">
        <f ca="1">_xll.GXL(F$3,F$4,"CustomGL="&amp;F$8&amp;";",F$5,F$6,F$7,$B116,F$10)</f>
        <v>#NAME?</v>
      </c>
      <c r="G116" s="42" t="e">
        <f t="shared" ca="1" si="424"/>
        <v>#NAME?</v>
      </c>
      <c r="L116" s="41" t="e">
        <f ca="1">_xll.GXL(L$3,L$4,"CustomGL="&amp;L$8&amp;";",L$5,L$6,L$7,$B116,L$10)</f>
        <v>#NAME?</v>
      </c>
      <c r="M116" s="42" t="e">
        <f t="shared" ca="1" si="426"/>
        <v>#NAME?</v>
      </c>
      <c r="N116" s="43" t="e">
        <f ca="1">_xll.GXL(N$3,N$4,"CustomGL="&amp;N$8&amp;";",N$5,N$6,N$7,$B116,N$10)</f>
        <v>#NAME?</v>
      </c>
      <c r="O116" s="42" t="e">
        <f t="shared" ca="1" si="347"/>
        <v>#NAME?</v>
      </c>
      <c r="R116" s="85"/>
      <c r="S116" s="77">
        <v>560000</v>
      </c>
      <c r="T116" s="40" t="e">
        <f ca="1">_xll.GEXQ("...\Live\Act_Decr.edq",$B116)</f>
        <v>#NAME?</v>
      </c>
      <c r="U116" s="41" t="e">
        <f ca="1">_xll.GXL(U$3,U$4,"CustomGL="&amp;U$8&amp;";",U$5,U$6,U$7,$B116,U$10)</f>
        <v>#NAME?</v>
      </c>
      <c r="V116" s="42" t="e">
        <f t="shared" ca="1" si="427"/>
        <v>#NAME?</v>
      </c>
      <c r="W116" s="43" t="e">
        <f ca="1">_xll.GXL(W$3,W$4,"CustomGL="&amp;W$8&amp;";",W$5,W$6,W$7,$B116,W$10)</f>
        <v>#NAME?</v>
      </c>
      <c r="X116" s="42" t="e">
        <f t="shared" ca="1" si="349"/>
        <v>#NAME?</v>
      </c>
      <c r="AC116" s="41" t="e">
        <f ca="1">_xll.GXL(AC$3,AC$4,"CustomGL="&amp;AC$8&amp;";",AC$5,AC$6,AC$7,$B116,AC$10)</f>
        <v>#NAME?</v>
      </c>
      <c r="AD116" s="42" t="e">
        <f t="shared" ca="1" si="428"/>
        <v>#NAME?</v>
      </c>
      <c r="AE116" s="43" t="e">
        <f ca="1">_xll.GXL(AE$3,AE$4,"CustomGL="&amp;AE$8&amp;";",AE$5,AE$6,AE$7,$B116,AE$10)</f>
        <v>#NAME?</v>
      </c>
      <c r="AF116" s="42" t="e">
        <f t="shared" ca="1" si="351"/>
        <v>#NAME?</v>
      </c>
      <c r="AJ116" s="77">
        <v>560000</v>
      </c>
      <c r="AK116" s="40" t="e">
        <f ca="1">_xll.GEXQ("...\Live\Act_Decr.edq",$B116)</f>
        <v>#NAME?</v>
      </c>
      <c r="AL116" s="41" t="e">
        <f ca="1">_xll.GXL(AL$3,AL$4,"CustomGL="&amp;AL$8&amp;";",AL$5,AL$6,AL$7,$B116,AL$10)</f>
        <v>#NAME?</v>
      </c>
      <c r="AM116" s="42" t="e">
        <f t="shared" ca="1" si="429"/>
        <v>#NAME?</v>
      </c>
      <c r="AN116" s="43" t="e">
        <f ca="1">_xll.GXL(AN$3,AN$4,"CustomGL="&amp;AN$8&amp;";",AN$5,AN$6,AN$7,$B116,AN$10)</f>
        <v>#NAME?</v>
      </c>
      <c r="AO116" s="42" t="e">
        <f t="shared" ca="1" si="353"/>
        <v>#NAME?</v>
      </c>
      <c r="AT116" s="41" t="e">
        <f ca="1">_xll.GXL(AT$3,AT$4,"CustomGL="&amp;AT$8&amp;";",AT$5,AT$6,AT$7,$B116,AT$10)</f>
        <v>#NAME?</v>
      </c>
      <c r="AU116" s="42" t="e">
        <f t="shared" ca="1" si="430"/>
        <v>#NAME?</v>
      </c>
      <c r="AV116" s="43" t="e">
        <f ca="1">_xll.GXL(AV$3,AV$4,"CustomGL="&amp;AV$8&amp;";",AV$5,AV$6,AV$7,$B116,AV$10)</f>
        <v>#NAME?</v>
      </c>
      <c r="AW116" s="42" t="e">
        <f t="shared" ca="1" si="355"/>
        <v>#NAME?</v>
      </c>
      <c r="AZ116" s="85"/>
      <c r="BA116" s="77">
        <v>560000</v>
      </c>
      <c r="BB116" s="40" t="e">
        <f ca="1">_xll.GEXQ("...\Live\Act_Decr.edq",$B116)</f>
        <v>#NAME?</v>
      </c>
      <c r="BC116" s="41" t="e">
        <f ca="1">_xll.GXL(BC$3,BC$4,"CustomGL="&amp;BC$8&amp;";",BC$5,BC$6,BC$7,$B116,BC$10)</f>
        <v>#NAME?</v>
      </c>
      <c r="BD116" s="42" t="e">
        <f t="shared" ca="1" si="431"/>
        <v>#NAME?</v>
      </c>
      <c r="BE116" s="43" t="e">
        <f ca="1">_xll.GXL(BE$3,BE$4,"CustomGL="&amp;BE$8&amp;";",BE$5,BE$6,BE$7,$B116,BE$10)</f>
        <v>#NAME?</v>
      </c>
      <c r="BF116" s="42" t="e">
        <f t="shared" ca="1" si="357"/>
        <v>#NAME?</v>
      </c>
      <c r="BK116" s="41" t="e">
        <f ca="1">_xll.GXL(BK$3,BK$4,"CustomGL="&amp;BK$8&amp;";",BK$5,BK$6,BK$7,$B116,BK$10)</f>
        <v>#NAME?</v>
      </c>
      <c r="BL116" s="42" t="e">
        <f t="shared" ca="1" si="432"/>
        <v>#NAME?</v>
      </c>
      <c r="BM116" s="43" t="e">
        <f ca="1">_xll.GXL(BM$3,BM$4,"CustomGL="&amp;BM$8&amp;";",BM$5,BM$6,BM$7,$B116,BM$10)</f>
        <v>#NAME?</v>
      </c>
      <c r="BN116" s="42" t="e">
        <f t="shared" ca="1" si="359"/>
        <v>#NAME?</v>
      </c>
      <c r="BR116" s="77">
        <v>560000</v>
      </c>
      <c r="BS116" s="40" t="e">
        <f ca="1">_xll.GEXQ("...\Live\Act_Decr.edq",$B116)</f>
        <v>#NAME?</v>
      </c>
      <c r="BT116" s="41" t="e">
        <f ca="1">_xll.GXL(BT$3,BT$4,"CustomGL="&amp;BT$8&amp;";",BT$5,BT$6,BT$7,$B116,BT$10)</f>
        <v>#NAME?</v>
      </c>
      <c r="BU116" s="42" t="e">
        <f t="shared" ca="1" si="433"/>
        <v>#NAME?</v>
      </c>
      <c r="BV116" s="43" t="e">
        <f ca="1">_xll.GXL(BV$3,BV$4,"CustomGL="&amp;BV$8&amp;";",BV$5,BV$6,BV$7,$B116,BV$10)</f>
        <v>#NAME?</v>
      </c>
      <c r="BW116" s="42" t="e">
        <f t="shared" ca="1" si="361"/>
        <v>#NAME?</v>
      </c>
      <c r="CB116" s="41" t="e">
        <f ca="1">_xll.GXL(CB$3,CB$4,"CustomGL="&amp;CB$8&amp;";",CB$5,CB$6,CB$7,$B116,CB$10)</f>
        <v>#NAME?</v>
      </c>
      <c r="CC116" s="42" t="e">
        <f t="shared" ca="1" si="434"/>
        <v>#NAME?</v>
      </c>
      <c r="CD116" s="43" t="e">
        <f ca="1">_xll.GXL(CD$3,CD$4,"CustomGL="&amp;CD$8&amp;";",CD$5,CD$6,CD$7,$B116,CD$10)</f>
        <v>#NAME?</v>
      </c>
      <c r="CE116" s="42" t="e">
        <f t="shared" ca="1" si="363"/>
        <v>#NAME?</v>
      </c>
      <c r="CI116" s="77">
        <v>560000</v>
      </c>
      <c r="CJ116" s="40" t="e">
        <f ca="1">_xll.GEXQ("...\Live\Act_Decr.edq",$B116)</f>
        <v>#NAME?</v>
      </c>
      <c r="CK116" s="41" t="e">
        <f ca="1">_xll.GXL(CK$3,CK$4,"CustomGL="&amp;CK$8&amp;";",CK$5,CK$6,CK$7,$B116,CK$10)</f>
        <v>#NAME?</v>
      </c>
      <c r="CL116" s="42" t="e">
        <f t="shared" ca="1" si="435"/>
        <v>#NAME?</v>
      </c>
      <c r="CM116" s="43" t="e">
        <f ca="1">_xll.GXL(CM$3,CM$4,"CustomGL="&amp;CM$8&amp;";",CM$5,CM$6,CM$7,$B116,CM$10)</f>
        <v>#NAME?</v>
      </c>
      <c r="CN116" s="42" t="e">
        <f t="shared" ca="1" si="365"/>
        <v>#NAME?</v>
      </c>
      <c r="CS116" s="41" t="e">
        <f ca="1">_xll.GXL(CS$3,CS$4,"CustomGL="&amp;CS$8&amp;";",CS$5,CS$6,CS$7,$B116,CS$10)</f>
        <v>#NAME?</v>
      </c>
      <c r="CT116" s="42" t="e">
        <f t="shared" ca="1" si="436"/>
        <v>#NAME?</v>
      </c>
      <c r="CU116" s="43" t="e">
        <f ca="1">_xll.GXL(CU$3,CU$4,"CustomGL="&amp;CU$8&amp;";",CU$5,CU$6,CU$7,$B116,CU$10)</f>
        <v>#NAME?</v>
      </c>
      <c r="CV116" s="42" t="e">
        <f t="shared" ca="1" si="367"/>
        <v>#NAME?</v>
      </c>
      <c r="CZ116" s="77">
        <v>560000</v>
      </c>
      <c r="DA116" s="40" t="e">
        <f ca="1">_xll.GEXQ("...\Live\Act_Decr.edq",$B116)</f>
        <v>#NAME?</v>
      </c>
      <c r="DB116" s="41" t="e">
        <f ca="1">_xll.GXL(DB$3,DB$4,"CustomGL="&amp;DB$8&amp;";",DB$5,DB$6,DB$7,$B116,DB$10)</f>
        <v>#NAME?</v>
      </c>
      <c r="DC116" s="42" t="e">
        <f t="shared" ca="1" si="437"/>
        <v>#NAME?</v>
      </c>
      <c r="DD116" s="43" t="e">
        <f ca="1">_xll.GXL(DD$3,DD$4,"CustomGL="&amp;DD$8&amp;";",DD$5,DD$6,DD$7,$B116,DD$10)</f>
        <v>#NAME?</v>
      </c>
      <c r="DE116" s="42" t="e">
        <f t="shared" ca="1" si="369"/>
        <v>#NAME?</v>
      </c>
      <c r="DJ116" s="41" t="e">
        <f ca="1">_xll.GXL(DJ$3,DJ$4,"CustomGL="&amp;DJ$8&amp;";",DJ$5,DJ$6,DJ$7,$B116,DJ$10)</f>
        <v>#NAME?</v>
      </c>
      <c r="DK116" s="42" t="e">
        <f t="shared" ca="1" si="438"/>
        <v>#NAME?</v>
      </c>
      <c r="DL116" s="43" t="e">
        <f ca="1">_xll.GXL(DL$3,DL$4,"CustomGL="&amp;DL$8&amp;";",DL$5,DL$6,DL$7,$B116,DL$10)</f>
        <v>#NAME?</v>
      </c>
      <c r="DM116" s="42" t="e">
        <f t="shared" ca="1" si="371"/>
        <v>#NAME?</v>
      </c>
      <c r="DQ116" s="77">
        <v>560000</v>
      </c>
      <c r="DR116" s="40" t="e">
        <f ca="1">_xll.GEXQ("...\Live\Act_Decr.edq",$B116)</f>
        <v>#NAME?</v>
      </c>
      <c r="DS116" s="41" t="e">
        <f ca="1">_xll.GXL(DS$3,DS$4,"CustomGL="&amp;DS$8&amp;";",DS$5,DS$6,DS$7,$B116,DS$10)</f>
        <v>#NAME?</v>
      </c>
      <c r="DT116" s="42" t="e">
        <f t="shared" ca="1" si="439"/>
        <v>#NAME?</v>
      </c>
      <c r="DU116" s="43" t="e">
        <f ca="1">_xll.GXL(DU$3,DU$4,"CustomGL="&amp;DU$8&amp;";",DU$5,DU$6,DU$7,$B116,DU$10)</f>
        <v>#NAME?</v>
      </c>
      <c r="DV116" s="42" t="e">
        <f t="shared" ca="1" si="373"/>
        <v>#NAME?</v>
      </c>
      <c r="EA116" s="41" t="e">
        <f ca="1">_xll.GXL(EA$3,EA$4,"CustomGL="&amp;EA$8&amp;";",EA$5,EA$6,EA$7,$B116,EA$10)</f>
        <v>#NAME?</v>
      </c>
      <c r="EB116" s="42" t="e">
        <f t="shared" ca="1" si="440"/>
        <v>#NAME?</v>
      </c>
      <c r="EC116" s="43" t="e">
        <f ca="1">_xll.GXL(EC$3,EC$4,"CustomGL="&amp;EC$8&amp;";",EC$5,EC$6,EC$7,$B116,EC$10)</f>
        <v>#NAME?</v>
      </c>
      <c r="ED116" s="42" t="e">
        <f t="shared" ca="1" si="375"/>
        <v>#NAME?</v>
      </c>
      <c r="EH116" s="77">
        <v>560000</v>
      </c>
      <c r="EI116" s="40" t="e">
        <f ca="1">_xll.GEXQ("...\Live\Act_Decr.edq",$B116)</f>
        <v>#NAME?</v>
      </c>
      <c r="EJ116" s="41" t="e">
        <f ca="1">_xll.GXL(EJ$3,EJ$4,"CustomGL="&amp;EJ$8&amp;";",EJ$5,EJ$6,EJ$7,$B116,EJ$10)</f>
        <v>#NAME?</v>
      </c>
      <c r="EK116" s="42" t="e">
        <f t="shared" ca="1" si="441"/>
        <v>#NAME?</v>
      </c>
      <c r="EL116" s="43" t="e">
        <f ca="1">_xll.GXL(EL$3,EL$4,"CustomGL="&amp;EL$8&amp;";",EL$5,EL$6,EL$7,$B116,EL$10)</f>
        <v>#NAME?</v>
      </c>
      <c r="EM116" s="42" t="e">
        <f t="shared" ca="1" si="377"/>
        <v>#NAME?</v>
      </c>
      <c r="ER116" s="41" t="e">
        <f ca="1">_xll.GXL(ER$3,ER$4,"CustomGL="&amp;ER$8&amp;";",ER$5,ER$6,ER$7,$B116,ER$10)</f>
        <v>#NAME?</v>
      </c>
      <c r="ES116" s="42" t="e">
        <f t="shared" ca="1" si="442"/>
        <v>#NAME?</v>
      </c>
      <c r="ET116" s="43" t="e">
        <f ca="1">_xll.GXL(ET$3,ET$4,"CustomGL="&amp;ET$8&amp;";",ET$5,ET$6,ET$7,$B116,ET$10)</f>
        <v>#NAME?</v>
      </c>
      <c r="EU116" s="42" t="e">
        <f t="shared" ca="1" si="379"/>
        <v>#NAME?</v>
      </c>
      <c r="EY116" s="77">
        <v>560000</v>
      </c>
      <c r="EZ116" s="40" t="e">
        <f ca="1">_xll.GEXQ("...\Live\Act_Decr.edq",$B116)</f>
        <v>#NAME?</v>
      </c>
      <c r="FA116" s="41" t="e">
        <f ca="1">_xll.GXL(FA$3,FA$4,"CustomGL="&amp;FA$8&amp;";",FA$5,FA$6,FA$7,$B116,FA$10)</f>
        <v>#NAME?</v>
      </c>
      <c r="FB116" s="42" t="e">
        <f t="shared" ca="1" si="443"/>
        <v>#NAME?</v>
      </c>
      <c r="FC116" s="43" t="e">
        <f ca="1">_xll.GXL(FC$3,FC$4,"CustomGL="&amp;FC$8&amp;";",FC$5,FC$6,FC$7,$B116,FC$10)</f>
        <v>#NAME?</v>
      </c>
      <c r="FD116" s="42" t="e">
        <f t="shared" ca="1" si="381"/>
        <v>#NAME?</v>
      </c>
      <c r="FI116" s="41" t="e">
        <f ca="1">_xll.GXL(FI$3,FI$4,"CustomGL="&amp;FI$8&amp;";",FI$5,FI$6,FI$7,$B116,FI$10)</f>
        <v>#NAME?</v>
      </c>
      <c r="FJ116" s="42" t="e">
        <f t="shared" ca="1" si="444"/>
        <v>#NAME?</v>
      </c>
      <c r="FK116" s="43" t="e">
        <f ca="1">_xll.GXL(FK$3,FK$4,"CustomGL="&amp;FK$8&amp;";",FK$5,FK$6,FK$7,$B116,FK$10)</f>
        <v>#NAME?</v>
      </c>
      <c r="FL116" s="42" t="e">
        <f t="shared" ca="1" si="383"/>
        <v>#NAME?</v>
      </c>
    </row>
    <row r="117" spans="2:168" s="44" customFormat="1" hidden="1" outlineLevel="1" x14ac:dyDescent="0.25">
      <c r="B117" s="39">
        <v>560001</v>
      </c>
      <c r="C117" s="40" t="e">
        <f ca="1">_xll.GEXQ("...\Live\Act_Decr.edq",$B117)</f>
        <v>#NAME?</v>
      </c>
      <c r="D117" s="41" t="e">
        <f ca="1">_xll.GXL(D$3,D$4,"CustomGL="&amp;D$8&amp;";",D$5,D$6,D$7,$B117,D$10)</f>
        <v>#NAME?</v>
      </c>
      <c r="E117" s="42" t="e">
        <f t="shared" ca="1" si="425"/>
        <v>#NAME?</v>
      </c>
      <c r="F117" s="43" t="e">
        <f ca="1">_xll.GXL(F$3,F$4,"CustomGL="&amp;F$8&amp;";",F$5,F$6,F$7,$B117,F$10)</f>
        <v>#NAME?</v>
      </c>
      <c r="G117" s="42" t="e">
        <f t="shared" ca="1" si="424"/>
        <v>#NAME?</v>
      </c>
      <c r="L117" s="41" t="e">
        <f ca="1">_xll.GXL(L$3,L$4,"CustomGL="&amp;L$8&amp;";",L$5,L$6,L$7,$B117,L$10)</f>
        <v>#NAME?</v>
      </c>
      <c r="M117" s="42" t="e">
        <f t="shared" ca="1" si="426"/>
        <v>#NAME?</v>
      </c>
      <c r="N117" s="43" t="e">
        <f ca="1">_xll.GXL(N$3,N$4,"CustomGL="&amp;N$8&amp;";",N$5,N$6,N$7,$B117,N$10)</f>
        <v>#NAME?</v>
      </c>
      <c r="O117" s="42" t="e">
        <f t="shared" ca="1" si="347"/>
        <v>#NAME?</v>
      </c>
      <c r="R117" s="85"/>
      <c r="S117" s="77">
        <v>560001</v>
      </c>
      <c r="T117" s="40" t="e">
        <f ca="1">_xll.GEXQ("...\Live\Act_Decr.edq",$B117)</f>
        <v>#NAME?</v>
      </c>
      <c r="U117" s="41" t="e">
        <f ca="1">_xll.GXL(U$3,U$4,"CustomGL="&amp;U$8&amp;";",U$5,U$6,U$7,$B117,U$10)</f>
        <v>#NAME?</v>
      </c>
      <c r="V117" s="42" t="e">
        <f t="shared" ca="1" si="427"/>
        <v>#NAME?</v>
      </c>
      <c r="W117" s="43" t="e">
        <f ca="1">_xll.GXL(W$3,W$4,"CustomGL="&amp;W$8&amp;";",W$5,W$6,W$7,$B117,W$10)</f>
        <v>#NAME?</v>
      </c>
      <c r="X117" s="42" t="e">
        <f t="shared" ca="1" si="349"/>
        <v>#NAME?</v>
      </c>
      <c r="AC117" s="41" t="e">
        <f ca="1">_xll.GXL(AC$3,AC$4,"CustomGL="&amp;AC$8&amp;";",AC$5,AC$6,AC$7,$B117,AC$10)</f>
        <v>#NAME?</v>
      </c>
      <c r="AD117" s="42" t="e">
        <f t="shared" ca="1" si="428"/>
        <v>#NAME?</v>
      </c>
      <c r="AE117" s="43" t="e">
        <f ca="1">_xll.GXL(AE$3,AE$4,"CustomGL="&amp;AE$8&amp;";",AE$5,AE$6,AE$7,$B117,AE$10)</f>
        <v>#NAME?</v>
      </c>
      <c r="AF117" s="42" t="e">
        <f t="shared" ca="1" si="351"/>
        <v>#NAME?</v>
      </c>
      <c r="AJ117" s="77">
        <v>560001</v>
      </c>
      <c r="AK117" s="40" t="e">
        <f ca="1">_xll.GEXQ("...\Live\Act_Decr.edq",$B117)</f>
        <v>#NAME?</v>
      </c>
      <c r="AL117" s="41" t="e">
        <f ca="1">_xll.GXL(AL$3,AL$4,"CustomGL="&amp;AL$8&amp;";",AL$5,AL$6,AL$7,$B117,AL$10)</f>
        <v>#NAME?</v>
      </c>
      <c r="AM117" s="42" t="e">
        <f t="shared" ca="1" si="429"/>
        <v>#NAME?</v>
      </c>
      <c r="AN117" s="43" t="e">
        <f ca="1">_xll.GXL(AN$3,AN$4,"CustomGL="&amp;AN$8&amp;";",AN$5,AN$6,AN$7,$B117,AN$10)</f>
        <v>#NAME?</v>
      </c>
      <c r="AO117" s="42" t="e">
        <f t="shared" ca="1" si="353"/>
        <v>#NAME?</v>
      </c>
      <c r="AT117" s="41" t="e">
        <f ca="1">_xll.GXL(AT$3,AT$4,"CustomGL="&amp;AT$8&amp;";",AT$5,AT$6,AT$7,$B117,AT$10)</f>
        <v>#NAME?</v>
      </c>
      <c r="AU117" s="42" t="e">
        <f t="shared" ca="1" si="430"/>
        <v>#NAME?</v>
      </c>
      <c r="AV117" s="43" t="e">
        <f ca="1">_xll.GXL(AV$3,AV$4,"CustomGL="&amp;AV$8&amp;";",AV$5,AV$6,AV$7,$B117,AV$10)</f>
        <v>#NAME?</v>
      </c>
      <c r="AW117" s="42" t="e">
        <f t="shared" ca="1" si="355"/>
        <v>#NAME?</v>
      </c>
      <c r="AZ117" s="85"/>
      <c r="BA117" s="77">
        <v>560001</v>
      </c>
      <c r="BB117" s="40" t="e">
        <f ca="1">_xll.GEXQ("...\Live\Act_Decr.edq",$B117)</f>
        <v>#NAME?</v>
      </c>
      <c r="BC117" s="41" t="e">
        <f ca="1">_xll.GXL(BC$3,BC$4,"CustomGL="&amp;BC$8&amp;";",BC$5,BC$6,BC$7,$B117,BC$10)</f>
        <v>#NAME?</v>
      </c>
      <c r="BD117" s="42" t="e">
        <f t="shared" ca="1" si="431"/>
        <v>#NAME?</v>
      </c>
      <c r="BE117" s="43" t="e">
        <f ca="1">_xll.GXL(BE$3,BE$4,"CustomGL="&amp;BE$8&amp;";",BE$5,BE$6,BE$7,$B117,BE$10)</f>
        <v>#NAME?</v>
      </c>
      <c r="BF117" s="42" t="e">
        <f t="shared" ca="1" si="357"/>
        <v>#NAME?</v>
      </c>
      <c r="BK117" s="41" t="e">
        <f ca="1">_xll.GXL(BK$3,BK$4,"CustomGL="&amp;BK$8&amp;";",BK$5,BK$6,BK$7,$B117,BK$10)</f>
        <v>#NAME?</v>
      </c>
      <c r="BL117" s="42" t="e">
        <f t="shared" ca="1" si="432"/>
        <v>#NAME?</v>
      </c>
      <c r="BM117" s="43" t="e">
        <f ca="1">_xll.GXL(BM$3,BM$4,"CustomGL="&amp;BM$8&amp;";",BM$5,BM$6,BM$7,$B117,BM$10)</f>
        <v>#NAME?</v>
      </c>
      <c r="BN117" s="42" t="e">
        <f t="shared" ca="1" si="359"/>
        <v>#NAME?</v>
      </c>
      <c r="BR117" s="77">
        <v>560001</v>
      </c>
      <c r="BS117" s="40" t="e">
        <f ca="1">_xll.GEXQ("...\Live\Act_Decr.edq",$B117)</f>
        <v>#NAME?</v>
      </c>
      <c r="BT117" s="41" t="e">
        <f ca="1">_xll.GXL(BT$3,BT$4,"CustomGL="&amp;BT$8&amp;";",BT$5,BT$6,BT$7,$B117,BT$10)</f>
        <v>#NAME?</v>
      </c>
      <c r="BU117" s="42" t="e">
        <f t="shared" ca="1" si="433"/>
        <v>#NAME?</v>
      </c>
      <c r="BV117" s="43" t="e">
        <f ca="1">_xll.GXL(BV$3,BV$4,"CustomGL="&amp;BV$8&amp;";",BV$5,BV$6,BV$7,$B117,BV$10)</f>
        <v>#NAME?</v>
      </c>
      <c r="BW117" s="42" t="e">
        <f t="shared" ca="1" si="361"/>
        <v>#NAME?</v>
      </c>
      <c r="CB117" s="41" t="e">
        <f ca="1">_xll.GXL(CB$3,CB$4,"CustomGL="&amp;CB$8&amp;";",CB$5,CB$6,CB$7,$B117,CB$10)</f>
        <v>#NAME?</v>
      </c>
      <c r="CC117" s="42" t="e">
        <f t="shared" ca="1" si="434"/>
        <v>#NAME?</v>
      </c>
      <c r="CD117" s="43" t="e">
        <f ca="1">_xll.GXL(CD$3,CD$4,"CustomGL="&amp;CD$8&amp;";",CD$5,CD$6,CD$7,$B117,CD$10)</f>
        <v>#NAME?</v>
      </c>
      <c r="CE117" s="42" t="e">
        <f t="shared" ca="1" si="363"/>
        <v>#NAME?</v>
      </c>
      <c r="CI117" s="77">
        <v>560001</v>
      </c>
      <c r="CJ117" s="40" t="e">
        <f ca="1">_xll.GEXQ("...\Live\Act_Decr.edq",$B117)</f>
        <v>#NAME?</v>
      </c>
      <c r="CK117" s="41" t="e">
        <f ca="1">_xll.GXL(CK$3,CK$4,"CustomGL="&amp;CK$8&amp;";",CK$5,CK$6,CK$7,$B117,CK$10)</f>
        <v>#NAME?</v>
      </c>
      <c r="CL117" s="42" t="e">
        <f t="shared" ca="1" si="435"/>
        <v>#NAME?</v>
      </c>
      <c r="CM117" s="43" t="e">
        <f ca="1">_xll.GXL(CM$3,CM$4,"CustomGL="&amp;CM$8&amp;";",CM$5,CM$6,CM$7,$B117,CM$10)</f>
        <v>#NAME?</v>
      </c>
      <c r="CN117" s="42" t="e">
        <f t="shared" ca="1" si="365"/>
        <v>#NAME?</v>
      </c>
      <c r="CS117" s="41" t="e">
        <f ca="1">_xll.GXL(CS$3,CS$4,"CustomGL="&amp;CS$8&amp;";",CS$5,CS$6,CS$7,$B117,CS$10)</f>
        <v>#NAME?</v>
      </c>
      <c r="CT117" s="42" t="e">
        <f t="shared" ca="1" si="436"/>
        <v>#NAME?</v>
      </c>
      <c r="CU117" s="43" t="e">
        <f ca="1">_xll.GXL(CU$3,CU$4,"CustomGL="&amp;CU$8&amp;";",CU$5,CU$6,CU$7,$B117,CU$10)</f>
        <v>#NAME?</v>
      </c>
      <c r="CV117" s="42" t="e">
        <f t="shared" ca="1" si="367"/>
        <v>#NAME?</v>
      </c>
      <c r="CZ117" s="77">
        <v>560001</v>
      </c>
      <c r="DA117" s="40" t="e">
        <f ca="1">_xll.GEXQ("...\Live\Act_Decr.edq",$B117)</f>
        <v>#NAME?</v>
      </c>
      <c r="DB117" s="41" t="e">
        <f ca="1">_xll.GXL(DB$3,DB$4,"CustomGL="&amp;DB$8&amp;";",DB$5,DB$6,DB$7,$B117,DB$10)</f>
        <v>#NAME?</v>
      </c>
      <c r="DC117" s="42" t="e">
        <f t="shared" ca="1" si="437"/>
        <v>#NAME?</v>
      </c>
      <c r="DD117" s="43" t="e">
        <f ca="1">_xll.GXL(DD$3,DD$4,"CustomGL="&amp;DD$8&amp;";",DD$5,DD$6,DD$7,$B117,DD$10)</f>
        <v>#NAME?</v>
      </c>
      <c r="DE117" s="42" t="e">
        <f t="shared" ca="1" si="369"/>
        <v>#NAME?</v>
      </c>
      <c r="DJ117" s="41" t="e">
        <f ca="1">_xll.GXL(DJ$3,DJ$4,"CustomGL="&amp;DJ$8&amp;";",DJ$5,DJ$6,DJ$7,$B117,DJ$10)</f>
        <v>#NAME?</v>
      </c>
      <c r="DK117" s="42" t="e">
        <f t="shared" ca="1" si="438"/>
        <v>#NAME?</v>
      </c>
      <c r="DL117" s="43" t="e">
        <f ca="1">_xll.GXL(DL$3,DL$4,"CustomGL="&amp;DL$8&amp;";",DL$5,DL$6,DL$7,$B117,DL$10)</f>
        <v>#NAME?</v>
      </c>
      <c r="DM117" s="42" t="e">
        <f t="shared" ca="1" si="371"/>
        <v>#NAME?</v>
      </c>
      <c r="DQ117" s="77">
        <v>560001</v>
      </c>
      <c r="DR117" s="40" t="e">
        <f ca="1">_xll.GEXQ("...\Live\Act_Decr.edq",$B117)</f>
        <v>#NAME?</v>
      </c>
      <c r="DS117" s="41" t="e">
        <f ca="1">_xll.GXL(DS$3,DS$4,"CustomGL="&amp;DS$8&amp;";",DS$5,DS$6,DS$7,$B117,DS$10)</f>
        <v>#NAME?</v>
      </c>
      <c r="DT117" s="42" t="e">
        <f t="shared" ca="1" si="439"/>
        <v>#NAME?</v>
      </c>
      <c r="DU117" s="43" t="e">
        <f ca="1">_xll.GXL(DU$3,DU$4,"CustomGL="&amp;DU$8&amp;";",DU$5,DU$6,DU$7,$B117,DU$10)</f>
        <v>#NAME?</v>
      </c>
      <c r="DV117" s="42" t="e">
        <f t="shared" ca="1" si="373"/>
        <v>#NAME?</v>
      </c>
      <c r="EA117" s="41" t="e">
        <f ca="1">_xll.GXL(EA$3,EA$4,"CustomGL="&amp;EA$8&amp;";",EA$5,EA$6,EA$7,$B117,EA$10)</f>
        <v>#NAME?</v>
      </c>
      <c r="EB117" s="42" t="e">
        <f t="shared" ca="1" si="440"/>
        <v>#NAME?</v>
      </c>
      <c r="EC117" s="43" t="e">
        <f ca="1">_xll.GXL(EC$3,EC$4,"CustomGL="&amp;EC$8&amp;";",EC$5,EC$6,EC$7,$B117,EC$10)</f>
        <v>#NAME?</v>
      </c>
      <c r="ED117" s="42" t="e">
        <f t="shared" ca="1" si="375"/>
        <v>#NAME?</v>
      </c>
      <c r="EH117" s="77">
        <v>560001</v>
      </c>
      <c r="EI117" s="40" t="e">
        <f ca="1">_xll.GEXQ("...\Live\Act_Decr.edq",$B117)</f>
        <v>#NAME?</v>
      </c>
      <c r="EJ117" s="41" t="e">
        <f ca="1">_xll.GXL(EJ$3,EJ$4,"CustomGL="&amp;EJ$8&amp;";",EJ$5,EJ$6,EJ$7,$B117,EJ$10)</f>
        <v>#NAME?</v>
      </c>
      <c r="EK117" s="42" t="e">
        <f t="shared" ca="1" si="441"/>
        <v>#NAME?</v>
      </c>
      <c r="EL117" s="43" t="e">
        <f ca="1">_xll.GXL(EL$3,EL$4,"CustomGL="&amp;EL$8&amp;";",EL$5,EL$6,EL$7,$B117,EL$10)</f>
        <v>#NAME?</v>
      </c>
      <c r="EM117" s="42" t="e">
        <f t="shared" ca="1" si="377"/>
        <v>#NAME?</v>
      </c>
      <c r="ER117" s="41" t="e">
        <f ca="1">_xll.GXL(ER$3,ER$4,"CustomGL="&amp;ER$8&amp;";",ER$5,ER$6,ER$7,$B117,ER$10)</f>
        <v>#NAME?</v>
      </c>
      <c r="ES117" s="42" t="e">
        <f t="shared" ca="1" si="442"/>
        <v>#NAME?</v>
      </c>
      <c r="ET117" s="43" t="e">
        <f ca="1">_xll.GXL(ET$3,ET$4,"CustomGL="&amp;ET$8&amp;";",ET$5,ET$6,ET$7,$B117,ET$10)</f>
        <v>#NAME?</v>
      </c>
      <c r="EU117" s="42" t="e">
        <f t="shared" ca="1" si="379"/>
        <v>#NAME?</v>
      </c>
      <c r="EY117" s="77">
        <v>560001</v>
      </c>
      <c r="EZ117" s="40" t="e">
        <f ca="1">_xll.GEXQ("...\Live\Act_Decr.edq",$B117)</f>
        <v>#NAME?</v>
      </c>
      <c r="FA117" s="41" t="e">
        <f ca="1">_xll.GXL(FA$3,FA$4,"CustomGL="&amp;FA$8&amp;";",FA$5,FA$6,FA$7,$B117,FA$10)</f>
        <v>#NAME?</v>
      </c>
      <c r="FB117" s="42" t="e">
        <f t="shared" ca="1" si="443"/>
        <v>#NAME?</v>
      </c>
      <c r="FC117" s="43" t="e">
        <f ca="1">_xll.GXL(FC$3,FC$4,"CustomGL="&amp;FC$8&amp;";",FC$5,FC$6,FC$7,$B117,FC$10)</f>
        <v>#NAME?</v>
      </c>
      <c r="FD117" s="42" t="e">
        <f t="shared" ca="1" si="381"/>
        <v>#NAME?</v>
      </c>
      <c r="FI117" s="41" t="e">
        <f ca="1">_xll.GXL(FI$3,FI$4,"CustomGL="&amp;FI$8&amp;";",FI$5,FI$6,FI$7,$B117,FI$10)</f>
        <v>#NAME?</v>
      </c>
      <c r="FJ117" s="42" t="e">
        <f t="shared" ca="1" si="444"/>
        <v>#NAME?</v>
      </c>
      <c r="FK117" s="43" t="e">
        <f ca="1">_xll.GXL(FK$3,FK$4,"CustomGL="&amp;FK$8&amp;";",FK$5,FK$6,FK$7,$B117,FK$10)</f>
        <v>#NAME?</v>
      </c>
      <c r="FL117" s="42" t="e">
        <f t="shared" ca="1" si="383"/>
        <v>#NAME?</v>
      </c>
    </row>
    <row r="118" spans="2:168" s="44" customFormat="1" hidden="1" outlineLevel="1" x14ac:dyDescent="0.25">
      <c r="B118" s="39">
        <v>560100</v>
      </c>
      <c r="C118" s="40" t="e">
        <f ca="1">_xll.GEXQ("...\Live\Act_Decr.edq",$B118)</f>
        <v>#NAME?</v>
      </c>
      <c r="D118" s="41" t="e">
        <f ca="1">_xll.GXL(D$3,D$4,"CustomGL="&amp;D$8&amp;";",D$5,D$6,D$7,$B118,D$10)</f>
        <v>#NAME?</v>
      </c>
      <c r="E118" s="42" t="e">
        <f t="shared" ca="1" si="425"/>
        <v>#NAME?</v>
      </c>
      <c r="F118" s="43" t="e">
        <f ca="1">_xll.GXL(F$3,F$4,"CustomGL="&amp;F$8&amp;";",F$5,F$6,F$7,$B118,F$10)</f>
        <v>#NAME?</v>
      </c>
      <c r="G118" s="42" t="e">
        <f t="shared" ca="1" si="424"/>
        <v>#NAME?</v>
      </c>
      <c r="L118" s="41" t="e">
        <f ca="1">_xll.GXL(L$3,L$4,"CustomGL="&amp;L$8&amp;";",L$5,L$6,L$7,$B118,L$10)</f>
        <v>#NAME?</v>
      </c>
      <c r="M118" s="42" t="e">
        <f t="shared" ca="1" si="426"/>
        <v>#NAME?</v>
      </c>
      <c r="N118" s="43" t="e">
        <f ca="1">_xll.GXL(N$3,N$4,"CustomGL="&amp;N$8&amp;";",N$5,N$6,N$7,$B118,N$10)</f>
        <v>#NAME?</v>
      </c>
      <c r="O118" s="42" t="e">
        <f t="shared" ca="1" si="347"/>
        <v>#NAME?</v>
      </c>
      <c r="R118" s="85"/>
      <c r="S118" s="77">
        <v>560100</v>
      </c>
      <c r="T118" s="40" t="e">
        <f ca="1">_xll.GEXQ("...\Live\Act_Decr.edq",$B118)</f>
        <v>#NAME?</v>
      </c>
      <c r="U118" s="41" t="e">
        <f ca="1">_xll.GXL(U$3,U$4,"CustomGL="&amp;U$8&amp;";",U$5,U$6,U$7,$B118,U$10)</f>
        <v>#NAME?</v>
      </c>
      <c r="V118" s="42" t="e">
        <f t="shared" ca="1" si="427"/>
        <v>#NAME?</v>
      </c>
      <c r="W118" s="43" t="e">
        <f ca="1">_xll.GXL(W$3,W$4,"CustomGL="&amp;W$8&amp;";",W$5,W$6,W$7,$B118,W$10)</f>
        <v>#NAME?</v>
      </c>
      <c r="X118" s="42" t="e">
        <f t="shared" ca="1" si="349"/>
        <v>#NAME?</v>
      </c>
      <c r="AC118" s="41" t="e">
        <f ca="1">_xll.GXL(AC$3,AC$4,"CustomGL="&amp;AC$8&amp;";",AC$5,AC$6,AC$7,$B118,AC$10)</f>
        <v>#NAME?</v>
      </c>
      <c r="AD118" s="42" t="e">
        <f t="shared" ca="1" si="428"/>
        <v>#NAME?</v>
      </c>
      <c r="AE118" s="43" t="e">
        <f ca="1">_xll.GXL(AE$3,AE$4,"CustomGL="&amp;AE$8&amp;";",AE$5,AE$6,AE$7,$B118,AE$10)</f>
        <v>#NAME?</v>
      </c>
      <c r="AF118" s="42" t="e">
        <f t="shared" ca="1" si="351"/>
        <v>#NAME?</v>
      </c>
      <c r="AJ118" s="77">
        <v>560100</v>
      </c>
      <c r="AK118" s="40" t="e">
        <f ca="1">_xll.GEXQ("...\Live\Act_Decr.edq",$B118)</f>
        <v>#NAME?</v>
      </c>
      <c r="AL118" s="41" t="e">
        <f ca="1">_xll.GXL(AL$3,AL$4,"CustomGL="&amp;AL$8&amp;";",AL$5,AL$6,AL$7,$B118,AL$10)</f>
        <v>#NAME?</v>
      </c>
      <c r="AM118" s="42" t="e">
        <f t="shared" ca="1" si="429"/>
        <v>#NAME?</v>
      </c>
      <c r="AN118" s="43" t="e">
        <f ca="1">_xll.GXL(AN$3,AN$4,"CustomGL="&amp;AN$8&amp;";",AN$5,AN$6,AN$7,$B118,AN$10)</f>
        <v>#NAME?</v>
      </c>
      <c r="AO118" s="42" t="e">
        <f t="shared" ca="1" si="353"/>
        <v>#NAME?</v>
      </c>
      <c r="AT118" s="41" t="e">
        <f ca="1">_xll.GXL(AT$3,AT$4,"CustomGL="&amp;AT$8&amp;";",AT$5,AT$6,AT$7,$B118,AT$10)</f>
        <v>#NAME?</v>
      </c>
      <c r="AU118" s="42" t="e">
        <f t="shared" ca="1" si="430"/>
        <v>#NAME?</v>
      </c>
      <c r="AV118" s="43" t="e">
        <f ca="1">_xll.GXL(AV$3,AV$4,"CustomGL="&amp;AV$8&amp;";",AV$5,AV$6,AV$7,$B118,AV$10)</f>
        <v>#NAME?</v>
      </c>
      <c r="AW118" s="42" t="e">
        <f t="shared" ca="1" si="355"/>
        <v>#NAME?</v>
      </c>
      <c r="AZ118" s="85"/>
      <c r="BA118" s="77">
        <v>560100</v>
      </c>
      <c r="BB118" s="40" t="e">
        <f ca="1">_xll.GEXQ("...\Live\Act_Decr.edq",$B118)</f>
        <v>#NAME?</v>
      </c>
      <c r="BC118" s="41" t="e">
        <f ca="1">_xll.GXL(BC$3,BC$4,"CustomGL="&amp;BC$8&amp;";",BC$5,BC$6,BC$7,$B118,BC$10)</f>
        <v>#NAME?</v>
      </c>
      <c r="BD118" s="42" t="e">
        <f t="shared" ca="1" si="431"/>
        <v>#NAME?</v>
      </c>
      <c r="BE118" s="43" t="e">
        <f ca="1">_xll.GXL(BE$3,BE$4,"CustomGL="&amp;BE$8&amp;";",BE$5,BE$6,BE$7,$B118,BE$10)</f>
        <v>#NAME?</v>
      </c>
      <c r="BF118" s="42" t="e">
        <f t="shared" ca="1" si="357"/>
        <v>#NAME?</v>
      </c>
      <c r="BK118" s="41" t="e">
        <f ca="1">_xll.GXL(BK$3,BK$4,"CustomGL="&amp;BK$8&amp;";",BK$5,BK$6,BK$7,$B118,BK$10)</f>
        <v>#NAME?</v>
      </c>
      <c r="BL118" s="42" t="e">
        <f t="shared" ca="1" si="432"/>
        <v>#NAME?</v>
      </c>
      <c r="BM118" s="43" t="e">
        <f ca="1">_xll.GXL(BM$3,BM$4,"CustomGL="&amp;BM$8&amp;";",BM$5,BM$6,BM$7,$B118,BM$10)</f>
        <v>#NAME?</v>
      </c>
      <c r="BN118" s="42" t="e">
        <f t="shared" ca="1" si="359"/>
        <v>#NAME?</v>
      </c>
      <c r="BR118" s="77">
        <v>560100</v>
      </c>
      <c r="BS118" s="40" t="e">
        <f ca="1">_xll.GEXQ("...\Live\Act_Decr.edq",$B118)</f>
        <v>#NAME?</v>
      </c>
      <c r="BT118" s="41" t="e">
        <f ca="1">_xll.GXL(BT$3,BT$4,"CustomGL="&amp;BT$8&amp;";",BT$5,BT$6,BT$7,$B118,BT$10)</f>
        <v>#NAME?</v>
      </c>
      <c r="BU118" s="42" t="e">
        <f t="shared" ca="1" si="433"/>
        <v>#NAME?</v>
      </c>
      <c r="BV118" s="43" t="e">
        <f ca="1">_xll.GXL(BV$3,BV$4,"CustomGL="&amp;BV$8&amp;";",BV$5,BV$6,BV$7,$B118,BV$10)</f>
        <v>#NAME?</v>
      </c>
      <c r="BW118" s="42" t="e">
        <f t="shared" ca="1" si="361"/>
        <v>#NAME?</v>
      </c>
      <c r="CB118" s="41" t="e">
        <f ca="1">_xll.GXL(CB$3,CB$4,"CustomGL="&amp;CB$8&amp;";",CB$5,CB$6,CB$7,$B118,CB$10)</f>
        <v>#NAME?</v>
      </c>
      <c r="CC118" s="42" t="e">
        <f t="shared" ca="1" si="434"/>
        <v>#NAME?</v>
      </c>
      <c r="CD118" s="43" t="e">
        <f ca="1">_xll.GXL(CD$3,CD$4,"CustomGL="&amp;CD$8&amp;";",CD$5,CD$6,CD$7,$B118,CD$10)</f>
        <v>#NAME?</v>
      </c>
      <c r="CE118" s="42" t="e">
        <f t="shared" ca="1" si="363"/>
        <v>#NAME?</v>
      </c>
      <c r="CI118" s="77">
        <v>560100</v>
      </c>
      <c r="CJ118" s="40" t="e">
        <f ca="1">_xll.GEXQ("...\Live\Act_Decr.edq",$B118)</f>
        <v>#NAME?</v>
      </c>
      <c r="CK118" s="41" t="e">
        <f ca="1">_xll.GXL(CK$3,CK$4,"CustomGL="&amp;CK$8&amp;";",CK$5,CK$6,CK$7,$B118,CK$10)</f>
        <v>#NAME?</v>
      </c>
      <c r="CL118" s="42" t="e">
        <f t="shared" ca="1" si="435"/>
        <v>#NAME?</v>
      </c>
      <c r="CM118" s="43" t="e">
        <f ca="1">_xll.GXL(CM$3,CM$4,"CustomGL="&amp;CM$8&amp;";",CM$5,CM$6,CM$7,$B118,CM$10)</f>
        <v>#NAME?</v>
      </c>
      <c r="CN118" s="42" t="e">
        <f t="shared" ca="1" si="365"/>
        <v>#NAME?</v>
      </c>
      <c r="CS118" s="41" t="e">
        <f ca="1">_xll.GXL(CS$3,CS$4,"CustomGL="&amp;CS$8&amp;";",CS$5,CS$6,CS$7,$B118,CS$10)</f>
        <v>#NAME?</v>
      </c>
      <c r="CT118" s="42" t="e">
        <f t="shared" ca="1" si="436"/>
        <v>#NAME?</v>
      </c>
      <c r="CU118" s="43" t="e">
        <f ca="1">_xll.GXL(CU$3,CU$4,"CustomGL="&amp;CU$8&amp;";",CU$5,CU$6,CU$7,$B118,CU$10)</f>
        <v>#NAME?</v>
      </c>
      <c r="CV118" s="42" t="e">
        <f t="shared" ca="1" si="367"/>
        <v>#NAME?</v>
      </c>
      <c r="CZ118" s="77">
        <v>560100</v>
      </c>
      <c r="DA118" s="40" t="e">
        <f ca="1">_xll.GEXQ("...\Live\Act_Decr.edq",$B118)</f>
        <v>#NAME?</v>
      </c>
      <c r="DB118" s="41" t="e">
        <f ca="1">_xll.GXL(DB$3,DB$4,"CustomGL="&amp;DB$8&amp;";",DB$5,DB$6,DB$7,$B118,DB$10)</f>
        <v>#NAME?</v>
      </c>
      <c r="DC118" s="42" t="e">
        <f t="shared" ca="1" si="437"/>
        <v>#NAME?</v>
      </c>
      <c r="DD118" s="43" t="e">
        <f ca="1">_xll.GXL(DD$3,DD$4,"CustomGL="&amp;DD$8&amp;";",DD$5,DD$6,DD$7,$B118,DD$10)</f>
        <v>#NAME?</v>
      </c>
      <c r="DE118" s="42" t="e">
        <f t="shared" ca="1" si="369"/>
        <v>#NAME?</v>
      </c>
      <c r="DJ118" s="41" t="e">
        <f ca="1">_xll.GXL(DJ$3,DJ$4,"CustomGL="&amp;DJ$8&amp;";",DJ$5,DJ$6,DJ$7,$B118,DJ$10)</f>
        <v>#NAME?</v>
      </c>
      <c r="DK118" s="42" t="e">
        <f t="shared" ca="1" si="438"/>
        <v>#NAME?</v>
      </c>
      <c r="DL118" s="43" t="e">
        <f ca="1">_xll.GXL(DL$3,DL$4,"CustomGL="&amp;DL$8&amp;";",DL$5,DL$6,DL$7,$B118,DL$10)</f>
        <v>#NAME?</v>
      </c>
      <c r="DM118" s="42" t="e">
        <f t="shared" ca="1" si="371"/>
        <v>#NAME?</v>
      </c>
      <c r="DQ118" s="77">
        <v>560100</v>
      </c>
      <c r="DR118" s="40" t="e">
        <f ca="1">_xll.GEXQ("...\Live\Act_Decr.edq",$B118)</f>
        <v>#NAME?</v>
      </c>
      <c r="DS118" s="41" t="e">
        <f ca="1">_xll.GXL(DS$3,DS$4,"CustomGL="&amp;DS$8&amp;";",DS$5,DS$6,DS$7,$B118,DS$10)</f>
        <v>#NAME?</v>
      </c>
      <c r="DT118" s="42" t="e">
        <f t="shared" ca="1" si="439"/>
        <v>#NAME?</v>
      </c>
      <c r="DU118" s="43" t="e">
        <f ca="1">_xll.GXL(DU$3,DU$4,"CustomGL="&amp;DU$8&amp;";",DU$5,DU$6,DU$7,$B118,DU$10)</f>
        <v>#NAME?</v>
      </c>
      <c r="DV118" s="42" t="e">
        <f t="shared" ca="1" si="373"/>
        <v>#NAME?</v>
      </c>
      <c r="EA118" s="41" t="e">
        <f ca="1">_xll.GXL(EA$3,EA$4,"CustomGL="&amp;EA$8&amp;";",EA$5,EA$6,EA$7,$B118,EA$10)</f>
        <v>#NAME?</v>
      </c>
      <c r="EB118" s="42" t="e">
        <f t="shared" ca="1" si="440"/>
        <v>#NAME?</v>
      </c>
      <c r="EC118" s="43" t="e">
        <f ca="1">_xll.GXL(EC$3,EC$4,"CustomGL="&amp;EC$8&amp;";",EC$5,EC$6,EC$7,$B118,EC$10)</f>
        <v>#NAME?</v>
      </c>
      <c r="ED118" s="42" t="e">
        <f t="shared" ca="1" si="375"/>
        <v>#NAME?</v>
      </c>
      <c r="EH118" s="77">
        <v>560100</v>
      </c>
      <c r="EI118" s="40" t="e">
        <f ca="1">_xll.GEXQ("...\Live\Act_Decr.edq",$B118)</f>
        <v>#NAME?</v>
      </c>
      <c r="EJ118" s="41" t="e">
        <f ca="1">_xll.GXL(EJ$3,EJ$4,"CustomGL="&amp;EJ$8&amp;";",EJ$5,EJ$6,EJ$7,$B118,EJ$10)</f>
        <v>#NAME?</v>
      </c>
      <c r="EK118" s="42" t="e">
        <f t="shared" ca="1" si="441"/>
        <v>#NAME?</v>
      </c>
      <c r="EL118" s="43" t="e">
        <f ca="1">_xll.GXL(EL$3,EL$4,"CustomGL="&amp;EL$8&amp;";",EL$5,EL$6,EL$7,$B118,EL$10)</f>
        <v>#NAME?</v>
      </c>
      <c r="EM118" s="42" t="e">
        <f t="shared" ca="1" si="377"/>
        <v>#NAME?</v>
      </c>
      <c r="ER118" s="41" t="e">
        <f ca="1">_xll.GXL(ER$3,ER$4,"CustomGL="&amp;ER$8&amp;";",ER$5,ER$6,ER$7,$B118,ER$10)</f>
        <v>#NAME?</v>
      </c>
      <c r="ES118" s="42" t="e">
        <f t="shared" ca="1" si="442"/>
        <v>#NAME?</v>
      </c>
      <c r="ET118" s="43" t="e">
        <f ca="1">_xll.GXL(ET$3,ET$4,"CustomGL="&amp;ET$8&amp;";",ET$5,ET$6,ET$7,$B118,ET$10)</f>
        <v>#NAME?</v>
      </c>
      <c r="EU118" s="42" t="e">
        <f t="shared" ca="1" si="379"/>
        <v>#NAME?</v>
      </c>
      <c r="EY118" s="77">
        <v>560100</v>
      </c>
      <c r="EZ118" s="40" t="e">
        <f ca="1">_xll.GEXQ("...\Live\Act_Decr.edq",$B118)</f>
        <v>#NAME?</v>
      </c>
      <c r="FA118" s="41" t="e">
        <f ca="1">_xll.GXL(FA$3,FA$4,"CustomGL="&amp;FA$8&amp;";",FA$5,FA$6,FA$7,$B118,FA$10)</f>
        <v>#NAME?</v>
      </c>
      <c r="FB118" s="42" t="e">
        <f t="shared" ca="1" si="443"/>
        <v>#NAME?</v>
      </c>
      <c r="FC118" s="43" t="e">
        <f ca="1">_xll.GXL(FC$3,FC$4,"CustomGL="&amp;FC$8&amp;";",FC$5,FC$6,FC$7,$B118,FC$10)</f>
        <v>#NAME?</v>
      </c>
      <c r="FD118" s="42" t="e">
        <f t="shared" ca="1" si="381"/>
        <v>#NAME?</v>
      </c>
      <c r="FI118" s="41" t="e">
        <f ca="1">_xll.GXL(FI$3,FI$4,"CustomGL="&amp;FI$8&amp;";",FI$5,FI$6,FI$7,$B118,FI$10)</f>
        <v>#NAME?</v>
      </c>
      <c r="FJ118" s="42" t="e">
        <f t="shared" ca="1" si="444"/>
        <v>#NAME?</v>
      </c>
      <c r="FK118" s="43" t="e">
        <f ca="1">_xll.GXL(FK$3,FK$4,"CustomGL="&amp;FK$8&amp;";",FK$5,FK$6,FK$7,$B118,FK$10)</f>
        <v>#NAME?</v>
      </c>
      <c r="FL118" s="42" t="e">
        <f t="shared" ca="1" si="383"/>
        <v>#NAME?</v>
      </c>
    </row>
    <row r="119" spans="2:168" s="44" customFormat="1" hidden="1" outlineLevel="1" x14ac:dyDescent="0.25">
      <c r="B119" s="39">
        <v>580000</v>
      </c>
      <c r="C119" s="40" t="e">
        <f ca="1">_xll.GEXQ("...\Live\Act_Decr.edq",$B119)</f>
        <v>#NAME?</v>
      </c>
      <c r="D119" s="41" t="e">
        <f ca="1">_xll.GXL(D$3,D$4,"CustomGL="&amp;D$8&amp;";",D$5,D$6,D$7,$B119,D$10)</f>
        <v>#NAME?</v>
      </c>
      <c r="E119" s="42" t="e">
        <f t="shared" ca="1" si="425"/>
        <v>#NAME?</v>
      </c>
      <c r="F119" s="43" t="e">
        <f ca="1">_xll.GXL(F$3,F$4,"CustomGL="&amp;F$8&amp;";",F$5,F$6,F$7,$B119,F$10)</f>
        <v>#NAME?</v>
      </c>
      <c r="G119" s="42" t="e">
        <f t="shared" ca="1" si="424"/>
        <v>#NAME?</v>
      </c>
      <c r="L119" s="41" t="e">
        <f ca="1">_xll.GXL(L$3,L$4,"CustomGL="&amp;L$8&amp;";",L$5,L$6,L$7,$B119,L$10)</f>
        <v>#NAME?</v>
      </c>
      <c r="M119" s="42" t="e">
        <f t="shared" ca="1" si="426"/>
        <v>#NAME?</v>
      </c>
      <c r="N119" s="43" t="e">
        <f ca="1">_xll.GXL(N$3,N$4,"CustomGL="&amp;N$8&amp;";",N$5,N$6,N$7,$B119,N$10)</f>
        <v>#NAME?</v>
      </c>
      <c r="O119" s="42" t="e">
        <f t="shared" ca="1" si="347"/>
        <v>#NAME?</v>
      </c>
      <c r="R119" s="85"/>
      <c r="S119" s="77">
        <v>580000</v>
      </c>
      <c r="T119" s="40" t="e">
        <f ca="1">_xll.GEXQ("...\Live\Act_Decr.edq",$B119)</f>
        <v>#NAME?</v>
      </c>
      <c r="U119" s="41" t="e">
        <f ca="1">_xll.GXL(U$3,U$4,"CustomGL="&amp;U$8&amp;";",U$5,U$6,U$7,$B119,U$10)</f>
        <v>#NAME?</v>
      </c>
      <c r="V119" s="42" t="e">
        <f t="shared" ca="1" si="427"/>
        <v>#NAME?</v>
      </c>
      <c r="W119" s="43" t="e">
        <f ca="1">_xll.GXL(W$3,W$4,"CustomGL="&amp;W$8&amp;";",W$5,W$6,W$7,$B119,W$10)</f>
        <v>#NAME?</v>
      </c>
      <c r="X119" s="42" t="e">
        <f t="shared" ca="1" si="349"/>
        <v>#NAME?</v>
      </c>
      <c r="AC119" s="41" t="e">
        <f ca="1">_xll.GXL(AC$3,AC$4,"CustomGL="&amp;AC$8&amp;";",AC$5,AC$6,AC$7,$B119,AC$10)</f>
        <v>#NAME?</v>
      </c>
      <c r="AD119" s="42" t="e">
        <f t="shared" ca="1" si="428"/>
        <v>#NAME?</v>
      </c>
      <c r="AE119" s="43" t="e">
        <f ca="1">_xll.GXL(AE$3,AE$4,"CustomGL="&amp;AE$8&amp;";",AE$5,AE$6,AE$7,$B119,AE$10)</f>
        <v>#NAME?</v>
      </c>
      <c r="AF119" s="42" t="e">
        <f t="shared" ca="1" si="351"/>
        <v>#NAME?</v>
      </c>
      <c r="AJ119" s="77">
        <v>580000</v>
      </c>
      <c r="AK119" s="40" t="e">
        <f ca="1">_xll.GEXQ("...\Live\Act_Decr.edq",$B119)</f>
        <v>#NAME?</v>
      </c>
      <c r="AL119" s="41" t="e">
        <f ca="1">_xll.GXL(AL$3,AL$4,"CustomGL="&amp;AL$8&amp;";",AL$5,AL$6,AL$7,$B119,AL$10)</f>
        <v>#NAME?</v>
      </c>
      <c r="AM119" s="42" t="e">
        <f t="shared" ca="1" si="429"/>
        <v>#NAME?</v>
      </c>
      <c r="AN119" s="43" t="e">
        <f ca="1">_xll.GXL(AN$3,AN$4,"CustomGL="&amp;AN$8&amp;";",AN$5,AN$6,AN$7,$B119,AN$10)</f>
        <v>#NAME?</v>
      </c>
      <c r="AO119" s="42" t="e">
        <f t="shared" ca="1" si="353"/>
        <v>#NAME?</v>
      </c>
      <c r="AT119" s="41" t="e">
        <f ca="1">_xll.GXL(AT$3,AT$4,"CustomGL="&amp;AT$8&amp;";",AT$5,AT$6,AT$7,$B119,AT$10)</f>
        <v>#NAME?</v>
      </c>
      <c r="AU119" s="42" t="e">
        <f t="shared" ca="1" si="430"/>
        <v>#NAME?</v>
      </c>
      <c r="AV119" s="43" t="e">
        <f ca="1">_xll.GXL(AV$3,AV$4,"CustomGL="&amp;AV$8&amp;";",AV$5,AV$6,AV$7,$B119,AV$10)</f>
        <v>#NAME?</v>
      </c>
      <c r="AW119" s="42" t="e">
        <f t="shared" ca="1" si="355"/>
        <v>#NAME?</v>
      </c>
      <c r="AZ119" s="85"/>
      <c r="BA119" s="77">
        <v>580000</v>
      </c>
      <c r="BB119" s="40" t="e">
        <f ca="1">_xll.GEXQ("...\Live\Act_Decr.edq",$B119)</f>
        <v>#NAME?</v>
      </c>
      <c r="BC119" s="41" t="e">
        <f ca="1">_xll.GXL(BC$3,BC$4,"CustomGL="&amp;BC$8&amp;";",BC$5,BC$6,BC$7,$B119,BC$10)</f>
        <v>#NAME?</v>
      </c>
      <c r="BD119" s="42" t="e">
        <f t="shared" ca="1" si="431"/>
        <v>#NAME?</v>
      </c>
      <c r="BE119" s="43" t="e">
        <f ca="1">_xll.GXL(BE$3,BE$4,"CustomGL="&amp;BE$8&amp;";",BE$5,BE$6,BE$7,$B119,BE$10)</f>
        <v>#NAME?</v>
      </c>
      <c r="BF119" s="42" t="e">
        <f t="shared" ca="1" si="357"/>
        <v>#NAME?</v>
      </c>
      <c r="BK119" s="41" t="e">
        <f ca="1">_xll.GXL(BK$3,BK$4,"CustomGL="&amp;BK$8&amp;";",BK$5,BK$6,BK$7,$B119,BK$10)</f>
        <v>#NAME?</v>
      </c>
      <c r="BL119" s="42" t="e">
        <f t="shared" ca="1" si="432"/>
        <v>#NAME?</v>
      </c>
      <c r="BM119" s="43" t="e">
        <f ca="1">_xll.GXL(BM$3,BM$4,"CustomGL="&amp;BM$8&amp;";",BM$5,BM$6,BM$7,$B119,BM$10)</f>
        <v>#NAME?</v>
      </c>
      <c r="BN119" s="42" t="e">
        <f t="shared" ca="1" si="359"/>
        <v>#NAME?</v>
      </c>
      <c r="BR119" s="77">
        <v>580000</v>
      </c>
      <c r="BS119" s="40" t="e">
        <f ca="1">_xll.GEXQ("...\Live\Act_Decr.edq",$B119)</f>
        <v>#NAME?</v>
      </c>
      <c r="BT119" s="41" t="e">
        <f ca="1">_xll.GXL(BT$3,BT$4,"CustomGL="&amp;BT$8&amp;";",BT$5,BT$6,BT$7,$B119,BT$10)</f>
        <v>#NAME?</v>
      </c>
      <c r="BU119" s="42" t="e">
        <f t="shared" ca="1" si="433"/>
        <v>#NAME?</v>
      </c>
      <c r="BV119" s="43" t="e">
        <f ca="1">_xll.GXL(BV$3,BV$4,"CustomGL="&amp;BV$8&amp;";",BV$5,BV$6,BV$7,$B119,BV$10)</f>
        <v>#NAME?</v>
      </c>
      <c r="BW119" s="42" t="e">
        <f t="shared" ca="1" si="361"/>
        <v>#NAME?</v>
      </c>
      <c r="CB119" s="41" t="e">
        <f ca="1">_xll.GXL(CB$3,CB$4,"CustomGL="&amp;CB$8&amp;";",CB$5,CB$6,CB$7,$B119,CB$10)</f>
        <v>#NAME?</v>
      </c>
      <c r="CC119" s="42" t="e">
        <f t="shared" ca="1" si="434"/>
        <v>#NAME?</v>
      </c>
      <c r="CD119" s="43" t="e">
        <f ca="1">_xll.GXL(CD$3,CD$4,"CustomGL="&amp;CD$8&amp;";",CD$5,CD$6,CD$7,$B119,CD$10)</f>
        <v>#NAME?</v>
      </c>
      <c r="CE119" s="42" t="e">
        <f t="shared" ca="1" si="363"/>
        <v>#NAME?</v>
      </c>
      <c r="CI119" s="77">
        <v>580000</v>
      </c>
      <c r="CJ119" s="40" t="e">
        <f ca="1">_xll.GEXQ("...\Live\Act_Decr.edq",$B119)</f>
        <v>#NAME?</v>
      </c>
      <c r="CK119" s="41" t="e">
        <f ca="1">_xll.GXL(CK$3,CK$4,"CustomGL="&amp;CK$8&amp;";",CK$5,CK$6,CK$7,$B119,CK$10)</f>
        <v>#NAME?</v>
      </c>
      <c r="CL119" s="42" t="e">
        <f t="shared" ca="1" si="435"/>
        <v>#NAME?</v>
      </c>
      <c r="CM119" s="43" t="e">
        <f ca="1">_xll.GXL(CM$3,CM$4,"CustomGL="&amp;CM$8&amp;";",CM$5,CM$6,CM$7,$B119,CM$10)</f>
        <v>#NAME?</v>
      </c>
      <c r="CN119" s="42" t="e">
        <f t="shared" ca="1" si="365"/>
        <v>#NAME?</v>
      </c>
      <c r="CS119" s="41" t="e">
        <f ca="1">_xll.GXL(CS$3,CS$4,"CustomGL="&amp;CS$8&amp;";",CS$5,CS$6,CS$7,$B119,CS$10)</f>
        <v>#NAME?</v>
      </c>
      <c r="CT119" s="42" t="e">
        <f t="shared" ca="1" si="436"/>
        <v>#NAME?</v>
      </c>
      <c r="CU119" s="43" t="e">
        <f ca="1">_xll.GXL(CU$3,CU$4,"CustomGL="&amp;CU$8&amp;";",CU$5,CU$6,CU$7,$B119,CU$10)</f>
        <v>#NAME?</v>
      </c>
      <c r="CV119" s="42" t="e">
        <f t="shared" ca="1" si="367"/>
        <v>#NAME?</v>
      </c>
      <c r="CZ119" s="77">
        <v>580000</v>
      </c>
      <c r="DA119" s="40" t="e">
        <f ca="1">_xll.GEXQ("...\Live\Act_Decr.edq",$B119)</f>
        <v>#NAME?</v>
      </c>
      <c r="DB119" s="41" t="e">
        <f ca="1">_xll.GXL(DB$3,DB$4,"CustomGL="&amp;DB$8&amp;";",DB$5,DB$6,DB$7,$B119,DB$10)</f>
        <v>#NAME?</v>
      </c>
      <c r="DC119" s="42" t="e">
        <f t="shared" ca="1" si="437"/>
        <v>#NAME?</v>
      </c>
      <c r="DD119" s="43" t="e">
        <f ca="1">_xll.GXL(DD$3,DD$4,"CustomGL="&amp;DD$8&amp;";",DD$5,DD$6,DD$7,$B119,DD$10)</f>
        <v>#NAME?</v>
      </c>
      <c r="DE119" s="42" t="e">
        <f t="shared" ca="1" si="369"/>
        <v>#NAME?</v>
      </c>
      <c r="DJ119" s="41" t="e">
        <f ca="1">_xll.GXL(DJ$3,DJ$4,"CustomGL="&amp;DJ$8&amp;";",DJ$5,DJ$6,DJ$7,$B119,DJ$10)</f>
        <v>#NAME?</v>
      </c>
      <c r="DK119" s="42" t="e">
        <f t="shared" ca="1" si="438"/>
        <v>#NAME?</v>
      </c>
      <c r="DL119" s="43" t="e">
        <f ca="1">_xll.GXL(DL$3,DL$4,"CustomGL="&amp;DL$8&amp;";",DL$5,DL$6,DL$7,$B119,DL$10)</f>
        <v>#NAME?</v>
      </c>
      <c r="DM119" s="42" t="e">
        <f t="shared" ca="1" si="371"/>
        <v>#NAME?</v>
      </c>
      <c r="DQ119" s="77">
        <v>580000</v>
      </c>
      <c r="DR119" s="40" t="e">
        <f ca="1">_xll.GEXQ("...\Live\Act_Decr.edq",$B119)</f>
        <v>#NAME?</v>
      </c>
      <c r="DS119" s="41" t="e">
        <f ca="1">_xll.GXL(DS$3,DS$4,"CustomGL="&amp;DS$8&amp;";",DS$5,DS$6,DS$7,$B119,DS$10)</f>
        <v>#NAME?</v>
      </c>
      <c r="DT119" s="42" t="e">
        <f t="shared" ca="1" si="439"/>
        <v>#NAME?</v>
      </c>
      <c r="DU119" s="43" t="e">
        <f ca="1">_xll.GXL(DU$3,DU$4,"CustomGL="&amp;DU$8&amp;";",DU$5,DU$6,DU$7,$B119,DU$10)</f>
        <v>#NAME?</v>
      </c>
      <c r="DV119" s="42" t="e">
        <f t="shared" ca="1" si="373"/>
        <v>#NAME?</v>
      </c>
      <c r="EA119" s="41" t="e">
        <f ca="1">_xll.GXL(EA$3,EA$4,"CustomGL="&amp;EA$8&amp;";",EA$5,EA$6,EA$7,$B119,EA$10)</f>
        <v>#NAME?</v>
      </c>
      <c r="EB119" s="42" t="e">
        <f t="shared" ca="1" si="440"/>
        <v>#NAME?</v>
      </c>
      <c r="EC119" s="43" t="e">
        <f ca="1">_xll.GXL(EC$3,EC$4,"CustomGL="&amp;EC$8&amp;";",EC$5,EC$6,EC$7,$B119,EC$10)</f>
        <v>#NAME?</v>
      </c>
      <c r="ED119" s="42" t="e">
        <f t="shared" ca="1" si="375"/>
        <v>#NAME?</v>
      </c>
      <c r="EH119" s="77">
        <v>580000</v>
      </c>
      <c r="EI119" s="40" t="e">
        <f ca="1">_xll.GEXQ("...\Live\Act_Decr.edq",$B119)</f>
        <v>#NAME?</v>
      </c>
      <c r="EJ119" s="41" t="e">
        <f ca="1">_xll.GXL(EJ$3,EJ$4,"CustomGL="&amp;EJ$8&amp;";",EJ$5,EJ$6,EJ$7,$B119,EJ$10)</f>
        <v>#NAME?</v>
      </c>
      <c r="EK119" s="42" t="e">
        <f t="shared" ca="1" si="441"/>
        <v>#NAME?</v>
      </c>
      <c r="EL119" s="43" t="e">
        <f ca="1">_xll.GXL(EL$3,EL$4,"CustomGL="&amp;EL$8&amp;";",EL$5,EL$6,EL$7,$B119,EL$10)</f>
        <v>#NAME?</v>
      </c>
      <c r="EM119" s="42" t="e">
        <f t="shared" ca="1" si="377"/>
        <v>#NAME?</v>
      </c>
      <c r="ER119" s="41" t="e">
        <f ca="1">_xll.GXL(ER$3,ER$4,"CustomGL="&amp;ER$8&amp;";",ER$5,ER$6,ER$7,$B119,ER$10)</f>
        <v>#NAME?</v>
      </c>
      <c r="ES119" s="42" t="e">
        <f t="shared" ca="1" si="442"/>
        <v>#NAME?</v>
      </c>
      <c r="ET119" s="43" t="e">
        <f ca="1">_xll.GXL(ET$3,ET$4,"CustomGL="&amp;ET$8&amp;";",ET$5,ET$6,ET$7,$B119,ET$10)</f>
        <v>#NAME?</v>
      </c>
      <c r="EU119" s="42" t="e">
        <f t="shared" ca="1" si="379"/>
        <v>#NAME?</v>
      </c>
      <c r="EY119" s="77">
        <v>580000</v>
      </c>
      <c r="EZ119" s="40" t="e">
        <f ca="1">_xll.GEXQ("...\Live\Act_Decr.edq",$B119)</f>
        <v>#NAME?</v>
      </c>
      <c r="FA119" s="41" t="e">
        <f ca="1">_xll.GXL(FA$3,FA$4,"CustomGL="&amp;FA$8&amp;";",FA$5,FA$6,FA$7,$B119,FA$10)</f>
        <v>#NAME?</v>
      </c>
      <c r="FB119" s="42" t="e">
        <f t="shared" ca="1" si="443"/>
        <v>#NAME?</v>
      </c>
      <c r="FC119" s="43" t="e">
        <f ca="1">_xll.GXL(FC$3,FC$4,"CustomGL="&amp;FC$8&amp;";",FC$5,FC$6,FC$7,$B119,FC$10)</f>
        <v>#NAME?</v>
      </c>
      <c r="FD119" s="42" t="e">
        <f t="shared" ca="1" si="381"/>
        <v>#NAME?</v>
      </c>
      <c r="FI119" s="41" t="e">
        <f ca="1">_xll.GXL(FI$3,FI$4,"CustomGL="&amp;FI$8&amp;";",FI$5,FI$6,FI$7,$B119,FI$10)</f>
        <v>#NAME?</v>
      </c>
      <c r="FJ119" s="42" t="e">
        <f t="shared" ca="1" si="444"/>
        <v>#NAME?</v>
      </c>
      <c r="FK119" s="43" t="e">
        <f ca="1">_xll.GXL(FK$3,FK$4,"CustomGL="&amp;FK$8&amp;";",FK$5,FK$6,FK$7,$B119,FK$10)</f>
        <v>#NAME?</v>
      </c>
      <c r="FL119" s="42" t="e">
        <f t="shared" ca="1" si="383"/>
        <v>#NAME?</v>
      </c>
    </row>
    <row r="120" spans="2:168" collapsed="1" x14ac:dyDescent="0.25">
      <c r="B120" s="1" t="s">
        <v>138</v>
      </c>
      <c r="C120" s="4" t="e">
        <f ca="1">_xll.SSLDESC(B120)</f>
        <v>#NAME?</v>
      </c>
      <c r="D120" s="26" t="e">
        <f ca="1">_xll.GXL(D$3,D$4,"CustomGL="&amp;D$8&amp;";",D$5,D$6,D$7,$B120,D$10)</f>
        <v>#NAME?</v>
      </c>
      <c r="E120" s="27" t="e">
        <f ca="1">D120/D$63</f>
        <v>#NAME?</v>
      </c>
      <c r="F120" s="33" t="e">
        <f ca="1">_xll.GXL(F$3,F$4,"CustomGL="&amp;F$8&amp;";",F$5,F$6,F$7,$B120,F$10)</f>
        <v>#NAME?</v>
      </c>
      <c r="G120" s="27" t="e">
        <f t="shared" ref="G120:G124" ca="1" si="445">F120/F$63</f>
        <v>#NAME?</v>
      </c>
      <c r="L120" s="26" t="e">
        <f ca="1">_xll.GXL(L$3,L$4,"CustomGL="&amp;L$8&amp;";",L$5,L$6,L$7,$B120,L$10)</f>
        <v>#NAME?</v>
      </c>
      <c r="M120" s="27" t="e">
        <f ca="1">L120/L$63</f>
        <v>#NAME?</v>
      </c>
      <c r="N120" s="33" t="e">
        <f ca="1">_xll.GXL(N$3,N$4,"CustomGL="&amp;N$8&amp;";",N$5,N$6,N$7,$B120,N$10)</f>
        <v>#NAME?</v>
      </c>
      <c r="O120" s="27" t="e">
        <f t="shared" ca="1" si="347"/>
        <v>#NAME?</v>
      </c>
      <c r="S120" s="76" t="s">
        <v>138</v>
      </c>
      <c r="T120" s="4" t="e">
        <f ca="1">_xll.SSLDESC(S120)</f>
        <v>#NAME?</v>
      </c>
      <c r="U120" s="26" t="e">
        <f ca="1">_xll.GXL(U$3,U$4,"CustomGL="&amp;U$8&amp;";",U$5,U$6,U$7,$B120,U$10)</f>
        <v>#NAME?</v>
      </c>
      <c r="V120" s="27" t="e">
        <f ca="1">U120/U$63</f>
        <v>#NAME?</v>
      </c>
      <c r="W120" s="33" t="e">
        <f ca="1">_xll.GXL(W$3,W$4,"CustomGL="&amp;W$8&amp;";",W$5,W$6,W$7,$B120,W$10)</f>
        <v>#NAME?</v>
      </c>
      <c r="X120" s="27" t="e">
        <f t="shared" ca="1" si="349"/>
        <v>#NAME?</v>
      </c>
      <c r="AC120" s="26" t="e">
        <f ca="1">_xll.GXL(AC$3,AC$4,"CustomGL="&amp;AC$8&amp;";",AC$5,AC$6,AC$7,$B120,AC$10)</f>
        <v>#NAME?</v>
      </c>
      <c r="AD120" s="27" t="e">
        <f ca="1">AC120/AC$63</f>
        <v>#NAME?</v>
      </c>
      <c r="AE120" s="33" t="e">
        <f ca="1">_xll.GXL(AE$3,AE$4,"CustomGL="&amp;AE$8&amp;";",AE$5,AE$6,AE$7,$B120,AE$10)</f>
        <v>#NAME?</v>
      </c>
      <c r="AF120" s="27" t="e">
        <f t="shared" ca="1" si="351"/>
        <v>#NAME?</v>
      </c>
      <c r="AJ120" s="76" t="s">
        <v>138</v>
      </c>
      <c r="AK120" s="4" t="e">
        <f ca="1">_xll.SSLDESC(AJ120)</f>
        <v>#NAME?</v>
      </c>
      <c r="AL120" s="26" t="e">
        <f ca="1">_xll.GXL(AL$3,AL$4,"CustomGL="&amp;AL$8&amp;";",AL$5,AL$6,AL$7,$B120,AL$10)</f>
        <v>#NAME?</v>
      </c>
      <c r="AM120" s="27" t="e">
        <f ca="1">AL120/AL$63</f>
        <v>#NAME?</v>
      </c>
      <c r="AN120" s="33" t="e">
        <f ca="1">_xll.GXL(AN$3,AN$4,"CustomGL="&amp;AN$8&amp;";",AN$5,AN$6,AN$7,$B120,AN$10)</f>
        <v>#NAME?</v>
      </c>
      <c r="AO120" s="27" t="e">
        <f t="shared" ca="1" si="353"/>
        <v>#NAME?</v>
      </c>
      <c r="AT120" s="26" t="e">
        <f ca="1">_xll.GXL(AT$3,AT$4,"CustomGL="&amp;AT$8&amp;";",AT$5,AT$6,AT$7,$B120,AT$10)</f>
        <v>#NAME?</v>
      </c>
      <c r="AU120" s="27" t="e">
        <f ca="1">AT120/AT$63</f>
        <v>#NAME?</v>
      </c>
      <c r="AV120" s="33" t="e">
        <f ca="1">_xll.GXL(AV$3,AV$4,"CustomGL="&amp;AV$8&amp;";",AV$5,AV$6,AV$7,$B120,AV$10)</f>
        <v>#NAME?</v>
      </c>
      <c r="AW120" s="27" t="e">
        <f t="shared" ca="1" si="355"/>
        <v>#NAME?</v>
      </c>
      <c r="BA120" s="76" t="s">
        <v>138</v>
      </c>
      <c r="BB120" s="4" t="e">
        <f ca="1">_xll.SSLDESC(BA120)</f>
        <v>#NAME?</v>
      </c>
      <c r="BC120" s="26" t="e">
        <f ca="1">_xll.GXL(BC$3,BC$4,"CustomGL="&amp;BC$8&amp;";",BC$5,BC$6,BC$7,$B120,BC$10)</f>
        <v>#NAME?</v>
      </c>
      <c r="BD120" s="27" t="e">
        <f ca="1">BC120/BC$63</f>
        <v>#NAME?</v>
      </c>
      <c r="BE120" s="33" t="e">
        <f ca="1">_xll.GXL(BE$3,BE$4,"CustomGL="&amp;BE$8&amp;";",BE$5,BE$6,BE$7,$B120,BE$10)</f>
        <v>#NAME?</v>
      </c>
      <c r="BF120" s="27" t="e">
        <f t="shared" ca="1" si="357"/>
        <v>#NAME?</v>
      </c>
      <c r="BK120" s="26" t="e">
        <f ca="1">_xll.GXL(BK$3,BK$4,"CustomGL="&amp;BK$8&amp;";",BK$5,BK$6,BK$7,$B120,BK$10)</f>
        <v>#NAME?</v>
      </c>
      <c r="BL120" s="27" t="e">
        <f ca="1">BK120/BK$63</f>
        <v>#NAME?</v>
      </c>
      <c r="BM120" s="33" t="e">
        <f ca="1">_xll.GXL(BM$3,BM$4,"CustomGL="&amp;BM$8&amp;";",BM$5,BM$6,BM$7,$B120,BM$10)</f>
        <v>#NAME?</v>
      </c>
      <c r="BN120" s="27" t="e">
        <f t="shared" ca="1" si="359"/>
        <v>#NAME?</v>
      </c>
      <c r="BR120" s="76" t="s">
        <v>138</v>
      </c>
      <c r="BS120" s="4" t="e">
        <f ca="1">_xll.SSLDESC(BR120)</f>
        <v>#NAME?</v>
      </c>
      <c r="BT120" s="26" t="e">
        <f ca="1">_xll.GXL(BT$3,BT$4,"CustomGL="&amp;BT$8&amp;";",BT$5,BT$6,BT$7,$B120,BT$10)</f>
        <v>#NAME?</v>
      </c>
      <c r="BU120" s="27" t="e">
        <f ca="1">BT120/BT$63</f>
        <v>#NAME?</v>
      </c>
      <c r="BV120" s="33" t="e">
        <f ca="1">_xll.GXL(BV$3,BV$4,"CustomGL="&amp;BV$8&amp;";",BV$5,BV$6,BV$7,$B120,BV$10)</f>
        <v>#NAME?</v>
      </c>
      <c r="BW120" s="27" t="e">
        <f t="shared" ca="1" si="361"/>
        <v>#NAME?</v>
      </c>
      <c r="CB120" s="26" t="e">
        <f ca="1">_xll.GXL(CB$3,CB$4,"CustomGL="&amp;CB$8&amp;";",CB$5,CB$6,CB$7,$B120,CB$10)</f>
        <v>#NAME?</v>
      </c>
      <c r="CC120" s="27" t="e">
        <f ca="1">CB120/CB$63</f>
        <v>#NAME?</v>
      </c>
      <c r="CD120" s="33" t="e">
        <f ca="1">_xll.GXL(CD$3,CD$4,"CustomGL="&amp;CD$8&amp;";",CD$5,CD$6,CD$7,$B120,CD$10)</f>
        <v>#NAME?</v>
      </c>
      <c r="CE120" s="27" t="e">
        <f t="shared" ca="1" si="363"/>
        <v>#NAME?</v>
      </c>
      <c r="CI120" s="76" t="s">
        <v>138</v>
      </c>
      <c r="CJ120" s="4" t="e">
        <f ca="1">_xll.SSLDESC(CI120)</f>
        <v>#NAME?</v>
      </c>
      <c r="CK120" s="26" t="e">
        <f ca="1">_xll.GXL(CK$3,CK$4,"CustomGL="&amp;CK$8&amp;";",CK$5,CK$6,CK$7,$B120,CK$10)</f>
        <v>#NAME?</v>
      </c>
      <c r="CL120" s="27" t="e">
        <f ca="1">CK120/CK$63</f>
        <v>#NAME?</v>
      </c>
      <c r="CM120" s="33" t="e">
        <f ca="1">_xll.GXL(CM$3,CM$4,"CustomGL="&amp;CM$8&amp;";",CM$5,CM$6,CM$7,$B120,CM$10)</f>
        <v>#NAME?</v>
      </c>
      <c r="CN120" s="27" t="e">
        <f t="shared" ca="1" si="365"/>
        <v>#NAME?</v>
      </c>
      <c r="CS120" s="26" t="e">
        <f ca="1">_xll.GXL(CS$3,CS$4,"CustomGL="&amp;CS$8&amp;";",CS$5,CS$6,CS$7,$B120,CS$10)</f>
        <v>#NAME?</v>
      </c>
      <c r="CT120" s="27" t="e">
        <f ca="1">CS120/CS$63</f>
        <v>#NAME?</v>
      </c>
      <c r="CU120" s="33" t="e">
        <f ca="1">_xll.GXL(CU$3,CU$4,"CustomGL="&amp;CU$8&amp;";",CU$5,CU$6,CU$7,$B120,CU$10)</f>
        <v>#NAME?</v>
      </c>
      <c r="CV120" s="27" t="e">
        <f t="shared" ca="1" si="367"/>
        <v>#NAME?</v>
      </c>
      <c r="CZ120" s="76" t="s">
        <v>138</v>
      </c>
      <c r="DA120" s="4" t="e">
        <f ca="1">_xll.SSLDESC(CZ120)</f>
        <v>#NAME?</v>
      </c>
      <c r="DB120" s="26" t="e">
        <f ca="1">_xll.GXL(DB$3,DB$4,"CustomGL="&amp;DB$8&amp;";",DB$5,DB$6,DB$7,$B120,DB$10)</f>
        <v>#NAME?</v>
      </c>
      <c r="DC120" s="27" t="e">
        <f ca="1">DB120/DB$63</f>
        <v>#NAME?</v>
      </c>
      <c r="DD120" s="33" t="e">
        <f ca="1">_xll.GXL(DD$3,DD$4,"CustomGL="&amp;DD$8&amp;";",DD$5,DD$6,DD$7,$B120,DD$10)</f>
        <v>#NAME?</v>
      </c>
      <c r="DE120" s="27" t="e">
        <f t="shared" ca="1" si="369"/>
        <v>#NAME?</v>
      </c>
      <c r="DJ120" s="26" t="e">
        <f ca="1">_xll.GXL(DJ$3,DJ$4,"CustomGL="&amp;DJ$8&amp;";",DJ$5,DJ$6,DJ$7,$B120,DJ$10)</f>
        <v>#NAME?</v>
      </c>
      <c r="DK120" s="27" t="e">
        <f ca="1">DJ120/DJ$63</f>
        <v>#NAME?</v>
      </c>
      <c r="DL120" s="33" t="e">
        <f ca="1">_xll.GXL(DL$3,DL$4,"CustomGL="&amp;DL$8&amp;";",DL$5,DL$6,DL$7,$B120,DL$10)</f>
        <v>#NAME?</v>
      </c>
      <c r="DM120" s="27" t="e">
        <f t="shared" ca="1" si="371"/>
        <v>#NAME?</v>
      </c>
      <c r="DQ120" s="76" t="s">
        <v>138</v>
      </c>
      <c r="DR120" s="4" t="e">
        <f ca="1">_xll.SSLDESC(DQ120)</f>
        <v>#NAME?</v>
      </c>
      <c r="DS120" s="26" t="e">
        <f ca="1">_xll.GXL(DS$3,DS$4,"CustomGL="&amp;DS$8&amp;";",DS$5,DS$6,DS$7,$B120,DS$10)</f>
        <v>#NAME?</v>
      </c>
      <c r="DT120" s="27" t="e">
        <f ca="1">DS120/DS$63</f>
        <v>#NAME?</v>
      </c>
      <c r="DU120" s="33" t="e">
        <f ca="1">_xll.GXL(DU$3,DU$4,"CustomGL="&amp;DU$8&amp;";",DU$5,DU$6,DU$7,$B120,DU$10)</f>
        <v>#NAME?</v>
      </c>
      <c r="DV120" s="27" t="e">
        <f t="shared" ca="1" si="373"/>
        <v>#NAME?</v>
      </c>
      <c r="EA120" s="26" t="e">
        <f ca="1">_xll.GXL(EA$3,EA$4,"CustomGL="&amp;EA$8&amp;";",EA$5,EA$6,EA$7,$B120,EA$10)</f>
        <v>#NAME?</v>
      </c>
      <c r="EB120" s="27" t="e">
        <f ca="1">EA120/EA$63</f>
        <v>#NAME?</v>
      </c>
      <c r="EC120" s="33" t="e">
        <f ca="1">_xll.GXL(EC$3,EC$4,"CustomGL="&amp;EC$8&amp;";",EC$5,EC$6,EC$7,$B120,EC$10)</f>
        <v>#NAME?</v>
      </c>
      <c r="ED120" s="27" t="e">
        <f t="shared" ca="1" si="375"/>
        <v>#NAME?</v>
      </c>
      <c r="EH120" s="76" t="s">
        <v>138</v>
      </c>
      <c r="EI120" s="4" t="e">
        <f ca="1">_xll.SSLDESC(EH120)</f>
        <v>#NAME?</v>
      </c>
      <c r="EJ120" s="26" t="e">
        <f ca="1">_xll.GXL(EJ$3,EJ$4,"CustomGL="&amp;EJ$8&amp;";",EJ$5,EJ$6,EJ$7,$B120,EJ$10)</f>
        <v>#NAME?</v>
      </c>
      <c r="EK120" s="27" t="e">
        <f ca="1">EJ120/EJ$63</f>
        <v>#NAME?</v>
      </c>
      <c r="EL120" s="33" t="e">
        <f ca="1">_xll.GXL(EL$3,EL$4,"CustomGL="&amp;EL$8&amp;";",EL$5,EL$6,EL$7,$B120,EL$10)</f>
        <v>#NAME?</v>
      </c>
      <c r="EM120" s="27" t="e">
        <f t="shared" ca="1" si="377"/>
        <v>#NAME?</v>
      </c>
      <c r="ER120" s="26" t="e">
        <f ca="1">_xll.GXL(ER$3,ER$4,"CustomGL="&amp;ER$8&amp;";",ER$5,ER$6,ER$7,$B120,ER$10)</f>
        <v>#NAME?</v>
      </c>
      <c r="ES120" s="27" t="e">
        <f ca="1">ER120/ER$63</f>
        <v>#NAME?</v>
      </c>
      <c r="ET120" s="33" t="e">
        <f ca="1">_xll.GXL(ET$3,ET$4,"CustomGL="&amp;ET$8&amp;";",ET$5,ET$6,ET$7,$B120,ET$10)</f>
        <v>#NAME?</v>
      </c>
      <c r="EU120" s="27" t="e">
        <f t="shared" ca="1" si="379"/>
        <v>#NAME?</v>
      </c>
      <c r="EY120" s="76" t="s">
        <v>138</v>
      </c>
      <c r="EZ120" s="4" t="e">
        <f ca="1">_xll.SSLDESC(EY120)</f>
        <v>#NAME?</v>
      </c>
      <c r="FA120" s="26" t="e">
        <f ca="1">_xll.GXL(FA$3,FA$4,"CustomGL="&amp;FA$8&amp;";",FA$5,FA$6,FA$7,$B120,FA$10)</f>
        <v>#NAME?</v>
      </c>
      <c r="FB120" s="27" t="e">
        <f ca="1">FA120/FA$63</f>
        <v>#NAME?</v>
      </c>
      <c r="FC120" s="33" t="e">
        <f ca="1">_xll.GXL(FC$3,FC$4,"CustomGL="&amp;FC$8&amp;";",FC$5,FC$6,FC$7,$B120,FC$10)</f>
        <v>#NAME?</v>
      </c>
      <c r="FD120" s="27" t="e">
        <f t="shared" ca="1" si="381"/>
        <v>#NAME?</v>
      </c>
      <c r="FI120" s="26" t="e">
        <f ca="1">_xll.GXL(FI$3,FI$4,"CustomGL="&amp;FI$8&amp;";",FI$5,FI$6,FI$7,$B120,FI$10)</f>
        <v>#NAME?</v>
      </c>
      <c r="FJ120" s="27" t="e">
        <f ca="1">FI120/FI$63</f>
        <v>#NAME?</v>
      </c>
      <c r="FK120" s="33" t="e">
        <f ca="1">_xll.GXL(FK$3,FK$4,"CustomGL="&amp;FK$8&amp;";",FK$5,FK$6,FK$7,$B120,FK$10)</f>
        <v>#NAME?</v>
      </c>
      <c r="FL120" s="27" t="e">
        <f t="shared" ca="1" si="383"/>
        <v>#NAME?</v>
      </c>
    </row>
    <row r="121" spans="2:168" s="44" customFormat="1" hidden="1" outlineLevel="1" x14ac:dyDescent="0.25">
      <c r="B121" s="39">
        <v>553010</v>
      </c>
      <c r="C121" s="40" t="e">
        <f ca="1">_xll.GEXQ("...\Live\Act_Decr.edq",$B121)</f>
        <v>#NAME?</v>
      </c>
      <c r="D121" s="41" t="e">
        <f ca="1">_xll.GXL(D$3,D$4,"CustomGL="&amp;D$8&amp;";",D$5,D$6,D$7,$B121,D$10)</f>
        <v>#NAME?</v>
      </c>
      <c r="E121" s="42" t="e">
        <f t="shared" ref="E121:E124" ca="1" si="446">D121/D$63</f>
        <v>#NAME?</v>
      </c>
      <c r="F121" s="43" t="e">
        <f ca="1">_xll.GXL(F$3,F$4,"CustomGL="&amp;F$8&amp;";",F$5,F$6,F$7,$B121,F$10)</f>
        <v>#NAME?</v>
      </c>
      <c r="G121" s="42" t="e">
        <f t="shared" ca="1" si="445"/>
        <v>#NAME?</v>
      </c>
      <c r="L121" s="41" t="e">
        <f ca="1">_xll.GXL(L$3,L$4,"CustomGL="&amp;L$8&amp;";",L$5,L$6,L$7,$B121,L$10)</f>
        <v>#NAME?</v>
      </c>
      <c r="M121" s="42" t="e">
        <f t="shared" ref="M121:M124" ca="1" si="447">L121/L$63</f>
        <v>#NAME?</v>
      </c>
      <c r="N121" s="43" t="e">
        <f ca="1">_xll.GXL(N$3,N$4,"CustomGL="&amp;N$8&amp;";",N$5,N$6,N$7,$B121,N$10)</f>
        <v>#NAME?</v>
      </c>
      <c r="O121" s="42" t="e">
        <f t="shared" ca="1" si="347"/>
        <v>#NAME?</v>
      </c>
      <c r="R121" s="85"/>
      <c r="S121" s="77">
        <v>553010</v>
      </c>
      <c r="T121" s="40" t="e">
        <f ca="1">_xll.GEXQ("...\Live\Act_Decr.edq",$B121)</f>
        <v>#NAME?</v>
      </c>
      <c r="U121" s="41" t="e">
        <f ca="1">_xll.GXL(U$3,U$4,"CustomGL="&amp;U$8&amp;";",U$5,U$6,U$7,$B121,U$10)</f>
        <v>#NAME?</v>
      </c>
      <c r="V121" s="42" t="e">
        <f t="shared" ref="V121:V124" ca="1" si="448">U121/U$63</f>
        <v>#NAME?</v>
      </c>
      <c r="W121" s="43" t="e">
        <f ca="1">_xll.GXL(W$3,W$4,"CustomGL="&amp;W$8&amp;";",W$5,W$6,W$7,$B121,W$10)</f>
        <v>#NAME?</v>
      </c>
      <c r="X121" s="42" t="e">
        <f t="shared" ca="1" si="349"/>
        <v>#NAME?</v>
      </c>
      <c r="AC121" s="41" t="e">
        <f ca="1">_xll.GXL(AC$3,AC$4,"CustomGL="&amp;AC$8&amp;";",AC$5,AC$6,AC$7,$B121,AC$10)</f>
        <v>#NAME?</v>
      </c>
      <c r="AD121" s="42" t="e">
        <f t="shared" ref="AD121:AD124" ca="1" si="449">AC121/AC$63</f>
        <v>#NAME?</v>
      </c>
      <c r="AE121" s="43" t="e">
        <f ca="1">_xll.GXL(AE$3,AE$4,"CustomGL="&amp;AE$8&amp;";",AE$5,AE$6,AE$7,$B121,AE$10)</f>
        <v>#NAME?</v>
      </c>
      <c r="AF121" s="42" t="e">
        <f t="shared" ca="1" si="351"/>
        <v>#NAME?</v>
      </c>
      <c r="AJ121" s="77">
        <v>553010</v>
      </c>
      <c r="AK121" s="40" t="e">
        <f ca="1">_xll.GEXQ("...\Live\Act_Decr.edq",$B121)</f>
        <v>#NAME?</v>
      </c>
      <c r="AL121" s="41" t="e">
        <f ca="1">_xll.GXL(AL$3,AL$4,"CustomGL="&amp;AL$8&amp;";",AL$5,AL$6,AL$7,$B121,AL$10)</f>
        <v>#NAME?</v>
      </c>
      <c r="AM121" s="42" t="e">
        <f t="shared" ref="AM121:AM124" ca="1" si="450">AL121/AL$63</f>
        <v>#NAME?</v>
      </c>
      <c r="AN121" s="43" t="e">
        <f ca="1">_xll.GXL(AN$3,AN$4,"CustomGL="&amp;AN$8&amp;";",AN$5,AN$6,AN$7,$B121,AN$10)</f>
        <v>#NAME?</v>
      </c>
      <c r="AO121" s="42" t="e">
        <f t="shared" ca="1" si="353"/>
        <v>#NAME?</v>
      </c>
      <c r="AT121" s="41" t="e">
        <f ca="1">_xll.GXL(AT$3,AT$4,"CustomGL="&amp;AT$8&amp;";",AT$5,AT$6,AT$7,$B121,AT$10)</f>
        <v>#NAME?</v>
      </c>
      <c r="AU121" s="42" t="e">
        <f t="shared" ref="AU121:AU124" ca="1" si="451">AT121/AT$63</f>
        <v>#NAME?</v>
      </c>
      <c r="AV121" s="43" t="e">
        <f ca="1">_xll.GXL(AV$3,AV$4,"CustomGL="&amp;AV$8&amp;";",AV$5,AV$6,AV$7,$B121,AV$10)</f>
        <v>#NAME?</v>
      </c>
      <c r="AW121" s="42" t="e">
        <f t="shared" ca="1" si="355"/>
        <v>#NAME?</v>
      </c>
      <c r="AZ121" s="85"/>
      <c r="BA121" s="77">
        <v>553010</v>
      </c>
      <c r="BB121" s="40" t="e">
        <f ca="1">_xll.GEXQ("...\Live\Act_Decr.edq",$B121)</f>
        <v>#NAME?</v>
      </c>
      <c r="BC121" s="41" t="e">
        <f ca="1">_xll.GXL(BC$3,BC$4,"CustomGL="&amp;BC$8&amp;";",BC$5,BC$6,BC$7,$B121,BC$10)</f>
        <v>#NAME?</v>
      </c>
      <c r="BD121" s="42" t="e">
        <f t="shared" ref="BD121:BD124" ca="1" si="452">BC121/BC$63</f>
        <v>#NAME?</v>
      </c>
      <c r="BE121" s="43" t="e">
        <f ca="1">_xll.GXL(BE$3,BE$4,"CustomGL="&amp;BE$8&amp;";",BE$5,BE$6,BE$7,$B121,BE$10)</f>
        <v>#NAME?</v>
      </c>
      <c r="BF121" s="42" t="e">
        <f t="shared" ca="1" si="357"/>
        <v>#NAME?</v>
      </c>
      <c r="BK121" s="41" t="e">
        <f ca="1">_xll.GXL(BK$3,BK$4,"CustomGL="&amp;BK$8&amp;";",BK$5,BK$6,BK$7,$B121,BK$10)</f>
        <v>#NAME?</v>
      </c>
      <c r="BL121" s="42" t="e">
        <f t="shared" ref="BL121:BL124" ca="1" si="453">BK121/BK$63</f>
        <v>#NAME?</v>
      </c>
      <c r="BM121" s="43" t="e">
        <f ca="1">_xll.GXL(BM$3,BM$4,"CustomGL="&amp;BM$8&amp;";",BM$5,BM$6,BM$7,$B121,BM$10)</f>
        <v>#NAME?</v>
      </c>
      <c r="BN121" s="42" t="e">
        <f t="shared" ca="1" si="359"/>
        <v>#NAME?</v>
      </c>
      <c r="BR121" s="77">
        <v>553010</v>
      </c>
      <c r="BS121" s="40" t="e">
        <f ca="1">_xll.GEXQ("...\Live\Act_Decr.edq",$B121)</f>
        <v>#NAME?</v>
      </c>
      <c r="BT121" s="41" t="e">
        <f ca="1">_xll.GXL(BT$3,BT$4,"CustomGL="&amp;BT$8&amp;";",BT$5,BT$6,BT$7,$B121,BT$10)</f>
        <v>#NAME?</v>
      </c>
      <c r="BU121" s="42" t="e">
        <f t="shared" ref="BU121:BU124" ca="1" si="454">BT121/BT$63</f>
        <v>#NAME?</v>
      </c>
      <c r="BV121" s="43" t="e">
        <f ca="1">_xll.GXL(BV$3,BV$4,"CustomGL="&amp;BV$8&amp;";",BV$5,BV$6,BV$7,$B121,BV$10)</f>
        <v>#NAME?</v>
      </c>
      <c r="BW121" s="42" t="e">
        <f t="shared" ca="1" si="361"/>
        <v>#NAME?</v>
      </c>
      <c r="CB121" s="41" t="e">
        <f ca="1">_xll.GXL(CB$3,CB$4,"CustomGL="&amp;CB$8&amp;";",CB$5,CB$6,CB$7,$B121,CB$10)</f>
        <v>#NAME?</v>
      </c>
      <c r="CC121" s="42" t="e">
        <f t="shared" ref="CC121:CC124" ca="1" si="455">CB121/CB$63</f>
        <v>#NAME?</v>
      </c>
      <c r="CD121" s="43" t="e">
        <f ca="1">_xll.GXL(CD$3,CD$4,"CustomGL="&amp;CD$8&amp;";",CD$5,CD$6,CD$7,$B121,CD$10)</f>
        <v>#NAME?</v>
      </c>
      <c r="CE121" s="42" t="e">
        <f t="shared" ca="1" si="363"/>
        <v>#NAME?</v>
      </c>
      <c r="CI121" s="77">
        <v>553010</v>
      </c>
      <c r="CJ121" s="40" t="e">
        <f ca="1">_xll.GEXQ("...\Live\Act_Decr.edq",$B121)</f>
        <v>#NAME?</v>
      </c>
      <c r="CK121" s="41" t="e">
        <f ca="1">_xll.GXL(CK$3,CK$4,"CustomGL="&amp;CK$8&amp;";",CK$5,CK$6,CK$7,$B121,CK$10)</f>
        <v>#NAME?</v>
      </c>
      <c r="CL121" s="42" t="e">
        <f t="shared" ref="CL121:CL124" ca="1" si="456">CK121/CK$63</f>
        <v>#NAME?</v>
      </c>
      <c r="CM121" s="43" t="e">
        <f ca="1">_xll.GXL(CM$3,CM$4,"CustomGL="&amp;CM$8&amp;";",CM$5,CM$6,CM$7,$B121,CM$10)</f>
        <v>#NAME?</v>
      </c>
      <c r="CN121" s="42" t="e">
        <f t="shared" ca="1" si="365"/>
        <v>#NAME?</v>
      </c>
      <c r="CS121" s="41" t="e">
        <f ca="1">_xll.GXL(CS$3,CS$4,"CustomGL="&amp;CS$8&amp;";",CS$5,CS$6,CS$7,$B121,CS$10)</f>
        <v>#NAME?</v>
      </c>
      <c r="CT121" s="42" t="e">
        <f t="shared" ref="CT121:CT124" ca="1" si="457">CS121/CS$63</f>
        <v>#NAME?</v>
      </c>
      <c r="CU121" s="43" t="e">
        <f ca="1">_xll.GXL(CU$3,CU$4,"CustomGL="&amp;CU$8&amp;";",CU$5,CU$6,CU$7,$B121,CU$10)</f>
        <v>#NAME?</v>
      </c>
      <c r="CV121" s="42" t="e">
        <f t="shared" ca="1" si="367"/>
        <v>#NAME?</v>
      </c>
      <c r="CZ121" s="77">
        <v>553010</v>
      </c>
      <c r="DA121" s="40" t="e">
        <f ca="1">_xll.GEXQ("...\Live\Act_Decr.edq",$B121)</f>
        <v>#NAME?</v>
      </c>
      <c r="DB121" s="41" t="e">
        <f ca="1">_xll.GXL(DB$3,DB$4,"CustomGL="&amp;DB$8&amp;";",DB$5,DB$6,DB$7,$B121,DB$10)</f>
        <v>#NAME?</v>
      </c>
      <c r="DC121" s="42" t="e">
        <f t="shared" ref="DC121:DC124" ca="1" si="458">DB121/DB$63</f>
        <v>#NAME?</v>
      </c>
      <c r="DD121" s="43" t="e">
        <f ca="1">_xll.GXL(DD$3,DD$4,"CustomGL="&amp;DD$8&amp;";",DD$5,DD$6,DD$7,$B121,DD$10)</f>
        <v>#NAME?</v>
      </c>
      <c r="DE121" s="42" t="e">
        <f t="shared" ca="1" si="369"/>
        <v>#NAME?</v>
      </c>
      <c r="DJ121" s="41" t="e">
        <f ca="1">_xll.GXL(DJ$3,DJ$4,"CustomGL="&amp;DJ$8&amp;";",DJ$5,DJ$6,DJ$7,$B121,DJ$10)</f>
        <v>#NAME?</v>
      </c>
      <c r="DK121" s="42" t="e">
        <f t="shared" ref="DK121:DK124" ca="1" si="459">DJ121/DJ$63</f>
        <v>#NAME?</v>
      </c>
      <c r="DL121" s="43" t="e">
        <f ca="1">_xll.GXL(DL$3,DL$4,"CustomGL="&amp;DL$8&amp;";",DL$5,DL$6,DL$7,$B121,DL$10)</f>
        <v>#NAME?</v>
      </c>
      <c r="DM121" s="42" t="e">
        <f t="shared" ca="1" si="371"/>
        <v>#NAME?</v>
      </c>
      <c r="DQ121" s="77">
        <v>553010</v>
      </c>
      <c r="DR121" s="40" t="e">
        <f ca="1">_xll.GEXQ("...\Live\Act_Decr.edq",$B121)</f>
        <v>#NAME?</v>
      </c>
      <c r="DS121" s="41" t="e">
        <f ca="1">_xll.GXL(DS$3,DS$4,"CustomGL="&amp;DS$8&amp;";",DS$5,DS$6,DS$7,$B121,DS$10)</f>
        <v>#NAME?</v>
      </c>
      <c r="DT121" s="42" t="e">
        <f t="shared" ref="DT121:DT124" ca="1" si="460">DS121/DS$63</f>
        <v>#NAME?</v>
      </c>
      <c r="DU121" s="43" t="e">
        <f ca="1">_xll.GXL(DU$3,DU$4,"CustomGL="&amp;DU$8&amp;";",DU$5,DU$6,DU$7,$B121,DU$10)</f>
        <v>#NAME?</v>
      </c>
      <c r="DV121" s="42" t="e">
        <f t="shared" ca="1" si="373"/>
        <v>#NAME?</v>
      </c>
      <c r="EA121" s="41" t="e">
        <f ca="1">_xll.GXL(EA$3,EA$4,"CustomGL="&amp;EA$8&amp;";",EA$5,EA$6,EA$7,$B121,EA$10)</f>
        <v>#NAME?</v>
      </c>
      <c r="EB121" s="42" t="e">
        <f t="shared" ref="EB121:EB124" ca="1" si="461">EA121/EA$63</f>
        <v>#NAME?</v>
      </c>
      <c r="EC121" s="43" t="e">
        <f ca="1">_xll.GXL(EC$3,EC$4,"CustomGL="&amp;EC$8&amp;";",EC$5,EC$6,EC$7,$B121,EC$10)</f>
        <v>#NAME?</v>
      </c>
      <c r="ED121" s="42" t="e">
        <f t="shared" ca="1" si="375"/>
        <v>#NAME?</v>
      </c>
      <c r="EH121" s="77">
        <v>553010</v>
      </c>
      <c r="EI121" s="40" t="e">
        <f ca="1">_xll.GEXQ("...\Live\Act_Decr.edq",$B121)</f>
        <v>#NAME?</v>
      </c>
      <c r="EJ121" s="41" t="e">
        <f ca="1">_xll.GXL(EJ$3,EJ$4,"CustomGL="&amp;EJ$8&amp;";",EJ$5,EJ$6,EJ$7,$B121,EJ$10)</f>
        <v>#NAME?</v>
      </c>
      <c r="EK121" s="42" t="e">
        <f t="shared" ref="EK121:EK124" ca="1" si="462">EJ121/EJ$63</f>
        <v>#NAME?</v>
      </c>
      <c r="EL121" s="43" t="e">
        <f ca="1">_xll.GXL(EL$3,EL$4,"CustomGL="&amp;EL$8&amp;";",EL$5,EL$6,EL$7,$B121,EL$10)</f>
        <v>#NAME?</v>
      </c>
      <c r="EM121" s="42" t="e">
        <f t="shared" ca="1" si="377"/>
        <v>#NAME?</v>
      </c>
      <c r="ER121" s="41" t="e">
        <f ca="1">_xll.GXL(ER$3,ER$4,"CustomGL="&amp;ER$8&amp;";",ER$5,ER$6,ER$7,$B121,ER$10)</f>
        <v>#NAME?</v>
      </c>
      <c r="ES121" s="42" t="e">
        <f t="shared" ref="ES121:ES124" ca="1" si="463">ER121/ER$63</f>
        <v>#NAME?</v>
      </c>
      <c r="ET121" s="43" t="e">
        <f ca="1">_xll.GXL(ET$3,ET$4,"CustomGL="&amp;ET$8&amp;";",ET$5,ET$6,ET$7,$B121,ET$10)</f>
        <v>#NAME?</v>
      </c>
      <c r="EU121" s="42" t="e">
        <f t="shared" ca="1" si="379"/>
        <v>#NAME?</v>
      </c>
      <c r="EY121" s="77">
        <v>553010</v>
      </c>
      <c r="EZ121" s="40" t="e">
        <f ca="1">_xll.GEXQ("...\Live\Act_Decr.edq",$B121)</f>
        <v>#NAME?</v>
      </c>
      <c r="FA121" s="41" t="e">
        <f ca="1">_xll.GXL(FA$3,FA$4,"CustomGL="&amp;FA$8&amp;";",FA$5,FA$6,FA$7,$B121,FA$10)</f>
        <v>#NAME?</v>
      </c>
      <c r="FB121" s="42" t="e">
        <f t="shared" ref="FB121:FB124" ca="1" si="464">FA121/FA$63</f>
        <v>#NAME?</v>
      </c>
      <c r="FC121" s="43" t="e">
        <f ca="1">_xll.GXL(FC$3,FC$4,"CustomGL="&amp;FC$8&amp;";",FC$5,FC$6,FC$7,$B121,FC$10)</f>
        <v>#NAME?</v>
      </c>
      <c r="FD121" s="42" t="e">
        <f t="shared" ca="1" si="381"/>
        <v>#NAME?</v>
      </c>
      <c r="FI121" s="41" t="e">
        <f ca="1">_xll.GXL(FI$3,FI$4,"CustomGL="&amp;FI$8&amp;";",FI$5,FI$6,FI$7,$B121,FI$10)</f>
        <v>#NAME?</v>
      </c>
      <c r="FJ121" s="42" t="e">
        <f t="shared" ref="FJ121:FJ124" ca="1" si="465">FI121/FI$63</f>
        <v>#NAME?</v>
      </c>
      <c r="FK121" s="43" t="e">
        <f ca="1">_xll.GXL(FK$3,FK$4,"CustomGL="&amp;FK$8&amp;";",FK$5,FK$6,FK$7,$B121,FK$10)</f>
        <v>#NAME?</v>
      </c>
      <c r="FL121" s="42" t="e">
        <f t="shared" ca="1" si="383"/>
        <v>#NAME?</v>
      </c>
    </row>
    <row r="122" spans="2:168" s="44" customFormat="1" hidden="1" outlineLevel="1" x14ac:dyDescent="0.25">
      <c r="B122" s="39">
        <v>553020</v>
      </c>
      <c r="C122" s="40" t="e">
        <f ca="1">_xll.GEXQ("...\Live\Act_Decr.edq",$B122)</f>
        <v>#NAME?</v>
      </c>
      <c r="D122" s="41" t="e">
        <f ca="1">_xll.GXL(D$3,D$4,"CustomGL="&amp;D$8&amp;";",D$5,D$6,D$7,$B122,D$10)</f>
        <v>#NAME?</v>
      </c>
      <c r="E122" s="42" t="e">
        <f t="shared" ca="1" si="446"/>
        <v>#NAME?</v>
      </c>
      <c r="F122" s="43" t="e">
        <f ca="1">_xll.GXL(F$3,F$4,"CustomGL="&amp;F$8&amp;";",F$5,F$6,F$7,$B122,F$10)</f>
        <v>#NAME?</v>
      </c>
      <c r="G122" s="42" t="e">
        <f t="shared" ca="1" si="445"/>
        <v>#NAME?</v>
      </c>
      <c r="L122" s="41" t="e">
        <f ca="1">_xll.GXL(L$3,L$4,"CustomGL="&amp;L$8&amp;";",L$5,L$6,L$7,$B122,L$10)</f>
        <v>#NAME?</v>
      </c>
      <c r="M122" s="42" t="e">
        <f t="shared" ca="1" si="447"/>
        <v>#NAME?</v>
      </c>
      <c r="N122" s="43" t="e">
        <f ca="1">_xll.GXL(N$3,N$4,"CustomGL="&amp;N$8&amp;";",N$5,N$6,N$7,$B122,N$10)</f>
        <v>#NAME?</v>
      </c>
      <c r="O122" s="42" t="e">
        <f t="shared" ca="1" si="347"/>
        <v>#NAME?</v>
      </c>
      <c r="R122" s="85"/>
      <c r="S122" s="77">
        <v>553020</v>
      </c>
      <c r="T122" s="40" t="e">
        <f ca="1">_xll.GEXQ("...\Live\Act_Decr.edq",$B122)</f>
        <v>#NAME?</v>
      </c>
      <c r="U122" s="41" t="e">
        <f ca="1">_xll.GXL(U$3,U$4,"CustomGL="&amp;U$8&amp;";",U$5,U$6,U$7,$B122,U$10)</f>
        <v>#NAME?</v>
      </c>
      <c r="V122" s="42" t="e">
        <f t="shared" ca="1" si="448"/>
        <v>#NAME?</v>
      </c>
      <c r="W122" s="43" t="e">
        <f ca="1">_xll.GXL(W$3,W$4,"CustomGL="&amp;W$8&amp;";",W$5,W$6,W$7,$B122,W$10)</f>
        <v>#NAME?</v>
      </c>
      <c r="X122" s="42" t="e">
        <f t="shared" ca="1" si="349"/>
        <v>#NAME?</v>
      </c>
      <c r="AC122" s="41" t="e">
        <f ca="1">_xll.GXL(AC$3,AC$4,"CustomGL="&amp;AC$8&amp;";",AC$5,AC$6,AC$7,$B122,AC$10)</f>
        <v>#NAME?</v>
      </c>
      <c r="AD122" s="42" t="e">
        <f t="shared" ca="1" si="449"/>
        <v>#NAME?</v>
      </c>
      <c r="AE122" s="43" t="e">
        <f ca="1">_xll.GXL(AE$3,AE$4,"CustomGL="&amp;AE$8&amp;";",AE$5,AE$6,AE$7,$B122,AE$10)</f>
        <v>#NAME?</v>
      </c>
      <c r="AF122" s="42" t="e">
        <f t="shared" ca="1" si="351"/>
        <v>#NAME?</v>
      </c>
      <c r="AJ122" s="77">
        <v>553020</v>
      </c>
      <c r="AK122" s="40" t="e">
        <f ca="1">_xll.GEXQ("...\Live\Act_Decr.edq",$B122)</f>
        <v>#NAME?</v>
      </c>
      <c r="AL122" s="41" t="e">
        <f ca="1">_xll.GXL(AL$3,AL$4,"CustomGL="&amp;AL$8&amp;";",AL$5,AL$6,AL$7,$B122,AL$10)</f>
        <v>#NAME?</v>
      </c>
      <c r="AM122" s="42" t="e">
        <f t="shared" ca="1" si="450"/>
        <v>#NAME?</v>
      </c>
      <c r="AN122" s="43" t="e">
        <f ca="1">_xll.GXL(AN$3,AN$4,"CustomGL="&amp;AN$8&amp;";",AN$5,AN$6,AN$7,$B122,AN$10)</f>
        <v>#NAME?</v>
      </c>
      <c r="AO122" s="42" t="e">
        <f t="shared" ca="1" si="353"/>
        <v>#NAME?</v>
      </c>
      <c r="AT122" s="41" t="e">
        <f ca="1">_xll.GXL(AT$3,AT$4,"CustomGL="&amp;AT$8&amp;";",AT$5,AT$6,AT$7,$B122,AT$10)</f>
        <v>#NAME?</v>
      </c>
      <c r="AU122" s="42" t="e">
        <f t="shared" ca="1" si="451"/>
        <v>#NAME?</v>
      </c>
      <c r="AV122" s="43" t="e">
        <f ca="1">_xll.GXL(AV$3,AV$4,"CustomGL="&amp;AV$8&amp;";",AV$5,AV$6,AV$7,$B122,AV$10)</f>
        <v>#NAME?</v>
      </c>
      <c r="AW122" s="42" t="e">
        <f t="shared" ca="1" si="355"/>
        <v>#NAME?</v>
      </c>
      <c r="AZ122" s="85"/>
      <c r="BA122" s="77">
        <v>553020</v>
      </c>
      <c r="BB122" s="40" t="e">
        <f ca="1">_xll.GEXQ("...\Live\Act_Decr.edq",$B122)</f>
        <v>#NAME?</v>
      </c>
      <c r="BC122" s="41" t="e">
        <f ca="1">_xll.GXL(BC$3,BC$4,"CustomGL="&amp;BC$8&amp;";",BC$5,BC$6,BC$7,$B122,BC$10)</f>
        <v>#NAME?</v>
      </c>
      <c r="BD122" s="42" t="e">
        <f t="shared" ca="1" si="452"/>
        <v>#NAME?</v>
      </c>
      <c r="BE122" s="43" t="e">
        <f ca="1">_xll.GXL(BE$3,BE$4,"CustomGL="&amp;BE$8&amp;";",BE$5,BE$6,BE$7,$B122,BE$10)</f>
        <v>#NAME?</v>
      </c>
      <c r="BF122" s="42" t="e">
        <f t="shared" ca="1" si="357"/>
        <v>#NAME?</v>
      </c>
      <c r="BK122" s="41" t="e">
        <f ca="1">_xll.GXL(BK$3,BK$4,"CustomGL="&amp;BK$8&amp;";",BK$5,BK$6,BK$7,$B122,BK$10)</f>
        <v>#NAME?</v>
      </c>
      <c r="BL122" s="42" t="e">
        <f t="shared" ca="1" si="453"/>
        <v>#NAME?</v>
      </c>
      <c r="BM122" s="43" t="e">
        <f ca="1">_xll.GXL(BM$3,BM$4,"CustomGL="&amp;BM$8&amp;";",BM$5,BM$6,BM$7,$B122,BM$10)</f>
        <v>#NAME?</v>
      </c>
      <c r="BN122" s="42" t="e">
        <f t="shared" ca="1" si="359"/>
        <v>#NAME?</v>
      </c>
      <c r="BR122" s="77">
        <v>553020</v>
      </c>
      <c r="BS122" s="40" t="e">
        <f ca="1">_xll.GEXQ("...\Live\Act_Decr.edq",$B122)</f>
        <v>#NAME?</v>
      </c>
      <c r="BT122" s="41" t="e">
        <f ca="1">_xll.GXL(BT$3,BT$4,"CustomGL="&amp;BT$8&amp;";",BT$5,BT$6,BT$7,$B122,BT$10)</f>
        <v>#NAME?</v>
      </c>
      <c r="BU122" s="42" t="e">
        <f t="shared" ca="1" si="454"/>
        <v>#NAME?</v>
      </c>
      <c r="BV122" s="43" t="e">
        <f ca="1">_xll.GXL(BV$3,BV$4,"CustomGL="&amp;BV$8&amp;";",BV$5,BV$6,BV$7,$B122,BV$10)</f>
        <v>#NAME?</v>
      </c>
      <c r="BW122" s="42" t="e">
        <f t="shared" ca="1" si="361"/>
        <v>#NAME?</v>
      </c>
      <c r="CB122" s="41" t="e">
        <f ca="1">_xll.GXL(CB$3,CB$4,"CustomGL="&amp;CB$8&amp;";",CB$5,CB$6,CB$7,$B122,CB$10)</f>
        <v>#NAME?</v>
      </c>
      <c r="CC122" s="42" t="e">
        <f t="shared" ca="1" si="455"/>
        <v>#NAME?</v>
      </c>
      <c r="CD122" s="43" t="e">
        <f ca="1">_xll.GXL(CD$3,CD$4,"CustomGL="&amp;CD$8&amp;";",CD$5,CD$6,CD$7,$B122,CD$10)</f>
        <v>#NAME?</v>
      </c>
      <c r="CE122" s="42" t="e">
        <f t="shared" ca="1" si="363"/>
        <v>#NAME?</v>
      </c>
      <c r="CI122" s="77">
        <v>553020</v>
      </c>
      <c r="CJ122" s="40" t="e">
        <f ca="1">_xll.GEXQ("...\Live\Act_Decr.edq",$B122)</f>
        <v>#NAME?</v>
      </c>
      <c r="CK122" s="41" t="e">
        <f ca="1">_xll.GXL(CK$3,CK$4,"CustomGL="&amp;CK$8&amp;";",CK$5,CK$6,CK$7,$B122,CK$10)</f>
        <v>#NAME?</v>
      </c>
      <c r="CL122" s="42" t="e">
        <f t="shared" ca="1" si="456"/>
        <v>#NAME?</v>
      </c>
      <c r="CM122" s="43" t="e">
        <f ca="1">_xll.GXL(CM$3,CM$4,"CustomGL="&amp;CM$8&amp;";",CM$5,CM$6,CM$7,$B122,CM$10)</f>
        <v>#NAME?</v>
      </c>
      <c r="CN122" s="42" t="e">
        <f t="shared" ca="1" si="365"/>
        <v>#NAME?</v>
      </c>
      <c r="CS122" s="41" t="e">
        <f ca="1">_xll.GXL(CS$3,CS$4,"CustomGL="&amp;CS$8&amp;";",CS$5,CS$6,CS$7,$B122,CS$10)</f>
        <v>#NAME?</v>
      </c>
      <c r="CT122" s="42" t="e">
        <f t="shared" ca="1" si="457"/>
        <v>#NAME?</v>
      </c>
      <c r="CU122" s="43" t="e">
        <f ca="1">_xll.GXL(CU$3,CU$4,"CustomGL="&amp;CU$8&amp;";",CU$5,CU$6,CU$7,$B122,CU$10)</f>
        <v>#NAME?</v>
      </c>
      <c r="CV122" s="42" t="e">
        <f t="shared" ca="1" si="367"/>
        <v>#NAME?</v>
      </c>
      <c r="CZ122" s="77">
        <v>553020</v>
      </c>
      <c r="DA122" s="40" t="e">
        <f ca="1">_xll.GEXQ("...\Live\Act_Decr.edq",$B122)</f>
        <v>#NAME?</v>
      </c>
      <c r="DB122" s="41" t="e">
        <f ca="1">_xll.GXL(DB$3,DB$4,"CustomGL="&amp;DB$8&amp;";",DB$5,DB$6,DB$7,$B122,DB$10)</f>
        <v>#NAME?</v>
      </c>
      <c r="DC122" s="42" t="e">
        <f t="shared" ca="1" si="458"/>
        <v>#NAME?</v>
      </c>
      <c r="DD122" s="43" t="e">
        <f ca="1">_xll.GXL(DD$3,DD$4,"CustomGL="&amp;DD$8&amp;";",DD$5,DD$6,DD$7,$B122,DD$10)</f>
        <v>#NAME?</v>
      </c>
      <c r="DE122" s="42" t="e">
        <f t="shared" ca="1" si="369"/>
        <v>#NAME?</v>
      </c>
      <c r="DJ122" s="41" t="e">
        <f ca="1">_xll.GXL(DJ$3,DJ$4,"CustomGL="&amp;DJ$8&amp;";",DJ$5,DJ$6,DJ$7,$B122,DJ$10)</f>
        <v>#NAME?</v>
      </c>
      <c r="DK122" s="42" t="e">
        <f t="shared" ca="1" si="459"/>
        <v>#NAME?</v>
      </c>
      <c r="DL122" s="43" t="e">
        <f ca="1">_xll.GXL(DL$3,DL$4,"CustomGL="&amp;DL$8&amp;";",DL$5,DL$6,DL$7,$B122,DL$10)</f>
        <v>#NAME?</v>
      </c>
      <c r="DM122" s="42" t="e">
        <f t="shared" ca="1" si="371"/>
        <v>#NAME?</v>
      </c>
      <c r="DQ122" s="77">
        <v>553020</v>
      </c>
      <c r="DR122" s="40" t="e">
        <f ca="1">_xll.GEXQ("...\Live\Act_Decr.edq",$B122)</f>
        <v>#NAME?</v>
      </c>
      <c r="DS122" s="41" t="e">
        <f ca="1">_xll.GXL(DS$3,DS$4,"CustomGL="&amp;DS$8&amp;";",DS$5,DS$6,DS$7,$B122,DS$10)</f>
        <v>#NAME?</v>
      </c>
      <c r="DT122" s="42" t="e">
        <f t="shared" ca="1" si="460"/>
        <v>#NAME?</v>
      </c>
      <c r="DU122" s="43" t="e">
        <f ca="1">_xll.GXL(DU$3,DU$4,"CustomGL="&amp;DU$8&amp;";",DU$5,DU$6,DU$7,$B122,DU$10)</f>
        <v>#NAME?</v>
      </c>
      <c r="DV122" s="42" t="e">
        <f t="shared" ca="1" si="373"/>
        <v>#NAME?</v>
      </c>
      <c r="EA122" s="41" t="e">
        <f ca="1">_xll.GXL(EA$3,EA$4,"CustomGL="&amp;EA$8&amp;";",EA$5,EA$6,EA$7,$B122,EA$10)</f>
        <v>#NAME?</v>
      </c>
      <c r="EB122" s="42" t="e">
        <f t="shared" ca="1" si="461"/>
        <v>#NAME?</v>
      </c>
      <c r="EC122" s="43" t="e">
        <f ca="1">_xll.GXL(EC$3,EC$4,"CustomGL="&amp;EC$8&amp;";",EC$5,EC$6,EC$7,$B122,EC$10)</f>
        <v>#NAME?</v>
      </c>
      <c r="ED122" s="42" t="e">
        <f t="shared" ca="1" si="375"/>
        <v>#NAME?</v>
      </c>
      <c r="EH122" s="77">
        <v>553020</v>
      </c>
      <c r="EI122" s="40" t="e">
        <f ca="1">_xll.GEXQ("...\Live\Act_Decr.edq",$B122)</f>
        <v>#NAME?</v>
      </c>
      <c r="EJ122" s="41" t="e">
        <f ca="1">_xll.GXL(EJ$3,EJ$4,"CustomGL="&amp;EJ$8&amp;";",EJ$5,EJ$6,EJ$7,$B122,EJ$10)</f>
        <v>#NAME?</v>
      </c>
      <c r="EK122" s="42" t="e">
        <f t="shared" ca="1" si="462"/>
        <v>#NAME?</v>
      </c>
      <c r="EL122" s="43" t="e">
        <f ca="1">_xll.GXL(EL$3,EL$4,"CustomGL="&amp;EL$8&amp;";",EL$5,EL$6,EL$7,$B122,EL$10)</f>
        <v>#NAME?</v>
      </c>
      <c r="EM122" s="42" t="e">
        <f t="shared" ca="1" si="377"/>
        <v>#NAME?</v>
      </c>
      <c r="ER122" s="41" t="e">
        <f ca="1">_xll.GXL(ER$3,ER$4,"CustomGL="&amp;ER$8&amp;";",ER$5,ER$6,ER$7,$B122,ER$10)</f>
        <v>#NAME?</v>
      </c>
      <c r="ES122" s="42" t="e">
        <f t="shared" ca="1" si="463"/>
        <v>#NAME?</v>
      </c>
      <c r="ET122" s="43" t="e">
        <f ca="1">_xll.GXL(ET$3,ET$4,"CustomGL="&amp;ET$8&amp;";",ET$5,ET$6,ET$7,$B122,ET$10)</f>
        <v>#NAME?</v>
      </c>
      <c r="EU122" s="42" t="e">
        <f t="shared" ca="1" si="379"/>
        <v>#NAME?</v>
      </c>
      <c r="EY122" s="77">
        <v>553020</v>
      </c>
      <c r="EZ122" s="40" t="e">
        <f ca="1">_xll.GEXQ("...\Live\Act_Decr.edq",$B122)</f>
        <v>#NAME?</v>
      </c>
      <c r="FA122" s="41" t="e">
        <f ca="1">_xll.GXL(FA$3,FA$4,"CustomGL="&amp;FA$8&amp;";",FA$5,FA$6,FA$7,$B122,FA$10)</f>
        <v>#NAME?</v>
      </c>
      <c r="FB122" s="42" t="e">
        <f t="shared" ca="1" si="464"/>
        <v>#NAME?</v>
      </c>
      <c r="FC122" s="43" t="e">
        <f ca="1">_xll.GXL(FC$3,FC$4,"CustomGL="&amp;FC$8&amp;";",FC$5,FC$6,FC$7,$B122,FC$10)</f>
        <v>#NAME?</v>
      </c>
      <c r="FD122" s="42" t="e">
        <f t="shared" ca="1" si="381"/>
        <v>#NAME?</v>
      </c>
      <c r="FI122" s="41" t="e">
        <f ca="1">_xll.GXL(FI$3,FI$4,"CustomGL="&amp;FI$8&amp;";",FI$5,FI$6,FI$7,$B122,FI$10)</f>
        <v>#NAME?</v>
      </c>
      <c r="FJ122" s="42" t="e">
        <f t="shared" ca="1" si="465"/>
        <v>#NAME?</v>
      </c>
      <c r="FK122" s="43" t="e">
        <f ca="1">_xll.GXL(FK$3,FK$4,"CustomGL="&amp;FK$8&amp;";",FK$5,FK$6,FK$7,$B122,FK$10)</f>
        <v>#NAME?</v>
      </c>
      <c r="FL122" s="42" t="e">
        <f t="shared" ca="1" si="383"/>
        <v>#NAME?</v>
      </c>
    </row>
    <row r="123" spans="2:168" s="44" customFormat="1" hidden="1" outlineLevel="1" x14ac:dyDescent="0.25">
      <c r="B123" s="39">
        <v>553021</v>
      </c>
      <c r="C123" s="40" t="e">
        <f ca="1">_xll.GEXQ("...\Live\Act_Decr.edq",$B123)</f>
        <v>#NAME?</v>
      </c>
      <c r="D123" s="41" t="e">
        <f ca="1">_xll.GXL(D$3,D$4,"CustomGL="&amp;D$8&amp;";",D$5,D$6,D$7,$B123,D$10)</f>
        <v>#NAME?</v>
      </c>
      <c r="E123" s="42" t="e">
        <f t="shared" ca="1" si="446"/>
        <v>#NAME?</v>
      </c>
      <c r="F123" s="43" t="e">
        <f ca="1">_xll.GXL(F$3,F$4,"CustomGL="&amp;F$8&amp;";",F$5,F$6,F$7,$B123,F$10)</f>
        <v>#NAME?</v>
      </c>
      <c r="G123" s="42" t="e">
        <f t="shared" ca="1" si="445"/>
        <v>#NAME?</v>
      </c>
      <c r="L123" s="41" t="e">
        <f ca="1">_xll.GXL(L$3,L$4,"CustomGL="&amp;L$8&amp;";",L$5,L$6,L$7,$B123,L$10)</f>
        <v>#NAME?</v>
      </c>
      <c r="M123" s="42" t="e">
        <f t="shared" ca="1" si="447"/>
        <v>#NAME?</v>
      </c>
      <c r="N123" s="43" t="e">
        <f ca="1">_xll.GXL(N$3,N$4,"CustomGL="&amp;N$8&amp;";",N$5,N$6,N$7,$B123,N$10)</f>
        <v>#NAME?</v>
      </c>
      <c r="O123" s="42" t="e">
        <f t="shared" ca="1" si="347"/>
        <v>#NAME?</v>
      </c>
      <c r="R123" s="85"/>
      <c r="S123" s="77">
        <v>553021</v>
      </c>
      <c r="T123" s="40" t="e">
        <f ca="1">_xll.GEXQ("...\Live\Act_Decr.edq",$B123)</f>
        <v>#NAME?</v>
      </c>
      <c r="U123" s="41" t="e">
        <f ca="1">_xll.GXL(U$3,U$4,"CustomGL="&amp;U$8&amp;";",U$5,U$6,U$7,$B123,U$10)</f>
        <v>#NAME?</v>
      </c>
      <c r="V123" s="42" t="e">
        <f t="shared" ca="1" si="448"/>
        <v>#NAME?</v>
      </c>
      <c r="W123" s="43" t="e">
        <f ca="1">_xll.GXL(W$3,W$4,"CustomGL="&amp;W$8&amp;";",W$5,W$6,W$7,$B123,W$10)</f>
        <v>#NAME?</v>
      </c>
      <c r="X123" s="42" t="e">
        <f t="shared" ca="1" si="349"/>
        <v>#NAME?</v>
      </c>
      <c r="AC123" s="41" t="e">
        <f ca="1">_xll.GXL(AC$3,AC$4,"CustomGL="&amp;AC$8&amp;";",AC$5,AC$6,AC$7,$B123,AC$10)</f>
        <v>#NAME?</v>
      </c>
      <c r="AD123" s="42" t="e">
        <f t="shared" ca="1" si="449"/>
        <v>#NAME?</v>
      </c>
      <c r="AE123" s="43" t="e">
        <f ca="1">_xll.GXL(AE$3,AE$4,"CustomGL="&amp;AE$8&amp;";",AE$5,AE$6,AE$7,$B123,AE$10)</f>
        <v>#NAME?</v>
      </c>
      <c r="AF123" s="42" t="e">
        <f t="shared" ca="1" si="351"/>
        <v>#NAME?</v>
      </c>
      <c r="AJ123" s="77">
        <v>553021</v>
      </c>
      <c r="AK123" s="40" t="e">
        <f ca="1">_xll.GEXQ("...\Live\Act_Decr.edq",$B123)</f>
        <v>#NAME?</v>
      </c>
      <c r="AL123" s="41" t="e">
        <f ca="1">_xll.GXL(AL$3,AL$4,"CustomGL="&amp;AL$8&amp;";",AL$5,AL$6,AL$7,$B123,AL$10)</f>
        <v>#NAME?</v>
      </c>
      <c r="AM123" s="42" t="e">
        <f t="shared" ca="1" si="450"/>
        <v>#NAME?</v>
      </c>
      <c r="AN123" s="43" t="e">
        <f ca="1">_xll.GXL(AN$3,AN$4,"CustomGL="&amp;AN$8&amp;";",AN$5,AN$6,AN$7,$B123,AN$10)</f>
        <v>#NAME?</v>
      </c>
      <c r="AO123" s="42" t="e">
        <f t="shared" ca="1" si="353"/>
        <v>#NAME?</v>
      </c>
      <c r="AT123" s="41" t="e">
        <f ca="1">_xll.GXL(AT$3,AT$4,"CustomGL="&amp;AT$8&amp;";",AT$5,AT$6,AT$7,$B123,AT$10)</f>
        <v>#NAME?</v>
      </c>
      <c r="AU123" s="42" t="e">
        <f t="shared" ca="1" si="451"/>
        <v>#NAME?</v>
      </c>
      <c r="AV123" s="43" t="e">
        <f ca="1">_xll.GXL(AV$3,AV$4,"CustomGL="&amp;AV$8&amp;";",AV$5,AV$6,AV$7,$B123,AV$10)</f>
        <v>#NAME?</v>
      </c>
      <c r="AW123" s="42" t="e">
        <f t="shared" ca="1" si="355"/>
        <v>#NAME?</v>
      </c>
      <c r="AZ123" s="85"/>
      <c r="BA123" s="77">
        <v>553021</v>
      </c>
      <c r="BB123" s="40" t="e">
        <f ca="1">_xll.GEXQ("...\Live\Act_Decr.edq",$B123)</f>
        <v>#NAME?</v>
      </c>
      <c r="BC123" s="41" t="e">
        <f ca="1">_xll.GXL(BC$3,BC$4,"CustomGL="&amp;BC$8&amp;";",BC$5,BC$6,BC$7,$B123,BC$10)</f>
        <v>#NAME?</v>
      </c>
      <c r="BD123" s="42" t="e">
        <f t="shared" ca="1" si="452"/>
        <v>#NAME?</v>
      </c>
      <c r="BE123" s="43" t="e">
        <f ca="1">_xll.GXL(BE$3,BE$4,"CustomGL="&amp;BE$8&amp;";",BE$5,BE$6,BE$7,$B123,BE$10)</f>
        <v>#NAME?</v>
      </c>
      <c r="BF123" s="42" t="e">
        <f t="shared" ca="1" si="357"/>
        <v>#NAME?</v>
      </c>
      <c r="BK123" s="41" t="e">
        <f ca="1">_xll.GXL(BK$3,BK$4,"CustomGL="&amp;BK$8&amp;";",BK$5,BK$6,BK$7,$B123,BK$10)</f>
        <v>#NAME?</v>
      </c>
      <c r="BL123" s="42" t="e">
        <f t="shared" ca="1" si="453"/>
        <v>#NAME?</v>
      </c>
      <c r="BM123" s="43" t="e">
        <f ca="1">_xll.GXL(BM$3,BM$4,"CustomGL="&amp;BM$8&amp;";",BM$5,BM$6,BM$7,$B123,BM$10)</f>
        <v>#NAME?</v>
      </c>
      <c r="BN123" s="42" t="e">
        <f t="shared" ca="1" si="359"/>
        <v>#NAME?</v>
      </c>
      <c r="BR123" s="77">
        <v>553021</v>
      </c>
      <c r="BS123" s="40" t="e">
        <f ca="1">_xll.GEXQ("...\Live\Act_Decr.edq",$B123)</f>
        <v>#NAME?</v>
      </c>
      <c r="BT123" s="41" t="e">
        <f ca="1">_xll.GXL(BT$3,BT$4,"CustomGL="&amp;BT$8&amp;";",BT$5,BT$6,BT$7,$B123,BT$10)</f>
        <v>#NAME?</v>
      </c>
      <c r="BU123" s="42" t="e">
        <f t="shared" ca="1" si="454"/>
        <v>#NAME?</v>
      </c>
      <c r="BV123" s="43" t="e">
        <f ca="1">_xll.GXL(BV$3,BV$4,"CustomGL="&amp;BV$8&amp;";",BV$5,BV$6,BV$7,$B123,BV$10)</f>
        <v>#NAME?</v>
      </c>
      <c r="BW123" s="42" t="e">
        <f t="shared" ca="1" si="361"/>
        <v>#NAME?</v>
      </c>
      <c r="CB123" s="41" t="e">
        <f ca="1">_xll.GXL(CB$3,CB$4,"CustomGL="&amp;CB$8&amp;";",CB$5,CB$6,CB$7,$B123,CB$10)</f>
        <v>#NAME?</v>
      </c>
      <c r="CC123" s="42" t="e">
        <f t="shared" ca="1" si="455"/>
        <v>#NAME?</v>
      </c>
      <c r="CD123" s="43" t="e">
        <f ca="1">_xll.GXL(CD$3,CD$4,"CustomGL="&amp;CD$8&amp;";",CD$5,CD$6,CD$7,$B123,CD$10)</f>
        <v>#NAME?</v>
      </c>
      <c r="CE123" s="42" t="e">
        <f t="shared" ca="1" si="363"/>
        <v>#NAME?</v>
      </c>
      <c r="CI123" s="77">
        <v>553021</v>
      </c>
      <c r="CJ123" s="40" t="e">
        <f ca="1">_xll.GEXQ("...\Live\Act_Decr.edq",$B123)</f>
        <v>#NAME?</v>
      </c>
      <c r="CK123" s="41" t="e">
        <f ca="1">_xll.GXL(CK$3,CK$4,"CustomGL="&amp;CK$8&amp;";",CK$5,CK$6,CK$7,$B123,CK$10)</f>
        <v>#NAME?</v>
      </c>
      <c r="CL123" s="42" t="e">
        <f t="shared" ca="1" si="456"/>
        <v>#NAME?</v>
      </c>
      <c r="CM123" s="43" t="e">
        <f ca="1">_xll.GXL(CM$3,CM$4,"CustomGL="&amp;CM$8&amp;";",CM$5,CM$6,CM$7,$B123,CM$10)</f>
        <v>#NAME?</v>
      </c>
      <c r="CN123" s="42" t="e">
        <f t="shared" ca="1" si="365"/>
        <v>#NAME?</v>
      </c>
      <c r="CS123" s="41" t="e">
        <f ca="1">_xll.GXL(CS$3,CS$4,"CustomGL="&amp;CS$8&amp;";",CS$5,CS$6,CS$7,$B123,CS$10)</f>
        <v>#NAME?</v>
      </c>
      <c r="CT123" s="42" t="e">
        <f t="shared" ca="1" si="457"/>
        <v>#NAME?</v>
      </c>
      <c r="CU123" s="43" t="e">
        <f ca="1">_xll.GXL(CU$3,CU$4,"CustomGL="&amp;CU$8&amp;";",CU$5,CU$6,CU$7,$B123,CU$10)</f>
        <v>#NAME?</v>
      </c>
      <c r="CV123" s="42" t="e">
        <f t="shared" ca="1" si="367"/>
        <v>#NAME?</v>
      </c>
      <c r="CZ123" s="77">
        <v>553021</v>
      </c>
      <c r="DA123" s="40" t="e">
        <f ca="1">_xll.GEXQ("...\Live\Act_Decr.edq",$B123)</f>
        <v>#NAME?</v>
      </c>
      <c r="DB123" s="41" t="e">
        <f ca="1">_xll.GXL(DB$3,DB$4,"CustomGL="&amp;DB$8&amp;";",DB$5,DB$6,DB$7,$B123,DB$10)</f>
        <v>#NAME?</v>
      </c>
      <c r="DC123" s="42" t="e">
        <f t="shared" ca="1" si="458"/>
        <v>#NAME?</v>
      </c>
      <c r="DD123" s="43" t="e">
        <f ca="1">_xll.GXL(DD$3,DD$4,"CustomGL="&amp;DD$8&amp;";",DD$5,DD$6,DD$7,$B123,DD$10)</f>
        <v>#NAME?</v>
      </c>
      <c r="DE123" s="42" t="e">
        <f t="shared" ca="1" si="369"/>
        <v>#NAME?</v>
      </c>
      <c r="DJ123" s="41" t="e">
        <f ca="1">_xll.GXL(DJ$3,DJ$4,"CustomGL="&amp;DJ$8&amp;";",DJ$5,DJ$6,DJ$7,$B123,DJ$10)</f>
        <v>#NAME?</v>
      </c>
      <c r="DK123" s="42" t="e">
        <f t="shared" ca="1" si="459"/>
        <v>#NAME?</v>
      </c>
      <c r="DL123" s="43" t="e">
        <f ca="1">_xll.GXL(DL$3,DL$4,"CustomGL="&amp;DL$8&amp;";",DL$5,DL$6,DL$7,$B123,DL$10)</f>
        <v>#NAME?</v>
      </c>
      <c r="DM123" s="42" t="e">
        <f t="shared" ca="1" si="371"/>
        <v>#NAME?</v>
      </c>
      <c r="DQ123" s="77">
        <v>553021</v>
      </c>
      <c r="DR123" s="40" t="e">
        <f ca="1">_xll.GEXQ("...\Live\Act_Decr.edq",$B123)</f>
        <v>#NAME?</v>
      </c>
      <c r="DS123" s="41" t="e">
        <f ca="1">_xll.GXL(DS$3,DS$4,"CustomGL="&amp;DS$8&amp;";",DS$5,DS$6,DS$7,$B123,DS$10)</f>
        <v>#NAME?</v>
      </c>
      <c r="DT123" s="42" t="e">
        <f t="shared" ca="1" si="460"/>
        <v>#NAME?</v>
      </c>
      <c r="DU123" s="43" t="e">
        <f ca="1">_xll.GXL(DU$3,DU$4,"CustomGL="&amp;DU$8&amp;";",DU$5,DU$6,DU$7,$B123,DU$10)</f>
        <v>#NAME?</v>
      </c>
      <c r="DV123" s="42" t="e">
        <f t="shared" ca="1" si="373"/>
        <v>#NAME?</v>
      </c>
      <c r="EA123" s="41" t="e">
        <f ca="1">_xll.GXL(EA$3,EA$4,"CustomGL="&amp;EA$8&amp;";",EA$5,EA$6,EA$7,$B123,EA$10)</f>
        <v>#NAME?</v>
      </c>
      <c r="EB123" s="42" t="e">
        <f t="shared" ca="1" si="461"/>
        <v>#NAME?</v>
      </c>
      <c r="EC123" s="43" t="e">
        <f ca="1">_xll.GXL(EC$3,EC$4,"CustomGL="&amp;EC$8&amp;";",EC$5,EC$6,EC$7,$B123,EC$10)</f>
        <v>#NAME?</v>
      </c>
      <c r="ED123" s="42" t="e">
        <f t="shared" ca="1" si="375"/>
        <v>#NAME?</v>
      </c>
      <c r="EH123" s="77">
        <v>553021</v>
      </c>
      <c r="EI123" s="40" t="e">
        <f ca="1">_xll.GEXQ("...\Live\Act_Decr.edq",$B123)</f>
        <v>#NAME?</v>
      </c>
      <c r="EJ123" s="41" t="e">
        <f ca="1">_xll.GXL(EJ$3,EJ$4,"CustomGL="&amp;EJ$8&amp;";",EJ$5,EJ$6,EJ$7,$B123,EJ$10)</f>
        <v>#NAME?</v>
      </c>
      <c r="EK123" s="42" t="e">
        <f t="shared" ca="1" si="462"/>
        <v>#NAME?</v>
      </c>
      <c r="EL123" s="43" t="e">
        <f ca="1">_xll.GXL(EL$3,EL$4,"CustomGL="&amp;EL$8&amp;";",EL$5,EL$6,EL$7,$B123,EL$10)</f>
        <v>#NAME?</v>
      </c>
      <c r="EM123" s="42" t="e">
        <f t="shared" ca="1" si="377"/>
        <v>#NAME?</v>
      </c>
      <c r="ER123" s="41" t="e">
        <f ca="1">_xll.GXL(ER$3,ER$4,"CustomGL="&amp;ER$8&amp;";",ER$5,ER$6,ER$7,$B123,ER$10)</f>
        <v>#NAME?</v>
      </c>
      <c r="ES123" s="42" t="e">
        <f t="shared" ca="1" si="463"/>
        <v>#NAME?</v>
      </c>
      <c r="ET123" s="43" t="e">
        <f ca="1">_xll.GXL(ET$3,ET$4,"CustomGL="&amp;ET$8&amp;";",ET$5,ET$6,ET$7,$B123,ET$10)</f>
        <v>#NAME?</v>
      </c>
      <c r="EU123" s="42" t="e">
        <f t="shared" ca="1" si="379"/>
        <v>#NAME?</v>
      </c>
      <c r="EY123" s="77">
        <v>553021</v>
      </c>
      <c r="EZ123" s="40" t="e">
        <f ca="1">_xll.GEXQ("...\Live\Act_Decr.edq",$B123)</f>
        <v>#NAME?</v>
      </c>
      <c r="FA123" s="41" t="e">
        <f ca="1">_xll.GXL(FA$3,FA$4,"CustomGL="&amp;FA$8&amp;";",FA$5,FA$6,FA$7,$B123,FA$10)</f>
        <v>#NAME?</v>
      </c>
      <c r="FB123" s="42" t="e">
        <f t="shared" ca="1" si="464"/>
        <v>#NAME?</v>
      </c>
      <c r="FC123" s="43" t="e">
        <f ca="1">_xll.GXL(FC$3,FC$4,"CustomGL="&amp;FC$8&amp;";",FC$5,FC$6,FC$7,$B123,FC$10)</f>
        <v>#NAME?</v>
      </c>
      <c r="FD123" s="42" t="e">
        <f t="shared" ca="1" si="381"/>
        <v>#NAME?</v>
      </c>
      <c r="FI123" s="41" t="e">
        <f ca="1">_xll.GXL(FI$3,FI$4,"CustomGL="&amp;FI$8&amp;";",FI$5,FI$6,FI$7,$B123,FI$10)</f>
        <v>#NAME?</v>
      </c>
      <c r="FJ123" s="42" t="e">
        <f t="shared" ca="1" si="465"/>
        <v>#NAME?</v>
      </c>
      <c r="FK123" s="43" t="e">
        <f ca="1">_xll.GXL(FK$3,FK$4,"CustomGL="&amp;FK$8&amp;";",FK$5,FK$6,FK$7,$B123,FK$10)</f>
        <v>#NAME?</v>
      </c>
      <c r="FL123" s="42" t="e">
        <f t="shared" ca="1" si="383"/>
        <v>#NAME?</v>
      </c>
    </row>
    <row r="124" spans="2:168" s="44" customFormat="1" hidden="1" outlineLevel="1" x14ac:dyDescent="0.25">
      <c r="B124" s="39">
        <v>553033</v>
      </c>
      <c r="C124" s="40" t="e">
        <f ca="1">_xll.GEXQ("...\Live\Act_Decr.edq",$B124)</f>
        <v>#NAME?</v>
      </c>
      <c r="D124" s="41" t="e">
        <f ca="1">_xll.GXL(D$3,D$4,"CustomGL="&amp;D$8&amp;";",D$5,D$6,D$7,$B124,D$10)</f>
        <v>#NAME?</v>
      </c>
      <c r="E124" s="42" t="e">
        <f t="shared" ca="1" si="446"/>
        <v>#NAME?</v>
      </c>
      <c r="F124" s="43" t="e">
        <f ca="1">_xll.GXL(F$3,F$4,"CustomGL="&amp;F$8&amp;";",F$5,F$6,F$7,$B124,F$10)</f>
        <v>#NAME?</v>
      </c>
      <c r="G124" s="42" t="e">
        <f t="shared" ca="1" si="445"/>
        <v>#NAME?</v>
      </c>
      <c r="L124" s="41" t="e">
        <f ca="1">_xll.GXL(L$3,L$4,"CustomGL="&amp;L$8&amp;";",L$5,L$6,L$7,$B124,L$10)</f>
        <v>#NAME?</v>
      </c>
      <c r="M124" s="42" t="e">
        <f t="shared" ca="1" si="447"/>
        <v>#NAME?</v>
      </c>
      <c r="N124" s="43" t="e">
        <f ca="1">_xll.GXL(N$3,N$4,"CustomGL="&amp;N$8&amp;";",N$5,N$6,N$7,$B124,N$10)</f>
        <v>#NAME?</v>
      </c>
      <c r="O124" s="42" t="e">
        <f t="shared" ca="1" si="347"/>
        <v>#NAME?</v>
      </c>
      <c r="R124" s="85"/>
      <c r="S124" s="77">
        <v>553033</v>
      </c>
      <c r="T124" s="40" t="e">
        <f ca="1">_xll.GEXQ("...\Live\Act_Decr.edq",$B124)</f>
        <v>#NAME?</v>
      </c>
      <c r="U124" s="41" t="e">
        <f ca="1">_xll.GXL(U$3,U$4,"CustomGL="&amp;U$8&amp;";",U$5,U$6,U$7,$B124,U$10)</f>
        <v>#NAME?</v>
      </c>
      <c r="V124" s="42" t="e">
        <f t="shared" ca="1" si="448"/>
        <v>#NAME?</v>
      </c>
      <c r="W124" s="43" t="e">
        <f ca="1">_xll.GXL(W$3,W$4,"CustomGL="&amp;W$8&amp;";",W$5,W$6,W$7,$B124,W$10)</f>
        <v>#NAME?</v>
      </c>
      <c r="X124" s="42" t="e">
        <f t="shared" ca="1" si="349"/>
        <v>#NAME?</v>
      </c>
      <c r="AC124" s="41" t="e">
        <f ca="1">_xll.GXL(AC$3,AC$4,"CustomGL="&amp;AC$8&amp;";",AC$5,AC$6,AC$7,$B124,AC$10)</f>
        <v>#NAME?</v>
      </c>
      <c r="AD124" s="42" t="e">
        <f t="shared" ca="1" si="449"/>
        <v>#NAME?</v>
      </c>
      <c r="AE124" s="43" t="e">
        <f ca="1">_xll.GXL(AE$3,AE$4,"CustomGL="&amp;AE$8&amp;";",AE$5,AE$6,AE$7,$B124,AE$10)</f>
        <v>#NAME?</v>
      </c>
      <c r="AF124" s="42" t="e">
        <f t="shared" ca="1" si="351"/>
        <v>#NAME?</v>
      </c>
      <c r="AJ124" s="77">
        <v>553033</v>
      </c>
      <c r="AK124" s="40" t="e">
        <f ca="1">_xll.GEXQ("...\Live\Act_Decr.edq",$B124)</f>
        <v>#NAME?</v>
      </c>
      <c r="AL124" s="41" t="e">
        <f ca="1">_xll.GXL(AL$3,AL$4,"CustomGL="&amp;AL$8&amp;";",AL$5,AL$6,AL$7,$B124,AL$10)</f>
        <v>#NAME?</v>
      </c>
      <c r="AM124" s="42" t="e">
        <f t="shared" ca="1" si="450"/>
        <v>#NAME?</v>
      </c>
      <c r="AN124" s="43" t="e">
        <f ca="1">_xll.GXL(AN$3,AN$4,"CustomGL="&amp;AN$8&amp;";",AN$5,AN$6,AN$7,$B124,AN$10)</f>
        <v>#NAME?</v>
      </c>
      <c r="AO124" s="42" t="e">
        <f t="shared" ca="1" si="353"/>
        <v>#NAME?</v>
      </c>
      <c r="AT124" s="41" t="e">
        <f ca="1">_xll.GXL(AT$3,AT$4,"CustomGL="&amp;AT$8&amp;";",AT$5,AT$6,AT$7,$B124,AT$10)</f>
        <v>#NAME?</v>
      </c>
      <c r="AU124" s="42" t="e">
        <f t="shared" ca="1" si="451"/>
        <v>#NAME?</v>
      </c>
      <c r="AV124" s="43" t="e">
        <f ca="1">_xll.GXL(AV$3,AV$4,"CustomGL="&amp;AV$8&amp;";",AV$5,AV$6,AV$7,$B124,AV$10)</f>
        <v>#NAME?</v>
      </c>
      <c r="AW124" s="42" t="e">
        <f t="shared" ca="1" si="355"/>
        <v>#NAME?</v>
      </c>
      <c r="AZ124" s="85"/>
      <c r="BA124" s="77">
        <v>553033</v>
      </c>
      <c r="BB124" s="40" t="e">
        <f ca="1">_xll.GEXQ("...\Live\Act_Decr.edq",$B124)</f>
        <v>#NAME?</v>
      </c>
      <c r="BC124" s="41" t="e">
        <f ca="1">_xll.GXL(BC$3,BC$4,"CustomGL="&amp;BC$8&amp;";",BC$5,BC$6,BC$7,$B124,BC$10)</f>
        <v>#NAME?</v>
      </c>
      <c r="BD124" s="42" t="e">
        <f t="shared" ca="1" si="452"/>
        <v>#NAME?</v>
      </c>
      <c r="BE124" s="43" t="e">
        <f ca="1">_xll.GXL(BE$3,BE$4,"CustomGL="&amp;BE$8&amp;";",BE$5,BE$6,BE$7,$B124,BE$10)</f>
        <v>#NAME?</v>
      </c>
      <c r="BF124" s="42" t="e">
        <f t="shared" ca="1" si="357"/>
        <v>#NAME?</v>
      </c>
      <c r="BK124" s="41" t="e">
        <f ca="1">_xll.GXL(BK$3,BK$4,"CustomGL="&amp;BK$8&amp;";",BK$5,BK$6,BK$7,$B124,BK$10)</f>
        <v>#NAME?</v>
      </c>
      <c r="BL124" s="42" t="e">
        <f t="shared" ca="1" si="453"/>
        <v>#NAME?</v>
      </c>
      <c r="BM124" s="43" t="e">
        <f ca="1">_xll.GXL(BM$3,BM$4,"CustomGL="&amp;BM$8&amp;";",BM$5,BM$6,BM$7,$B124,BM$10)</f>
        <v>#NAME?</v>
      </c>
      <c r="BN124" s="42" t="e">
        <f t="shared" ca="1" si="359"/>
        <v>#NAME?</v>
      </c>
      <c r="BR124" s="77">
        <v>553033</v>
      </c>
      <c r="BS124" s="40" t="e">
        <f ca="1">_xll.GEXQ("...\Live\Act_Decr.edq",$B124)</f>
        <v>#NAME?</v>
      </c>
      <c r="BT124" s="41" t="e">
        <f ca="1">_xll.GXL(BT$3,BT$4,"CustomGL="&amp;BT$8&amp;";",BT$5,BT$6,BT$7,$B124,BT$10)</f>
        <v>#NAME?</v>
      </c>
      <c r="BU124" s="42" t="e">
        <f t="shared" ca="1" si="454"/>
        <v>#NAME?</v>
      </c>
      <c r="BV124" s="43" t="e">
        <f ca="1">_xll.GXL(BV$3,BV$4,"CustomGL="&amp;BV$8&amp;";",BV$5,BV$6,BV$7,$B124,BV$10)</f>
        <v>#NAME?</v>
      </c>
      <c r="BW124" s="42" t="e">
        <f t="shared" ca="1" si="361"/>
        <v>#NAME?</v>
      </c>
      <c r="CB124" s="41" t="e">
        <f ca="1">_xll.GXL(CB$3,CB$4,"CustomGL="&amp;CB$8&amp;";",CB$5,CB$6,CB$7,$B124,CB$10)</f>
        <v>#NAME?</v>
      </c>
      <c r="CC124" s="42" t="e">
        <f t="shared" ca="1" si="455"/>
        <v>#NAME?</v>
      </c>
      <c r="CD124" s="43" t="e">
        <f ca="1">_xll.GXL(CD$3,CD$4,"CustomGL="&amp;CD$8&amp;";",CD$5,CD$6,CD$7,$B124,CD$10)</f>
        <v>#NAME?</v>
      </c>
      <c r="CE124" s="42" t="e">
        <f t="shared" ca="1" si="363"/>
        <v>#NAME?</v>
      </c>
      <c r="CI124" s="77">
        <v>553033</v>
      </c>
      <c r="CJ124" s="40" t="e">
        <f ca="1">_xll.GEXQ("...\Live\Act_Decr.edq",$B124)</f>
        <v>#NAME?</v>
      </c>
      <c r="CK124" s="41" t="e">
        <f ca="1">_xll.GXL(CK$3,CK$4,"CustomGL="&amp;CK$8&amp;";",CK$5,CK$6,CK$7,$B124,CK$10)</f>
        <v>#NAME?</v>
      </c>
      <c r="CL124" s="42" t="e">
        <f t="shared" ca="1" si="456"/>
        <v>#NAME?</v>
      </c>
      <c r="CM124" s="43" t="e">
        <f ca="1">_xll.GXL(CM$3,CM$4,"CustomGL="&amp;CM$8&amp;";",CM$5,CM$6,CM$7,$B124,CM$10)</f>
        <v>#NAME?</v>
      </c>
      <c r="CN124" s="42" t="e">
        <f t="shared" ca="1" si="365"/>
        <v>#NAME?</v>
      </c>
      <c r="CS124" s="41" t="e">
        <f ca="1">_xll.GXL(CS$3,CS$4,"CustomGL="&amp;CS$8&amp;";",CS$5,CS$6,CS$7,$B124,CS$10)</f>
        <v>#NAME?</v>
      </c>
      <c r="CT124" s="42" t="e">
        <f t="shared" ca="1" si="457"/>
        <v>#NAME?</v>
      </c>
      <c r="CU124" s="43" t="e">
        <f ca="1">_xll.GXL(CU$3,CU$4,"CustomGL="&amp;CU$8&amp;";",CU$5,CU$6,CU$7,$B124,CU$10)</f>
        <v>#NAME?</v>
      </c>
      <c r="CV124" s="42" t="e">
        <f t="shared" ca="1" si="367"/>
        <v>#NAME?</v>
      </c>
      <c r="CZ124" s="77">
        <v>553033</v>
      </c>
      <c r="DA124" s="40" t="e">
        <f ca="1">_xll.GEXQ("...\Live\Act_Decr.edq",$B124)</f>
        <v>#NAME?</v>
      </c>
      <c r="DB124" s="41" t="e">
        <f ca="1">_xll.GXL(DB$3,DB$4,"CustomGL="&amp;DB$8&amp;";",DB$5,DB$6,DB$7,$B124,DB$10)</f>
        <v>#NAME?</v>
      </c>
      <c r="DC124" s="42" t="e">
        <f t="shared" ca="1" si="458"/>
        <v>#NAME?</v>
      </c>
      <c r="DD124" s="43" t="e">
        <f ca="1">_xll.GXL(DD$3,DD$4,"CustomGL="&amp;DD$8&amp;";",DD$5,DD$6,DD$7,$B124,DD$10)</f>
        <v>#NAME?</v>
      </c>
      <c r="DE124" s="42" t="e">
        <f t="shared" ca="1" si="369"/>
        <v>#NAME?</v>
      </c>
      <c r="DJ124" s="41" t="e">
        <f ca="1">_xll.GXL(DJ$3,DJ$4,"CustomGL="&amp;DJ$8&amp;";",DJ$5,DJ$6,DJ$7,$B124,DJ$10)</f>
        <v>#NAME?</v>
      </c>
      <c r="DK124" s="42" t="e">
        <f t="shared" ca="1" si="459"/>
        <v>#NAME?</v>
      </c>
      <c r="DL124" s="43" t="e">
        <f ca="1">_xll.GXL(DL$3,DL$4,"CustomGL="&amp;DL$8&amp;";",DL$5,DL$6,DL$7,$B124,DL$10)</f>
        <v>#NAME?</v>
      </c>
      <c r="DM124" s="42" t="e">
        <f t="shared" ca="1" si="371"/>
        <v>#NAME?</v>
      </c>
      <c r="DQ124" s="77">
        <v>553033</v>
      </c>
      <c r="DR124" s="40" t="e">
        <f ca="1">_xll.GEXQ("...\Live\Act_Decr.edq",$B124)</f>
        <v>#NAME?</v>
      </c>
      <c r="DS124" s="41" t="e">
        <f ca="1">_xll.GXL(DS$3,DS$4,"CustomGL="&amp;DS$8&amp;";",DS$5,DS$6,DS$7,$B124,DS$10)</f>
        <v>#NAME?</v>
      </c>
      <c r="DT124" s="42" t="e">
        <f t="shared" ca="1" si="460"/>
        <v>#NAME?</v>
      </c>
      <c r="DU124" s="43" t="e">
        <f ca="1">_xll.GXL(DU$3,DU$4,"CustomGL="&amp;DU$8&amp;";",DU$5,DU$6,DU$7,$B124,DU$10)</f>
        <v>#NAME?</v>
      </c>
      <c r="DV124" s="42" t="e">
        <f t="shared" ca="1" si="373"/>
        <v>#NAME?</v>
      </c>
      <c r="EA124" s="41" t="e">
        <f ca="1">_xll.GXL(EA$3,EA$4,"CustomGL="&amp;EA$8&amp;";",EA$5,EA$6,EA$7,$B124,EA$10)</f>
        <v>#NAME?</v>
      </c>
      <c r="EB124" s="42" t="e">
        <f t="shared" ca="1" si="461"/>
        <v>#NAME?</v>
      </c>
      <c r="EC124" s="43" t="e">
        <f ca="1">_xll.GXL(EC$3,EC$4,"CustomGL="&amp;EC$8&amp;";",EC$5,EC$6,EC$7,$B124,EC$10)</f>
        <v>#NAME?</v>
      </c>
      <c r="ED124" s="42" t="e">
        <f t="shared" ca="1" si="375"/>
        <v>#NAME?</v>
      </c>
      <c r="EH124" s="77">
        <v>553033</v>
      </c>
      <c r="EI124" s="40" t="e">
        <f ca="1">_xll.GEXQ("...\Live\Act_Decr.edq",$B124)</f>
        <v>#NAME?</v>
      </c>
      <c r="EJ124" s="41" t="e">
        <f ca="1">_xll.GXL(EJ$3,EJ$4,"CustomGL="&amp;EJ$8&amp;";",EJ$5,EJ$6,EJ$7,$B124,EJ$10)</f>
        <v>#NAME?</v>
      </c>
      <c r="EK124" s="42" t="e">
        <f t="shared" ca="1" si="462"/>
        <v>#NAME?</v>
      </c>
      <c r="EL124" s="43" t="e">
        <f ca="1">_xll.GXL(EL$3,EL$4,"CustomGL="&amp;EL$8&amp;";",EL$5,EL$6,EL$7,$B124,EL$10)</f>
        <v>#NAME?</v>
      </c>
      <c r="EM124" s="42" t="e">
        <f t="shared" ca="1" si="377"/>
        <v>#NAME?</v>
      </c>
      <c r="ER124" s="41" t="e">
        <f ca="1">_xll.GXL(ER$3,ER$4,"CustomGL="&amp;ER$8&amp;";",ER$5,ER$6,ER$7,$B124,ER$10)</f>
        <v>#NAME?</v>
      </c>
      <c r="ES124" s="42" t="e">
        <f t="shared" ca="1" si="463"/>
        <v>#NAME?</v>
      </c>
      <c r="ET124" s="43" t="e">
        <f ca="1">_xll.GXL(ET$3,ET$4,"CustomGL="&amp;ET$8&amp;";",ET$5,ET$6,ET$7,$B124,ET$10)</f>
        <v>#NAME?</v>
      </c>
      <c r="EU124" s="42" t="e">
        <f t="shared" ca="1" si="379"/>
        <v>#NAME?</v>
      </c>
      <c r="EY124" s="77">
        <v>553033</v>
      </c>
      <c r="EZ124" s="40" t="e">
        <f ca="1">_xll.GEXQ("...\Live\Act_Decr.edq",$B124)</f>
        <v>#NAME?</v>
      </c>
      <c r="FA124" s="41" t="e">
        <f ca="1">_xll.GXL(FA$3,FA$4,"CustomGL="&amp;FA$8&amp;";",FA$5,FA$6,FA$7,$B124,FA$10)</f>
        <v>#NAME?</v>
      </c>
      <c r="FB124" s="42" t="e">
        <f t="shared" ca="1" si="464"/>
        <v>#NAME?</v>
      </c>
      <c r="FC124" s="43" t="e">
        <f ca="1">_xll.GXL(FC$3,FC$4,"CustomGL="&amp;FC$8&amp;";",FC$5,FC$6,FC$7,$B124,FC$10)</f>
        <v>#NAME?</v>
      </c>
      <c r="FD124" s="42" t="e">
        <f t="shared" ca="1" si="381"/>
        <v>#NAME?</v>
      </c>
      <c r="FI124" s="41" t="e">
        <f ca="1">_xll.GXL(FI$3,FI$4,"CustomGL="&amp;FI$8&amp;";",FI$5,FI$6,FI$7,$B124,FI$10)</f>
        <v>#NAME?</v>
      </c>
      <c r="FJ124" s="42" t="e">
        <f t="shared" ca="1" si="465"/>
        <v>#NAME?</v>
      </c>
      <c r="FK124" s="43" t="e">
        <f ca="1">_xll.GXL(FK$3,FK$4,"CustomGL="&amp;FK$8&amp;";",FK$5,FK$6,FK$7,$B124,FK$10)</f>
        <v>#NAME?</v>
      </c>
      <c r="FL124" s="42" t="e">
        <f t="shared" ca="1" si="383"/>
        <v>#NAME?</v>
      </c>
    </row>
    <row r="125" spans="2:168" collapsed="1" x14ac:dyDescent="0.25">
      <c r="B125" s="1" t="s">
        <v>139</v>
      </c>
      <c r="C125" s="4" t="e">
        <f ca="1">_xll.SSLDESC(B125)</f>
        <v>#NAME?</v>
      </c>
      <c r="D125" s="26" t="e">
        <f ca="1">_xll.GXL(D$3,D$4,"CustomGL="&amp;D$8&amp;";",D$5,D$6,D$7,$B125,D$10)</f>
        <v>#NAME?</v>
      </c>
      <c r="E125" s="27" t="e">
        <f ca="1">D125/D$63</f>
        <v>#NAME?</v>
      </c>
      <c r="F125" s="33" t="e">
        <f ca="1">_xll.GXL(F$3,F$4,"CustomGL="&amp;F$8&amp;";",F$5,F$6,F$7,$B125,F$10)</f>
        <v>#NAME?</v>
      </c>
      <c r="G125" s="27" t="e">
        <f t="shared" ref="G125" ca="1" si="466">F125/F$63</f>
        <v>#NAME?</v>
      </c>
      <c r="L125" s="26" t="e">
        <f ca="1">_xll.GXL(L$3,L$4,"CustomGL="&amp;L$8&amp;";",L$5,L$6,L$7,$B125,L$10)</f>
        <v>#NAME?</v>
      </c>
      <c r="M125" s="27" t="e">
        <f ca="1">L125/L$63</f>
        <v>#NAME?</v>
      </c>
      <c r="N125" s="33" t="e">
        <f ca="1">_xll.GXL(N$3,N$4,"CustomGL="&amp;N$8&amp;";",N$5,N$6,N$7,$B125,N$10)</f>
        <v>#NAME?</v>
      </c>
      <c r="O125" s="27" t="e">
        <f t="shared" ca="1" si="347"/>
        <v>#NAME?</v>
      </c>
      <c r="S125" s="76" t="s">
        <v>139</v>
      </c>
      <c r="T125" s="4" t="e">
        <f ca="1">_xll.SSLDESC(S125)</f>
        <v>#NAME?</v>
      </c>
      <c r="U125" s="26" t="e">
        <f ca="1">_xll.GXL(U$3,U$4,"CustomGL="&amp;U$8&amp;";",U$5,U$6,U$7,$B125,U$10)</f>
        <v>#NAME?</v>
      </c>
      <c r="V125" s="27" t="e">
        <f ca="1">U125/U$63</f>
        <v>#NAME?</v>
      </c>
      <c r="W125" s="33" t="e">
        <f ca="1">_xll.GXL(W$3,W$4,"CustomGL="&amp;W$8&amp;";",W$5,W$6,W$7,$B125,W$10)</f>
        <v>#NAME?</v>
      </c>
      <c r="X125" s="27" t="e">
        <f t="shared" ca="1" si="349"/>
        <v>#NAME?</v>
      </c>
      <c r="AC125" s="26" t="e">
        <f ca="1">_xll.GXL(AC$3,AC$4,"CustomGL="&amp;AC$8&amp;";",AC$5,AC$6,AC$7,$B125,AC$10)</f>
        <v>#NAME?</v>
      </c>
      <c r="AD125" s="27" t="e">
        <f ca="1">AC125/AC$63</f>
        <v>#NAME?</v>
      </c>
      <c r="AE125" s="33" t="e">
        <f ca="1">_xll.GXL(AE$3,AE$4,"CustomGL="&amp;AE$8&amp;";",AE$5,AE$6,AE$7,$B125,AE$10)</f>
        <v>#NAME?</v>
      </c>
      <c r="AF125" s="27" t="e">
        <f t="shared" ca="1" si="351"/>
        <v>#NAME?</v>
      </c>
      <c r="AJ125" s="76" t="s">
        <v>139</v>
      </c>
      <c r="AK125" s="4" t="e">
        <f ca="1">_xll.SSLDESC(AJ125)</f>
        <v>#NAME?</v>
      </c>
      <c r="AL125" s="26" t="e">
        <f ca="1">_xll.GXL(AL$3,AL$4,"CustomGL="&amp;AL$8&amp;";",AL$5,AL$6,AL$7,$B125,AL$10)</f>
        <v>#NAME?</v>
      </c>
      <c r="AM125" s="27" t="e">
        <f ca="1">AL125/AL$63</f>
        <v>#NAME?</v>
      </c>
      <c r="AN125" s="33" t="e">
        <f ca="1">_xll.GXL(AN$3,AN$4,"CustomGL="&amp;AN$8&amp;";",AN$5,AN$6,AN$7,$B125,AN$10)</f>
        <v>#NAME?</v>
      </c>
      <c r="AO125" s="27" t="e">
        <f t="shared" ca="1" si="353"/>
        <v>#NAME?</v>
      </c>
      <c r="AT125" s="26" t="e">
        <f ca="1">_xll.GXL(AT$3,AT$4,"CustomGL="&amp;AT$8&amp;";",AT$5,AT$6,AT$7,$B125,AT$10)</f>
        <v>#NAME?</v>
      </c>
      <c r="AU125" s="27" t="e">
        <f ca="1">AT125/AT$63</f>
        <v>#NAME?</v>
      </c>
      <c r="AV125" s="33" t="e">
        <f ca="1">_xll.GXL(AV$3,AV$4,"CustomGL="&amp;AV$8&amp;";",AV$5,AV$6,AV$7,$B125,AV$10)</f>
        <v>#NAME?</v>
      </c>
      <c r="AW125" s="27" t="e">
        <f t="shared" ca="1" si="355"/>
        <v>#NAME?</v>
      </c>
      <c r="BA125" s="76" t="s">
        <v>139</v>
      </c>
      <c r="BB125" s="4" t="e">
        <f ca="1">_xll.SSLDESC(BA125)</f>
        <v>#NAME?</v>
      </c>
      <c r="BC125" s="26" t="e">
        <f ca="1">_xll.GXL(BC$3,BC$4,"CustomGL="&amp;BC$8&amp;";",BC$5,BC$6,BC$7,$B125,BC$10)</f>
        <v>#NAME?</v>
      </c>
      <c r="BD125" s="27" t="e">
        <f ca="1">BC125/BC$63</f>
        <v>#NAME?</v>
      </c>
      <c r="BE125" s="33" t="e">
        <f ca="1">_xll.GXL(BE$3,BE$4,"CustomGL="&amp;BE$8&amp;";",BE$5,BE$6,BE$7,$B125,BE$10)</f>
        <v>#NAME?</v>
      </c>
      <c r="BF125" s="27" t="e">
        <f t="shared" ca="1" si="357"/>
        <v>#NAME?</v>
      </c>
      <c r="BK125" s="26" t="e">
        <f ca="1">_xll.GXL(BK$3,BK$4,"CustomGL="&amp;BK$8&amp;";",BK$5,BK$6,BK$7,$B125,BK$10)</f>
        <v>#NAME?</v>
      </c>
      <c r="BL125" s="27" t="e">
        <f ca="1">BK125/BK$63</f>
        <v>#NAME?</v>
      </c>
      <c r="BM125" s="33" t="e">
        <f ca="1">_xll.GXL(BM$3,BM$4,"CustomGL="&amp;BM$8&amp;";",BM$5,BM$6,BM$7,$B125,BM$10)</f>
        <v>#NAME?</v>
      </c>
      <c r="BN125" s="27" t="e">
        <f t="shared" ca="1" si="359"/>
        <v>#NAME?</v>
      </c>
      <c r="BR125" s="76" t="s">
        <v>139</v>
      </c>
      <c r="BS125" s="4" t="e">
        <f ca="1">_xll.SSLDESC(BR125)</f>
        <v>#NAME?</v>
      </c>
      <c r="BT125" s="26" t="e">
        <f ca="1">_xll.GXL(BT$3,BT$4,"CustomGL="&amp;BT$8&amp;";",BT$5,BT$6,BT$7,$B125,BT$10)</f>
        <v>#NAME?</v>
      </c>
      <c r="BU125" s="27" t="e">
        <f ca="1">BT125/BT$63</f>
        <v>#NAME?</v>
      </c>
      <c r="BV125" s="33" t="e">
        <f ca="1">_xll.GXL(BV$3,BV$4,"CustomGL="&amp;BV$8&amp;";",BV$5,BV$6,BV$7,$B125,BV$10)</f>
        <v>#NAME?</v>
      </c>
      <c r="BW125" s="27" t="e">
        <f t="shared" ca="1" si="361"/>
        <v>#NAME?</v>
      </c>
      <c r="CB125" s="26" t="e">
        <f ca="1">_xll.GXL(CB$3,CB$4,"CustomGL="&amp;CB$8&amp;";",CB$5,CB$6,CB$7,$B125,CB$10)</f>
        <v>#NAME?</v>
      </c>
      <c r="CC125" s="27" t="e">
        <f ca="1">CB125/CB$63</f>
        <v>#NAME?</v>
      </c>
      <c r="CD125" s="33" t="e">
        <f ca="1">_xll.GXL(CD$3,CD$4,"CustomGL="&amp;CD$8&amp;";",CD$5,CD$6,CD$7,$B125,CD$10)</f>
        <v>#NAME?</v>
      </c>
      <c r="CE125" s="27" t="e">
        <f t="shared" ca="1" si="363"/>
        <v>#NAME?</v>
      </c>
      <c r="CI125" s="76" t="s">
        <v>139</v>
      </c>
      <c r="CJ125" s="4" t="e">
        <f ca="1">_xll.SSLDESC(CI125)</f>
        <v>#NAME?</v>
      </c>
      <c r="CK125" s="26" t="e">
        <f ca="1">_xll.GXL(CK$3,CK$4,"CustomGL="&amp;CK$8&amp;";",CK$5,CK$6,CK$7,$B125,CK$10)</f>
        <v>#NAME?</v>
      </c>
      <c r="CL125" s="27" t="e">
        <f ca="1">CK125/CK$63</f>
        <v>#NAME?</v>
      </c>
      <c r="CM125" s="33" t="e">
        <f ca="1">_xll.GXL(CM$3,CM$4,"CustomGL="&amp;CM$8&amp;";",CM$5,CM$6,CM$7,$B125,CM$10)</f>
        <v>#NAME?</v>
      </c>
      <c r="CN125" s="27" t="e">
        <f t="shared" ca="1" si="365"/>
        <v>#NAME?</v>
      </c>
      <c r="CS125" s="26" t="e">
        <f ca="1">_xll.GXL(CS$3,CS$4,"CustomGL="&amp;CS$8&amp;";",CS$5,CS$6,CS$7,$B125,CS$10)</f>
        <v>#NAME?</v>
      </c>
      <c r="CT125" s="27" t="e">
        <f ca="1">CS125/CS$63</f>
        <v>#NAME?</v>
      </c>
      <c r="CU125" s="33" t="e">
        <f ca="1">_xll.GXL(CU$3,CU$4,"CustomGL="&amp;CU$8&amp;";",CU$5,CU$6,CU$7,$B125,CU$10)</f>
        <v>#NAME?</v>
      </c>
      <c r="CV125" s="27" t="e">
        <f t="shared" ca="1" si="367"/>
        <v>#NAME?</v>
      </c>
      <c r="CZ125" s="76" t="s">
        <v>139</v>
      </c>
      <c r="DA125" s="4" t="e">
        <f ca="1">_xll.SSLDESC(CZ125)</f>
        <v>#NAME?</v>
      </c>
      <c r="DB125" s="26" t="e">
        <f ca="1">_xll.GXL(DB$3,DB$4,"CustomGL="&amp;DB$8&amp;";",DB$5,DB$6,DB$7,$B125,DB$10)</f>
        <v>#NAME?</v>
      </c>
      <c r="DC125" s="27" t="e">
        <f ca="1">DB125/DB$63</f>
        <v>#NAME?</v>
      </c>
      <c r="DD125" s="33" t="e">
        <f ca="1">_xll.GXL(DD$3,DD$4,"CustomGL="&amp;DD$8&amp;";",DD$5,DD$6,DD$7,$B125,DD$10)</f>
        <v>#NAME?</v>
      </c>
      <c r="DE125" s="27" t="e">
        <f t="shared" ca="1" si="369"/>
        <v>#NAME?</v>
      </c>
      <c r="DJ125" s="26" t="e">
        <f ca="1">_xll.GXL(DJ$3,DJ$4,"CustomGL="&amp;DJ$8&amp;";",DJ$5,DJ$6,DJ$7,$B125,DJ$10)</f>
        <v>#NAME?</v>
      </c>
      <c r="DK125" s="27" t="e">
        <f ca="1">DJ125/DJ$63</f>
        <v>#NAME?</v>
      </c>
      <c r="DL125" s="33" t="e">
        <f ca="1">_xll.GXL(DL$3,DL$4,"CustomGL="&amp;DL$8&amp;";",DL$5,DL$6,DL$7,$B125,DL$10)</f>
        <v>#NAME?</v>
      </c>
      <c r="DM125" s="27" t="e">
        <f t="shared" ca="1" si="371"/>
        <v>#NAME?</v>
      </c>
      <c r="DQ125" s="76" t="s">
        <v>139</v>
      </c>
      <c r="DR125" s="4" t="e">
        <f ca="1">_xll.SSLDESC(DQ125)</f>
        <v>#NAME?</v>
      </c>
      <c r="DS125" s="26" t="e">
        <f ca="1">_xll.GXL(DS$3,DS$4,"CustomGL="&amp;DS$8&amp;";",DS$5,DS$6,DS$7,$B125,DS$10)</f>
        <v>#NAME?</v>
      </c>
      <c r="DT125" s="27" t="e">
        <f ca="1">DS125/DS$63</f>
        <v>#NAME?</v>
      </c>
      <c r="DU125" s="33" t="e">
        <f ca="1">_xll.GXL(DU$3,DU$4,"CustomGL="&amp;DU$8&amp;";",DU$5,DU$6,DU$7,$B125,DU$10)</f>
        <v>#NAME?</v>
      </c>
      <c r="DV125" s="27" t="e">
        <f t="shared" ca="1" si="373"/>
        <v>#NAME?</v>
      </c>
      <c r="EA125" s="26" t="e">
        <f ca="1">_xll.GXL(EA$3,EA$4,"CustomGL="&amp;EA$8&amp;";",EA$5,EA$6,EA$7,$B125,EA$10)</f>
        <v>#NAME?</v>
      </c>
      <c r="EB125" s="27" t="e">
        <f ca="1">EA125/EA$63</f>
        <v>#NAME?</v>
      </c>
      <c r="EC125" s="33" t="e">
        <f ca="1">_xll.GXL(EC$3,EC$4,"CustomGL="&amp;EC$8&amp;";",EC$5,EC$6,EC$7,$B125,EC$10)</f>
        <v>#NAME?</v>
      </c>
      <c r="ED125" s="27" t="e">
        <f t="shared" ca="1" si="375"/>
        <v>#NAME?</v>
      </c>
      <c r="EH125" s="76" t="s">
        <v>139</v>
      </c>
      <c r="EI125" s="4" t="e">
        <f ca="1">_xll.SSLDESC(EH125)</f>
        <v>#NAME?</v>
      </c>
      <c r="EJ125" s="26" t="e">
        <f ca="1">_xll.GXL(EJ$3,EJ$4,"CustomGL="&amp;EJ$8&amp;";",EJ$5,EJ$6,EJ$7,$B125,EJ$10)</f>
        <v>#NAME?</v>
      </c>
      <c r="EK125" s="27" t="e">
        <f ca="1">EJ125/EJ$63</f>
        <v>#NAME?</v>
      </c>
      <c r="EL125" s="33" t="e">
        <f ca="1">_xll.GXL(EL$3,EL$4,"CustomGL="&amp;EL$8&amp;";",EL$5,EL$6,EL$7,$B125,EL$10)</f>
        <v>#NAME?</v>
      </c>
      <c r="EM125" s="27" t="e">
        <f t="shared" ca="1" si="377"/>
        <v>#NAME?</v>
      </c>
      <c r="ER125" s="26" t="e">
        <f ca="1">_xll.GXL(ER$3,ER$4,"CustomGL="&amp;ER$8&amp;";",ER$5,ER$6,ER$7,$B125,ER$10)</f>
        <v>#NAME?</v>
      </c>
      <c r="ES125" s="27" t="e">
        <f ca="1">ER125/ER$63</f>
        <v>#NAME?</v>
      </c>
      <c r="ET125" s="33" t="e">
        <f ca="1">_xll.GXL(ET$3,ET$4,"CustomGL="&amp;ET$8&amp;";",ET$5,ET$6,ET$7,$B125,ET$10)</f>
        <v>#NAME?</v>
      </c>
      <c r="EU125" s="27" t="e">
        <f t="shared" ca="1" si="379"/>
        <v>#NAME?</v>
      </c>
      <c r="EY125" s="76" t="s">
        <v>139</v>
      </c>
      <c r="EZ125" s="4" t="e">
        <f ca="1">_xll.SSLDESC(EY125)</f>
        <v>#NAME?</v>
      </c>
      <c r="FA125" s="26" t="e">
        <f ca="1">_xll.GXL(FA$3,FA$4,"CustomGL="&amp;FA$8&amp;";",FA$5,FA$6,FA$7,$B125,FA$10)</f>
        <v>#NAME?</v>
      </c>
      <c r="FB125" s="27" t="e">
        <f ca="1">FA125/FA$63</f>
        <v>#NAME?</v>
      </c>
      <c r="FC125" s="33" t="e">
        <f ca="1">_xll.GXL(FC$3,FC$4,"CustomGL="&amp;FC$8&amp;";",FC$5,FC$6,FC$7,$B125,FC$10)</f>
        <v>#NAME?</v>
      </c>
      <c r="FD125" s="27" t="e">
        <f t="shared" ca="1" si="381"/>
        <v>#NAME?</v>
      </c>
      <c r="FI125" s="26" t="e">
        <f ca="1">_xll.GXL(FI$3,FI$4,"CustomGL="&amp;FI$8&amp;";",FI$5,FI$6,FI$7,$B125,FI$10)</f>
        <v>#NAME?</v>
      </c>
      <c r="FJ125" s="27" t="e">
        <f ca="1">FI125/FI$63</f>
        <v>#NAME?</v>
      </c>
      <c r="FK125" s="33" t="e">
        <f ca="1">_xll.GXL(FK$3,FK$4,"CustomGL="&amp;FK$8&amp;";",FK$5,FK$6,FK$7,$B125,FK$10)</f>
        <v>#NAME?</v>
      </c>
      <c r="FL125" s="27" t="e">
        <f t="shared" ca="1" si="383"/>
        <v>#NAME?</v>
      </c>
    </row>
    <row r="126" spans="2:168" s="44" customFormat="1" hidden="1" outlineLevel="1" x14ac:dyDescent="0.25">
      <c r="B126" s="39">
        <v>565000</v>
      </c>
      <c r="C126" s="40" t="e">
        <f ca="1">_xll.GEXQ("...\Live\Act_Decr.edq",$B126)</f>
        <v>#NAME?</v>
      </c>
      <c r="D126" s="41" t="e">
        <f ca="1">_xll.GXL(D$3,D$4,"CustomGL="&amp;D$8&amp;";",D$5,D$6,D$7,$B126,D$10)</f>
        <v>#NAME?</v>
      </c>
      <c r="E126" s="42" t="e">
        <f t="shared" ref="E126:E130" ca="1" si="467">D126/D$63</f>
        <v>#NAME?</v>
      </c>
      <c r="F126" s="43" t="e">
        <f ca="1">_xll.GXL(F$3,F$4,"CustomGL="&amp;F$8&amp;";",F$5,F$6,F$7,$B126,F$10)</f>
        <v>#NAME?</v>
      </c>
      <c r="G126" s="42" t="e">
        <f t="shared" ref="G126:G130" ca="1" si="468">F126/F$63</f>
        <v>#NAME?</v>
      </c>
      <c r="L126" s="41" t="e">
        <f ca="1">_xll.GXL(L$3,L$4,"CustomGL="&amp;L$8&amp;";",L$5,L$6,L$7,$B126,L$10)</f>
        <v>#NAME?</v>
      </c>
      <c r="M126" s="42" t="e">
        <f t="shared" ref="M126:M130" ca="1" si="469">L126/L$63</f>
        <v>#NAME?</v>
      </c>
      <c r="N126" s="43" t="e">
        <f ca="1">_xll.GXL(N$3,N$4,"CustomGL="&amp;N$8&amp;";",N$5,N$6,N$7,$B126,N$10)</f>
        <v>#NAME?</v>
      </c>
      <c r="O126" s="42" t="e">
        <f t="shared" ca="1" si="347"/>
        <v>#NAME?</v>
      </c>
      <c r="R126" s="85"/>
      <c r="S126" s="77">
        <v>565000</v>
      </c>
      <c r="T126" s="40" t="e">
        <f ca="1">_xll.GEXQ("...\Live\Act_Decr.edq",$B126)</f>
        <v>#NAME?</v>
      </c>
      <c r="U126" s="41" t="e">
        <f ca="1">_xll.GXL(U$3,U$4,"CustomGL="&amp;U$8&amp;";",U$5,U$6,U$7,$B126,U$10)</f>
        <v>#NAME?</v>
      </c>
      <c r="V126" s="42" t="e">
        <f t="shared" ref="V126:V130" ca="1" si="470">U126/U$63</f>
        <v>#NAME?</v>
      </c>
      <c r="W126" s="43" t="e">
        <f ca="1">_xll.GXL(W$3,W$4,"CustomGL="&amp;W$8&amp;";",W$5,W$6,W$7,$B126,W$10)</f>
        <v>#NAME?</v>
      </c>
      <c r="X126" s="42" t="e">
        <f t="shared" ca="1" si="349"/>
        <v>#NAME?</v>
      </c>
      <c r="AC126" s="41" t="e">
        <f ca="1">_xll.GXL(AC$3,AC$4,"CustomGL="&amp;AC$8&amp;";",AC$5,AC$6,AC$7,$B126,AC$10)</f>
        <v>#NAME?</v>
      </c>
      <c r="AD126" s="42" t="e">
        <f t="shared" ref="AD126:AD130" ca="1" si="471">AC126/AC$63</f>
        <v>#NAME?</v>
      </c>
      <c r="AE126" s="43" t="e">
        <f ca="1">_xll.GXL(AE$3,AE$4,"CustomGL="&amp;AE$8&amp;";",AE$5,AE$6,AE$7,$B126,AE$10)</f>
        <v>#NAME?</v>
      </c>
      <c r="AF126" s="42" t="e">
        <f t="shared" ca="1" si="351"/>
        <v>#NAME?</v>
      </c>
      <c r="AJ126" s="77">
        <v>565000</v>
      </c>
      <c r="AK126" s="40" t="e">
        <f ca="1">_xll.GEXQ("...\Live\Act_Decr.edq",$B126)</f>
        <v>#NAME?</v>
      </c>
      <c r="AL126" s="41" t="e">
        <f ca="1">_xll.GXL(AL$3,AL$4,"CustomGL="&amp;AL$8&amp;";",AL$5,AL$6,AL$7,$B126,AL$10)</f>
        <v>#NAME?</v>
      </c>
      <c r="AM126" s="42" t="e">
        <f t="shared" ref="AM126:AM130" ca="1" si="472">AL126/AL$63</f>
        <v>#NAME?</v>
      </c>
      <c r="AN126" s="43" t="e">
        <f ca="1">_xll.GXL(AN$3,AN$4,"CustomGL="&amp;AN$8&amp;";",AN$5,AN$6,AN$7,$B126,AN$10)</f>
        <v>#NAME?</v>
      </c>
      <c r="AO126" s="42" t="e">
        <f t="shared" ca="1" si="353"/>
        <v>#NAME?</v>
      </c>
      <c r="AT126" s="41" t="e">
        <f ca="1">_xll.GXL(AT$3,AT$4,"CustomGL="&amp;AT$8&amp;";",AT$5,AT$6,AT$7,$B126,AT$10)</f>
        <v>#NAME?</v>
      </c>
      <c r="AU126" s="42" t="e">
        <f t="shared" ref="AU126:AU130" ca="1" si="473">AT126/AT$63</f>
        <v>#NAME?</v>
      </c>
      <c r="AV126" s="43" t="e">
        <f ca="1">_xll.GXL(AV$3,AV$4,"CustomGL="&amp;AV$8&amp;";",AV$5,AV$6,AV$7,$B126,AV$10)</f>
        <v>#NAME?</v>
      </c>
      <c r="AW126" s="42" t="e">
        <f t="shared" ca="1" si="355"/>
        <v>#NAME?</v>
      </c>
      <c r="AZ126" s="85"/>
      <c r="BA126" s="77">
        <v>565000</v>
      </c>
      <c r="BB126" s="40" t="e">
        <f ca="1">_xll.GEXQ("...\Live\Act_Decr.edq",$B126)</f>
        <v>#NAME?</v>
      </c>
      <c r="BC126" s="41" t="e">
        <f ca="1">_xll.GXL(BC$3,BC$4,"CustomGL="&amp;BC$8&amp;";",BC$5,BC$6,BC$7,$B126,BC$10)</f>
        <v>#NAME?</v>
      </c>
      <c r="BD126" s="42" t="e">
        <f t="shared" ref="BD126:BD130" ca="1" si="474">BC126/BC$63</f>
        <v>#NAME?</v>
      </c>
      <c r="BE126" s="43" t="e">
        <f ca="1">_xll.GXL(BE$3,BE$4,"CustomGL="&amp;BE$8&amp;";",BE$5,BE$6,BE$7,$B126,BE$10)</f>
        <v>#NAME?</v>
      </c>
      <c r="BF126" s="42" t="e">
        <f t="shared" ca="1" si="357"/>
        <v>#NAME?</v>
      </c>
      <c r="BK126" s="41" t="e">
        <f ca="1">_xll.GXL(BK$3,BK$4,"CustomGL="&amp;BK$8&amp;";",BK$5,BK$6,BK$7,$B126,BK$10)</f>
        <v>#NAME?</v>
      </c>
      <c r="BL126" s="42" t="e">
        <f t="shared" ref="BL126:BL130" ca="1" si="475">BK126/BK$63</f>
        <v>#NAME?</v>
      </c>
      <c r="BM126" s="43" t="e">
        <f ca="1">_xll.GXL(BM$3,BM$4,"CustomGL="&amp;BM$8&amp;";",BM$5,BM$6,BM$7,$B126,BM$10)</f>
        <v>#NAME?</v>
      </c>
      <c r="BN126" s="42" t="e">
        <f t="shared" ca="1" si="359"/>
        <v>#NAME?</v>
      </c>
      <c r="BR126" s="77">
        <v>565000</v>
      </c>
      <c r="BS126" s="40" t="e">
        <f ca="1">_xll.GEXQ("...\Live\Act_Decr.edq",$B126)</f>
        <v>#NAME?</v>
      </c>
      <c r="BT126" s="41" t="e">
        <f ca="1">_xll.GXL(BT$3,BT$4,"CustomGL="&amp;BT$8&amp;";",BT$5,BT$6,BT$7,$B126,BT$10)</f>
        <v>#NAME?</v>
      </c>
      <c r="BU126" s="42" t="e">
        <f t="shared" ref="BU126:BU130" ca="1" si="476">BT126/BT$63</f>
        <v>#NAME?</v>
      </c>
      <c r="BV126" s="43" t="e">
        <f ca="1">_xll.GXL(BV$3,BV$4,"CustomGL="&amp;BV$8&amp;";",BV$5,BV$6,BV$7,$B126,BV$10)</f>
        <v>#NAME?</v>
      </c>
      <c r="BW126" s="42" t="e">
        <f t="shared" ca="1" si="361"/>
        <v>#NAME?</v>
      </c>
      <c r="CB126" s="41" t="e">
        <f ca="1">_xll.GXL(CB$3,CB$4,"CustomGL="&amp;CB$8&amp;";",CB$5,CB$6,CB$7,$B126,CB$10)</f>
        <v>#NAME?</v>
      </c>
      <c r="CC126" s="42" t="e">
        <f t="shared" ref="CC126:CC130" ca="1" si="477">CB126/CB$63</f>
        <v>#NAME?</v>
      </c>
      <c r="CD126" s="43" t="e">
        <f ca="1">_xll.GXL(CD$3,CD$4,"CustomGL="&amp;CD$8&amp;";",CD$5,CD$6,CD$7,$B126,CD$10)</f>
        <v>#NAME?</v>
      </c>
      <c r="CE126" s="42" t="e">
        <f t="shared" ca="1" si="363"/>
        <v>#NAME?</v>
      </c>
      <c r="CI126" s="77">
        <v>565000</v>
      </c>
      <c r="CJ126" s="40" t="e">
        <f ca="1">_xll.GEXQ("...\Live\Act_Decr.edq",$B126)</f>
        <v>#NAME?</v>
      </c>
      <c r="CK126" s="41" t="e">
        <f ca="1">_xll.GXL(CK$3,CK$4,"CustomGL="&amp;CK$8&amp;";",CK$5,CK$6,CK$7,$B126,CK$10)</f>
        <v>#NAME?</v>
      </c>
      <c r="CL126" s="42" t="e">
        <f t="shared" ref="CL126:CL130" ca="1" si="478">CK126/CK$63</f>
        <v>#NAME?</v>
      </c>
      <c r="CM126" s="43" t="e">
        <f ca="1">_xll.GXL(CM$3,CM$4,"CustomGL="&amp;CM$8&amp;";",CM$5,CM$6,CM$7,$B126,CM$10)</f>
        <v>#NAME?</v>
      </c>
      <c r="CN126" s="42" t="e">
        <f t="shared" ca="1" si="365"/>
        <v>#NAME?</v>
      </c>
      <c r="CS126" s="41" t="e">
        <f ca="1">_xll.GXL(CS$3,CS$4,"CustomGL="&amp;CS$8&amp;";",CS$5,CS$6,CS$7,$B126,CS$10)</f>
        <v>#NAME?</v>
      </c>
      <c r="CT126" s="42" t="e">
        <f t="shared" ref="CT126:CT130" ca="1" si="479">CS126/CS$63</f>
        <v>#NAME?</v>
      </c>
      <c r="CU126" s="43" t="e">
        <f ca="1">_xll.GXL(CU$3,CU$4,"CustomGL="&amp;CU$8&amp;";",CU$5,CU$6,CU$7,$B126,CU$10)</f>
        <v>#NAME?</v>
      </c>
      <c r="CV126" s="42" t="e">
        <f t="shared" ca="1" si="367"/>
        <v>#NAME?</v>
      </c>
      <c r="CZ126" s="77">
        <v>565000</v>
      </c>
      <c r="DA126" s="40" t="e">
        <f ca="1">_xll.GEXQ("...\Live\Act_Decr.edq",$B126)</f>
        <v>#NAME?</v>
      </c>
      <c r="DB126" s="41" t="e">
        <f ca="1">_xll.GXL(DB$3,DB$4,"CustomGL="&amp;DB$8&amp;";",DB$5,DB$6,DB$7,$B126,DB$10)</f>
        <v>#NAME?</v>
      </c>
      <c r="DC126" s="42" t="e">
        <f t="shared" ref="DC126:DC130" ca="1" si="480">DB126/DB$63</f>
        <v>#NAME?</v>
      </c>
      <c r="DD126" s="43" t="e">
        <f ca="1">_xll.GXL(DD$3,DD$4,"CustomGL="&amp;DD$8&amp;";",DD$5,DD$6,DD$7,$B126,DD$10)</f>
        <v>#NAME?</v>
      </c>
      <c r="DE126" s="42" t="e">
        <f t="shared" ca="1" si="369"/>
        <v>#NAME?</v>
      </c>
      <c r="DJ126" s="41" t="e">
        <f ca="1">_xll.GXL(DJ$3,DJ$4,"CustomGL="&amp;DJ$8&amp;";",DJ$5,DJ$6,DJ$7,$B126,DJ$10)</f>
        <v>#NAME?</v>
      </c>
      <c r="DK126" s="42" t="e">
        <f t="shared" ref="DK126:DK130" ca="1" si="481">DJ126/DJ$63</f>
        <v>#NAME?</v>
      </c>
      <c r="DL126" s="43" t="e">
        <f ca="1">_xll.GXL(DL$3,DL$4,"CustomGL="&amp;DL$8&amp;";",DL$5,DL$6,DL$7,$B126,DL$10)</f>
        <v>#NAME?</v>
      </c>
      <c r="DM126" s="42" t="e">
        <f t="shared" ca="1" si="371"/>
        <v>#NAME?</v>
      </c>
      <c r="DQ126" s="77">
        <v>565000</v>
      </c>
      <c r="DR126" s="40" t="e">
        <f ca="1">_xll.GEXQ("...\Live\Act_Decr.edq",$B126)</f>
        <v>#NAME?</v>
      </c>
      <c r="DS126" s="41" t="e">
        <f ca="1">_xll.GXL(DS$3,DS$4,"CustomGL="&amp;DS$8&amp;";",DS$5,DS$6,DS$7,$B126,DS$10)</f>
        <v>#NAME?</v>
      </c>
      <c r="DT126" s="42" t="e">
        <f t="shared" ref="DT126:DT130" ca="1" si="482">DS126/DS$63</f>
        <v>#NAME?</v>
      </c>
      <c r="DU126" s="43" t="e">
        <f ca="1">_xll.GXL(DU$3,DU$4,"CustomGL="&amp;DU$8&amp;";",DU$5,DU$6,DU$7,$B126,DU$10)</f>
        <v>#NAME?</v>
      </c>
      <c r="DV126" s="42" t="e">
        <f t="shared" ca="1" si="373"/>
        <v>#NAME?</v>
      </c>
      <c r="EA126" s="41" t="e">
        <f ca="1">_xll.GXL(EA$3,EA$4,"CustomGL="&amp;EA$8&amp;";",EA$5,EA$6,EA$7,$B126,EA$10)</f>
        <v>#NAME?</v>
      </c>
      <c r="EB126" s="42" t="e">
        <f t="shared" ref="EB126:EB130" ca="1" si="483">EA126/EA$63</f>
        <v>#NAME?</v>
      </c>
      <c r="EC126" s="43" t="e">
        <f ca="1">_xll.GXL(EC$3,EC$4,"CustomGL="&amp;EC$8&amp;";",EC$5,EC$6,EC$7,$B126,EC$10)</f>
        <v>#NAME?</v>
      </c>
      <c r="ED126" s="42" t="e">
        <f t="shared" ca="1" si="375"/>
        <v>#NAME?</v>
      </c>
      <c r="EH126" s="77">
        <v>565000</v>
      </c>
      <c r="EI126" s="40" t="e">
        <f ca="1">_xll.GEXQ("...\Live\Act_Decr.edq",$B126)</f>
        <v>#NAME?</v>
      </c>
      <c r="EJ126" s="41" t="e">
        <f ca="1">_xll.GXL(EJ$3,EJ$4,"CustomGL="&amp;EJ$8&amp;";",EJ$5,EJ$6,EJ$7,$B126,EJ$10)</f>
        <v>#NAME?</v>
      </c>
      <c r="EK126" s="42" t="e">
        <f t="shared" ref="EK126:EK130" ca="1" si="484">EJ126/EJ$63</f>
        <v>#NAME?</v>
      </c>
      <c r="EL126" s="43" t="e">
        <f ca="1">_xll.GXL(EL$3,EL$4,"CustomGL="&amp;EL$8&amp;";",EL$5,EL$6,EL$7,$B126,EL$10)</f>
        <v>#NAME?</v>
      </c>
      <c r="EM126" s="42" t="e">
        <f t="shared" ca="1" si="377"/>
        <v>#NAME?</v>
      </c>
      <c r="ER126" s="41" t="e">
        <f ca="1">_xll.GXL(ER$3,ER$4,"CustomGL="&amp;ER$8&amp;";",ER$5,ER$6,ER$7,$B126,ER$10)</f>
        <v>#NAME?</v>
      </c>
      <c r="ES126" s="42" t="e">
        <f t="shared" ref="ES126:ES130" ca="1" si="485">ER126/ER$63</f>
        <v>#NAME?</v>
      </c>
      <c r="ET126" s="43" t="e">
        <f ca="1">_xll.GXL(ET$3,ET$4,"CustomGL="&amp;ET$8&amp;";",ET$5,ET$6,ET$7,$B126,ET$10)</f>
        <v>#NAME?</v>
      </c>
      <c r="EU126" s="42" t="e">
        <f t="shared" ca="1" si="379"/>
        <v>#NAME?</v>
      </c>
      <c r="EY126" s="77">
        <v>565000</v>
      </c>
      <c r="EZ126" s="40" t="e">
        <f ca="1">_xll.GEXQ("...\Live\Act_Decr.edq",$B126)</f>
        <v>#NAME?</v>
      </c>
      <c r="FA126" s="41" t="e">
        <f ca="1">_xll.GXL(FA$3,FA$4,"CustomGL="&amp;FA$8&amp;";",FA$5,FA$6,FA$7,$B126,FA$10)</f>
        <v>#NAME?</v>
      </c>
      <c r="FB126" s="42" t="e">
        <f t="shared" ref="FB126:FB130" ca="1" si="486">FA126/FA$63</f>
        <v>#NAME?</v>
      </c>
      <c r="FC126" s="43" t="e">
        <f ca="1">_xll.GXL(FC$3,FC$4,"CustomGL="&amp;FC$8&amp;";",FC$5,FC$6,FC$7,$B126,FC$10)</f>
        <v>#NAME?</v>
      </c>
      <c r="FD126" s="42" t="e">
        <f t="shared" ca="1" si="381"/>
        <v>#NAME?</v>
      </c>
      <c r="FI126" s="41" t="e">
        <f ca="1">_xll.GXL(FI$3,FI$4,"CustomGL="&amp;FI$8&amp;";",FI$5,FI$6,FI$7,$B126,FI$10)</f>
        <v>#NAME?</v>
      </c>
      <c r="FJ126" s="42" t="e">
        <f t="shared" ref="FJ126:FJ130" ca="1" si="487">FI126/FI$63</f>
        <v>#NAME?</v>
      </c>
      <c r="FK126" s="43" t="e">
        <f ca="1">_xll.GXL(FK$3,FK$4,"CustomGL="&amp;FK$8&amp;";",FK$5,FK$6,FK$7,$B126,FK$10)</f>
        <v>#NAME?</v>
      </c>
      <c r="FL126" s="42" t="e">
        <f t="shared" ca="1" si="383"/>
        <v>#NAME?</v>
      </c>
    </row>
    <row r="127" spans="2:168" s="44" customFormat="1" hidden="1" outlineLevel="1" x14ac:dyDescent="0.25">
      <c r="B127" s="39">
        <v>565002</v>
      </c>
      <c r="C127" s="40" t="e">
        <f ca="1">_xll.GEXQ("...\Live\Act_Decr.edq",$B127)</f>
        <v>#NAME?</v>
      </c>
      <c r="D127" s="41" t="e">
        <f ca="1">_xll.GXL(D$3,D$4,"CustomGL="&amp;D$8&amp;";",D$5,D$6,D$7,$B127,D$10)</f>
        <v>#NAME?</v>
      </c>
      <c r="E127" s="42" t="e">
        <f t="shared" ca="1" si="467"/>
        <v>#NAME?</v>
      </c>
      <c r="F127" s="43" t="e">
        <f ca="1">_xll.GXL(F$3,F$4,"CustomGL="&amp;F$8&amp;";",F$5,F$6,F$7,$B127,F$10)</f>
        <v>#NAME?</v>
      </c>
      <c r="G127" s="42" t="e">
        <f t="shared" ca="1" si="468"/>
        <v>#NAME?</v>
      </c>
      <c r="L127" s="41" t="e">
        <f ca="1">_xll.GXL(L$3,L$4,"CustomGL="&amp;L$8&amp;";",L$5,L$6,L$7,$B127,L$10)</f>
        <v>#NAME?</v>
      </c>
      <c r="M127" s="42" t="e">
        <f t="shared" ca="1" si="469"/>
        <v>#NAME?</v>
      </c>
      <c r="N127" s="43" t="e">
        <f ca="1">_xll.GXL(N$3,N$4,"CustomGL="&amp;N$8&amp;";",N$5,N$6,N$7,$B127,N$10)</f>
        <v>#NAME?</v>
      </c>
      <c r="O127" s="42" t="e">
        <f t="shared" ca="1" si="347"/>
        <v>#NAME?</v>
      </c>
      <c r="R127" s="85"/>
      <c r="S127" s="77">
        <v>565002</v>
      </c>
      <c r="T127" s="40" t="e">
        <f ca="1">_xll.GEXQ("...\Live\Act_Decr.edq",$B127)</f>
        <v>#NAME?</v>
      </c>
      <c r="U127" s="41" t="e">
        <f ca="1">_xll.GXL(U$3,U$4,"CustomGL="&amp;U$8&amp;";",U$5,U$6,U$7,$B127,U$10)</f>
        <v>#NAME?</v>
      </c>
      <c r="V127" s="42" t="e">
        <f t="shared" ca="1" si="470"/>
        <v>#NAME?</v>
      </c>
      <c r="W127" s="43" t="e">
        <f ca="1">_xll.GXL(W$3,W$4,"CustomGL="&amp;W$8&amp;";",W$5,W$6,W$7,$B127,W$10)</f>
        <v>#NAME?</v>
      </c>
      <c r="X127" s="42" t="e">
        <f t="shared" ca="1" si="349"/>
        <v>#NAME?</v>
      </c>
      <c r="AC127" s="41" t="e">
        <f ca="1">_xll.GXL(AC$3,AC$4,"CustomGL="&amp;AC$8&amp;";",AC$5,AC$6,AC$7,$B127,AC$10)</f>
        <v>#NAME?</v>
      </c>
      <c r="AD127" s="42" t="e">
        <f t="shared" ca="1" si="471"/>
        <v>#NAME?</v>
      </c>
      <c r="AE127" s="43" t="e">
        <f ca="1">_xll.GXL(AE$3,AE$4,"CustomGL="&amp;AE$8&amp;";",AE$5,AE$6,AE$7,$B127,AE$10)</f>
        <v>#NAME?</v>
      </c>
      <c r="AF127" s="42" t="e">
        <f t="shared" ca="1" si="351"/>
        <v>#NAME?</v>
      </c>
      <c r="AJ127" s="77">
        <v>565002</v>
      </c>
      <c r="AK127" s="40" t="e">
        <f ca="1">_xll.GEXQ("...\Live\Act_Decr.edq",$B127)</f>
        <v>#NAME?</v>
      </c>
      <c r="AL127" s="41" t="e">
        <f ca="1">_xll.GXL(AL$3,AL$4,"CustomGL="&amp;AL$8&amp;";",AL$5,AL$6,AL$7,$B127,AL$10)</f>
        <v>#NAME?</v>
      </c>
      <c r="AM127" s="42" t="e">
        <f t="shared" ca="1" si="472"/>
        <v>#NAME?</v>
      </c>
      <c r="AN127" s="43" t="e">
        <f ca="1">_xll.GXL(AN$3,AN$4,"CustomGL="&amp;AN$8&amp;";",AN$5,AN$6,AN$7,$B127,AN$10)</f>
        <v>#NAME?</v>
      </c>
      <c r="AO127" s="42" t="e">
        <f t="shared" ca="1" si="353"/>
        <v>#NAME?</v>
      </c>
      <c r="AT127" s="41" t="e">
        <f ca="1">_xll.GXL(AT$3,AT$4,"CustomGL="&amp;AT$8&amp;";",AT$5,AT$6,AT$7,$B127,AT$10)</f>
        <v>#NAME?</v>
      </c>
      <c r="AU127" s="42" t="e">
        <f t="shared" ca="1" si="473"/>
        <v>#NAME?</v>
      </c>
      <c r="AV127" s="43" t="e">
        <f ca="1">_xll.GXL(AV$3,AV$4,"CustomGL="&amp;AV$8&amp;";",AV$5,AV$6,AV$7,$B127,AV$10)</f>
        <v>#NAME?</v>
      </c>
      <c r="AW127" s="42" t="e">
        <f t="shared" ca="1" si="355"/>
        <v>#NAME?</v>
      </c>
      <c r="AZ127" s="85"/>
      <c r="BA127" s="77">
        <v>565002</v>
      </c>
      <c r="BB127" s="40" t="e">
        <f ca="1">_xll.GEXQ("...\Live\Act_Decr.edq",$B127)</f>
        <v>#NAME?</v>
      </c>
      <c r="BC127" s="41" t="e">
        <f ca="1">_xll.GXL(BC$3,BC$4,"CustomGL="&amp;BC$8&amp;";",BC$5,BC$6,BC$7,$B127,BC$10)</f>
        <v>#NAME?</v>
      </c>
      <c r="BD127" s="42" t="e">
        <f t="shared" ca="1" si="474"/>
        <v>#NAME?</v>
      </c>
      <c r="BE127" s="43" t="e">
        <f ca="1">_xll.GXL(BE$3,BE$4,"CustomGL="&amp;BE$8&amp;";",BE$5,BE$6,BE$7,$B127,BE$10)</f>
        <v>#NAME?</v>
      </c>
      <c r="BF127" s="42" t="e">
        <f t="shared" ca="1" si="357"/>
        <v>#NAME?</v>
      </c>
      <c r="BK127" s="41" t="e">
        <f ca="1">_xll.GXL(BK$3,BK$4,"CustomGL="&amp;BK$8&amp;";",BK$5,BK$6,BK$7,$B127,BK$10)</f>
        <v>#NAME?</v>
      </c>
      <c r="BL127" s="42" t="e">
        <f t="shared" ca="1" si="475"/>
        <v>#NAME?</v>
      </c>
      <c r="BM127" s="43" t="e">
        <f ca="1">_xll.GXL(BM$3,BM$4,"CustomGL="&amp;BM$8&amp;";",BM$5,BM$6,BM$7,$B127,BM$10)</f>
        <v>#NAME?</v>
      </c>
      <c r="BN127" s="42" t="e">
        <f t="shared" ca="1" si="359"/>
        <v>#NAME?</v>
      </c>
      <c r="BR127" s="77">
        <v>565002</v>
      </c>
      <c r="BS127" s="40" t="e">
        <f ca="1">_xll.GEXQ("...\Live\Act_Decr.edq",$B127)</f>
        <v>#NAME?</v>
      </c>
      <c r="BT127" s="41" t="e">
        <f ca="1">_xll.GXL(BT$3,BT$4,"CustomGL="&amp;BT$8&amp;";",BT$5,BT$6,BT$7,$B127,BT$10)</f>
        <v>#NAME?</v>
      </c>
      <c r="BU127" s="42" t="e">
        <f t="shared" ca="1" si="476"/>
        <v>#NAME?</v>
      </c>
      <c r="BV127" s="43" t="e">
        <f ca="1">_xll.GXL(BV$3,BV$4,"CustomGL="&amp;BV$8&amp;";",BV$5,BV$6,BV$7,$B127,BV$10)</f>
        <v>#NAME?</v>
      </c>
      <c r="BW127" s="42" t="e">
        <f t="shared" ca="1" si="361"/>
        <v>#NAME?</v>
      </c>
      <c r="CB127" s="41" t="e">
        <f ca="1">_xll.GXL(CB$3,CB$4,"CustomGL="&amp;CB$8&amp;";",CB$5,CB$6,CB$7,$B127,CB$10)</f>
        <v>#NAME?</v>
      </c>
      <c r="CC127" s="42" t="e">
        <f t="shared" ca="1" si="477"/>
        <v>#NAME?</v>
      </c>
      <c r="CD127" s="43" t="e">
        <f ca="1">_xll.GXL(CD$3,CD$4,"CustomGL="&amp;CD$8&amp;";",CD$5,CD$6,CD$7,$B127,CD$10)</f>
        <v>#NAME?</v>
      </c>
      <c r="CE127" s="42" t="e">
        <f t="shared" ca="1" si="363"/>
        <v>#NAME?</v>
      </c>
      <c r="CI127" s="77">
        <v>565002</v>
      </c>
      <c r="CJ127" s="40" t="e">
        <f ca="1">_xll.GEXQ("...\Live\Act_Decr.edq",$B127)</f>
        <v>#NAME?</v>
      </c>
      <c r="CK127" s="41" t="e">
        <f ca="1">_xll.GXL(CK$3,CK$4,"CustomGL="&amp;CK$8&amp;";",CK$5,CK$6,CK$7,$B127,CK$10)</f>
        <v>#NAME?</v>
      </c>
      <c r="CL127" s="42" t="e">
        <f t="shared" ca="1" si="478"/>
        <v>#NAME?</v>
      </c>
      <c r="CM127" s="43" t="e">
        <f ca="1">_xll.GXL(CM$3,CM$4,"CustomGL="&amp;CM$8&amp;";",CM$5,CM$6,CM$7,$B127,CM$10)</f>
        <v>#NAME?</v>
      </c>
      <c r="CN127" s="42" t="e">
        <f t="shared" ca="1" si="365"/>
        <v>#NAME?</v>
      </c>
      <c r="CS127" s="41" t="e">
        <f ca="1">_xll.GXL(CS$3,CS$4,"CustomGL="&amp;CS$8&amp;";",CS$5,CS$6,CS$7,$B127,CS$10)</f>
        <v>#NAME?</v>
      </c>
      <c r="CT127" s="42" t="e">
        <f t="shared" ca="1" si="479"/>
        <v>#NAME?</v>
      </c>
      <c r="CU127" s="43" t="e">
        <f ca="1">_xll.GXL(CU$3,CU$4,"CustomGL="&amp;CU$8&amp;";",CU$5,CU$6,CU$7,$B127,CU$10)</f>
        <v>#NAME?</v>
      </c>
      <c r="CV127" s="42" t="e">
        <f t="shared" ca="1" si="367"/>
        <v>#NAME?</v>
      </c>
      <c r="CZ127" s="77">
        <v>565002</v>
      </c>
      <c r="DA127" s="40" t="e">
        <f ca="1">_xll.GEXQ("...\Live\Act_Decr.edq",$B127)</f>
        <v>#NAME?</v>
      </c>
      <c r="DB127" s="41" t="e">
        <f ca="1">_xll.GXL(DB$3,DB$4,"CustomGL="&amp;DB$8&amp;";",DB$5,DB$6,DB$7,$B127,DB$10)</f>
        <v>#NAME?</v>
      </c>
      <c r="DC127" s="42" t="e">
        <f t="shared" ca="1" si="480"/>
        <v>#NAME?</v>
      </c>
      <c r="DD127" s="43" t="e">
        <f ca="1">_xll.GXL(DD$3,DD$4,"CustomGL="&amp;DD$8&amp;";",DD$5,DD$6,DD$7,$B127,DD$10)</f>
        <v>#NAME?</v>
      </c>
      <c r="DE127" s="42" t="e">
        <f t="shared" ca="1" si="369"/>
        <v>#NAME?</v>
      </c>
      <c r="DJ127" s="41" t="e">
        <f ca="1">_xll.GXL(DJ$3,DJ$4,"CustomGL="&amp;DJ$8&amp;";",DJ$5,DJ$6,DJ$7,$B127,DJ$10)</f>
        <v>#NAME?</v>
      </c>
      <c r="DK127" s="42" t="e">
        <f t="shared" ca="1" si="481"/>
        <v>#NAME?</v>
      </c>
      <c r="DL127" s="43" t="e">
        <f ca="1">_xll.GXL(DL$3,DL$4,"CustomGL="&amp;DL$8&amp;";",DL$5,DL$6,DL$7,$B127,DL$10)</f>
        <v>#NAME?</v>
      </c>
      <c r="DM127" s="42" t="e">
        <f t="shared" ca="1" si="371"/>
        <v>#NAME?</v>
      </c>
      <c r="DQ127" s="77">
        <v>565002</v>
      </c>
      <c r="DR127" s="40" t="e">
        <f ca="1">_xll.GEXQ("...\Live\Act_Decr.edq",$B127)</f>
        <v>#NAME?</v>
      </c>
      <c r="DS127" s="41" t="e">
        <f ca="1">_xll.GXL(DS$3,DS$4,"CustomGL="&amp;DS$8&amp;";",DS$5,DS$6,DS$7,$B127,DS$10)</f>
        <v>#NAME?</v>
      </c>
      <c r="DT127" s="42" t="e">
        <f t="shared" ca="1" si="482"/>
        <v>#NAME?</v>
      </c>
      <c r="DU127" s="43" t="e">
        <f ca="1">_xll.GXL(DU$3,DU$4,"CustomGL="&amp;DU$8&amp;";",DU$5,DU$6,DU$7,$B127,DU$10)</f>
        <v>#NAME?</v>
      </c>
      <c r="DV127" s="42" t="e">
        <f t="shared" ca="1" si="373"/>
        <v>#NAME?</v>
      </c>
      <c r="EA127" s="41" t="e">
        <f ca="1">_xll.GXL(EA$3,EA$4,"CustomGL="&amp;EA$8&amp;";",EA$5,EA$6,EA$7,$B127,EA$10)</f>
        <v>#NAME?</v>
      </c>
      <c r="EB127" s="42" t="e">
        <f t="shared" ca="1" si="483"/>
        <v>#NAME?</v>
      </c>
      <c r="EC127" s="43" t="e">
        <f ca="1">_xll.GXL(EC$3,EC$4,"CustomGL="&amp;EC$8&amp;";",EC$5,EC$6,EC$7,$B127,EC$10)</f>
        <v>#NAME?</v>
      </c>
      <c r="ED127" s="42" t="e">
        <f t="shared" ca="1" si="375"/>
        <v>#NAME?</v>
      </c>
      <c r="EH127" s="77">
        <v>565002</v>
      </c>
      <c r="EI127" s="40" t="e">
        <f ca="1">_xll.GEXQ("...\Live\Act_Decr.edq",$B127)</f>
        <v>#NAME?</v>
      </c>
      <c r="EJ127" s="41" t="e">
        <f ca="1">_xll.GXL(EJ$3,EJ$4,"CustomGL="&amp;EJ$8&amp;";",EJ$5,EJ$6,EJ$7,$B127,EJ$10)</f>
        <v>#NAME?</v>
      </c>
      <c r="EK127" s="42" t="e">
        <f t="shared" ca="1" si="484"/>
        <v>#NAME?</v>
      </c>
      <c r="EL127" s="43" t="e">
        <f ca="1">_xll.GXL(EL$3,EL$4,"CustomGL="&amp;EL$8&amp;";",EL$5,EL$6,EL$7,$B127,EL$10)</f>
        <v>#NAME?</v>
      </c>
      <c r="EM127" s="42" t="e">
        <f t="shared" ca="1" si="377"/>
        <v>#NAME?</v>
      </c>
      <c r="ER127" s="41" t="e">
        <f ca="1">_xll.GXL(ER$3,ER$4,"CustomGL="&amp;ER$8&amp;";",ER$5,ER$6,ER$7,$B127,ER$10)</f>
        <v>#NAME?</v>
      </c>
      <c r="ES127" s="42" t="e">
        <f t="shared" ca="1" si="485"/>
        <v>#NAME?</v>
      </c>
      <c r="ET127" s="43" t="e">
        <f ca="1">_xll.GXL(ET$3,ET$4,"CustomGL="&amp;ET$8&amp;";",ET$5,ET$6,ET$7,$B127,ET$10)</f>
        <v>#NAME?</v>
      </c>
      <c r="EU127" s="42" t="e">
        <f t="shared" ca="1" si="379"/>
        <v>#NAME?</v>
      </c>
      <c r="EY127" s="77">
        <v>565002</v>
      </c>
      <c r="EZ127" s="40" t="e">
        <f ca="1">_xll.GEXQ("...\Live\Act_Decr.edq",$B127)</f>
        <v>#NAME?</v>
      </c>
      <c r="FA127" s="41" t="e">
        <f ca="1">_xll.GXL(FA$3,FA$4,"CustomGL="&amp;FA$8&amp;";",FA$5,FA$6,FA$7,$B127,FA$10)</f>
        <v>#NAME?</v>
      </c>
      <c r="FB127" s="42" t="e">
        <f t="shared" ca="1" si="486"/>
        <v>#NAME?</v>
      </c>
      <c r="FC127" s="43" t="e">
        <f ca="1">_xll.GXL(FC$3,FC$4,"CustomGL="&amp;FC$8&amp;";",FC$5,FC$6,FC$7,$B127,FC$10)</f>
        <v>#NAME?</v>
      </c>
      <c r="FD127" s="42" t="e">
        <f t="shared" ca="1" si="381"/>
        <v>#NAME?</v>
      </c>
      <c r="FI127" s="41" t="e">
        <f ca="1">_xll.GXL(FI$3,FI$4,"CustomGL="&amp;FI$8&amp;";",FI$5,FI$6,FI$7,$B127,FI$10)</f>
        <v>#NAME?</v>
      </c>
      <c r="FJ127" s="42" t="e">
        <f t="shared" ca="1" si="487"/>
        <v>#NAME?</v>
      </c>
      <c r="FK127" s="43" t="e">
        <f ca="1">_xll.GXL(FK$3,FK$4,"CustomGL="&amp;FK$8&amp;";",FK$5,FK$6,FK$7,$B127,FK$10)</f>
        <v>#NAME?</v>
      </c>
      <c r="FL127" s="42" t="e">
        <f t="shared" ca="1" si="383"/>
        <v>#NAME?</v>
      </c>
    </row>
    <row r="128" spans="2:168" s="44" customFormat="1" hidden="1" outlineLevel="1" x14ac:dyDescent="0.25">
      <c r="B128" s="39">
        <v>567000</v>
      </c>
      <c r="C128" s="40" t="e">
        <f ca="1">_xll.GEXQ("...\Live\Act_Decr.edq",$B128)</f>
        <v>#NAME?</v>
      </c>
      <c r="D128" s="41" t="e">
        <f ca="1">_xll.GXL(D$3,D$4,"CustomGL="&amp;D$8&amp;";",D$5,D$6,D$7,$B128,D$10)</f>
        <v>#NAME?</v>
      </c>
      <c r="E128" s="42" t="e">
        <f t="shared" ca="1" si="467"/>
        <v>#NAME?</v>
      </c>
      <c r="F128" s="43" t="e">
        <f ca="1">_xll.GXL(F$3,F$4,"CustomGL="&amp;F$8&amp;";",F$5,F$6,F$7,$B128,F$10)</f>
        <v>#NAME?</v>
      </c>
      <c r="G128" s="42" t="e">
        <f t="shared" ca="1" si="468"/>
        <v>#NAME?</v>
      </c>
      <c r="L128" s="41" t="e">
        <f ca="1">_xll.GXL(L$3,L$4,"CustomGL="&amp;L$8&amp;";",L$5,L$6,L$7,$B128,L$10)</f>
        <v>#NAME?</v>
      </c>
      <c r="M128" s="42" t="e">
        <f t="shared" ca="1" si="469"/>
        <v>#NAME?</v>
      </c>
      <c r="N128" s="43" t="e">
        <f ca="1">_xll.GXL(N$3,N$4,"CustomGL="&amp;N$8&amp;";",N$5,N$6,N$7,$B128,N$10)</f>
        <v>#NAME?</v>
      </c>
      <c r="O128" s="42" t="e">
        <f t="shared" ca="1" si="347"/>
        <v>#NAME?</v>
      </c>
      <c r="R128" s="85"/>
      <c r="S128" s="77">
        <v>567000</v>
      </c>
      <c r="T128" s="40" t="e">
        <f ca="1">_xll.GEXQ("...\Live\Act_Decr.edq",$B128)</f>
        <v>#NAME?</v>
      </c>
      <c r="U128" s="41" t="e">
        <f ca="1">_xll.GXL(U$3,U$4,"CustomGL="&amp;U$8&amp;";",U$5,U$6,U$7,$B128,U$10)</f>
        <v>#NAME?</v>
      </c>
      <c r="V128" s="42" t="e">
        <f t="shared" ca="1" si="470"/>
        <v>#NAME?</v>
      </c>
      <c r="W128" s="43" t="e">
        <f ca="1">_xll.GXL(W$3,W$4,"CustomGL="&amp;W$8&amp;";",W$5,W$6,W$7,$B128,W$10)</f>
        <v>#NAME?</v>
      </c>
      <c r="X128" s="42" t="e">
        <f t="shared" ca="1" si="349"/>
        <v>#NAME?</v>
      </c>
      <c r="AC128" s="41" t="e">
        <f ca="1">_xll.GXL(AC$3,AC$4,"CustomGL="&amp;AC$8&amp;";",AC$5,AC$6,AC$7,$B128,AC$10)</f>
        <v>#NAME?</v>
      </c>
      <c r="AD128" s="42" t="e">
        <f t="shared" ca="1" si="471"/>
        <v>#NAME?</v>
      </c>
      <c r="AE128" s="43" t="e">
        <f ca="1">_xll.GXL(AE$3,AE$4,"CustomGL="&amp;AE$8&amp;";",AE$5,AE$6,AE$7,$B128,AE$10)</f>
        <v>#NAME?</v>
      </c>
      <c r="AF128" s="42" t="e">
        <f t="shared" ca="1" si="351"/>
        <v>#NAME?</v>
      </c>
      <c r="AJ128" s="77">
        <v>567000</v>
      </c>
      <c r="AK128" s="40" t="e">
        <f ca="1">_xll.GEXQ("...\Live\Act_Decr.edq",$B128)</f>
        <v>#NAME?</v>
      </c>
      <c r="AL128" s="41" t="e">
        <f ca="1">_xll.GXL(AL$3,AL$4,"CustomGL="&amp;AL$8&amp;";",AL$5,AL$6,AL$7,$B128,AL$10)</f>
        <v>#NAME?</v>
      </c>
      <c r="AM128" s="42" t="e">
        <f t="shared" ca="1" si="472"/>
        <v>#NAME?</v>
      </c>
      <c r="AN128" s="43" t="e">
        <f ca="1">_xll.GXL(AN$3,AN$4,"CustomGL="&amp;AN$8&amp;";",AN$5,AN$6,AN$7,$B128,AN$10)</f>
        <v>#NAME?</v>
      </c>
      <c r="AO128" s="42" t="e">
        <f t="shared" ca="1" si="353"/>
        <v>#NAME?</v>
      </c>
      <c r="AT128" s="41" t="e">
        <f ca="1">_xll.GXL(AT$3,AT$4,"CustomGL="&amp;AT$8&amp;";",AT$5,AT$6,AT$7,$B128,AT$10)</f>
        <v>#NAME?</v>
      </c>
      <c r="AU128" s="42" t="e">
        <f t="shared" ca="1" si="473"/>
        <v>#NAME?</v>
      </c>
      <c r="AV128" s="43" t="e">
        <f ca="1">_xll.GXL(AV$3,AV$4,"CustomGL="&amp;AV$8&amp;";",AV$5,AV$6,AV$7,$B128,AV$10)</f>
        <v>#NAME?</v>
      </c>
      <c r="AW128" s="42" t="e">
        <f t="shared" ca="1" si="355"/>
        <v>#NAME?</v>
      </c>
      <c r="AZ128" s="85"/>
      <c r="BA128" s="77">
        <v>567000</v>
      </c>
      <c r="BB128" s="40" t="e">
        <f ca="1">_xll.GEXQ("...\Live\Act_Decr.edq",$B128)</f>
        <v>#NAME?</v>
      </c>
      <c r="BC128" s="41" t="e">
        <f ca="1">_xll.GXL(BC$3,BC$4,"CustomGL="&amp;BC$8&amp;";",BC$5,BC$6,BC$7,$B128,BC$10)</f>
        <v>#NAME?</v>
      </c>
      <c r="BD128" s="42" t="e">
        <f t="shared" ca="1" si="474"/>
        <v>#NAME?</v>
      </c>
      <c r="BE128" s="43" t="e">
        <f ca="1">_xll.GXL(BE$3,BE$4,"CustomGL="&amp;BE$8&amp;";",BE$5,BE$6,BE$7,$B128,BE$10)</f>
        <v>#NAME?</v>
      </c>
      <c r="BF128" s="42" t="e">
        <f t="shared" ca="1" si="357"/>
        <v>#NAME?</v>
      </c>
      <c r="BK128" s="41" t="e">
        <f ca="1">_xll.GXL(BK$3,BK$4,"CustomGL="&amp;BK$8&amp;";",BK$5,BK$6,BK$7,$B128,BK$10)</f>
        <v>#NAME?</v>
      </c>
      <c r="BL128" s="42" t="e">
        <f t="shared" ca="1" si="475"/>
        <v>#NAME?</v>
      </c>
      <c r="BM128" s="43" t="e">
        <f ca="1">_xll.GXL(BM$3,BM$4,"CustomGL="&amp;BM$8&amp;";",BM$5,BM$6,BM$7,$B128,BM$10)</f>
        <v>#NAME?</v>
      </c>
      <c r="BN128" s="42" t="e">
        <f t="shared" ca="1" si="359"/>
        <v>#NAME?</v>
      </c>
      <c r="BR128" s="77">
        <v>567000</v>
      </c>
      <c r="BS128" s="40" t="e">
        <f ca="1">_xll.GEXQ("...\Live\Act_Decr.edq",$B128)</f>
        <v>#NAME?</v>
      </c>
      <c r="BT128" s="41" t="e">
        <f ca="1">_xll.GXL(BT$3,BT$4,"CustomGL="&amp;BT$8&amp;";",BT$5,BT$6,BT$7,$B128,BT$10)</f>
        <v>#NAME?</v>
      </c>
      <c r="BU128" s="42" t="e">
        <f t="shared" ca="1" si="476"/>
        <v>#NAME?</v>
      </c>
      <c r="BV128" s="43" t="e">
        <f ca="1">_xll.GXL(BV$3,BV$4,"CustomGL="&amp;BV$8&amp;";",BV$5,BV$6,BV$7,$B128,BV$10)</f>
        <v>#NAME?</v>
      </c>
      <c r="BW128" s="42" t="e">
        <f t="shared" ca="1" si="361"/>
        <v>#NAME?</v>
      </c>
      <c r="CB128" s="41" t="e">
        <f ca="1">_xll.GXL(CB$3,CB$4,"CustomGL="&amp;CB$8&amp;";",CB$5,CB$6,CB$7,$B128,CB$10)</f>
        <v>#NAME?</v>
      </c>
      <c r="CC128" s="42" t="e">
        <f t="shared" ca="1" si="477"/>
        <v>#NAME?</v>
      </c>
      <c r="CD128" s="43" t="e">
        <f ca="1">_xll.GXL(CD$3,CD$4,"CustomGL="&amp;CD$8&amp;";",CD$5,CD$6,CD$7,$B128,CD$10)</f>
        <v>#NAME?</v>
      </c>
      <c r="CE128" s="42" t="e">
        <f t="shared" ca="1" si="363"/>
        <v>#NAME?</v>
      </c>
      <c r="CI128" s="77">
        <v>567000</v>
      </c>
      <c r="CJ128" s="40" t="e">
        <f ca="1">_xll.GEXQ("...\Live\Act_Decr.edq",$B128)</f>
        <v>#NAME?</v>
      </c>
      <c r="CK128" s="41" t="e">
        <f ca="1">_xll.GXL(CK$3,CK$4,"CustomGL="&amp;CK$8&amp;";",CK$5,CK$6,CK$7,$B128,CK$10)</f>
        <v>#NAME?</v>
      </c>
      <c r="CL128" s="42" t="e">
        <f t="shared" ca="1" si="478"/>
        <v>#NAME?</v>
      </c>
      <c r="CM128" s="43" t="e">
        <f ca="1">_xll.GXL(CM$3,CM$4,"CustomGL="&amp;CM$8&amp;";",CM$5,CM$6,CM$7,$B128,CM$10)</f>
        <v>#NAME?</v>
      </c>
      <c r="CN128" s="42" t="e">
        <f t="shared" ca="1" si="365"/>
        <v>#NAME?</v>
      </c>
      <c r="CS128" s="41" t="e">
        <f ca="1">_xll.GXL(CS$3,CS$4,"CustomGL="&amp;CS$8&amp;";",CS$5,CS$6,CS$7,$B128,CS$10)</f>
        <v>#NAME?</v>
      </c>
      <c r="CT128" s="42" t="e">
        <f t="shared" ca="1" si="479"/>
        <v>#NAME?</v>
      </c>
      <c r="CU128" s="43" t="e">
        <f ca="1">_xll.GXL(CU$3,CU$4,"CustomGL="&amp;CU$8&amp;";",CU$5,CU$6,CU$7,$B128,CU$10)</f>
        <v>#NAME?</v>
      </c>
      <c r="CV128" s="42" t="e">
        <f t="shared" ca="1" si="367"/>
        <v>#NAME?</v>
      </c>
      <c r="CZ128" s="77">
        <v>567000</v>
      </c>
      <c r="DA128" s="40" t="e">
        <f ca="1">_xll.GEXQ("...\Live\Act_Decr.edq",$B128)</f>
        <v>#NAME?</v>
      </c>
      <c r="DB128" s="41" t="e">
        <f ca="1">_xll.GXL(DB$3,DB$4,"CustomGL="&amp;DB$8&amp;";",DB$5,DB$6,DB$7,$B128,DB$10)</f>
        <v>#NAME?</v>
      </c>
      <c r="DC128" s="42" t="e">
        <f t="shared" ca="1" si="480"/>
        <v>#NAME?</v>
      </c>
      <c r="DD128" s="43" t="e">
        <f ca="1">_xll.GXL(DD$3,DD$4,"CustomGL="&amp;DD$8&amp;";",DD$5,DD$6,DD$7,$B128,DD$10)</f>
        <v>#NAME?</v>
      </c>
      <c r="DE128" s="42" t="e">
        <f t="shared" ca="1" si="369"/>
        <v>#NAME?</v>
      </c>
      <c r="DJ128" s="41" t="e">
        <f ca="1">_xll.GXL(DJ$3,DJ$4,"CustomGL="&amp;DJ$8&amp;";",DJ$5,DJ$6,DJ$7,$B128,DJ$10)</f>
        <v>#NAME?</v>
      </c>
      <c r="DK128" s="42" t="e">
        <f t="shared" ca="1" si="481"/>
        <v>#NAME?</v>
      </c>
      <c r="DL128" s="43" t="e">
        <f ca="1">_xll.GXL(DL$3,DL$4,"CustomGL="&amp;DL$8&amp;";",DL$5,DL$6,DL$7,$B128,DL$10)</f>
        <v>#NAME?</v>
      </c>
      <c r="DM128" s="42" t="e">
        <f t="shared" ca="1" si="371"/>
        <v>#NAME?</v>
      </c>
      <c r="DQ128" s="77">
        <v>567000</v>
      </c>
      <c r="DR128" s="40" t="e">
        <f ca="1">_xll.GEXQ("...\Live\Act_Decr.edq",$B128)</f>
        <v>#NAME?</v>
      </c>
      <c r="DS128" s="41" t="e">
        <f ca="1">_xll.GXL(DS$3,DS$4,"CustomGL="&amp;DS$8&amp;";",DS$5,DS$6,DS$7,$B128,DS$10)</f>
        <v>#NAME?</v>
      </c>
      <c r="DT128" s="42" t="e">
        <f t="shared" ca="1" si="482"/>
        <v>#NAME?</v>
      </c>
      <c r="DU128" s="43" t="e">
        <f ca="1">_xll.GXL(DU$3,DU$4,"CustomGL="&amp;DU$8&amp;";",DU$5,DU$6,DU$7,$B128,DU$10)</f>
        <v>#NAME?</v>
      </c>
      <c r="DV128" s="42" t="e">
        <f t="shared" ca="1" si="373"/>
        <v>#NAME?</v>
      </c>
      <c r="EA128" s="41" t="e">
        <f ca="1">_xll.GXL(EA$3,EA$4,"CustomGL="&amp;EA$8&amp;";",EA$5,EA$6,EA$7,$B128,EA$10)</f>
        <v>#NAME?</v>
      </c>
      <c r="EB128" s="42" t="e">
        <f t="shared" ca="1" si="483"/>
        <v>#NAME?</v>
      </c>
      <c r="EC128" s="43" t="e">
        <f ca="1">_xll.GXL(EC$3,EC$4,"CustomGL="&amp;EC$8&amp;";",EC$5,EC$6,EC$7,$B128,EC$10)</f>
        <v>#NAME?</v>
      </c>
      <c r="ED128" s="42" t="e">
        <f t="shared" ca="1" si="375"/>
        <v>#NAME?</v>
      </c>
      <c r="EH128" s="77">
        <v>567000</v>
      </c>
      <c r="EI128" s="40" t="e">
        <f ca="1">_xll.GEXQ("...\Live\Act_Decr.edq",$B128)</f>
        <v>#NAME?</v>
      </c>
      <c r="EJ128" s="41" t="e">
        <f ca="1">_xll.GXL(EJ$3,EJ$4,"CustomGL="&amp;EJ$8&amp;";",EJ$5,EJ$6,EJ$7,$B128,EJ$10)</f>
        <v>#NAME?</v>
      </c>
      <c r="EK128" s="42" t="e">
        <f t="shared" ca="1" si="484"/>
        <v>#NAME?</v>
      </c>
      <c r="EL128" s="43" t="e">
        <f ca="1">_xll.GXL(EL$3,EL$4,"CustomGL="&amp;EL$8&amp;";",EL$5,EL$6,EL$7,$B128,EL$10)</f>
        <v>#NAME?</v>
      </c>
      <c r="EM128" s="42" t="e">
        <f t="shared" ca="1" si="377"/>
        <v>#NAME?</v>
      </c>
      <c r="ER128" s="41" t="e">
        <f ca="1">_xll.GXL(ER$3,ER$4,"CustomGL="&amp;ER$8&amp;";",ER$5,ER$6,ER$7,$B128,ER$10)</f>
        <v>#NAME?</v>
      </c>
      <c r="ES128" s="42" t="e">
        <f t="shared" ca="1" si="485"/>
        <v>#NAME?</v>
      </c>
      <c r="ET128" s="43" t="e">
        <f ca="1">_xll.GXL(ET$3,ET$4,"CustomGL="&amp;ET$8&amp;";",ET$5,ET$6,ET$7,$B128,ET$10)</f>
        <v>#NAME?</v>
      </c>
      <c r="EU128" s="42" t="e">
        <f t="shared" ca="1" si="379"/>
        <v>#NAME?</v>
      </c>
      <c r="EY128" s="77">
        <v>567000</v>
      </c>
      <c r="EZ128" s="40" t="e">
        <f ca="1">_xll.GEXQ("...\Live\Act_Decr.edq",$B128)</f>
        <v>#NAME?</v>
      </c>
      <c r="FA128" s="41" t="e">
        <f ca="1">_xll.GXL(FA$3,FA$4,"CustomGL="&amp;FA$8&amp;";",FA$5,FA$6,FA$7,$B128,FA$10)</f>
        <v>#NAME?</v>
      </c>
      <c r="FB128" s="42" t="e">
        <f t="shared" ca="1" si="486"/>
        <v>#NAME?</v>
      </c>
      <c r="FC128" s="43" t="e">
        <f ca="1">_xll.GXL(FC$3,FC$4,"CustomGL="&amp;FC$8&amp;";",FC$5,FC$6,FC$7,$B128,FC$10)</f>
        <v>#NAME?</v>
      </c>
      <c r="FD128" s="42" t="e">
        <f t="shared" ca="1" si="381"/>
        <v>#NAME?</v>
      </c>
      <c r="FI128" s="41" t="e">
        <f ca="1">_xll.GXL(FI$3,FI$4,"CustomGL="&amp;FI$8&amp;";",FI$5,FI$6,FI$7,$B128,FI$10)</f>
        <v>#NAME?</v>
      </c>
      <c r="FJ128" s="42" t="e">
        <f t="shared" ca="1" si="487"/>
        <v>#NAME?</v>
      </c>
      <c r="FK128" s="43" t="e">
        <f ca="1">_xll.GXL(FK$3,FK$4,"CustomGL="&amp;FK$8&amp;";",FK$5,FK$6,FK$7,$B128,FK$10)</f>
        <v>#NAME?</v>
      </c>
      <c r="FL128" s="42" t="e">
        <f t="shared" ca="1" si="383"/>
        <v>#NAME?</v>
      </c>
    </row>
    <row r="129" spans="2:168" s="44" customFormat="1" hidden="1" outlineLevel="1" x14ac:dyDescent="0.25">
      <c r="B129" s="39">
        <v>570000</v>
      </c>
      <c r="C129" s="40" t="e">
        <f ca="1">_xll.GEXQ("...\Live\Act_Decr.edq",$B129)</f>
        <v>#NAME?</v>
      </c>
      <c r="D129" s="41" t="e">
        <f ca="1">_xll.GXL(D$3,D$4,"CustomGL="&amp;D$8&amp;";",D$5,D$6,D$7,$B129,D$10)</f>
        <v>#NAME?</v>
      </c>
      <c r="E129" s="42" t="e">
        <f t="shared" ca="1" si="467"/>
        <v>#NAME?</v>
      </c>
      <c r="F129" s="43" t="e">
        <f ca="1">_xll.GXL(F$3,F$4,"CustomGL="&amp;F$8&amp;";",F$5,F$6,F$7,$B129,F$10)</f>
        <v>#NAME?</v>
      </c>
      <c r="G129" s="42" t="e">
        <f t="shared" ca="1" si="468"/>
        <v>#NAME?</v>
      </c>
      <c r="L129" s="41" t="e">
        <f ca="1">_xll.GXL(L$3,L$4,"CustomGL="&amp;L$8&amp;";",L$5,L$6,L$7,$B129,L$10)</f>
        <v>#NAME?</v>
      </c>
      <c r="M129" s="42" t="e">
        <f t="shared" ca="1" si="469"/>
        <v>#NAME?</v>
      </c>
      <c r="N129" s="43" t="e">
        <f ca="1">_xll.GXL(N$3,N$4,"CustomGL="&amp;N$8&amp;";",N$5,N$6,N$7,$B129,N$10)</f>
        <v>#NAME?</v>
      </c>
      <c r="O129" s="42" t="e">
        <f t="shared" ca="1" si="347"/>
        <v>#NAME?</v>
      </c>
      <c r="R129" s="85"/>
      <c r="S129" s="77">
        <v>570000</v>
      </c>
      <c r="T129" s="40" t="e">
        <f ca="1">_xll.GEXQ("...\Live\Act_Decr.edq",$B129)</f>
        <v>#NAME?</v>
      </c>
      <c r="U129" s="41" t="e">
        <f ca="1">_xll.GXL(U$3,U$4,"CustomGL="&amp;U$8&amp;";",U$5,U$6,U$7,$B129,U$10)</f>
        <v>#NAME?</v>
      </c>
      <c r="V129" s="42" t="e">
        <f t="shared" ca="1" si="470"/>
        <v>#NAME?</v>
      </c>
      <c r="W129" s="43" t="e">
        <f ca="1">_xll.GXL(W$3,W$4,"CustomGL="&amp;W$8&amp;";",W$5,W$6,W$7,$B129,W$10)</f>
        <v>#NAME?</v>
      </c>
      <c r="X129" s="42" t="e">
        <f t="shared" ca="1" si="349"/>
        <v>#NAME?</v>
      </c>
      <c r="AC129" s="41" t="e">
        <f ca="1">_xll.GXL(AC$3,AC$4,"CustomGL="&amp;AC$8&amp;";",AC$5,AC$6,AC$7,$B129,AC$10)</f>
        <v>#NAME?</v>
      </c>
      <c r="AD129" s="42" t="e">
        <f t="shared" ca="1" si="471"/>
        <v>#NAME?</v>
      </c>
      <c r="AE129" s="43" t="e">
        <f ca="1">_xll.GXL(AE$3,AE$4,"CustomGL="&amp;AE$8&amp;";",AE$5,AE$6,AE$7,$B129,AE$10)</f>
        <v>#NAME?</v>
      </c>
      <c r="AF129" s="42" t="e">
        <f t="shared" ca="1" si="351"/>
        <v>#NAME?</v>
      </c>
      <c r="AJ129" s="77">
        <v>570000</v>
      </c>
      <c r="AK129" s="40" t="e">
        <f ca="1">_xll.GEXQ("...\Live\Act_Decr.edq",$B129)</f>
        <v>#NAME?</v>
      </c>
      <c r="AL129" s="41" t="e">
        <f ca="1">_xll.GXL(AL$3,AL$4,"CustomGL="&amp;AL$8&amp;";",AL$5,AL$6,AL$7,$B129,AL$10)</f>
        <v>#NAME?</v>
      </c>
      <c r="AM129" s="42" t="e">
        <f t="shared" ca="1" si="472"/>
        <v>#NAME?</v>
      </c>
      <c r="AN129" s="43" t="e">
        <f ca="1">_xll.GXL(AN$3,AN$4,"CustomGL="&amp;AN$8&amp;";",AN$5,AN$6,AN$7,$B129,AN$10)</f>
        <v>#NAME?</v>
      </c>
      <c r="AO129" s="42" t="e">
        <f t="shared" ca="1" si="353"/>
        <v>#NAME?</v>
      </c>
      <c r="AT129" s="41" t="e">
        <f ca="1">_xll.GXL(AT$3,AT$4,"CustomGL="&amp;AT$8&amp;";",AT$5,AT$6,AT$7,$B129,AT$10)</f>
        <v>#NAME?</v>
      </c>
      <c r="AU129" s="42" t="e">
        <f t="shared" ca="1" si="473"/>
        <v>#NAME?</v>
      </c>
      <c r="AV129" s="43" t="e">
        <f ca="1">_xll.GXL(AV$3,AV$4,"CustomGL="&amp;AV$8&amp;";",AV$5,AV$6,AV$7,$B129,AV$10)</f>
        <v>#NAME?</v>
      </c>
      <c r="AW129" s="42" t="e">
        <f t="shared" ca="1" si="355"/>
        <v>#NAME?</v>
      </c>
      <c r="AZ129" s="85"/>
      <c r="BA129" s="77">
        <v>570000</v>
      </c>
      <c r="BB129" s="40" t="e">
        <f ca="1">_xll.GEXQ("...\Live\Act_Decr.edq",$B129)</f>
        <v>#NAME?</v>
      </c>
      <c r="BC129" s="41" t="e">
        <f ca="1">_xll.GXL(BC$3,BC$4,"CustomGL="&amp;BC$8&amp;";",BC$5,BC$6,BC$7,$B129,BC$10)</f>
        <v>#NAME?</v>
      </c>
      <c r="BD129" s="42" t="e">
        <f t="shared" ca="1" si="474"/>
        <v>#NAME?</v>
      </c>
      <c r="BE129" s="43" t="e">
        <f ca="1">_xll.GXL(BE$3,BE$4,"CustomGL="&amp;BE$8&amp;";",BE$5,BE$6,BE$7,$B129,BE$10)</f>
        <v>#NAME?</v>
      </c>
      <c r="BF129" s="42" t="e">
        <f t="shared" ca="1" si="357"/>
        <v>#NAME?</v>
      </c>
      <c r="BK129" s="41" t="e">
        <f ca="1">_xll.GXL(BK$3,BK$4,"CustomGL="&amp;BK$8&amp;";",BK$5,BK$6,BK$7,$B129,BK$10)</f>
        <v>#NAME?</v>
      </c>
      <c r="BL129" s="42" t="e">
        <f t="shared" ca="1" si="475"/>
        <v>#NAME?</v>
      </c>
      <c r="BM129" s="43" t="e">
        <f ca="1">_xll.GXL(BM$3,BM$4,"CustomGL="&amp;BM$8&amp;";",BM$5,BM$6,BM$7,$B129,BM$10)</f>
        <v>#NAME?</v>
      </c>
      <c r="BN129" s="42" t="e">
        <f t="shared" ca="1" si="359"/>
        <v>#NAME?</v>
      </c>
      <c r="BR129" s="77">
        <v>570000</v>
      </c>
      <c r="BS129" s="40" t="e">
        <f ca="1">_xll.GEXQ("...\Live\Act_Decr.edq",$B129)</f>
        <v>#NAME?</v>
      </c>
      <c r="BT129" s="41" t="e">
        <f ca="1">_xll.GXL(BT$3,BT$4,"CustomGL="&amp;BT$8&amp;";",BT$5,BT$6,BT$7,$B129,BT$10)</f>
        <v>#NAME?</v>
      </c>
      <c r="BU129" s="42" t="e">
        <f t="shared" ca="1" si="476"/>
        <v>#NAME?</v>
      </c>
      <c r="BV129" s="43" t="e">
        <f ca="1">_xll.GXL(BV$3,BV$4,"CustomGL="&amp;BV$8&amp;";",BV$5,BV$6,BV$7,$B129,BV$10)</f>
        <v>#NAME?</v>
      </c>
      <c r="BW129" s="42" t="e">
        <f t="shared" ca="1" si="361"/>
        <v>#NAME?</v>
      </c>
      <c r="CB129" s="41" t="e">
        <f ca="1">_xll.GXL(CB$3,CB$4,"CustomGL="&amp;CB$8&amp;";",CB$5,CB$6,CB$7,$B129,CB$10)</f>
        <v>#NAME?</v>
      </c>
      <c r="CC129" s="42" t="e">
        <f t="shared" ca="1" si="477"/>
        <v>#NAME?</v>
      </c>
      <c r="CD129" s="43" t="e">
        <f ca="1">_xll.GXL(CD$3,CD$4,"CustomGL="&amp;CD$8&amp;";",CD$5,CD$6,CD$7,$B129,CD$10)</f>
        <v>#NAME?</v>
      </c>
      <c r="CE129" s="42" t="e">
        <f t="shared" ca="1" si="363"/>
        <v>#NAME?</v>
      </c>
      <c r="CI129" s="77">
        <v>570000</v>
      </c>
      <c r="CJ129" s="40" t="e">
        <f ca="1">_xll.GEXQ("...\Live\Act_Decr.edq",$B129)</f>
        <v>#NAME?</v>
      </c>
      <c r="CK129" s="41" t="e">
        <f ca="1">_xll.GXL(CK$3,CK$4,"CustomGL="&amp;CK$8&amp;";",CK$5,CK$6,CK$7,$B129,CK$10)</f>
        <v>#NAME?</v>
      </c>
      <c r="CL129" s="42" t="e">
        <f t="shared" ca="1" si="478"/>
        <v>#NAME?</v>
      </c>
      <c r="CM129" s="43" t="e">
        <f ca="1">_xll.GXL(CM$3,CM$4,"CustomGL="&amp;CM$8&amp;";",CM$5,CM$6,CM$7,$B129,CM$10)</f>
        <v>#NAME?</v>
      </c>
      <c r="CN129" s="42" t="e">
        <f t="shared" ca="1" si="365"/>
        <v>#NAME?</v>
      </c>
      <c r="CS129" s="41" t="e">
        <f ca="1">_xll.GXL(CS$3,CS$4,"CustomGL="&amp;CS$8&amp;";",CS$5,CS$6,CS$7,$B129,CS$10)</f>
        <v>#NAME?</v>
      </c>
      <c r="CT129" s="42" t="e">
        <f t="shared" ca="1" si="479"/>
        <v>#NAME?</v>
      </c>
      <c r="CU129" s="43" t="e">
        <f ca="1">_xll.GXL(CU$3,CU$4,"CustomGL="&amp;CU$8&amp;";",CU$5,CU$6,CU$7,$B129,CU$10)</f>
        <v>#NAME?</v>
      </c>
      <c r="CV129" s="42" t="e">
        <f t="shared" ca="1" si="367"/>
        <v>#NAME?</v>
      </c>
      <c r="CZ129" s="77">
        <v>570000</v>
      </c>
      <c r="DA129" s="40" t="e">
        <f ca="1">_xll.GEXQ("...\Live\Act_Decr.edq",$B129)</f>
        <v>#NAME?</v>
      </c>
      <c r="DB129" s="41" t="e">
        <f ca="1">_xll.GXL(DB$3,DB$4,"CustomGL="&amp;DB$8&amp;";",DB$5,DB$6,DB$7,$B129,DB$10)</f>
        <v>#NAME?</v>
      </c>
      <c r="DC129" s="42" t="e">
        <f t="shared" ca="1" si="480"/>
        <v>#NAME?</v>
      </c>
      <c r="DD129" s="43" t="e">
        <f ca="1">_xll.GXL(DD$3,DD$4,"CustomGL="&amp;DD$8&amp;";",DD$5,DD$6,DD$7,$B129,DD$10)</f>
        <v>#NAME?</v>
      </c>
      <c r="DE129" s="42" t="e">
        <f t="shared" ca="1" si="369"/>
        <v>#NAME?</v>
      </c>
      <c r="DJ129" s="41" t="e">
        <f ca="1">_xll.GXL(DJ$3,DJ$4,"CustomGL="&amp;DJ$8&amp;";",DJ$5,DJ$6,DJ$7,$B129,DJ$10)</f>
        <v>#NAME?</v>
      </c>
      <c r="DK129" s="42" t="e">
        <f t="shared" ca="1" si="481"/>
        <v>#NAME?</v>
      </c>
      <c r="DL129" s="43" t="e">
        <f ca="1">_xll.GXL(DL$3,DL$4,"CustomGL="&amp;DL$8&amp;";",DL$5,DL$6,DL$7,$B129,DL$10)</f>
        <v>#NAME?</v>
      </c>
      <c r="DM129" s="42" t="e">
        <f t="shared" ca="1" si="371"/>
        <v>#NAME?</v>
      </c>
      <c r="DQ129" s="77">
        <v>570000</v>
      </c>
      <c r="DR129" s="40" t="e">
        <f ca="1">_xll.GEXQ("...\Live\Act_Decr.edq",$B129)</f>
        <v>#NAME?</v>
      </c>
      <c r="DS129" s="41" t="e">
        <f ca="1">_xll.GXL(DS$3,DS$4,"CustomGL="&amp;DS$8&amp;";",DS$5,DS$6,DS$7,$B129,DS$10)</f>
        <v>#NAME?</v>
      </c>
      <c r="DT129" s="42" t="e">
        <f t="shared" ca="1" si="482"/>
        <v>#NAME?</v>
      </c>
      <c r="DU129" s="43" t="e">
        <f ca="1">_xll.GXL(DU$3,DU$4,"CustomGL="&amp;DU$8&amp;";",DU$5,DU$6,DU$7,$B129,DU$10)</f>
        <v>#NAME?</v>
      </c>
      <c r="DV129" s="42" t="e">
        <f t="shared" ca="1" si="373"/>
        <v>#NAME?</v>
      </c>
      <c r="EA129" s="41" t="e">
        <f ca="1">_xll.GXL(EA$3,EA$4,"CustomGL="&amp;EA$8&amp;";",EA$5,EA$6,EA$7,$B129,EA$10)</f>
        <v>#NAME?</v>
      </c>
      <c r="EB129" s="42" t="e">
        <f t="shared" ca="1" si="483"/>
        <v>#NAME?</v>
      </c>
      <c r="EC129" s="43" t="e">
        <f ca="1">_xll.GXL(EC$3,EC$4,"CustomGL="&amp;EC$8&amp;";",EC$5,EC$6,EC$7,$B129,EC$10)</f>
        <v>#NAME?</v>
      </c>
      <c r="ED129" s="42" t="e">
        <f t="shared" ca="1" si="375"/>
        <v>#NAME?</v>
      </c>
      <c r="EH129" s="77">
        <v>570000</v>
      </c>
      <c r="EI129" s="40" t="e">
        <f ca="1">_xll.GEXQ("...\Live\Act_Decr.edq",$B129)</f>
        <v>#NAME?</v>
      </c>
      <c r="EJ129" s="41" t="e">
        <f ca="1">_xll.GXL(EJ$3,EJ$4,"CustomGL="&amp;EJ$8&amp;";",EJ$5,EJ$6,EJ$7,$B129,EJ$10)</f>
        <v>#NAME?</v>
      </c>
      <c r="EK129" s="42" t="e">
        <f t="shared" ca="1" si="484"/>
        <v>#NAME?</v>
      </c>
      <c r="EL129" s="43" t="e">
        <f ca="1">_xll.GXL(EL$3,EL$4,"CustomGL="&amp;EL$8&amp;";",EL$5,EL$6,EL$7,$B129,EL$10)</f>
        <v>#NAME?</v>
      </c>
      <c r="EM129" s="42" t="e">
        <f t="shared" ca="1" si="377"/>
        <v>#NAME?</v>
      </c>
      <c r="ER129" s="41" t="e">
        <f ca="1">_xll.GXL(ER$3,ER$4,"CustomGL="&amp;ER$8&amp;";",ER$5,ER$6,ER$7,$B129,ER$10)</f>
        <v>#NAME?</v>
      </c>
      <c r="ES129" s="42" t="e">
        <f t="shared" ca="1" si="485"/>
        <v>#NAME?</v>
      </c>
      <c r="ET129" s="43" t="e">
        <f ca="1">_xll.GXL(ET$3,ET$4,"CustomGL="&amp;ET$8&amp;";",ET$5,ET$6,ET$7,$B129,ET$10)</f>
        <v>#NAME?</v>
      </c>
      <c r="EU129" s="42" t="e">
        <f t="shared" ca="1" si="379"/>
        <v>#NAME?</v>
      </c>
      <c r="EY129" s="77">
        <v>570000</v>
      </c>
      <c r="EZ129" s="40" t="e">
        <f ca="1">_xll.GEXQ("...\Live\Act_Decr.edq",$B129)</f>
        <v>#NAME?</v>
      </c>
      <c r="FA129" s="41" t="e">
        <f ca="1">_xll.GXL(FA$3,FA$4,"CustomGL="&amp;FA$8&amp;";",FA$5,FA$6,FA$7,$B129,FA$10)</f>
        <v>#NAME?</v>
      </c>
      <c r="FB129" s="42" t="e">
        <f t="shared" ca="1" si="486"/>
        <v>#NAME?</v>
      </c>
      <c r="FC129" s="43" t="e">
        <f ca="1">_xll.GXL(FC$3,FC$4,"CustomGL="&amp;FC$8&amp;";",FC$5,FC$6,FC$7,$B129,FC$10)</f>
        <v>#NAME?</v>
      </c>
      <c r="FD129" s="42" t="e">
        <f t="shared" ca="1" si="381"/>
        <v>#NAME?</v>
      </c>
      <c r="FI129" s="41" t="e">
        <f ca="1">_xll.GXL(FI$3,FI$4,"CustomGL="&amp;FI$8&amp;";",FI$5,FI$6,FI$7,$B129,FI$10)</f>
        <v>#NAME?</v>
      </c>
      <c r="FJ129" s="42" t="e">
        <f t="shared" ca="1" si="487"/>
        <v>#NAME?</v>
      </c>
      <c r="FK129" s="43" t="e">
        <f ca="1">_xll.GXL(FK$3,FK$4,"CustomGL="&amp;FK$8&amp;";",FK$5,FK$6,FK$7,$B129,FK$10)</f>
        <v>#NAME?</v>
      </c>
      <c r="FL129" s="42" t="e">
        <f t="shared" ca="1" si="383"/>
        <v>#NAME?</v>
      </c>
    </row>
    <row r="130" spans="2:168" s="44" customFormat="1" hidden="1" outlineLevel="1" x14ac:dyDescent="0.25">
      <c r="B130" s="39">
        <v>585000</v>
      </c>
      <c r="C130" s="40" t="e">
        <f ca="1">_xll.GEXQ("...\Live\Act_Decr.edq",$B130)</f>
        <v>#NAME?</v>
      </c>
      <c r="D130" s="41" t="e">
        <f ca="1">_xll.GXL(D$3,D$4,"CustomGL="&amp;D$8&amp;";",D$5,D$6,D$7,$B130,D$10)</f>
        <v>#NAME?</v>
      </c>
      <c r="E130" s="42" t="e">
        <f t="shared" ca="1" si="467"/>
        <v>#NAME?</v>
      </c>
      <c r="F130" s="43" t="e">
        <f ca="1">_xll.GXL(F$3,F$4,"CustomGL="&amp;F$8&amp;";",F$5,F$6,F$7,$B130,F$10)</f>
        <v>#NAME?</v>
      </c>
      <c r="G130" s="42" t="e">
        <f t="shared" ca="1" si="468"/>
        <v>#NAME?</v>
      </c>
      <c r="L130" s="41" t="e">
        <f ca="1">_xll.GXL(L$3,L$4,"CustomGL="&amp;L$8&amp;";",L$5,L$6,L$7,$B130,L$10)</f>
        <v>#NAME?</v>
      </c>
      <c r="M130" s="42" t="e">
        <f t="shared" ca="1" si="469"/>
        <v>#NAME?</v>
      </c>
      <c r="N130" s="43" t="e">
        <f ca="1">_xll.GXL(N$3,N$4,"CustomGL="&amp;N$8&amp;";",N$5,N$6,N$7,$B130,N$10)</f>
        <v>#NAME?</v>
      </c>
      <c r="O130" s="42" t="e">
        <f t="shared" ca="1" si="347"/>
        <v>#NAME?</v>
      </c>
      <c r="R130" s="85"/>
      <c r="S130" s="77">
        <v>585000</v>
      </c>
      <c r="T130" s="40" t="e">
        <f ca="1">_xll.GEXQ("...\Live\Act_Decr.edq",$B130)</f>
        <v>#NAME?</v>
      </c>
      <c r="U130" s="41" t="e">
        <f ca="1">_xll.GXL(U$3,U$4,"CustomGL="&amp;U$8&amp;";",U$5,U$6,U$7,$B130,U$10)</f>
        <v>#NAME?</v>
      </c>
      <c r="V130" s="42" t="e">
        <f t="shared" ca="1" si="470"/>
        <v>#NAME?</v>
      </c>
      <c r="W130" s="43" t="e">
        <f ca="1">_xll.GXL(W$3,W$4,"CustomGL="&amp;W$8&amp;";",W$5,W$6,W$7,$B130,W$10)</f>
        <v>#NAME?</v>
      </c>
      <c r="X130" s="42" t="e">
        <f t="shared" ca="1" si="349"/>
        <v>#NAME?</v>
      </c>
      <c r="AC130" s="41" t="e">
        <f ca="1">_xll.GXL(AC$3,AC$4,"CustomGL="&amp;AC$8&amp;";",AC$5,AC$6,AC$7,$B130,AC$10)</f>
        <v>#NAME?</v>
      </c>
      <c r="AD130" s="42" t="e">
        <f t="shared" ca="1" si="471"/>
        <v>#NAME?</v>
      </c>
      <c r="AE130" s="43" t="e">
        <f ca="1">_xll.GXL(AE$3,AE$4,"CustomGL="&amp;AE$8&amp;";",AE$5,AE$6,AE$7,$B130,AE$10)</f>
        <v>#NAME?</v>
      </c>
      <c r="AF130" s="42" t="e">
        <f t="shared" ca="1" si="351"/>
        <v>#NAME?</v>
      </c>
      <c r="AJ130" s="77">
        <v>585000</v>
      </c>
      <c r="AK130" s="40" t="e">
        <f ca="1">_xll.GEXQ("...\Live\Act_Decr.edq",$B130)</f>
        <v>#NAME?</v>
      </c>
      <c r="AL130" s="41" t="e">
        <f ca="1">_xll.GXL(AL$3,AL$4,"CustomGL="&amp;AL$8&amp;";",AL$5,AL$6,AL$7,$B130,AL$10)</f>
        <v>#NAME?</v>
      </c>
      <c r="AM130" s="42" t="e">
        <f t="shared" ca="1" si="472"/>
        <v>#NAME?</v>
      </c>
      <c r="AN130" s="43" t="e">
        <f ca="1">_xll.GXL(AN$3,AN$4,"CustomGL="&amp;AN$8&amp;";",AN$5,AN$6,AN$7,$B130,AN$10)</f>
        <v>#NAME?</v>
      </c>
      <c r="AO130" s="42" t="e">
        <f t="shared" ca="1" si="353"/>
        <v>#NAME?</v>
      </c>
      <c r="AT130" s="41" t="e">
        <f ca="1">_xll.GXL(AT$3,AT$4,"CustomGL="&amp;AT$8&amp;";",AT$5,AT$6,AT$7,$B130,AT$10)</f>
        <v>#NAME?</v>
      </c>
      <c r="AU130" s="42" t="e">
        <f t="shared" ca="1" si="473"/>
        <v>#NAME?</v>
      </c>
      <c r="AV130" s="43" t="e">
        <f ca="1">_xll.GXL(AV$3,AV$4,"CustomGL="&amp;AV$8&amp;";",AV$5,AV$6,AV$7,$B130,AV$10)</f>
        <v>#NAME?</v>
      </c>
      <c r="AW130" s="42" t="e">
        <f t="shared" ca="1" si="355"/>
        <v>#NAME?</v>
      </c>
      <c r="AZ130" s="85"/>
      <c r="BA130" s="77">
        <v>585000</v>
      </c>
      <c r="BB130" s="40" t="e">
        <f ca="1">_xll.GEXQ("...\Live\Act_Decr.edq",$B130)</f>
        <v>#NAME?</v>
      </c>
      <c r="BC130" s="41" t="e">
        <f ca="1">_xll.GXL(BC$3,BC$4,"CustomGL="&amp;BC$8&amp;";",BC$5,BC$6,BC$7,$B130,BC$10)</f>
        <v>#NAME?</v>
      </c>
      <c r="BD130" s="42" t="e">
        <f t="shared" ca="1" si="474"/>
        <v>#NAME?</v>
      </c>
      <c r="BE130" s="43" t="e">
        <f ca="1">_xll.GXL(BE$3,BE$4,"CustomGL="&amp;BE$8&amp;";",BE$5,BE$6,BE$7,$B130,BE$10)</f>
        <v>#NAME?</v>
      </c>
      <c r="BF130" s="42" t="e">
        <f t="shared" ca="1" si="357"/>
        <v>#NAME?</v>
      </c>
      <c r="BK130" s="41" t="e">
        <f ca="1">_xll.GXL(BK$3,BK$4,"CustomGL="&amp;BK$8&amp;";",BK$5,BK$6,BK$7,$B130,BK$10)</f>
        <v>#NAME?</v>
      </c>
      <c r="BL130" s="42" t="e">
        <f t="shared" ca="1" si="475"/>
        <v>#NAME?</v>
      </c>
      <c r="BM130" s="43" t="e">
        <f ca="1">_xll.GXL(BM$3,BM$4,"CustomGL="&amp;BM$8&amp;";",BM$5,BM$6,BM$7,$B130,BM$10)</f>
        <v>#NAME?</v>
      </c>
      <c r="BN130" s="42" t="e">
        <f t="shared" ca="1" si="359"/>
        <v>#NAME?</v>
      </c>
      <c r="BR130" s="77">
        <v>585000</v>
      </c>
      <c r="BS130" s="40" t="e">
        <f ca="1">_xll.GEXQ("...\Live\Act_Decr.edq",$B130)</f>
        <v>#NAME?</v>
      </c>
      <c r="BT130" s="41" t="e">
        <f ca="1">_xll.GXL(BT$3,BT$4,"CustomGL="&amp;BT$8&amp;";",BT$5,BT$6,BT$7,$B130,BT$10)</f>
        <v>#NAME?</v>
      </c>
      <c r="BU130" s="42" t="e">
        <f t="shared" ca="1" si="476"/>
        <v>#NAME?</v>
      </c>
      <c r="BV130" s="43" t="e">
        <f ca="1">_xll.GXL(BV$3,BV$4,"CustomGL="&amp;BV$8&amp;";",BV$5,BV$6,BV$7,$B130,BV$10)</f>
        <v>#NAME?</v>
      </c>
      <c r="BW130" s="42" t="e">
        <f t="shared" ca="1" si="361"/>
        <v>#NAME?</v>
      </c>
      <c r="CB130" s="41" t="e">
        <f ca="1">_xll.GXL(CB$3,CB$4,"CustomGL="&amp;CB$8&amp;";",CB$5,CB$6,CB$7,$B130,CB$10)</f>
        <v>#NAME?</v>
      </c>
      <c r="CC130" s="42" t="e">
        <f t="shared" ca="1" si="477"/>
        <v>#NAME?</v>
      </c>
      <c r="CD130" s="43" t="e">
        <f ca="1">_xll.GXL(CD$3,CD$4,"CustomGL="&amp;CD$8&amp;";",CD$5,CD$6,CD$7,$B130,CD$10)</f>
        <v>#NAME?</v>
      </c>
      <c r="CE130" s="42" t="e">
        <f t="shared" ca="1" si="363"/>
        <v>#NAME?</v>
      </c>
      <c r="CI130" s="77">
        <v>585000</v>
      </c>
      <c r="CJ130" s="40" t="e">
        <f ca="1">_xll.GEXQ("...\Live\Act_Decr.edq",$B130)</f>
        <v>#NAME?</v>
      </c>
      <c r="CK130" s="41" t="e">
        <f ca="1">_xll.GXL(CK$3,CK$4,"CustomGL="&amp;CK$8&amp;";",CK$5,CK$6,CK$7,$B130,CK$10)</f>
        <v>#NAME?</v>
      </c>
      <c r="CL130" s="42" t="e">
        <f t="shared" ca="1" si="478"/>
        <v>#NAME?</v>
      </c>
      <c r="CM130" s="43" t="e">
        <f ca="1">_xll.GXL(CM$3,CM$4,"CustomGL="&amp;CM$8&amp;";",CM$5,CM$6,CM$7,$B130,CM$10)</f>
        <v>#NAME?</v>
      </c>
      <c r="CN130" s="42" t="e">
        <f t="shared" ca="1" si="365"/>
        <v>#NAME?</v>
      </c>
      <c r="CS130" s="41" t="e">
        <f ca="1">_xll.GXL(CS$3,CS$4,"CustomGL="&amp;CS$8&amp;";",CS$5,CS$6,CS$7,$B130,CS$10)</f>
        <v>#NAME?</v>
      </c>
      <c r="CT130" s="42" t="e">
        <f t="shared" ca="1" si="479"/>
        <v>#NAME?</v>
      </c>
      <c r="CU130" s="43" t="e">
        <f ca="1">_xll.GXL(CU$3,CU$4,"CustomGL="&amp;CU$8&amp;";",CU$5,CU$6,CU$7,$B130,CU$10)</f>
        <v>#NAME?</v>
      </c>
      <c r="CV130" s="42" t="e">
        <f t="shared" ca="1" si="367"/>
        <v>#NAME?</v>
      </c>
      <c r="CZ130" s="77">
        <v>585000</v>
      </c>
      <c r="DA130" s="40" t="e">
        <f ca="1">_xll.GEXQ("...\Live\Act_Decr.edq",$B130)</f>
        <v>#NAME?</v>
      </c>
      <c r="DB130" s="41" t="e">
        <f ca="1">_xll.GXL(DB$3,DB$4,"CustomGL="&amp;DB$8&amp;";",DB$5,DB$6,DB$7,$B130,DB$10)</f>
        <v>#NAME?</v>
      </c>
      <c r="DC130" s="42" t="e">
        <f t="shared" ca="1" si="480"/>
        <v>#NAME?</v>
      </c>
      <c r="DD130" s="43" t="e">
        <f ca="1">_xll.GXL(DD$3,DD$4,"CustomGL="&amp;DD$8&amp;";",DD$5,DD$6,DD$7,$B130,DD$10)</f>
        <v>#NAME?</v>
      </c>
      <c r="DE130" s="42" t="e">
        <f t="shared" ca="1" si="369"/>
        <v>#NAME?</v>
      </c>
      <c r="DJ130" s="41" t="e">
        <f ca="1">_xll.GXL(DJ$3,DJ$4,"CustomGL="&amp;DJ$8&amp;";",DJ$5,DJ$6,DJ$7,$B130,DJ$10)</f>
        <v>#NAME?</v>
      </c>
      <c r="DK130" s="42" t="e">
        <f t="shared" ca="1" si="481"/>
        <v>#NAME?</v>
      </c>
      <c r="DL130" s="43" t="e">
        <f ca="1">_xll.GXL(DL$3,DL$4,"CustomGL="&amp;DL$8&amp;";",DL$5,DL$6,DL$7,$B130,DL$10)</f>
        <v>#NAME?</v>
      </c>
      <c r="DM130" s="42" t="e">
        <f t="shared" ca="1" si="371"/>
        <v>#NAME?</v>
      </c>
      <c r="DQ130" s="77">
        <v>585000</v>
      </c>
      <c r="DR130" s="40" t="e">
        <f ca="1">_xll.GEXQ("...\Live\Act_Decr.edq",$B130)</f>
        <v>#NAME?</v>
      </c>
      <c r="DS130" s="41" t="e">
        <f ca="1">_xll.GXL(DS$3,DS$4,"CustomGL="&amp;DS$8&amp;";",DS$5,DS$6,DS$7,$B130,DS$10)</f>
        <v>#NAME?</v>
      </c>
      <c r="DT130" s="42" t="e">
        <f t="shared" ca="1" si="482"/>
        <v>#NAME?</v>
      </c>
      <c r="DU130" s="43" t="e">
        <f ca="1">_xll.GXL(DU$3,DU$4,"CustomGL="&amp;DU$8&amp;";",DU$5,DU$6,DU$7,$B130,DU$10)</f>
        <v>#NAME?</v>
      </c>
      <c r="DV130" s="42" t="e">
        <f t="shared" ca="1" si="373"/>
        <v>#NAME?</v>
      </c>
      <c r="EA130" s="41" t="e">
        <f ca="1">_xll.GXL(EA$3,EA$4,"CustomGL="&amp;EA$8&amp;";",EA$5,EA$6,EA$7,$B130,EA$10)</f>
        <v>#NAME?</v>
      </c>
      <c r="EB130" s="42" t="e">
        <f t="shared" ca="1" si="483"/>
        <v>#NAME?</v>
      </c>
      <c r="EC130" s="43" t="e">
        <f ca="1">_xll.GXL(EC$3,EC$4,"CustomGL="&amp;EC$8&amp;";",EC$5,EC$6,EC$7,$B130,EC$10)</f>
        <v>#NAME?</v>
      </c>
      <c r="ED130" s="42" t="e">
        <f t="shared" ca="1" si="375"/>
        <v>#NAME?</v>
      </c>
      <c r="EH130" s="77">
        <v>585000</v>
      </c>
      <c r="EI130" s="40" t="e">
        <f ca="1">_xll.GEXQ("...\Live\Act_Decr.edq",$B130)</f>
        <v>#NAME?</v>
      </c>
      <c r="EJ130" s="41" t="e">
        <f ca="1">_xll.GXL(EJ$3,EJ$4,"CustomGL="&amp;EJ$8&amp;";",EJ$5,EJ$6,EJ$7,$B130,EJ$10)</f>
        <v>#NAME?</v>
      </c>
      <c r="EK130" s="42" t="e">
        <f t="shared" ca="1" si="484"/>
        <v>#NAME?</v>
      </c>
      <c r="EL130" s="43" t="e">
        <f ca="1">_xll.GXL(EL$3,EL$4,"CustomGL="&amp;EL$8&amp;";",EL$5,EL$6,EL$7,$B130,EL$10)</f>
        <v>#NAME?</v>
      </c>
      <c r="EM130" s="42" t="e">
        <f t="shared" ca="1" si="377"/>
        <v>#NAME?</v>
      </c>
      <c r="ER130" s="41" t="e">
        <f ca="1">_xll.GXL(ER$3,ER$4,"CustomGL="&amp;ER$8&amp;";",ER$5,ER$6,ER$7,$B130,ER$10)</f>
        <v>#NAME?</v>
      </c>
      <c r="ES130" s="42" t="e">
        <f t="shared" ca="1" si="485"/>
        <v>#NAME?</v>
      </c>
      <c r="ET130" s="43" t="e">
        <f ca="1">_xll.GXL(ET$3,ET$4,"CustomGL="&amp;ET$8&amp;";",ET$5,ET$6,ET$7,$B130,ET$10)</f>
        <v>#NAME?</v>
      </c>
      <c r="EU130" s="42" t="e">
        <f t="shared" ca="1" si="379"/>
        <v>#NAME?</v>
      </c>
      <c r="EY130" s="77">
        <v>585000</v>
      </c>
      <c r="EZ130" s="40" t="e">
        <f ca="1">_xll.GEXQ("...\Live\Act_Decr.edq",$B130)</f>
        <v>#NAME?</v>
      </c>
      <c r="FA130" s="41" t="e">
        <f ca="1">_xll.GXL(FA$3,FA$4,"CustomGL="&amp;FA$8&amp;";",FA$5,FA$6,FA$7,$B130,FA$10)</f>
        <v>#NAME?</v>
      </c>
      <c r="FB130" s="42" t="e">
        <f t="shared" ca="1" si="486"/>
        <v>#NAME?</v>
      </c>
      <c r="FC130" s="43" t="e">
        <f ca="1">_xll.GXL(FC$3,FC$4,"CustomGL="&amp;FC$8&amp;";",FC$5,FC$6,FC$7,$B130,FC$10)</f>
        <v>#NAME?</v>
      </c>
      <c r="FD130" s="42" t="e">
        <f t="shared" ca="1" si="381"/>
        <v>#NAME?</v>
      </c>
      <c r="FI130" s="41" t="e">
        <f ca="1">_xll.GXL(FI$3,FI$4,"CustomGL="&amp;FI$8&amp;";",FI$5,FI$6,FI$7,$B130,FI$10)</f>
        <v>#NAME?</v>
      </c>
      <c r="FJ130" s="42" t="e">
        <f t="shared" ca="1" si="487"/>
        <v>#NAME?</v>
      </c>
      <c r="FK130" s="43" t="e">
        <f ca="1">_xll.GXL(FK$3,FK$4,"CustomGL="&amp;FK$8&amp;";",FK$5,FK$6,FK$7,$B130,FK$10)</f>
        <v>#NAME?</v>
      </c>
      <c r="FL130" s="42" t="e">
        <f t="shared" ca="1" si="383"/>
        <v>#NAME?</v>
      </c>
    </row>
    <row r="131" spans="2:168" collapsed="1" x14ac:dyDescent="0.25">
      <c r="B131" s="1" t="s">
        <v>141</v>
      </c>
      <c r="C131" s="4" t="e">
        <f ca="1">_xll.SSLDESC(B131)</f>
        <v>#NAME?</v>
      </c>
      <c r="D131" s="26" t="e">
        <f ca="1">_xll.GXL(D$3,D$4,"CustomGL="&amp;D$8&amp;";",D$5,D$6,D$7,$B131,D$10)</f>
        <v>#NAME?</v>
      </c>
      <c r="E131" s="27" t="e">
        <f ca="1">D131/D$63</f>
        <v>#NAME?</v>
      </c>
      <c r="F131" s="33" t="e">
        <f ca="1">_xll.GXL(F$3,F$4,"CustomGL="&amp;F$8&amp;";",F$5,F$6,F$7,$B131,F$10)</f>
        <v>#NAME?</v>
      </c>
      <c r="G131" s="27" t="e">
        <f t="shared" ref="G131" ca="1" si="488">F131/F$63</f>
        <v>#NAME?</v>
      </c>
      <c r="L131" s="26" t="e">
        <f ca="1">_xll.GXL(L$3,L$4,"CustomGL="&amp;L$8&amp;";",L$5,L$6,L$7,$B131,L$10)</f>
        <v>#NAME?</v>
      </c>
      <c r="M131" s="27" t="e">
        <f ca="1">L131/L$63</f>
        <v>#NAME?</v>
      </c>
      <c r="N131" s="33" t="e">
        <f ca="1">_xll.GXL(N$3,N$4,"CustomGL="&amp;N$8&amp;";",N$5,N$6,N$7,$B131,N$10)</f>
        <v>#NAME?</v>
      </c>
      <c r="O131" s="27" t="e">
        <f t="shared" ca="1" si="347"/>
        <v>#NAME?</v>
      </c>
      <c r="S131" s="76" t="s">
        <v>141</v>
      </c>
      <c r="T131" s="4" t="e">
        <f ca="1">_xll.SSLDESC(S131)</f>
        <v>#NAME?</v>
      </c>
      <c r="U131" s="26" t="e">
        <f ca="1">_xll.GXL(U$3,U$4,"CustomGL="&amp;U$8&amp;";",U$5,U$6,U$7,$B131,U$10)</f>
        <v>#NAME?</v>
      </c>
      <c r="V131" s="27" t="e">
        <f ca="1">U131/U$63</f>
        <v>#NAME?</v>
      </c>
      <c r="W131" s="33" t="e">
        <f ca="1">_xll.GXL(W$3,W$4,"CustomGL="&amp;W$8&amp;";",W$5,W$6,W$7,$B131,W$10)</f>
        <v>#NAME?</v>
      </c>
      <c r="X131" s="27" t="e">
        <f t="shared" ca="1" si="349"/>
        <v>#NAME?</v>
      </c>
      <c r="AC131" s="26" t="e">
        <f ca="1">_xll.GXL(AC$3,AC$4,"CustomGL="&amp;AC$8&amp;";",AC$5,AC$6,AC$7,$B131,AC$10)</f>
        <v>#NAME?</v>
      </c>
      <c r="AD131" s="27" t="e">
        <f ca="1">AC131/AC$63</f>
        <v>#NAME?</v>
      </c>
      <c r="AE131" s="33" t="e">
        <f ca="1">_xll.GXL(AE$3,AE$4,"CustomGL="&amp;AE$8&amp;";",AE$5,AE$6,AE$7,$B131,AE$10)</f>
        <v>#NAME?</v>
      </c>
      <c r="AF131" s="27" t="e">
        <f t="shared" ca="1" si="351"/>
        <v>#NAME?</v>
      </c>
      <c r="AJ131" s="76" t="s">
        <v>141</v>
      </c>
      <c r="AK131" s="4" t="e">
        <f ca="1">_xll.SSLDESC(AJ131)</f>
        <v>#NAME?</v>
      </c>
      <c r="AL131" s="26" t="e">
        <f ca="1">_xll.GXL(AL$3,AL$4,"CustomGL="&amp;AL$8&amp;";",AL$5,AL$6,AL$7,$B131,AL$10)</f>
        <v>#NAME?</v>
      </c>
      <c r="AM131" s="27" t="e">
        <f ca="1">AL131/AL$63</f>
        <v>#NAME?</v>
      </c>
      <c r="AN131" s="33" t="e">
        <f ca="1">_xll.GXL(AN$3,AN$4,"CustomGL="&amp;AN$8&amp;";",AN$5,AN$6,AN$7,$B131,AN$10)</f>
        <v>#NAME?</v>
      </c>
      <c r="AO131" s="27" t="e">
        <f t="shared" ca="1" si="353"/>
        <v>#NAME?</v>
      </c>
      <c r="AT131" s="26" t="e">
        <f ca="1">_xll.GXL(AT$3,AT$4,"CustomGL="&amp;AT$8&amp;";",AT$5,AT$6,AT$7,$B131,AT$10)</f>
        <v>#NAME?</v>
      </c>
      <c r="AU131" s="27" t="e">
        <f ca="1">AT131/AT$63</f>
        <v>#NAME?</v>
      </c>
      <c r="AV131" s="33" t="e">
        <f ca="1">_xll.GXL(AV$3,AV$4,"CustomGL="&amp;AV$8&amp;";",AV$5,AV$6,AV$7,$B131,AV$10)</f>
        <v>#NAME?</v>
      </c>
      <c r="AW131" s="27" t="e">
        <f t="shared" ca="1" si="355"/>
        <v>#NAME?</v>
      </c>
      <c r="BA131" s="76" t="s">
        <v>141</v>
      </c>
      <c r="BB131" s="4" t="e">
        <f ca="1">_xll.SSLDESC(BA131)</f>
        <v>#NAME?</v>
      </c>
      <c r="BC131" s="26" t="e">
        <f ca="1">_xll.GXL(BC$3,BC$4,"CustomGL="&amp;BC$8&amp;";",BC$5,BC$6,BC$7,$B131,BC$10)</f>
        <v>#NAME?</v>
      </c>
      <c r="BD131" s="27" t="e">
        <f ca="1">BC131/BC$63</f>
        <v>#NAME?</v>
      </c>
      <c r="BE131" s="33" t="e">
        <f ca="1">_xll.GXL(BE$3,BE$4,"CustomGL="&amp;BE$8&amp;";",BE$5,BE$6,BE$7,$B131,BE$10)</f>
        <v>#NAME?</v>
      </c>
      <c r="BF131" s="27" t="e">
        <f t="shared" ca="1" si="357"/>
        <v>#NAME?</v>
      </c>
      <c r="BK131" s="26" t="e">
        <f ca="1">_xll.GXL(BK$3,BK$4,"CustomGL="&amp;BK$8&amp;";",BK$5,BK$6,BK$7,$B131,BK$10)</f>
        <v>#NAME?</v>
      </c>
      <c r="BL131" s="27" t="e">
        <f ca="1">BK131/BK$63</f>
        <v>#NAME?</v>
      </c>
      <c r="BM131" s="33" t="e">
        <f ca="1">_xll.GXL(BM$3,BM$4,"CustomGL="&amp;BM$8&amp;";",BM$5,BM$6,BM$7,$B131,BM$10)</f>
        <v>#NAME?</v>
      </c>
      <c r="BN131" s="27" t="e">
        <f t="shared" ca="1" si="359"/>
        <v>#NAME?</v>
      </c>
      <c r="BR131" s="76" t="s">
        <v>141</v>
      </c>
      <c r="BS131" s="4" t="e">
        <f ca="1">_xll.SSLDESC(BR131)</f>
        <v>#NAME?</v>
      </c>
      <c r="BT131" s="26" t="e">
        <f ca="1">_xll.GXL(BT$3,BT$4,"CustomGL="&amp;BT$8&amp;";",BT$5,BT$6,BT$7,$B131,BT$10)</f>
        <v>#NAME?</v>
      </c>
      <c r="BU131" s="27" t="e">
        <f ca="1">BT131/BT$63</f>
        <v>#NAME?</v>
      </c>
      <c r="BV131" s="33" t="e">
        <f ca="1">_xll.GXL(BV$3,BV$4,"CustomGL="&amp;BV$8&amp;";",BV$5,BV$6,BV$7,$B131,BV$10)</f>
        <v>#NAME?</v>
      </c>
      <c r="BW131" s="27" t="e">
        <f t="shared" ca="1" si="361"/>
        <v>#NAME?</v>
      </c>
      <c r="CB131" s="26" t="e">
        <f ca="1">_xll.GXL(CB$3,CB$4,"CustomGL="&amp;CB$8&amp;";",CB$5,CB$6,CB$7,$B131,CB$10)</f>
        <v>#NAME?</v>
      </c>
      <c r="CC131" s="27" t="e">
        <f ca="1">CB131/CB$63</f>
        <v>#NAME?</v>
      </c>
      <c r="CD131" s="33" t="e">
        <f ca="1">_xll.GXL(CD$3,CD$4,"CustomGL="&amp;CD$8&amp;";",CD$5,CD$6,CD$7,$B131,CD$10)</f>
        <v>#NAME?</v>
      </c>
      <c r="CE131" s="27" t="e">
        <f t="shared" ca="1" si="363"/>
        <v>#NAME?</v>
      </c>
      <c r="CI131" s="76" t="s">
        <v>141</v>
      </c>
      <c r="CJ131" s="4" t="e">
        <f ca="1">_xll.SSLDESC(CI131)</f>
        <v>#NAME?</v>
      </c>
      <c r="CK131" s="26" t="e">
        <f ca="1">_xll.GXL(CK$3,CK$4,"CustomGL="&amp;CK$8&amp;";",CK$5,CK$6,CK$7,$B131,CK$10)</f>
        <v>#NAME?</v>
      </c>
      <c r="CL131" s="27" t="e">
        <f ca="1">CK131/CK$63</f>
        <v>#NAME?</v>
      </c>
      <c r="CM131" s="33" t="e">
        <f ca="1">_xll.GXL(CM$3,CM$4,"CustomGL="&amp;CM$8&amp;";",CM$5,CM$6,CM$7,$B131,CM$10)</f>
        <v>#NAME?</v>
      </c>
      <c r="CN131" s="27" t="e">
        <f t="shared" ca="1" si="365"/>
        <v>#NAME?</v>
      </c>
      <c r="CS131" s="26" t="e">
        <f ca="1">_xll.GXL(CS$3,CS$4,"CustomGL="&amp;CS$8&amp;";",CS$5,CS$6,CS$7,$B131,CS$10)</f>
        <v>#NAME?</v>
      </c>
      <c r="CT131" s="27" t="e">
        <f ca="1">CS131/CS$63</f>
        <v>#NAME?</v>
      </c>
      <c r="CU131" s="33" t="e">
        <f ca="1">_xll.GXL(CU$3,CU$4,"CustomGL="&amp;CU$8&amp;";",CU$5,CU$6,CU$7,$B131,CU$10)</f>
        <v>#NAME?</v>
      </c>
      <c r="CV131" s="27" t="e">
        <f t="shared" ca="1" si="367"/>
        <v>#NAME?</v>
      </c>
      <c r="CZ131" s="76" t="s">
        <v>141</v>
      </c>
      <c r="DA131" s="4" t="e">
        <f ca="1">_xll.SSLDESC(CZ131)</f>
        <v>#NAME?</v>
      </c>
      <c r="DB131" s="26" t="e">
        <f ca="1">_xll.GXL(DB$3,DB$4,"CustomGL="&amp;DB$8&amp;";",DB$5,DB$6,DB$7,$B131,DB$10)</f>
        <v>#NAME?</v>
      </c>
      <c r="DC131" s="27" t="e">
        <f ca="1">DB131/DB$63</f>
        <v>#NAME?</v>
      </c>
      <c r="DD131" s="33" t="e">
        <f ca="1">_xll.GXL(DD$3,DD$4,"CustomGL="&amp;DD$8&amp;";",DD$5,DD$6,DD$7,$B131,DD$10)</f>
        <v>#NAME?</v>
      </c>
      <c r="DE131" s="27" t="e">
        <f t="shared" ca="1" si="369"/>
        <v>#NAME?</v>
      </c>
      <c r="DJ131" s="26" t="e">
        <f ca="1">_xll.GXL(DJ$3,DJ$4,"CustomGL="&amp;DJ$8&amp;";",DJ$5,DJ$6,DJ$7,$B131,DJ$10)</f>
        <v>#NAME?</v>
      </c>
      <c r="DK131" s="27" t="e">
        <f ca="1">DJ131/DJ$63</f>
        <v>#NAME?</v>
      </c>
      <c r="DL131" s="33" t="e">
        <f ca="1">_xll.GXL(DL$3,DL$4,"CustomGL="&amp;DL$8&amp;";",DL$5,DL$6,DL$7,$B131,DL$10)</f>
        <v>#NAME?</v>
      </c>
      <c r="DM131" s="27" t="e">
        <f t="shared" ca="1" si="371"/>
        <v>#NAME?</v>
      </c>
      <c r="DQ131" s="76" t="s">
        <v>141</v>
      </c>
      <c r="DR131" s="4" t="e">
        <f ca="1">_xll.SSLDESC(DQ131)</f>
        <v>#NAME?</v>
      </c>
      <c r="DS131" s="26" t="e">
        <f ca="1">_xll.GXL(DS$3,DS$4,"CustomGL="&amp;DS$8&amp;";",DS$5,DS$6,DS$7,$B131,DS$10)</f>
        <v>#NAME?</v>
      </c>
      <c r="DT131" s="27" t="e">
        <f ca="1">DS131/DS$63</f>
        <v>#NAME?</v>
      </c>
      <c r="DU131" s="33" t="e">
        <f ca="1">_xll.GXL(DU$3,DU$4,"CustomGL="&amp;DU$8&amp;";",DU$5,DU$6,DU$7,$B131,DU$10)</f>
        <v>#NAME?</v>
      </c>
      <c r="DV131" s="27" t="e">
        <f t="shared" ca="1" si="373"/>
        <v>#NAME?</v>
      </c>
      <c r="EA131" s="26" t="e">
        <f ca="1">_xll.GXL(EA$3,EA$4,"CustomGL="&amp;EA$8&amp;";",EA$5,EA$6,EA$7,$B131,EA$10)</f>
        <v>#NAME?</v>
      </c>
      <c r="EB131" s="27" t="e">
        <f ca="1">EA131/EA$63</f>
        <v>#NAME?</v>
      </c>
      <c r="EC131" s="33" t="e">
        <f ca="1">_xll.GXL(EC$3,EC$4,"CustomGL="&amp;EC$8&amp;";",EC$5,EC$6,EC$7,$B131,EC$10)</f>
        <v>#NAME?</v>
      </c>
      <c r="ED131" s="27" t="e">
        <f t="shared" ca="1" si="375"/>
        <v>#NAME?</v>
      </c>
      <c r="EH131" s="76" t="s">
        <v>141</v>
      </c>
      <c r="EI131" s="4" t="e">
        <f ca="1">_xll.SSLDESC(EH131)</f>
        <v>#NAME?</v>
      </c>
      <c r="EJ131" s="26" t="e">
        <f ca="1">_xll.GXL(EJ$3,EJ$4,"CustomGL="&amp;EJ$8&amp;";",EJ$5,EJ$6,EJ$7,$B131,EJ$10)</f>
        <v>#NAME?</v>
      </c>
      <c r="EK131" s="27" t="e">
        <f ca="1">EJ131/EJ$63</f>
        <v>#NAME?</v>
      </c>
      <c r="EL131" s="33" t="e">
        <f ca="1">_xll.GXL(EL$3,EL$4,"CustomGL="&amp;EL$8&amp;";",EL$5,EL$6,EL$7,$B131,EL$10)</f>
        <v>#NAME?</v>
      </c>
      <c r="EM131" s="27" t="e">
        <f t="shared" ca="1" si="377"/>
        <v>#NAME?</v>
      </c>
      <c r="ER131" s="26" t="e">
        <f ca="1">_xll.GXL(ER$3,ER$4,"CustomGL="&amp;ER$8&amp;";",ER$5,ER$6,ER$7,$B131,ER$10)</f>
        <v>#NAME?</v>
      </c>
      <c r="ES131" s="27" t="e">
        <f ca="1">ER131/ER$63</f>
        <v>#NAME?</v>
      </c>
      <c r="ET131" s="33" t="e">
        <f ca="1">_xll.GXL(ET$3,ET$4,"CustomGL="&amp;ET$8&amp;";",ET$5,ET$6,ET$7,$B131,ET$10)</f>
        <v>#NAME?</v>
      </c>
      <c r="EU131" s="27" t="e">
        <f t="shared" ca="1" si="379"/>
        <v>#NAME?</v>
      </c>
      <c r="EY131" s="76" t="s">
        <v>141</v>
      </c>
      <c r="EZ131" s="4" t="e">
        <f ca="1">_xll.SSLDESC(EY131)</f>
        <v>#NAME?</v>
      </c>
      <c r="FA131" s="26" t="e">
        <f ca="1">_xll.GXL(FA$3,FA$4,"CustomGL="&amp;FA$8&amp;";",FA$5,FA$6,FA$7,$B131,FA$10)</f>
        <v>#NAME?</v>
      </c>
      <c r="FB131" s="27" t="e">
        <f ca="1">FA131/FA$63</f>
        <v>#NAME?</v>
      </c>
      <c r="FC131" s="33" t="e">
        <f ca="1">_xll.GXL(FC$3,FC$4,"CustomGL="&amp;FC$8&amp;";",FC$5,FC$6,FC$7,$B131,FC$10)</f>
        <v>#NAME?</v>
      </c>
      <c r="FD131" s="27" t="e">
        <f t="shared" ca="1" si="381"/>
        <v>#NAME?</v>
      </c>
      <c r="FI131" s="26" t="e">
        <f ca="1">_xll.GXL(FI$3,FI$4,"CustomGL="&amp;FI$8&amp;";",FI$5,FI$6,FI$7,$B131,FI$10)</f>
        <v>#NAME?</v>
      </c>
      <c r="FJ131" s="27" t="e">
        <f ca="1">FI131/FI$63</f>
        <v>#NAME?</v>
      </c>
      <c r="FK131" s="33" t="e">
        <f ca="1">_xll.GXL(FK$3,FK$4,"CustomGL="&amp;FK$8&amp;";",FK$5,FK$6,FK$7,$B131,FK$10)</f>
        <v>#NAME?</v>
      </c>
      <c r="FL131" s="27" t="e">
        <f t="shared" ca="1" si="383"/>
        <v>#NAME?</v>
      </c>
    </row>
    <row r="132" spans="2:168" x14ac:dyDescent="0.25">
      <c r="B132" s="1" t="s">
        <v>142</v>
      </c>
      <c r="C132" s="5" t="e">
        <f ca="1">_xll.SSLDESC(B132)</f>
        <v>#NAME?</v>
      </c>
      <c r="D132" s="11" t="e">
        <f ca="1">SUM(D94,D114,D120,D125,D131)</f>
        <v>#NAME?</v>
      </c>
      <c r="E132" s="29" t="e">
        <f ca="1">D132/D$63</f>
        <v>#NAME?</v>
      </c>
      <c r="F132" s="36" t="e">
        <f ca="1">SUM(F94,F114,F120,F125,F131)</f>
        <v>#NAME?</v>
      </c>
      <c r="G132" s="29" t="e">
        <f t="shared" ref="G132" ca="1" si="489">F132/F$63</f>
        <v>#NAME?</v>
      </c>
      <c r="L132" s="11" t="e">
        <f ca="1">SUM(L94,L114,L120,L125,L131)</f>
        <v>#NAME?</v>
      </c>
      <c r="M132" s="29" t="e">
        <f ca="1">L132/L$63</f>
        <v>#NAME?</v>
      </c>
      <c r="N132" s="36" t="e">
        <f ca="1">SUM(N94,N114,N120,N125,N131)</f>
        <v>#NAME?</v>
      </c>
      <c r="O132" s="29" t="e">
        <f t="shared" ca="1" si="347"/>
        <v>#NAME?</v>
      </c>
      <c r="S132" s="76" t="s">
        <v>142</v>
      </c>
      <c r="T132" s="5" t="e">
        <f ca="1">_xll.SSLDESC(S132)</f>
        <v>#NAME?</v>
      </c>
      <c r="U132" s="11" t="e">
        <f ca="1">SUM(U94,U114,U120,U125,U131)</f>
        <v>#NAME?</v>
      </c>
      <c r="V132" s="29" t="e">
        <f ca="1">U132/U$63</f>
        <v>#NAME?</v>
      </c>
      <c r="W132" s="36" t="e">
        <f ca="1">SUM(W94,W114,W120,W125,W131)</f>
        <v>#NAME?</v>
      </c>
      <c r="X132" s="29" t="e">
        <f t="shared" ca="1" si="349"/>
        <v>#NAME?</v>
      </c>
      <c r="AC132" s="11" t="e">
        <f ca="1">SUM(AC94,AC114,AC120,AC125,AC131)</f>
        <v>#NAME?</v>
      </c>
      <c r="AD132" s="29" t="e">
        <f ca="1">AC132/AC$63</f>
        <v>#NAME?</v>
      </c>
      <c r="AE132" s="36" t="e">
        <f ca="1">SUM(AE94,AE114,AE120,AE125,AE131)</f>
        <v>#NAME?</v>
      </c>
      <c r="AF132" s="29" t="e">
        <f t="shared" ca="1" si="351"/>
        <v>#NAME?</v>
      </c>
      <c r="AJ132" s="76" t="s">
        <v>142</v>
      </c>
      <c r="AK132" s="5" t="e">
        <f ca="1">_xll.SSLDESC(AJ132)</f>
        <v>#NAME?</v>
      </c>
      <c r="AL132" s="11" t="e">
        <f ca="1">SUM(AL94,AL114,AL120,AL125,AL131)</f>
        <v>#NAME?</v>
      </c>
      <c r="AM132" s="29" t="e">
        <f ca="1">AL132/AL$63</f>
        <v>#NAME?</v>
      </c>
      <c r="AN132" s="36" t="e">
        <f ca="1">SUM(AN94,AN114,AN120,AN125,AN131)</f>
        <v>#NAME?</v>
      </c>
      <c r="AO132" s="29" t="e">
        <f t="shared" ca="1" si="353"/>
        <v>#NAME?</v>
      </c>
      <c r="AT132" s="11" t="e">
        <f ca="1">SUM(AT94,AT114,AT120,AT125,AT131)</f>
        <v>#NAME?</v>
      </c>
      <c r="AU132" s="29" t="e">
        <f ca="1">AT132/AT$63</f>
        <v>#NAME?</v>
      </c>
      <c r="AV132" s="36" t="e">
        <f ca="1">SUM(AV94,AV114,AV120,AV125,AV131)</f>
        <v>#NAME?</v>
      </c>
      <c r="AW132" s="29" t="e">
        <f t="shared" ca="1" si="355"/>
        <v>#NAME?</v>
      </c>
      <c r="BA132" s="76" t="s">
        <v>142</v>
      </c>
      <c r="BB132" s="5" t="e">
        <f ca="1">_xll.SSLDESC(BA132)</f>
        <v>#NAME?</v>
      </c>
      <c r="BC132" s="11" t="e">
        <f ca="1">SUM(BC94,BC114,BC120,BC125,BC131)</f>
        <v>#NAME?</v>
      </c>
      <c r="BD132" s="29" t="e">
        <f ca="1">BC132/BC$63</f>
        <v>#NAME?</v>
      </c>
      <c r="BE132" s="36" t="e">
        <f ca="1">SUM(BE94,BE114,BE120,BE125,BE131)</f>
        <v>#NAME?</v>
      </c>
      <c r="BF132" s="29" t="e">
        <f t="shared" ca="1" si="357"/>
        <v>#NAME?</v>
      </c>
      <c r="BK132" s="11" t="e">
        <f ca="1">SUM(BK94,BK114,BK120,BK125,BK131)</f>
        <v>#NAME?</v>
      </c>
      <c r="BL132" s="29" t="e">
        <f ca="1">BK132/BK$63</f>
        <v>#NAME?</v>
      </c>
      <c r="BM132" s="36" t="e">
        <f ca="1">SUM(BM94,BM114,BM120,BM125,BM131)</f>
        <v>#NAME?</v>
      </c>
      <c r="BN132" s="29" t="e">
        <f t="shared" ca="1" si="359"/>
        <v>#NAME?</v>
      </c>
      <c r="BR132" s="76" t="s">
        <v>142</v>
      </c>
      <c r="BS132" s="5" t="e">
        <f ca="1">_xll.SSLDESC(BR132)</f>
        <v>#NAME?</v>
      </c>
      <c r="BT132" s="11" t="e">
        <f ca="1">SUM(BT94,BT114,BT120,BT125,BT131)</f>
        <v>#NAME?</v>
      </c>
      <c r="BU132" s="29" t="e">
        <f ca="1">BT132/BT$63</f>
        <v>#NAME?</v>
      </c>
      <c r="BV132" s="36" t="e">
        <f ca="1">SUM(BV94,BV114,BV120,BV125,BV131)</f>
        <v>#NAME?</v>
      </c>
      <c r="BW132" s="29" t="e">
        <f t="shared" ca="1" si="361"/>
        <v>#NAME?</v>
      </c>
      <c r="CB132" s="11" t="e">
        <f ca="1">SUM(CB94,CB114,CB120,CB125,CB131)</f>
        <v>#NAME?</v>
      </c>
      <c r="CC132" s="29" t="e">
        <f ca="1">CB132/CB$63</f>
        <v>#NAME?</v>
      </c>
      <c r="CD132" s="36" t="e">
        <f ca="1">SUM(CD94,CD114,CD120,CD125,CD131)</f>
        <v>#NAME?</v>
      </c>
      <c r="CE132" s="29" t="e">
        <f t="shared" ca="1" si="363"/>
        <v>#NAME?</v>
      </c>
      <c r="CI132" s="76" t="s">
        <v>142</v>
      </c>
      <c r="CJ132" s="5" t="e">
        <f ca="1">_xll.SSLDESC(CI132)</f>
        <v>#NAME?</v>
      </c>
      <c r="CK132" s="11" t="e">
        <f ca="1">SUM(CK94,CK114,CK120,CK125,CK131)</f>
        <v>#NAME?</v>
      </c>
      <c r="CL132" s="29" t="e">
        <f ca="1">CK132/CK$63</f>
        <v>#NAME?</v>
      </c>
      <c r="CM132" s="36" t="e">
        <f ca="1">SUM(CM94,CM114,CM120,CM125,CM131)</f>
        <v>#NAME?</v>
      </c>
      <c r="CN132" s="29" t="e">
        <f t="shared" ca="1" si="365"/>
        <v>#NAME?</v>
      </c>
      <c r="CS132" s="11" t="e">
        <f ca="1">SUM(CS94,CS114,CS120,CS125,CS131)</f>
        <v>#NAME?</v>
      </c>
      <c r="CT132" s="29" t="e">
        <f ca="1">CS132/CS$63</f>
        <v>#NAME?</v>
      </c>
      <c r="CU132" s="36" t="e">
        <f ca="1">SUM(CU94,CU114,CU120,CU125,CU131)</f>
        <v>#NAME?</v>
      </c>
      <c r="CV132" s="29" t="e">
        <f t="shared" ca="1" si="367"/>
        <v>#NAME?</v>
      </c>
      <c r="CZ132" s="76" t="s">
        <v>142</v>
      </c>
      <c r="DA132" s="5" t="e">
        <f ca="1">_xll.SSLDESC(CZ132)</f>
        <v>#NAME?</v>
      </c>
      <c r="DB132" s="11" t="e">
        <f ca="1">SUM(DB94,DB114,DB120,DB125,DB131)</f>
        <v>#NAME?</v>
      </c>
      <c r="DC132" s="29" t="e">
        <f ca="1">DB132/DB$63</f>
        <v>#NAME?</v>
      </c>
      <c r="DD132" s="36" t="e">
        <f ca="1">SUM(DD94,DD114,DD120,DD125,DD131)</f>
        <v>#NAME?</v>
      </c>
      <c r="DE132" s="29" t="e">
        <f t="shared" ca="1" si="369"/>
        <v>#NAME?</v>
      </c>
      <c r="DJ132" s="11" t="e">
        <f ca="1">SUM(DJ94,DJ114,DJ120,DJ125,DJ131)</f>
        <v>#NAME?</v>
      </c>
      <c r="DK132" s="29" t="e">
        <f ca="1">DJ132/DJ$63</f>
        <v>#NAME?</v>
      </c>
      <c r="DL132" s="36" t="e">
        <f ca="1">SUM(DL94,DL114,DL120,DL125,DL131)</f>
        <v>#NAME?</v>
      </c>
      <c r="DM132" s="29" t="e">
        <f t="shared" ca="1" si="371"/>
        <v>#NAME?</v>
      </c>
      <c r="DQ132" s="76" t="s">
        <v>142</v>
      </c>
      <c r="DR132" s="5" t="e">
        <f ca="1">_xll.SSLDESC(DQ132)</f>
        <v>#NAME?</v>
      </c>
      <c r="DS132" s="11" t="e">
        <f ca="1">SUM(DS94,DS114,DS120,DS125,DS131)</f>
        <v>#NAME?</v>
      </c>
      <c r="DT132" s="29" t="e">
        <f ca="1">DS132/DS$63</f>
        <v>#NAME?</v>
      </c>
      <c r="DU132" s="36" t="e">
        <f ca="1">SUM(DU94,DU114,DU120,DU125,DU131)</f>
        <v>#NAME?</v>
      </c>
      <c r="DV132" s="29" t="e">
        <f t="shared" ca="1" si="373"/>
        <v>#NAME?</v>
      </c>
      <c r="EA132" s="11" t="e">
        <f ca="1">SUM(EA94,EA114,EA120,EA125,EA131)</f>
        <v>#NAME?</v>
      </c>
      <c r="EB132" s="29" t="e">
        <f ca="1">EA132/EA$63</f>
        <v>#NAME?</v>
      </c>
      <c r="EC132" s="36" t="e">
        <f ca="1">SUM(EC94,EC114,EC120,EC125,EC131)</f>
        <v>#NAME?</v>
      </c>
      <c r="ED132" s="29" t="e">
        <f t="shared" ca="1" si="375"/>
        <v>#NAME?</v>
      </c>
      <c r="EH132" s="76" t="s">
        <v>142</v>
      </c>
      <c r="EI132" s="5" t="e">
        <f ca="1">_xll.SSLDESC(EH132)</f>
        <v>#NAME?</v>
      </c>
      <c r="EJ132" s="11" t="e">
        <f ca="1">SUM(EJ94,EJ114,EJ120,EJ125,EJ131)</f>
        <v>#NAME?</v>
      </c>
      <c r="EK132" s="29" t="e">
        <f ca="1">EJ132/EJ$63</f>
        <v>#NAME?</v>
      </c>
      <c r="EL132" s="36" t="e">
        <f ca="1">SUM(EL94,EL114,EL120,EL125,EL131)</f>
        <v>#NAME?</v>
      </c>
      <c r="EM132" s="29" t="e">
        <f t="shared" ca="1" si="377"/>
        <v>#NAME?</v>
      </c>
      <c r="ER132" s="11" t="e">
        <f ca="1">SUM(ER94,ER114,ER120,ER125,ER131)</f>
        <v>#NAME?</v>
      </c>
      <c r="ES132" s="29" t="e">
        <f ca="1">ER132/ER$63</f>
        <v>#NAME?</v>
      </c>
      <c r="ET132" s="36" t="e">
        <f ca="1">SUM(ET94,ET114,ET120,ET125,ET131)</f>
        <v>#NAME?</v>
      </c>
      <c r="EU132" s="29" t="e">
        <f t="shared" ca="1" si="379"/>
        <v>#NAME?</v>
      </c>
      <c r="EY132" s="76" t="s">
        <v>142</v>
      </c>
      <c r="EZ132" s="5" t="e">
        <f ca="1">_xll.SSLDESC(EY132)</f>
        <v>#NAME?</v>
      </c>
      <c r="FA132" s="11" t="e">
        <f ca="1">SUM(FA94,FA114,FA120,FA125,FA131)</f>
        <v>#NAME?</v>
      </c>
      <c r="FB132" s="29" t="e">
        <f ca="1">FA132/FA$63</f>
        <v>#NAME?</v>
      </c>
      <c r="FC132" s="36" t="e">
        <f ca="1">SUM(FC94,FC114,FC120,FC125,FC131)</f>
        <v>#NAME?</v>
      </c>
      <c r="FD132" s="29" t="e">
        <f t="shared" ca="1" si="381"/>
        <v>#NAME?</v>
      </c>
      <c r="FI132" s="11" t="e">
        <f ca="1">SUM(FI94,FI114,FI120,FI125,FI131)</f>
        <v>#NAME?</v>
      </c>
      <c r="FJ132" s="29" t="e">
        <f ca="1">FI132/FI$63</f>
        <v>#NAME?</v>
      </c>
      <c r="FK132" s="36" t="e">
        <f ca="1">SUM(FK94,FK114,FK120,FK125,FK131)</f>
        <v>#NAME?</v>
      </c>
      <c r="FL132" s="29" t="e">
        <f t="shared" ca="1" si="383"/>
        <v>#NAME?</v>
      </c>
    </row>
    <row r="133" spans="2:168" ht="8.25" customHeight="1" x14ac:dyDescent="0.25">
      <c r="B133" s="1"/>
      <c r="C133" s="6"/>
      <c r="E133" s="27"/>
      <c r="F133" s="35"/>
      <c r="G133" s="27"/>
      <c r="M133" s="27"/>
      <c r="N133" s="35"/>
      <c r="O133" s="27"/>
      <c r="S133" s="76"/>
      <c r="T133" s="6"/>
      <c r="V133" s="27"/>
      <c r="W133" s="35"/>
      <c r="X133" s="27"/>
      <c r="AD133" s="27"/>
      <c r="AE133" s="35"/>
      <c r="AF133" s="27"/>
      <c r="AJ133" s="76"/>
      <c r="AK133" s="6"/>
      <c r="AM133" s="27"/>
      <c r="AN133" s="35"/>
      <c r="AO133" s="27"/>
      <c r="AU133" s="27"/>
      <c r="AV133" s="35"/>
      <c r="AW133" s="27"/>
      <c r="BA133" s="76"/>
      <c r="BB133" s="6"/>
      <c r="BD133" s="27"/>
      <c r="BE133" s="35"/>
      <c r="BF133" s="27"/>
      <c r="BL133" s="27"/>
      <c r="BM133" s="35"/>
      <c r="BN133" s="27"/>
      <c r="BR133" s="76"/>
      <c r="BS133" s="6"/>
      <c r="BU133" s="27"/>
      <c r="BV133" s="35"/>
      <c r="BW133" s="27"/>
      <c r="CC133" s="27"/>
      <c r="CD133" s="35"/>
      <c r="CE133" s="27"/>
      <c r="CI133" s="76"/>
      <c r="CJ133" s="6"/>
      <c r="CL133" s="27"/>
      <c r="CM133" s="35"/>
      <c r="CN133" s="27"/>
      <c r="CT133" s="27"/>
      <c r="CU133" s="35"/>
      <c r="CV133" s="27"/>
      <c r="CZ133" s="76"/>
      <c r="DA133" s="6"/>
      <c r="DC133" s="27"/>
      <c r="DD133" s="35"/>
      <c r="DE133" s="27"/>
      <c r="DK133" s="27"/>
      <c r="DL133" s="35"/>
      <c r="DM133" s="27"/>
      <c r="DQ133" s="76"/>
      <c r="DR133" s="6"/>
      <c r="DT133" s="27"/>
      <c r="DU133" s="35"/>
      <c r="DV133" s="27"/>
      <c r="EB133" s="27"/>
      <c r="EC133" s="35"/>
      <c r="ED133" s="27"/>
      <c r="EH133" s="76"/>
      <c r="EI133" s="6"/>
      <c r="EK133" s="27"/>
      <c r="EL133" s="35"/>
      <c r="EM133" s="27"/>
      <c r="ES133" s="27"/>
      <c r="ET133" s="35"/>
      <c r="EU133" s="27"/>
      <c r="EY133" s="76"/>
      <c r="EZ133" s="6"/>
      <c r="FB133" s="27"/>
      <c r="FC133" s="35"/>
      <c r="FD133" s="27"/>
      <c r="FJ133" s="27"/>
      <c r="FK133" s="35"/>
      <c r="FL133" s="27"/>
    </row>
    <row r="134" spans="2:168" x14ac:dyDescent="0.25">
      <c r="B134" s="1"/>
      <c r="C134" s="5" t="s">
        <v>11</v>
      </c>
      <c r="D134" s="23" t="e">
        <f ca="1">D72-D132</f>
        <v>#NAME?</v>
      </c>
      <c r="E134" s="30" t="e">
        <f ca="1">D134/D$63</f>
        <v>#NAME?</v>
      </c>
      <c r="F134" s="37" t="e">
        <f ca="1">F72-F132</f>
        <v>#NAME?</v>
      </c>
      <c r="G134" s="30" t="e">
        <f ca="1">F134/F$63</f>
        <v>#NAME?</v>
      </c>
      <c r="L134" s="23" t="e">
        <f ca="1">L72-L132</f>
        <v>#NAME?</v>
      </c>
      <c r="M134" s="30" t="e">
        <f ca="1">L134/L$63</f>
        <v>#NAME?</v>
      </c>
      <c r="N134" s="37" t="e">
        <f ca="1">N72-N132</f>
        <v>#NAME?</v>
      </c>
      <c r="O134" s="30" t="e">
        <f ca="1">N134/N$63</f>
        <v>#NAME?</v>
      </c>
      <c r="S134" s="76"/>
      <c r="T134" s="5" t="s">
        <v>11</v>
      </c>
      <c r="U134" s="23" t="e">
        <f ca="1">U72-U132</f>
        <v>#NAME?</v>
      </c>
      <c r="V134" s="30" t="e">
        <f ca="1">U134/U$63</f>
        <v>#NAME?</v>
      </c>
      <c r="W134" s="37" t="e">
        <f ca="1">W72-W132</f>
        <v>#NAME?</v>
      </c>
      <c r="X134" s="30" t="e">
        <f ca="1">W134/W$63</f>
        <v>#NAME?</v>
      </c>
      <c r="AC134" s="23" t="e">
        <f ca="1">AC72-AC132</f>
        <v>#NAME?</v>
      </c>
      <c r="AD134" s="30" t="e">
        <f ca="1">AC134/AC$63</f>
        <v>#NAME?</v>
      </c>
      <c r="AE134" s="37" t="e">
        <f ca="1">AE72-AE132</f>
        <v>#NAME?</v>
      </c>
      <c r="AF134" s="30" t="e">
        <f ca="1">AE134/AE$63</f>
        <v>#NAME?</v>
      </c>
      <c r="AJ134" s="76"/>
      <c r="AK134" s="5" t="s">
        <v>11</v>
      </c>
      <c r="AL134" s="23" t="e">
        <f ca="1">AL72-AL132</f>
        <v>#NAME?</v>
      </c>
      <c r="AM134" s="30" t="e">
        <f ca="1">AL134/AL$63</f>
        <v>#NAME?</v>
      </c>
      <c r="AN134" s="37" t="e">
        <f ca="1">AN72-AN132</f>
        <v>#NAME?</v>
      </c>
      <c r="AO134" s="30" t="e">
        <f ca="1">AN134/AN$63</f>
        <v>#NAME?</v>
      </c>
      <c r="AT134" s="23" t="e">
        <f ca="1">AT72-AT132</f>
        <v>#NAME?</v>
      </c>
      <c r="AU134" s="30" t="e">
        <f ca="1">AT134/AT$63</f>
        <v>#NAME?</v>
      </c>
      <c r="AV134" s="37" t="e">
        <f ca="1">AV72-AV132</f>
        <v>#NAME?</v>
      </c>
      <c r="AW134" s="30" t="e">
        <f ca="1">AV134/AV$63</f>
        <v>#NAME?</v>
      </c>
      <c r="BA134" s="76"/>
      <c r="BB134" s="5" t="s">
        <v>11</v>
      </c>
      <c r="BC134" s="23" t="e">
        <f ca="1">BC72-BC132</f>
        <v>#NAME?</v>
      </c>
      <c r="BD134" s="30" t="e">
        <f ca="1">BC134/BC$63</f>
        <v>#NAME?</v>
      </c>
      <c r="BE134" s="37" t="e">
        <f ca="1">BE72-BE132</f>
        <v>#NAME?</v>
      </c>
      <c r="BF134" s="30" t="e">
        <f ca="1">BE134/BE$63</f>
        <v>#NAME?</v>
      </c>
      <c r="BK134" s="23" t="e">
        <f ca="1">BK72-BK132</f>
        <v>#NAME?</v>
      </c>
      <c r="BL134" s="30" t="e">
        <f ca="1">BK134/BK$63</f>
        <v>#NAME?</v>
      </c>
      <c r="BM134" s="37" t="e">
        <f ca="1">BM72-BM132</f>
        <v>#NAME?</v>
      </c>
      <c r="BN134" s="30" t="e">
        <f ca="1">BM134/BM$63</f>
        <v>#NAME?</v>
      </c>
      <c r="BR134" s="76"/>
      <c r="BS134" s="5" t="s">
        <v>11</v>
      </c>
      <c r="BT134" s="23" t="e">
        <f ca="1">BT72-BT132</f>
        <v>#NAME?</v>
      </c>
      <c r="BU134" s="30" t="e">
        <f ca="1">BT134/BT$63</f>
        <v>#NAME?</v>
      </c>
      <c r="BV134" s="37" t="e">
        <f ca="1">BV72-BV132</f>
        <v>#NAME?</v>
      </c>
      <c r="BW134" s="30" t="e">
        <f ca="1">BV134/BV$63</f>
        <v>#NAME?</v>
      </c>
      <c r="CB134" s="23" t="e">
        <f ca="1">CB72-CB132</f>
        <v>#NAME?</v>
      </c>
      <c r="CC134" s="30" t="e">
        <f ca="1">CB134/CB$63</f>
        <v>#NAME?</v>
      </c>
      <c r="CD134" s="37" t="e">
        <f ca="1">CD72-CD132</f>
        <v>#NAME?</v>
      </c>
      <c r="CE134" s="30" t="e">
        <f ca="1">CD134/CD$63</f>
        <v>#NAME?</v>
      </c>
      <c r="CI134" s="76"/>
      <c r="CJ134" s="5" t="s">
        <v>11</v>
      </c>
      <c r="CK134" s="23" t="e">
        <f ca="1">CK72-CK132</f>
        <v>#NAME?</v>
      </c>
      <c r="CL134" s="30" t="e">
        <f ca="1">CK134/CK$63</f>
        <v>#NAME?</v>
      </c>
      <c r="CM134" s="37" t="e">
        <f ca="1">CM72-CM132</f>
        <v>#NAME?</v>
      </c>
      <c r="CN134" s="30" t="e">
        <f ca="1">CM134/CM$63</f>
        <v>#NAME?</v>
      </c>
      <c r="CS134" s="23" t="e">
        <f ca="1">CS72-CS132</f>
        <v>#NAME?</v>
      </c>
      <c r="CT134" s="30" t="e">
        <f ca="1">CS134/CS$63</f>
        <v>#NAME?</v>
      </c>
      <c r="CU134" s="37" t="e">
        <f ca="1">CU72-CU132</f>
        <v>#NAME?</v>
      </c>
      <c r="CV134" s="30" t="e">
        <f ca="1">CU134/CU$63</f>
        <v>#NAME?</v>
      </c>
      <c r="CZ134" s="76"/>
      <c r="DA134" s="5" t="s">
        <v>11</v>
      </c>
      <c r="DB134" s="23" t="e">
        <f ca="1">DB72-DB132</f>
        <v>#NAME?</v>
      </c>
      <c r="DC134" s="30" t="e">
        <f ca="1">DB134/DB$63</f>
        <v>#NAME?</v>
      </c>
      <c r="DD134" s="37" t="e">
        <f ca="1">DD72-DD132</f>
        <v>#NAME?</v>
      </c>
      <c r="DE134" s="30" t="e">
        <f ca="1">DD134/DD$63</f>
        <v>#NAME?</v>
      </c>
      <c r="DJ134" s="23" t="e">
        <f ca="1">DJ72-DJ132</f>
        <v>#NAME?</v>
      </c>
      <c r="DK134" s="30" t="e">
        <f ca="1">DJ134/DJ$63</f>
        <v>#NAME?</v>
      </c>
      <c r="DL134" s="37" t="e">
        <f ca="1">DL72-DL132</f>
        <v>#NAME?</v>
      </c>
      <c r="DM134" s="30" t="e">
        <f ca="1">DL134/DL$63</f>
        <v>#NAME?</v>
      </c>
      <c r="DQ134" s="76"/>
      <c r="DR134" s="5" t="s">
        <v>11</v>
      </c>
      <c r="DS134" s="23" t="e">
        <f ca="1">DS72-DS132</f>
        <v>#NAME?</v>
      </c>
      <c r="DT134" s="30" t="e">
        <f ca="1">DS134/DS$63</f>
        <v>#NAME?</v>
      </c>
      <c r="DU134" s="37" t="e">
        <f ca="1">DU72-DU132</f>
        <v>#NAME?</v>
      </c>
      <c r="DV134" s="30" t="e">
        <f ca="1">DU134/DU$63</f>
        <v>#NAME?</v>
      </c>
      <c r="EA134" s="23" t="e">
        <f ca="1">EA72-EA132</f>
        <v>#NAME?</v>
      </c>
      <c r="EB134" s="30" t="e">
        <f ca="1">EA134/EA$63</f>
        <v>#NAME?</v>
      </c>
      <c r="EC134" s="37" t="e">
        <f ca="1">EC72-EC132</f>
        <v>#NAME?</v>
      </c>
      <c r="ED134" s="30" t="e">
        <f ca="1">EC134/EC$63</f>
        <v>#NAME?</v>
      </c>
      <c r="EH134" s="76"/>
      <c r="EI134" s="5" t="s">
        <v>11</v>
      </c>
      <c r="EJ134" s="23" t="e">
        <f ca="1">EJ72-EJ132</f>
        <v>#NAME?</v>
      </c>
      <c r="EK134" s="30" t="e">
        <f ca="1">EJ134/EJ$63</f>
        <v>#NAME?</v>
      </c>
      <c r="EL134" s="37" t="e">
        <f ca="1">EL72-EL132</f>
        <v>#NAME?</v>
      </c>
      <c r="EM134" s="30" t="e">
        <f ca="1">EL134/EL$63</f>
        <v>#NAME?</v>
      </c>
      <c r="ER134" s="23" t="e">
        <f ca="1">ER72-ER132</f>
        <v>#NAME?</v>
      </c>
      <c r="ES134" s="30" t="e">
        <f ca="1">ER134/ER$63</f>
        <v>#NAME?</v>
      </c>
      <c r="ET134" s="37" t="e">
        <f ca="1">ET72-ET132</f>
        <v>#NAME?</v>
      </c>
      <c r="EU134" s="30" t="e">
        <f ca="1">ET134/ET$63</f>
        <v>#NAME?</v>
      </c>
      <c r="EY134" s="76"/>
      <c r="EZ134" s="5" t="s">
        <v>11</v>
      </c>
      <c r="FA134" s="23" t="e">
        <f ca="1">FA72-FA132</f>
        <v>#NAME?</v>
      </c>
      <c r="FB134" s="30" t="e">
        <f ca="1">FA134/FA$63</f>
        <v>#NAME?</v>
      </c>
      <c r="FC134" s="37" t="e">
        <f ca="1">FC72-FC132</f>
        <v>#NAME?</v>
      </c>
      <c r="FD134" s="30" t="e">
        <f ca="1">FC134/FC$63</f>
        <v>#NAME?</v>
      </c>
      <c r="FI134" s="23" t="e">
        <f ca="1">FI72-FI132</f>
        <v>#NAME?</v>
      </c>
      <c r="FJ134" s="30" t="e">
        <f ca="1">FI134/FI$63</f>
        <v>#NAME?</v>
      </c>
      <c r="FK134" s="37" t="e">
        <f ca="1">FK72-FK132</f>
        <v>#NAME?</v>
      </c>
      <c r="FL134" s="30" t="e">
        <f ca="1">FK134/FK$63</f>
        <v>#NAME?</v>
      </c>
    </row>
    <row r="135" spans="2:168" ht="8.25" customHeight="1" x14ac:dyDescent="0.25">
      <c r="B135" s="1"/>
      <c r="C135" s="6"/>
      <c r="E135" s="27"/>
      <c r="F135" s="35"/>
      <c r="G135" s="27"/>
      <c r="M135" s="27"/>
      <c r="N135" s="35"/>
      <c r="O135" s="27"/>
      <c r="S135" s="76"/>
      <c r="T135" s="6"/>
      <c r="V135" s="27"/>
      <c r="W135" s="35"/>
      <c r="X135" s="27"/>
      <c r="AD135" s="27"/>
      <c r="AE135" s="35"/>
      <c r="AF135" s="27"/>
      <c r="AJ135" s="76"/>
      <c r="AK135" s="6"/>
      <c r="AM135" s="27"/>
      <c r="AN135" s="35"/>
      <c r="AO135" s="27"/>
      <c r="AU135" s="27"/>
      <c r="AV135" s="35"/>
      <c r="AW135" s="27"/>
      <c r="BA135" s="76"/>
      <c r="BB135" s="6"/>
      <c r="BD135" s="27"/>
      <c r="BE135" s="35"/>
      <c r="BF135" s="27"/>
      <c r="BL135" s="27"/>
      <c r="BM135" s="35"/>
      <c r="BN135" s="27"/>
      <c r="BR135" s="76"/>
      <c r="BS135" s="6"/>
      <c r="BU135" s="27"/>
      <c r="BV135" s="35"/>
      <c r="BW135" s="27"/>
      <c r="CC135" s="27"/>
      <c r="CD135" s="35"/>
      <c r="CE135" s="27"/>
      <c r="CI135" s="76"/>
      <c r="CJ135" s="6"/>
      <c r="CL135" s="27"/>
      <c r="CM135" s="35"/>
      <c r="CN135" s="27"/>
      <c r="CT135" s="27"/>
      <c r="CU135" s="35"/>
      <c r="CV135" s="27"/>
      <c r="CZ135" s="76"/>
      <c r="DA135" s="6"/>
      <c r="DC135" s="27"/>
      <c r="DD135" s="35"/>
      <c r="DE135" s="27"/>
      <c r="DK135" s="27"/>
      <c r="DL135" s="35"/>
      <c r="DM135" s="27"/>
      <c r="DQ135" s="76"/>
      <c r="DR135" s="6"/>
      <c r="DT135" s="27"/>
      <c r="DU135" s="35"/>
      <c r="DV135" s="27"/>
      <c r="EB135" s="27"/>
      <c r="EC135" s="35"/>
      <c r="ED135" s="27"/>
      <c r="EH135" s="76"/>
      <c r="EI135" s="6"/>
      <c r="EK135" s="27"/>
      <c r="EL135" s="35"/>
      <c r="EM135" s="27"/>
      <c r="ES135" s="27"/>
      <c r="ET135" s="35"/>
      <c r="EU135" s="27"/>
      <c r="EY135" s="76"/>
      <c r="EZ135" s="6"/>
      <c r="FB135" s="27"/>
      <c r="FC135" s="35"/>
      <c r="FD135" s="27"/>
      <c r="FJ135" s="27"/>
      <c r="FK135" s="35"/>
      <c r="FL135" s="27"/>
    </row>
    <row r="136" spans="2:168" s="44" customFormat="1" hidden="1" outlineLevel="1" x14ac:dyDescent="0.25">
      <c r="B136" s="45">
        <v>621000</v>
      </c>
      <c r="C136" s="40" t="e">
        <f ca="1">_xll.GEXQ("...\Live\Act_Decr.edq",$B136)</f>
        <v>#NAME?</v>
      </c>
      <c r="D136" s="41" t="e">
        <f ca="1">_xll.GXL(D$3,D$4,"CustomGL="&amp;D$8&amp;";",D$5,D$6,D$7,$B136,D$10)</f>
        <v>#NAME?</v>
      </c>
      <c r="E136" s="42" t="e">
        <f t="shared" ref="E136:E142" ca="1" si="490">D136/D$63</f>
        <v>#NAME?</v>
      </c>
      <c r="F136" s="43" t="e">
        <f ca="1">_xll.GXL(F$3,F$4,"CustomGL="&amp;F$8&amp;";",F$5,F$6,F$7,$B136,F$10)</f>
        <v>#NAME?</v>
      </c>
      <c r="G136" s="42" t="e">
        <f t="shared" ref="G136:G142" ca="1" si="491">F136/F$63</f>
        <v>#NAME?</v>
      </c>
      <c r="L136" s="41" t="e">
        <f ca="1">_xll.GXL(L$3,L$4,"CustomGL="&amp;L$8&amp;";",L$5,L$6,L$7,$B136,L$10)</f>
        <v>#NAME?</v>
      </c>
      <c r="M136" s="42" t="e">
        <f t="shared" ref="M136:M142" ca="1" si="492">L136/L$63</f>
        <v>#NAME?</v>
      </c>
      <c r="N136" s="43" t="e">
        <f ca="1">_xll.GXL(N$3,N$4,"CustomGL="&amp;N$8&amp;";",N$5,N$6,N$7,$B136,N$10)</f>
        <v>#NAME?</v>
      </c>
      <c r="O136" s="42" t="e">
        <f t="shared" ref="O136:O193" ca="1" si="493">N136/N$63</f>
        <v>#NAME?</v>
      </c>
      <c r="R136" s="85"/>
      <c r="S136" s="78">
        <v>621000</v>
      </c>
      <c r="T136" s="40" t="e">
        <f ca="1">_xll.GEXQ("...\Live\Act_Decr.edq",$B136)</f>
        <v>#NAME?</v>
      </c>
      <c r="U136" s="41" t="e">
        <f ca="1">_xll.GXL(U$3,U$4,"CustomGL="&amp;U$8&amp;";",U$5,U$6,U$7,$B136,U$10)</f>
        <v>#NAME?</v>
      </c>
      <c r="V136" s="42" t="e">
        <f t="shared" ref="V136:V142" ca="1" si="494">U136/U$63</f>
        <v>#NAME?</v>
      </c>
      <c r="W136" s="43" t="e">
        <f ca="1">_xll.GXL(W$3,W$4,"CustomGL="&amp;W$8&amp;";",W$5,W$6,W$7,$B136,W$10)</f>
        <v>#NAME?</v>
      </c>
      <c r="X136" s="42" t="e">
        <f t="shared" ref="X136:X193" ca="1" si="495">W136/W$63</f>
        <v>#NAME?</v>
      </c>
      <c r="AC136" s="41" t="e">
        <f ca="1">_xll.GXL(AC$3,AC$4,"CustomGL="&amp;AC$8&amp;";",AC$5,AC$6,AC$7,$B136,AC$10)</f>
        <v>#NAME?</v>
      </c>
      <c r="AD136" s="42" t="e">
        <f t="shared" ref="AD136:AD142" ca="1" si="496">AC136/AC$63</f>
        <v>#NAME?</v>
      </c>
      <c r="AE136" s="43" t="e">
        <f ca="1">_xll.GXL(AE$3,AE$4,"CustomGL="&amp;AE$8&amp;";",AE$5,AE$6,AE$7,$B136,AE$10)</f>
        <v>#NAME?</v>
      </c>
      <c r="AF136" s="42" t="e">
        <f t="shared" ref="AF136:AF193" ca="1" si="497">AE136/AE$63</f>
        <v>#NAME?</v>
      </c>
      <c r="AJ136" s="78">
        <v>621000</v>
      </c>
      <c r="AK136" s="40" t="e">
        <f ca="1">_xll.GEXQ("...\Live\Act_Decr.edq",$B136)</f>
        <v>#NAME?</v>
      </c>
      <c r="AL136" s="41" t="e">
        <f ca="1">_xll.GXL(AL$3,AL$4,"CustomGL="&amp;AL$8&amp;";",AL$5,AL$6,AL$7,$B136,AL$10)</f>
        <v>#NAME?</v>
      </c>
      <c r="AM136" s="42" t="e">
        <f t="shared" ref="AM136:AM142" ca="1" si="498">AL136/AL$63</f>
        <v>#NAME?</v>
      </c>
      <c r="AN136" s="43" t="e">
        <f ca="1">_xll.GXL(AN$3,AN$4,"CustomGL="&amp;AN$8&amp;";",AN$5,AN$6,AN$7,$B136,AN$10)</f>
        <v>#NAME?</v>
      </c>
      <c r="AO136" s="42" t="e">
        <f t="shared" ref="AO136:AO193" ca="1" si="499">AN136/AN$63</f>
        <v>#NAME?</v>
      </c>
      <c r="AT136" s="41" t="e">
        <f ca="1">_xll.GXL(AT$3,AT$4,"CustomGL="&amp;AT$8&amp;";",AT$5,AT$6,AT$7,$B136,AT$10)</f>
        <v>#NAME?</v>
      </c>
      <c r="AU136" s="42" t="e">
        <f t="shared" ref="AU136:AU142" ca="1" si="500">AT136/AT$63</f>
        <v>#NAME?</v>
      </c>
      <c r="AV136" s="43" t="e">
        <f ca="1">_xll.GXL(AV$3,AV$4,"CustomGL="&amp;AV$8&amp;";",AV$5,AV$6,AV$7,$B136,AV$10)</f>
        <v>#NAME?</v>
      </c>
      <c r="AW136" s="42" t="e">
        <f t="shared" ref="AW136:AW193" ca="1" si="501">AV136/AV$63</f>
        <v>#NAME?</v>
      </c>
      <c r="AZ136" s="85"/>
      <c r="BA136" s="78">
        <v>621000</v>
      </c>
      <c r="BB136" s="40" t="e">
        <f ca="1">_xll.GEXQ("...\Live\Act_Decr.edq",$B136)</f>
        <v>#NAME?</v>
      </c>
      <c r="BC136" s="41" t="e">
        <f ca="1">_xll.GXL(BC$3,BC$4,"CustomGL="&amp;BC$8&amp;";",BC$5,BC$6,BC$7,$B136,BC$10)</f>
        <v>#NAME?</v>
      </c>
      <c r="BD136" s="42" t="e">
        <f t="shared" ref="BD136:BD142" ca="1" si="502">BC136/BC$63</f>
        <v>#NAME?</v>
      </c>
      <c r="BE136" s="43" t="e">
        <f ca="1">_xll.GXL(BE$3,BE$4,"CustomGL="&amp;BE$8&amp;";",BE$5,BE$6,BE$7,$B136,BE$10)</f>
        <v>#NAME?</v>
      </c>
      <c r="BF136" s="42" t="e">
        <f t="shared" ref="BF136:BF193" ca="1" si="503">BE136/BE$63</f>
        <v>#NAME?</v>
      </c>
      <c r="BK136" s="41" t="e">
        <f ca="1">_xll.GXL(BK$3,BK$4,"CustomGL="&amp;BK$8&amp;";",BK$5,BK$6,BK$7,$B136,BK$10)</f>
        <v>#NAME?</v>
      </c>
      <c r="BL136" s="42" t="e">
        <f t="shared" ref="BL136:BL142" ca="1" si="504">BK136/BK$63</f>
        <v>#NAME?</v>
      </c>
      <c r="BM136" s="43" t="e">
        <f ca="1">_xll.GXL(BM$3,BM$4,"CustomGL="&amp;BM$8&amp;";",BM$5,BM$6,BM$7,$B136,BM$10)</f>
        <v>#NAME?</v>
      </c>
      <c r="BN136" s="42" t="e">
        <f t="shared" ref="BN136:BN193" ca="1" si="505">BM136/BM$63</f>
        <v>#NAME?</v>
      </c>
      <c r="BR136" s="78">
        <v>621000</v>
      </c>
      <c r="BS136" s="40" t="e">
        <f ca="1">_xll.GEXQ("...\Live\Act_Decr.edq",$B136)</f>
        <v>#NAME?</v>
      </c>
      <c r="BT136" s="41" t="e">
        <f ca="1">_xll.GXL(BT$3,BT$4,"CustomGL="&amp;BT$8&amp;";",BT$5,BT$6,BT$7,$B136,BT$10)</f>
        <v>#NAME?</v>
      </c>
      <c r="BU136" s="42" t="e">
        <f t="shared" ref="BU136:BU142" ca="1" si="506">BT136/BT$63</f>
        <v>#NAME?</v>
      </c>
      <c r="BV136" s="43" t="e">
        <f ca="1">_xll.GXL(BV$3,BV$4,"CustomGL="&amp;BV$8&amp;";",BV$5,BV$6,BV$7,$B136,BV$10)</f>
        <v>#NAME?</v>
      </c>
      <c r="BW136" s="42" t="e">
        <f t="shared" ref="BW136:BW193" ca="1" si="507">BV136/BV$63</f>
        <v>#NAME?</v>
      </c>
      <c r="CB136" s="41" t="e">
        <f ca="1">_xll.GXL(CB$3,CB$4,"CustomGL="&amp;CB$8&amp;";",CB$5,CB$6,CB$7,$B136,CB$10)</f>
        <v>#NAME?</v>
      </c>
      <c r="CC136" s="42" t="e">
        <f t="shared" ref="CC136:CC142" ca="1" si="508">CB136/CB$63</f>
        <v>#NAME?</v>
      </c>
      <c r="CD136" s="43" t="e">
        <f ca="1">_xll.GXL(CD$3,CD$4,"CustomGL="&amp;CD$8&amp;";",CD$5,CD$6,CD$7,$B136,CD$10)</f>
        <v>#NAME?</v>
      </c>
      <c r="CE136" s="42" t="e">
        <f t="shared" ref="CE136:CE193" ca="1" si="509">CD136/CD$63</f>
        <v>#NAME?</v>
      </c>
      <c r="CI136" s="78">
        <v>621000</v>
      </c>
      <c r="CJ136" s="40" t="e">
        <f ca="1">_xll.GEXQ("...\Live\Act_Decr.edq",$B136)</f>
        <v>#NAME?</v>
      </c>
      <c r="CK136" s="41" t="e">
        <f ca="1">_xll.GXL(CK$3,CK$4,"CustomGL="&amp;CK$8&amp;";",CK$5,CK$6,CK$7,$B136,CK$10)</f>
        <v>#NAME?</v>
      </c>
      <c r="CL136" s="42" t="e">
        <f t="shared" ref="CL136:CL142" ca="1" si="510">CK136/CK$63</f>
        <v>#NAME?</v>
      </c>
      <c r="CM136" s="43" t="e">
        <f ca="1">_xll.GXL(CM$3,CM$4,"CustomGL="&amp;CM$8&amp;";",CM$5,CM$6,CM$7,$B136,CM$10)</f>
        <v>#NAME?</v>
      </c>
      <c r="CN136" s="42" t="e">
        <f t="shared" ref="CN136:CN193" ca="1" si="511">CM136/CM$63</f>
        <v>#NAME?</v>
      </c>
      <c r="CS136" s="41" t="e">
        <f ca="1">_xll.GXL(CS$3,CS$4,"CustomGL="&amp;CS$8&amp;";",CS$5,CS$6,CS$7,$B136,CS$10)</f>
        <v>#NAME?</v>
      </c>
      <c r="CT136" s="42" t="e">
        <f t="shared" ref="CT136:CT142" ca="1" si="512">CS136/CS$63</f>
        <v>#NAME?</v>
      </c>
      <c r="CU136" s="43" t="e">
        <f ca="1">_xll.GXL(CU$3,CU$4,"CustomGL="&amp;CU$8&amp;";",CU$5,CU$6,CU$7,$B136,CU$10)</f>
        <v>#NAME?</v>
      </c>
      <c r="CV136" s="42" t="e">
        <f t="shared" ref="CV136:CV193" ca="1" si="513">CU136/CU$63</f>
        <v>#NAME?</v>
      </c>
      <c r="CZ136" s="78">
        <v>621000</v>
      </c>
      <c r="DA136" s="40" t="e">
        <f ca="1">_xll.GEXQ("...\Live\Act_Decr.edq",$B136)</f>
        <v>#NAME?</v>
      </c>
      <c r="DB136" s="41" t="e">
        <f ca="1">_xll.GXL(DB$3,DB$4,"CustomGL="&amp;DB$8&amp;";",DB$5,DB$6,DB$7,$B136,DB$10)</f>
        <v>#NAME?</v>
      </c>
      <c r="DC136" s="42" t="e">
        <f t="shared" ref="DC136:DC142" ca="1" si="514">DB136/DB$63</f>
        <v>#NAME?</v>
      </c>
      <c r="DD136" s="43" t="e">
        <f ca="1">_xll.GXL(DD$3,DD$4,"CustomGL="&amp;DD$8&amp;";",DD$5,DD$6,DD$7,$B136,DD$10)</f>
        <v>#NAME?</v>
      </c>
      <c r="DE136" s="42" t="e">
        <f t="shared" ref="DE136:DE193" ca="1" si="515">DD136/DD$63</f>
        <v>#NAME?</v>
      </c>
      <c r="DJ136" s="41" t="e">
        <f ca="1">_xll.GXL(DJ$3,DJ$4,"CustomGL="&amp;DJ$8&amp;";",DJ$5,DJ$6,DJ$7,$B136,DJ$10)</f>
        <v>#NAME?</v>
      </c>
      <c r="DK136" s="42" t="e">
        <f t="shared" ref="DK136:DK142" ca="1" si="516">DJ136/DJ$63</f>
        <v>#NAME?</v>
      </c>
      <c r="DL136" s="43" t="e">
        <f ca="1">_xll.GXL(DL$3,DL$4,"CustomGL="&amp;DL$8&amp;";",DL$5,DL$6,DL$7,$B136,DL$10)</f>
        <v>#NAME?</v>
      </c>
      <c r="DM136" s="42" t="e">
        <f t="shared" ref="DM136:DM193" ca="1" si="517">DL136/DL$63</f>
        <v>#NAME?</v>
      </c>
      <c r="DQ136" s="78">
        <v>621000</v>
      </c>
      <c r="DR136" s="40" t="e">
        <f ca="1">_xll.GEXQ("...\Live\Act_Decr.edq",$B136)</f>
        <v>#NAME?</v>
      </c>
      <c r="DS136" s="41" t="e">
        <f ca="1">_xll.GXL(DS$3,DS$4,"CustomGL="&amp;DS$8&amp;";",DS$5,DS$6,DS$7,$B136,DS$10)</f>
        <v>#NAME?</v>
      </c>
      <c r="DT136" s="42" t="e">
        <f t="shared" ref="DT136:DT142" ca="1" si="518">DS136/DS$63</f>
        <v>#NAME?</v>
      </c>
      <c r="DU136" s="43" t="e">
        <f ca="1">_xll.GXL(DU$3,DU$4,"CustomGL="&amp;DU$8&amp;";",DU$5,DU$6,DU$7,$B136,DU$10)</f>
        <v>#NAME?</v>
      </c>
      <c r="DV136" s="42" t="e">
        <f t="shared" ref="DV136:DV193" ca="1" si="519">DU136/DU$63</f>
        <v>#NAME?</v>
      </c>
      <c r="EA136" s="41" t="e">
        <f ca="1">_xll.GXL(EA$3,EA$4,"CustomGL="&amp;EA$8&amp;";",EA$5,EA$6,EA$7,$B136,EA$10)</f>
        <v>#NAME?</v>
      </c>
      <c r="EB136" s="42" t="e">
        <f t="shared" ref="EB136:EB142" ca="1" si="520">EA136/EA$63</f>
        <v>#NAME?</v>
      </c>
      <c r="EC136" s="43" t="e">
        <f ca="1">_xll.GXL(EC$3,EC$4,"CustomGL="&amp;EC$8&amp;";",EC$5,EC$6,EC$7,$B136,EC$10)</f>
        <v>#NAME?</v>
      </c>
      <c r="ED136" s="42" t="e">
        <f t="shared" ref="ED136:ED193" ca="1" si="521">EC136/EC$63</f>
        <v>#NAME?</v>
      </c>
      <c r="EH136" s="78">
        <v>621000</v>
      </c>
      <c r="EI136" s="40" t="e">
        <f ca="1">_xll.GEXQ("...\Live\Act_Decr.edq",$B136)</f>
        <v>#NAME?</v>
      </c>
      <c r="EJ136" s="41" t="e">
        <f ca="1">_xll.GXL(EJ$3,EJ$4,"CustomGL="&amp;EJ$8&amp;";",EJ$5,EJ$6,EJ$7,$B136,EJ$10)</f>
        <v>#NAME?</v>
      </c>
      <c r="EK136" s="42" t="e">
        <f t="shared" ref="EK136:EK142" ca="1" si="522">EJ136/EJ$63</f>
        <v>#NAME?</v>
      </c>
      <c r="EL136" s="43" t="e">
        <f ca="1">_xll.GXL(EL$3,EL$4,"CustomGL="&amp;EL$8&amp;";",EL$5,EL$6,EL$7,$B136,EL$10)</f>
        <v>#NAME?</v>
      </c>
      <c r="EM136" s="42" t="e">
        <f t="shared" ref="EM136:EM193" ca="1" si="523">EL136/EL$63</f>
        <v>#NAME?</v>
      </c>
      <c r="ER136" s="41" t="e">
        <f ca="1">_xll.GXL(ER$3,ER$4,"CustomGL="&amp;ER$8&amp;";",ER$5,ER$6,ER$7,$B136,ER$10)</f>
        <v>#NAME?</v>
      </c>
      <c r="ES136" s="42" t="e">
        <f t="shared" ref="ES136:ES142" ca="1" si="524">ER136/ER$63</f>
        <v>#NAME?</v>
      </c>
      <c r="ET136" s="43" t="e">
        <f ca="1">_xll.GXL(ET$3,ET$4,"CustomGL="&amp;ET$8&amp;";",ET$5,ET$6,ET$7,$B136,ET$10)</f>
        <v>#NAME?</v>
      </c>
      <c r="EU136" s="42" t="e">
        <f t="shared" ref="EU136:EU193" ca="1" si="525">ET136/ET$63</f>
        <v>#NAME?</v>
      </c>
      <c r="EY136" s="78">
        <v>621000</v>
      </c>
      <c r="EZ136" s="40" t="e">
        <f ca="1">_xll.GEXQ("...\Live\Act_Decr.edq",$B136)</f>
        <v>#NAME?</v>
      </c>
      <c r="FA136" s="41" t="e">
        <f ca="1">_xll.GXL(FA$3,FA$4,"CustomGL="&amp;FA$8&amp;";",FA$5,FA$6,FA$7,$B136,FA$10)</f>
        <v>#NAME?</v>
      </c>
      <c r="FB136" s="42" t="e">
        <f t="shared" ref="FB136:FB142" ca="1" si="526">FA136/FA$63</f>
        <v>#NAME?</v>
      </c>
      <c r="FC136" s="43" t="e">
        <f ca="1">_xll.GXL(FC$3,FC$4,"CustomGL="&amp;FC$8&amp;";",FC$5,FC$6,FC$7,$B136,FC$10)</f>
        <v>#NAME?</v>
      </c>
      <c r="FD136" s="42" t="e">
        <f t="shared" ref="FD136:FD193" ca="1" si="527">FC136/FC$63</f>
        <v>#NAME?</v>
      </c>
      <c r="FI136" s="41" t="e">
        <f ca="1">_xll.GXL(FI$3,FI$4,"CustomGL="&amp;FI$8&amp;";",FI$5,FI$6,FI$7,$B136,FI$10)</f>
        <v>#NAME?</v>
      </c>
      <c r="FJ136" s="42" t="e">
        <f t="shared" ref="FJ136:FJ142" ca="1" si="528">FI136/FI$63</f>
        <v>#NAME?</v>
      </c>
      <c r="FK136" s="43" t="e">
        <f ca="1">_xll.GXL(FK$3,FK$4,"CustomGL="&amp;FK$8&amp;";",FK$5,FK$6,FK$7,$B136,FK$10)</f>
        <v>#NAME?</v>
      </c>
      <c r="FL136" s="42" t="e">
        <f t="shared" ref="FL136:FL193" ca="1" si="529">FK136/FK$63</f>
        <v>#NAME?</v>
      </c>
    </row>
    <row r="137" spans="2:168" s="44" customFormat="1" hidden="1" outlineLevel="1" x14ac:dyDescent="0.25">
      <c r="B137" s="45">
        <v>627000</v>
      </c>
      <c r="C137" s="40" t="e">
        <f ca="1">_xll.GEXQ("...\Live\Act_Decr.edq",$B137)</f>
        <v>#NAME?</v>
      </c>
      <c r="D137" s="41" t="e">
        <f ca="1">_xll.GXL(D$3,D$4,"CustomGL="&amp;D$8&amp;";",D$5,D$6,D$7,$B137,D$10)</f>
        <v>#NAME?</v>
      </c>
      <c r="E137" s="42" t="e">
        <f t="shared" ca="1" si="490"/>
        <v>#NAME?</v>
      </c>
      <c r="F137" s="43" t="e">
        <f ca="1">_xll.GXL(F$3,F$4,"CustomGL="&amp;F$8&amp;";",F$5,F$6,F$7,$B137,F$10)</f>
        <v>#NAME?</v>
      </c>
      <c r="G137" s="42" t="e">
        <f t="shared" ca="1" si="491"/>
        <v>#NAME?</v>
      </c>
      <c r="L137" s="41" t="e">
        <f ca="1">_xll.GXL(L$3,L$4,"CustomGL="&amp;L$8&amp;";",L$5,L$6,L$7,$B137,L$10)</f>
        <v>#NAME?</v>
      </c>
      <c r="M137" s="42" t="e">
        <f t="shared" ca="1" si="492"/>
        <v>#NAME?</v>
      </c>
      <c r="N137" s="43" t="e">
        <f ca="1">_xll.GXL(N$3,N$4,"CustomGL="&amp;N$8&amp;";",N$5,N$6,N$7,$B137,N$10)</f>
        <v>#NAME?</v>
      </c>
      <c r="O137" s="42" t="e">
        <f t="shared" ca="1" si="493"/>
        <v>#NAME?</v>
      </c>
      <c r="R137" s="85"/>
      <c r="S137" s="78">
        <v>627000</v>
      </c>
      <c r="T137" s="40" t="e">
        <f ca="1">_xll.GEXQ("...\Live\Act_Decr.edq",$B137)</f>
        <v>#NAME?</v>
      </c>
      <c r="U137" s="41" t="e">
        <f ca="1">_xll.GXL(U$3,U$4,"CustomGL="&amp;U$8&amp;";",U$5,U$6,U$7,$B137,U$10)</f>
        <v>#NAME?</v>
      </c>
      <c r="V137" s="42" t="e">
        <f t="shared" ca="1" si="494"/>
        <v>#NAME?</v>
      </c>
      <c r="W137" s="43" t="e">
        <f ca="1">_xll.GXL(W$3,W$4,"CustomGL="&amp;W$8&amp;";",W$5,W$6,W$7,$B137,W$10)</f>
        <v>#NAME?</v>
      </c>
      <c r="X137" s="42" t="e">
        <f t="shared" ca="1" si="495"/>
        <v>#NAME?</v>
      </c>
      <c r="AC137" s="41" t="e">
        <f ca="1">_xll.GXL(AC$3,AC$4,"CustomGL="&amp;AC$8&amp;";",AC$5,AC$6,AC$7,$B137,AC$10)</f>
        <v>#NAME?</v>
      </c>
      <c r="AD137" s="42" t="e">
        <f t="shared" ca="1" si="496"/>
        <v>#NAME?</v>
      </c>
      <c r="AE137" s="43" t="e">
        <f ca="1">_xll.GXL(AE$3,AE$4,"CustomGL="&amp;AE$8&amp;";",AE$5,AE$6,AE$7,$B137,AE$10)</f>
        <v>#NAME?</v>
      </c>
      <c r="AF137" s="42" t="e">
        <f t="shared" ca="1" si="497"/>
        <v>#NAME?</v>
      </c>
      <c r="AJ137" s="78">
        <v>627000</v>
      </c>
      <c r="AK137" s="40" t="e">
        <f ca="1">_xll.GEXQ("...\Live\Act_Decr.edq",$B137)</f>
        <v>#NAME?</v>
      </c>
      <c r="AL137" s="41" t="e">
        <f ca="1">_xll.GXL(AL$3,AL$4,"CustomGL="&amp;AL$8&amp;";",AL$5,AL$6,AL$7,$B137,AL$10)</f>
        <v>#NAME?</v>
      </c>
      <c r="AM137" s="42" t="e">
        <f t="shared" ca="1" si="498"/>
        <v>#NAME?</v>
      </c>
      <c r="AN137" s="43" t="e">
        <f ca="1">_xll.GXL(AN$3,AN$4,"CustomGL="&amp;AN$8&amp;";",AN$5,AN$6,AN$7,$B137,AN$10)</f>
        <v>#NAME?</v>
      </c>
      <c r="AO137" s="42" t="e">
        <f t="shared" ca="1" si="499"/>
        <v>#NAME?</v>
      </c>
      <c r="AT137" s="41" t="e">
        <f ca="1">_xll.GXL(AT$3,AT$4,"CustomGL="&amp;AT$8&amp;";",AT$5,AT$6,AT$7,$B137,AT$10)</f>
        <v>#NAME?</v>
      </c>
      <c r="AU137" s="42" t="e">
        <f t="shared" ca="1" si="500"/>
        <v>#NAME?</v>
      </c>
      <c r="AV137" s="43" t="e">
        <f ca="1">_xll.GXL(AV$3,AV$4,"CustomGL="&amp;AV$8&amp;";",AV$5,AV$6,AV$7,$B137,AV$10)</f>
        <v>#NAME?</v>
      </c>
      <c r="AW137" s="42" t="e">
        <f t="shared" ca="1" si="501"/>
        <v>#NAME?</v>
      </c>
      <c r="AZ137" s="85"/>
      <c r="BA137" s="78">
        <v>627000</v>
      </c>
      <c r="BB137" s="40" t="e">
        <f ca="1">_xll.GEXQ("...\Live\Act_Decr.edq",$B137)</f>
        <v>#NAME?</v>
      </c>
      <c r="BC137" s="41" t="e">
        <f ca="1">_xll.GXL(BC$3,BC$4,"CustomGL="&amp;BC$8&amp;";",BC$5,BC$6,BC$7,$B137,BC$10)</f>
        <v>#NAME?</v>
      </c>
      <c r="BD137" s="42" t="e">
        <f t="shared" ca="1" si="502"/>
        <v>#NAME?</v>
      </c>
      <c r="BE137" s="43" t="e">
        <f ca="1">_xll.GXL(BE$3,BE$4,"CustomGL="&amp;BE$8&amp;";",BE$5,BE$6,BE$7,$B137,BE$10)</f>
        <v>#NAME?</v>
      </c>
      <c r="BF137" s="42" t="e">
        <f t="shared" ca="1" si="503"/>
        <v>#NAME?</v>
      </c>
      <c r="BK137" s="41" t="e">
        <f ca="1">_xll.GXL(BK$3,BK$4,"CustomGL="&amp;BK$8&amp;";",BK$5,BK$6,BK$7,$B137,BK$10)</f>
        <v>#NAME?</v>
      </c>
      <c r="BL137" s="42" t="e">
        <f t="shared" ca="1" si="504"/>
        <v>#NAME?</v>
      </c>
      <c r="BM137" s="43" t="e">
        <f ca="1">_xll.GXL(BM$3,BM$4,"CustomGL="&amp;BM$8&amp;";",BM$5,BM$6,BM$7,$B137,BM$10)</f>
        <v>#NAME?</v>
      </c>
      <c r="BN137" s="42" t="e">
        <f t="shared" ca="1" si="505"/>
        <v>#NAME?</v>
      </c>
      <c r="BR137" s="78">
        <v>627000</v>
      </c>
      <c r="BS137" s="40" t="e">
        <f ca="1">_xll.GEXQ("...\Live\Act_Decr.edq",$B137)</f>
        <v>#NAME?</v>
      </c>
      <c r="BT137" s="41" t="e">
        <f ca="1">_xll.GXL(BT$3,BT$4,"CustomGL="&amp;BT$8&amp;";",BT$5,BT$6,BT$7,$B137,BT$10)</f>
        <v>#NAME?</v>
      </c>
      <c r="BU137" s="42" t="e">
        <f t="shared" ca="1" si="506"/>
        <v>#NAME?</v>
      </c>
      <c r="BV137" s="43" t="e">
        <f ca="1">_xll.GXL(BV$3,BV$4,"CustomGL="&amp;BV$8&amp;";",BV$5,BV$6,BV$7,$B137,BV$10)</f>
        <v>#NAME?</v>
      </c>
      <c r="BW137" s="42" t="e">
        <f t="shared" ca="1" si="507"/>
        <v>#NAME?</v>
      </c>
      <c r="CB137" s="41" t="e">
        <f ca="1">_xll.GXL(CB$3,CB$4,"CustomGL="&amp;CB$8&amp;";",CB$5,CB$6,CB$7,$B137,CB$10)</f>
        <v>#NAME?</v>
      </c>
      <c r="CC137" s="42" t="e">
        <f t="shared" ca="1" si="508"/>
        <v>#NAME?</v>
      </c>
      <c r="CD137" s="43" t="e">
        <f ca="1">_xll.GXL(CD$3,CD$4,"CustomGL="&amp;CD$8&amp;";",CD$5,CD$6,CD$7,$B137,CD$10)</f>
        <v>#NAME?</v>
      </c>
      <c r="CE137" s="42" t="e">
        <f t="shared" ca="1" si="509"/>
        <v>#NAME?</v>
      </c>
      <c r="CI137" s="78">
        <v>627000</v>
      </c>
      <c r="CJ137" s="40" t="e">
        <f ca="1">_xll.GEXQ("...\Live\Act_Decr.edq",$B137)</f>
        <v>#NAME?</v>
      </c>
      <c r="CK137" s="41" t="e">
        <f ca="1">_xll.GXL(CK$3,CK$4,"CustomGL="&amp;CK$8&amp;";",CK$5,CK$6,CK$7,$B137,CK$10)</f>
        <v>#NAME?</v>
      </c>
      <c r="CL137" s="42" t="e">
        <f t="shared" ca="1" si="510"/>
        <v>#NAME?</v>
      </c>
      <c r="CM137" s="43" t="e">
        <f ca="1">_xll.GXL(CM$3,CM$4,"CustomGL="&amp;CM$8&amp;";",CM$5,CM$6,CM$7,$B137,CM$10)</f>
        <v>#NAME?</v>
      </c>
      <c r="CN137" s="42" t="e">
        <f t="shared" ca="1" si="511"/>
        <v>#NAME?</v>
      </c>
      <c r="CS137" s="41" t="e">
        <f ca="1">_xll.GXL(CS$3,CS$4,"CustomGL="&amp;CS$8&amp;";",CS$5,CS$6,CS$7,$B137,CS$10)</f>
        <v>#NAME?</v>
      </c>
      <c r="CT137" s="42" t="e">
        <f t="shared" ca="1" si="512"/>
        <v>#NAME?</v>
      </c>
      <c r="CU137" s="43" t="e">
        <f ca="1">_xll.GXL(CU$3,CU$4,"CustomGL="&amp;CU$8&amp;";",CU$5,CU$6,CU$7,$B137,CU$10)</f>
        <v>#NAME?</v>
      </c>
      <c r="CV137" s="42" t="e">
        <f t="shared" ca="1" si="513"/>
        <v>#NAME?</v>
      </c>
      <c r="CZ137" s="78">
        <v>627000</v>
      </c>
      <c r="DA137" s="40" t="e">
        <f ca="1">_xll.GEXQ("...\Live\Act_Decr.edq",$B137)</f>
        <v>#NAME?</v>
      </c>
      <c r="DB137" s="41" t="e">
        <f ca="1">_xll.GXL(DB$3,DB$4,"CustomGL="&amp;DB$8&amp;";",DB$5,DB$6,DB$7,$B137,DB$10)</f>
        <v>#NAME?</v>
      </c>
      <c r="DC137" s="42" t="e">
        <f t="shared" ca="1" si="514"/>
        <v>#NAME?</v>
      </c>
      <c r="DD137" s="43" t="e">
        <f ca="1">_xll.GXL(DD$3,DD$4,"CustomGL="&amp;DD$8&amp;";",DD$5,DD$6,DD$7,$B137,DD$10)</f>
        <v>#NAME?</v>
      </c>
      <c r="DE137" s="42" t="e">
        <f t="shared" ca="1" si="515"/>
        <v>#NAME?</v>
      </c>
      <c r="DJ137" s="41" t="e">
        <f ca="1">_xll.GXL(DJ$3,DJ$4,"CustomGL="&amp;DJ$8&amp;";",DJ$5,DJ$6,DJ$7,$B137,DJ$10)</f>
        <v>#NAME?</v>
      </c>
      <c r="DK137" s="42" t="e">
        <f t="shared" ca="1" si="516"/>
        <v>#NAME?</v>
      </c>
      <c r="DL137" s="43" t="e">
        <f ca="1">_xll.GXL(DL$3,DL$4,"CustomGL="&amp;DL$8&amp;";",DL$5,DL$6,DL$7,$B137,DL$10)</f>
        <v>#NAME?</v>
      </c>
      <c r="DM137" s="42" t="e">
        <f t="shared" ca="1" si="517"/>
        <v>#NAME?</v>
      </c>
      <c r="DQ137" s="78">
        <v>627000</v>
      </c>
      <c r="DR137" s="40" t="e">
        <f ca="1">_xll.GEXQ("...\Live\Act_Decr.edq",$B137)</f>
        <v>#NAME?</v>
      </c>
      <c r="DS137" s="41" t="e">
        <f ca="1">_xll.GXL(DS$3,DS$4,"CustomGL="&amp;DS$8&amp;";",DS$5,DS$6,DS$7,$B137,DS$10)</f>
        <v>#NAME?</v>
      </c>
      <c r="DT137" s="42" t="e">
        <f t="shared" ca="1" si="518"/>
        <v>#NAME?</v>
      </c>
      <c r="DU137" s="43" t="e">
        <f ca="1">_xll.GXL(DU$3,DU$4,"CustomGL="&amp;DU$8&amp;";",DU$5,DU$6,DU$7,$B137,DU$10)</f>
        <v>#NAME?</v>
      </c>
      <c r="DV137" s="42" t="e">
        <f t="shared" ca="1" si="519"/>
        <v>#NAME?</v>
      </c>
      <c r="EA137" s="41" t="e">
        <f ca="1">_xll.GXL(EA$3,EA$4,"CustomGL="&amp;EA$8&amp;";",EA$5,EA$6,EA$7,$B137,EA$10)</f>
        <v>#NAME?</v>
      </c>
      <c r="EB137" s="42" t="e">
        <f t="shared" ca="1" si="520"/>
        <v>#NAME?</v>
      </c>
      <c r="EC137" s="43" t="e">
        <f ca="1">_xll.GXL(EC$3,EC$4,"CustomGL="&amp;EC$8&amp;";",EC$5,EC$6,EC$7,$B137,EC$10)</f>
        <v>#NAME?</v>
      </c>
      <c r="ED137" s="42" t="e">
        <f t="shared" ca="1" si="521"/>
        <v>#NAME?</v>
      </c>
      <c r="EH137" s="78">
        <v>627000</v>
      </c>
      <c r="EI137" s="40" t="e">
        <f ca="1">_xll.GEXQ("...\Live\Act_Decr.edq",$B137)</f>
        <v>#NAME?</v>
      </c>
      <c r="EJ137" s="41" t="e">
        <f ca="1">_xll.GXL(EJ$3,EJ$4,"CustomGL="&amp;EJ$8&amp;";",EJ$5,EJ$6,EJ$7,$B137,EJ$10)</f>
        <v>#NAME?</v>
      </c>
      <c r="EK137" s="42" t="e">
        <f t="shared" ca="1" si="522"/>
        <v>#NAME?</v>
      </c>
      <c r="EL137" s="43" t="e">
        <f ca="1">_xll.GXL(EL$3,EL$4,"CustomGL="&amp;EL$8&amp;";",EL$5,EL$6,EL$7,$B137,EL$10)</f>
        <v>#NAME?</v>
      </c>
      <c r="EM137" s="42" t="e">
        <f t="shared" ca="1" si="523"/>
        <v>#NAME?</v>
      </c>
      <c r="ER137" s="41" t="e">
        <f ca="1">_xll.GXL(ER$3,ER$4,"CustomGL="&amp;ER$8&amp;";",ER$5,ER$6,ER$7,$B137,ER$10)</f>
        <v>#NAME?</v>
      </c>
      <c r="ES137" s="42" t="e">
        <f t="shared" ca="1" si="524"/>
        <v>#NAME?</v>
      </c>
      <c r="ET137" s="43" t="e">
        <f ca="1">_xll.GXL(ET$3,ET$4,"CustomGL="&amp;ET$8&amp;";",ET$5,ET$6,ET$7,$B137,ET$10)</f>
        <v>#NAME?</v>
      </c>
      <c r="EU137" s="42" t="e">
        <f t="shared" ca="1" si="525"/>
        <v>#NAME?</v>
      </c>
      <c r="EY137" s="78">
        <v>627000</v>
      </c>
      <c r="EZ137" s="40" t="e">
        <f ca="1">_xll.GEXQ("...\Live\Act_Decr.edq",$B137)</f>
        <v>#NAME?</v>
      </c>
      <c r="FA137" s="41" t="e">
        <f ca="1">_xll.GXL(FA$3,FA$4,"CustomGL="&amp;FA$8&amp;";",FA$5,FA$6,FA$7,$B137,FA$10)</f>
        <v>#NAME?</v>
      </c>
      <c r="FB137" s="42" t="e">
        <f t="shared" ca="1" si="526"/>
        <v>#NAME?</v>
      </c>
      <c r="FC137" s="43" t="e">
        <f ca="1">_xll.GXL(FC$3,FC$4,"CustomGL="&amp;FC$8&amp;";",FC$5,FC$6,FC$7,$B137,FC$10)</f>
        <v>#NAME?</v>
      </c>
      <c r="FD137" s="42" t="e">
        <f t="shared" ca="1" si="527"/>
        <v>#NAME?</v>
      </c>
      <c r="FI137" s="41" t="e">
        <f ca="1">_xll.GXL(FI$3,FI$4,"CustomGL="&amp;FI$8&amp;";",FI$5,FI$6,FI$7,$B137,FI$10)</f>
        <v>#NAME?</v>
      </c>
      <c r="FJ137" s="42" t="e">
        <f t="shared" ca="1" si="528"/>
        <v>#NAME?</v>
      </c>
      <c r="FK137" s="43" t="e">
        <f ca="1">_xll.GXL(FK$3,FK$4,"CustomGL="&amp;FK$8&amp;";",FK$5,FK$6,FK$7,$B137,FK$10)</f>
        <v>#NAME?</v>
      </c>
      <c r="FL137" s="42" t="e">
        <f t="shared" ca="1" si="529"/>
        <v>#NAME?</v>
      </c>
    </row>
    <row r="138" spans="2:168" s="44" customFormat="1" hidden="1" outlineLevel="1" x14ac:dyDescent="0.25">
      <c r="B138" s="45">
        <v>631000</v>
      </c>
      <c r="C138" s="40" t="e">
        <f ca="1">_xll.GEXQ("...\Live\Act_Decr.edq",$B138)</f>
        <v>#NAME?</v>
      </c>
      <c r="D138" s="41" t="e">
        <f ca="1">_xll.GXL(D$3,D$4,"CustomGL="&amp;D$8&amp;";",D$5,D$6,D$7,$B138,D$10)</f>
        <v>#NAME?</v>
      </c>
      <c r="E138" s="42" t="e">
        <f t="shared" ca="1" si="490"/>
        <v>#NAME?</v>
      </c>
      <c r="F138" s="43" t="e">
        <f ca="1">_xll.GXL(F$3,F$4,"CustomGL="&amp;F$8&amp;";",F$5,F$6,F$7,$B138,F$10)</f>
        <v>#NAME?</v>
      </c>
      <c r="G138" s="42" t="e">
        <f t="shared" ca="1" si="491"/>
        <v>#NAME?</v>
      </c>
      <c r="L138" s="41" t="e">
        <f ca="1">_xll.GXL(L$3,L$4,"CustomGL="&amp;L$8&amp;";",L$5,L$6,L$7,$B138,L$10)</f>
        <v>#NAME?</v>
      </c>
      <c r="M138" s="42" t="e">
        <f t="shared" ca="1" si="492"/>
        <v>#NAME?</v>
      </c>
      <c r="N138" s="43" t="e">
        <f ca="1">_xll.GXL(N$3,N$4,"CustomGL="&amp;N$8&amp;";",N$5,N$6,N$7,$B138,N$10)</f>
        <v>#NAME?</v>
      </c>
      <c r="O138" s="42" t="e">
        <f t="shared" ca="1" si="493"/>
        <v>#NAME?</v>
      </c>
      <c r="R138" s="85"/>
      <c r="S138" s="78">
        <v>631000</v>
      </c>
      <c r="T138" s="40" t="e">
        <f ca="1">_xll.GEXQ("...\Live\Act_Decr.edq",$B138)</f>
        <v>#NAME?</v>
      </c>
      <c r="U138" s="41" t="e">
        <f ca="1">_xll.GXL(U$3,U$4,"CustomGL="&amp;U$8&amp;";",U$5,U$6,U$7,$B138,U$10)</f>
        <v>#NAME?</v>
      </c>
      <c r="V138" s="42" t="e">
        <f t="shared" ca="1" si="494"/>
        <v>#NAME?</v>
      </c>
      <c r="W138" s="43" t="e">
        <f ca="1">_xll.GXL(W$3,W$4,"CustomGL="&amp;W$8&amp;";",W$5,W$6,W$7,$B138,W$10)</f>
        <v>#NAME?</v>
      </c>
      <c r="X138" s="42" t="e">
        <f t="shared" ca="1" si="495"/>
        <v>#NAME?</v>
      </c>
      <c r="AC138" s="41" t="e">
        <f ca="1">_xll.GXL(AC$3,AC$4,"CustomGL="&amp;AC$8&amp;";",AC$5,AC$6,AC$7,$B138,AC$10)</f>
        <v>#NAME?</v>
      </c>
      <c r="AD138" s="42" t="e">
        <f t="shared" ca="1" si="496"/>
        <v>#NAME?</v>
      </c>
      <c r="AE138" s="43" t="e">
        <f ca="1">_xll.GXL(AE$3,AE$4,"CustomGL="&amp;AE$8&amp;";",AE$5,AE$6,AE$7,$B138,AE$10)</f>
        <v>#NAME?</v>
      </c>
      <c r="AF138" s="42" t="e">
        <f t="shared" ca="1" si="497"/>
        <v>#NAME?</v>
      </c>
      <c r="AJ138" s="78">
        <v>631000</v>
      </c>
      <c r="AK138" s="40" t="e">
        <f ca="1">_xll.GEXQ("...\Live\Act_Decr.edq",$B138)</f>
        <v>#NAME?</v>
      </c>
      <c r="AL138" s="41" t="e">
        <f ca="1">_xll.GXL(AL$3,AL$4,"CustomGL="&amp;AL$8&amp;";",AL$5,AL$6,AL$7,$B138,AL$10)</f>
        <v>#NAME?</v>
      </c>
      <c r="AM138" s="42" t="e">
        <f t="shared" ca="1" si="498"/>
        <v>#NAME?</v>
      </c>
      <c r="AN138" s="43" t="e">
        <f ca="1">_xll.GXL(AN$3,AN$4,"CustomGL="&amp;AN$8&amp;";",AN$5,AN$6,AN$7,$B138,AN$10)</f>
        <v>#NAME?</v>
      </c>
      <c r="AO138" s="42" t="e">
        <f t="shared" ca="1" si="499"/>
        <v>#NAME?</v>
      </c>
      <c r="AT138" s="41" t="e">
        <f ca="1">_xll.GXL(AT$3,AT$4,"CustomGL="&amp;AT$8&amp;";",AT$5,AT$6,AT$7,$B138,AT$10)</f>
        <v>#NAME?</v>
      </c>
      <c r="AU138" s="42" t="e">
        <f t="shared" ca="1" si="500"/>
        <v>#NAME?</v>
      </c>
      <c r="AV138" s="43" t="e">
        <f ca="1">_xll.GXL(AV$3,AV$4,"CustomGL="&amp;AV$8&amp;";",AV$5,AV$6,AV$7,$B138,AV$10)</f>
        <v>#NAME?</v>
      </c>
      <c r="AW138" s="42" t="e">
        <f t="shared" ca="1" si="501"/>
        <v>#NAME?</v>
      </c>
      <c r="AZ138" s="85"/>
      <c r="BA138" s="78">
        <v>631000</v>
      </c>
      <c r="BB138" s="40" t="e">
        <f ca="1">_xll.GEXQ("...\Live\Act_Decr.edq",$B138)</f>
        <v>#NAME?</v>
      </c>
      <c r="BC138" s="41" t="e">
        <f ca="1">_xll.GXL(BC$3,BC$4,"CustomGL="&amp;BC$8&amp;";",BC$5,BC$6,BC$7,$B138,BC$10)</f>
        <v>#NAME?</v>
      </c>
      <c r="BD138" s="42" t="e">
        <f t="shared" ca="1" si="502"/>
        <v>#NAME?</v>
      </c>
      <c r="BE138" s="43" t="e">
        <f ca="1">_xll.GXL(BE$3,BE$4,"CustomGL="&amp;BE$8&amp;";",BE$5,BE$6,BE$7,$B138,BE$10)</f>
        <v>#NAME?</v>
      </c>
      <c r="BF138" s="42" t="e">
        <f t="shared" ca="1" si="503"/>
        <v>#NAME?</v>
      </c>
      <c r="BK138" s="41" t="e">
        <f ca="1">_xll.GXL(BK$3,BK$4,"CustomGL="&amp;BK$8&amp;";",BK$5,BK$6,BK$7,$B138,BK$10)</f>
        <v>#NAME?</v>
      </c>
      <c r="BL138" s="42" t="e">
        <f t="shared" ca="1" si="504"/>
        <v>#NAME?</v>
      </c>
      <c r="BM138" s="43" t="e">
        <f ca="1">_xll.GXL(BM$3,BM$4,"CustomGL="&amp;BM$8&amp;";",BM$5,BM$6,BM$7,$B138,BM$10)</f>
        <v>#NAME?</v>
      </c>
      <c r="BN138" s="42" t="e">
        <f t="shared" ca="1" si="505"/>
        <v>#NAME?</v>
      </c>
      <c r="BR138" s="78">
        <v>631000</v>
      </c>
      <c r="BS138" s="40" t="e">
        <f ca="1">_xll.GEXQ("...\Live\Act_Decr.edq",$B138)</f>
        <v>#NAME?</v>
      </c>
      <c r="BT138" s="41" t="e">
        <f ca="1">_xll.GXL(BT$3,BT$4,"CustomGL="&amp;BT$8&amp;";",BT$5,BT$6,BT$7,$B138,BT$10)</f>
        <v>#NAME?</v>
      </c>
      <c r="BU138" s="42" t="e">
        <f t="shared" ca="1" si="506"/>
        <v>#NAME?</v>
      </c>
      <c r="BV138" s="43" t="e">
        <f ca="1">_xll.GXL(BV$3,BV$4,"CustomGL="&amp;BV$8&amp;";",BV$5,BV$6,BV$7,$B138,BV$10)</f>
        <v>#NAME?</v>
      </c>
      <c r="BW138" s="42" t="e">
        <f t="shared" ca="1" si="507"/>
        <v>#NAME?</v>
      </c>
      <c r="CB138" s="41" t="e">
        <f ca="1">_xll.GXL(CB$3,CB$4,"CustomGL="&amp;CB$8&amp;";",CB$5,CB$6,CB$7,$B138,CB$10)</f>
        <v>#NAME?</v>
      </c>
      <c r="CC138" s="42" t="e">
        <f t="shared" ca="1" si="508"/>
        <v>#NAME?</v>
      </c>
      <c r="CD138" s="43" t="e">
        <f ca="1">_xll.GXL(CD$3,CD$4,"CustomGL="&amp;CD$8&amp;";",CD$5,CD$6,CD$7,$B138,CD$10)</f>
        <v>#NAME?</v>
      </c>
      <c r="CE138" s="42" t="e">
        <f t="shared" ca="1" si="509"/>
        <v>#NAME?</v>
      </c>
      <c r="CI138" s="78">
        <v>631000</v>
      </c>
      <c r="CJ138" s="40" t="e">
        <f ca="1">_xll.GEXQ("...\Live\Act_Decr.edq",$B138)</f>
        <v>#NAME?</v>
      </c>
      <c r="CK138" s="41" t="e">
        <f ca="1">_xll.GXL(CK$3,CK$4,"CustomGL="&amp;CK$8&amp;";",CK$5,CK$6,CK$7,$B138,CK$10)</f>
        <v>#NAME?</v>
      </c>
      <c r="CL138" s="42" t="e">
        <f t="shared" ca="1" si="510"/>
        <v>#NAME?</v>
      </c>
      <c r="CM138" s="43" t="e">
        <f ca="1">_xll.GXL(CM$3,CM$4,"CustomGL="&amp;CM$8&amp;";",CM$5,CM$6,CM$7,$B138,CM$10)</f>
        <v>#NAME?</v>
      </c>
      <c r="CN138" s="42" t="e">
        <f t="shared" ca="1" si="511"/>
        <v>#NAME?</v>
      </c>
      <c r="CS138" s="41" t="e">
        <f ca="1">_xll.GXL(CS$3,CS$4,"CustomGL="&amp;CS$8&amp;";",CS$5,CS$6,CS$7,$B138,CS$10)</f>
        <v>#NAME?</v>
      </c>
      <c r="CT138" s="42" t="e">
        <f t="shared" ca="1" si="512"/>
        <v>#NAME?</v>
      </c>
      <c r="CU138" s="43" t="e">
        <f ca="1">_xll.GXL(CU$3,CU$4,"CustomGL="&amp;CU$8&amp;";",CU$5,CU$6,CU$7,$B138,CU$10)</f>
        <v>#NAME?</v>
      </c>
      <c r="CV138" s="42" t="e">
        <f t="shared" ca="1" si="513"/>
        <v>#NAME?</v>
      </c>
      <c r="CZ138" s="78">
        <v>631000</v>
      </c>
      <c r="DA138" s="40" t="e">
        <f ca="1">_xll.GEXQ("...\Live\Act_Decr.edq",$B138)</f>
        <v>#NAME?</v>
      </c>
      <c r="DB138" s="41" t="e">
        <f ca="1">_xll.GXL(DB$3,DB$4,"CustomGL="&amp;DB$8&amp;";",DB$5,DB$6,DB$7,$B138,DB$10)</f>
        <v>#NAME?</v>
      </c>
      <c r="DC138" s="42" t="e">
        <f t="shared" ca="1" si="514"/>
        <v>#NAME?</v>
      </c>
      <c r="DD138" s="43" t="e">
        <f ca="1">_xll.GXL(DD$3,DD$4,"CustomGL="&amp;DD$8&amp;";",DD$5,DD$6,DD$7,$B138,DD$10)</f>
        <v>#NAME?</v>
      </c>
      <c r="DE138" s="42" t="e">
        <f t="shared" ca="1" si="515"/>
        <v>#NAME?</v>
      </c>
      <c r="DJ138" s="41" t="e">
        <f ca="1">_xll.GXL(DJ$3,DJ$4,"CustomGL="&amp;DJ$8&amp;";",DJ$5,DJ$6,DJ$7,$B138,DJ$10)</f>
        <v>#NAME?</v>
      </c>
      <c r="DK138" s="42" t="e">
        <f t="shared" ca="1" si="516"/>
        <v>#NAME?</v>
      </c>
      <c r="DL138" s="43" t="e">
        <f ca="1">_xll.GXL(DL$3,DL$4,"CustomGL="&amp;DL$8&amp;";",DL$5,DL$6,DL$7,$B138,DL$10)</f>
        <v>#NAME?</v>
      </c>
      <c r="DM138" s="42" t="e">
        <f t="shared" ca="1" si="517"/>
        <v>#NAME?</v>
      </c>
      <c r="DQ138" s="78">
        <v>631000</v>
      </c>
      <c r="DR138" s="40" t="e">
        <f ca="1">_xll.GEXQ("...\Live\Act_Decr.edq",$B138)</f>
        <v>#NAME?</v>
      </c>
      <c r="DS138" s="41" t="e">
        <f ca="1">_xll.GXL(DS$3,DS$4,"CustomGL="&amp;DS$8&amp;";",DS$5,DS$6,DS$7,$B138,DS$10)</f>
        <v>#NAME?</v>
      </c>
      <c r="DT138" s="42" t="e">
        <f t="shared" ca="1" si="518"/>
        <v>#NAME?</v>
      </c>
      <c r="DU138" s="43" t="e">
        <f ca="1">_xll.GXL(DU$3,DU$4,"CustomGL="&amp;DU$8&amp;";",DU$5,DU$6,DU$7,$B138,DU$10)</f>
        <v>#NAME?</v>
      </c>
      <c r="DV138" s="42" t="e">
        <f t="shared" ca="1" si="519"/>
        <v>#NAME?</v>
      </c>
      <c r="EA138" s="41" t="e">
        <f ca="1">_xll.GXL(EA$3,EA$4,"CustomGL="&amp;EA$8&amp;";",EA$5,EA$6,EA$7,$B138,EA$10)</f>
        <v>#NAME?</v>
      </c>
      <c r="EB138" s="42" t="e">
        <f t="shared" ca="1" si="520"/>
        <v>#NAME?</v>
      </c>
      <c r="EC138" s="43" t="e">
        <f ca="1">_xll.GXL(EC$3,EC$4,"CustomGL="&amp;EC$8&amp;";",EC$5,EC$6,EC$7,$B138,EC$10)</f>
        <v>#NAME?</v>
      </c>
      <c r="ED138" s="42" t="e">
        <f t="shared" ca="1" si="521"/>
        <v>#NAME?</v>
      </c>
      <c r="EH138" s="78">
        <v>631000</v>
      </c>
      <c r="EI138" s="40" t="e">
        <f ca="1">_xll.GEXQ("...\Live\Act_Decr.edq",$B138)</f>
        <v>#NAME?</v>
      </c>
      <c r="EJ138" s="41" t="e">
        <f ca="1">_xll.GXL(EJ$3,EJ$4,"CustomGL="&amp;EJ$8&amp;";",EJ$5,EJ$6,EJ$7,$B138,EJ$10)</f>
        <v>#NAME?</v>
      </c>
      <c r="EK138" s="42" t="e">
        <f t="shared" ca="1" si="522"/>
        <v>#NAME?</v>
      </c>
      <c r="EL138" s="43" t="e">
        <f ca="1">_xll.GXL(EL$3,EL$4,"CustomGL="&amp;EL$8&amp;";",EL$5,EL$6,EL$7,$B138,EL$10)</f>
        <v>#NAME?</v>
      </c>
      <c r="EM138" s="42" t="e">
        <f t="shared" ca="1" si="523"/>
        <v>#NAME?</v>
      </c>
      <c r="ER138" s="41" t="e">
        <f ca="1">_xll.GXL(ER$3,ER$4,"CustomGL="&amp;ER$8&amp;";",ER$5,ER$6,ER$7,$B138,ER$10)</f>
        <v>#NAME?</v>
      </c>
      <c r="ES138" s="42" t="e">
        <f t="shared" ca="1" si="524"/>
        <v>#NAME?</v>
      </c>
      <c r="ET138" s="43" t="e">
        <f ca="1">_xll.GXL(ET$3,ET$4,"CustomGL="&amp;ET$8&amp;";",ET$5,ET$6,ET$7,$B138,ET$10)</f>
        <v>#NAME?</v>
      </c>
      <c r="EU138" s="42" t="e">
        <f t="shared" ca="1" si="525"/>
        <v>#NAME?</v>
      </c>
      <c r="EY138" s="78">
        <v>631000</v>
      </c>
      <c r="EZ138" s="40" t="e">
        <f ca="1">_xll.GEXQ("...\Live\Act_Decr.edq",$B138)</f>
        <v>#NAME?</v>
      </c>
      <c r="FA138" s="41" t="e">
        <f ca="1">_xll.GXL(FA$3,FA$4,"CustomGL="&amp;FA$8&amp;";",FA$5,FA$6,FA$7,$B138,FA$10)</f>
        <v>#NAME?</v>
      </c>
      <c r="FB138" s="42" t="e">
        <f t="shared" ca="1" si="526"/>
        <v>#NAME?</v>
      </c>
      <c r="FC138" s="43" t="e">
        <f ca="1">_xll.GXL(FC$3,FC$4,"CustomGL="&amp;FC$8&amp;";",FC$5,FC$6,FC$7,$B138,FC$10)</f>
        <v>#NAME?</v>
      </c>
      <c r="FD138" s="42" t="e">
        <f t="shared" ca="1" si="527"/>
        <v>#NAME?</v>
      </c>
      <c r="FI138" s="41" t="e">
        <f ca="1">_xll.GXL(FI$3,FI$4,"CustomGL="&amp;FI$8&amp;";",FI$5,FI$6,FI$7,$B138,FI$10)</f>
        <v>#NAME?</v>
      </c>
      <c r="FJ138" s="42" t="e">
        <f t="shared" ca="1" si="528"/>
        <v>#NAME?</v>
      </c>
      <c r="FK138" s="43" t="e">
        <f ca="1">_xll.GXL(FK$3,FK$4,"CustomGL="&amp;FK$8&amp;";",FK$5,FK$6,FK$7,$B138,FK$10)</f>
        <v>#NAME?</v>
      </c>
      <c r="FL138" s="42" t="e">
        <f t="shared" ca="1" si="529"/>
        <v>#NAME?</v>
      </c>
    </row>
    <row r="139" spans="2:168" s="44" customFormat="1" hidden="1" outlineLevel="1" x14ac:dyDescent="0.25">
      <c r="B139" s="45">
        <v>643000</v>
      </c>
      <c r="C139" s="40" t="e">
        <f ca="1">_xll.GEXQ("...\Live\Act_Decr.edq",$B139)</f>
        <v>#NAME?</v>
      </c>
      <c r="D139" s="41" t="e">
        <f ca="1">_xll.GXL(D$3,D$4,"CustomGL="&amp;D$8&amp;";",D$5,D$6,D$7,$B139,D$10)</f>
        <v>#NAME?</v>
      </c>
      <c r="E139" s="42" t="e">
        <f t="shared" ca="1" si="490"/>
        <v>#NAME?</v>
      </c>
      <c r="F139" s="43" t="e">
        <f ca="1">_xll.GXL(F$3,F$4,"CustomGL="&amp;F$8&amp;";",F$5,F$6,F$7,$B139,F$10)</f>
        <v>#NAME?</v>
      </c>
      <c r="G139" s="42" t="e">
        <f t="shared" ca="1" si="491"/>
        <v>#NAME?</v>
      </c>
      <c r="L139" s="41" t="e">
        <f ca="1">_xll.GXL(L$3,L$4,"CustomGL="&amp;L$8&amp;";",L$5,L$6,L$7,$B139,L$10)</f>
        <v>#NAME?</v>
      </c>
      <c r="M139" s="42" t="e">
        <f t="shared" ca="1" si="492"/>
        <v>#NAME?</v>
      </c>
      <c r="N139" s="43" t="e">
        <f ca="1">_xll.GXL(N$3,N$4,"CustomGL="&amp;N$8&amp;";",N$5,N$6,N$7,$B139,N$10)</f>
        <v>#NAME?</v>
      </c>
      <c r="O139" s="42" t="e">
        <f t="shared" ca="1" si="493"/>
        <v>#NAME?</v>
      </c>
      <c r="R139" s="85"/>
      <c r="S139" s="78">
        <v>643000</v>
      </c>
      <c r="T139" s="40" t="e">
        <f ca="1">_xll.GEXQ("...\Live\Act_Decr.edq",$B139)</f>
        <v>#NAME?</v>
      </c>
      <c r="U139" s="41" t="e">
        <f ca="1">_xll.GXL(U$3,U$4,"CustomGL="&amp;U$8&amp;";",U$5,U$6,U$7,$B139,U$10)</f>
        <v>#NAME?</v>
      </c>
      <c r="V139" s="42" t="e">
        <f t="shared" ca="1" si="494"/>
        <v>#NAME?</v>
      </c>
      <c r="W139" s="43" t="e">
        <f ca="1">_xll.GXL(W$3,W$4,"CustomGL="&amp;W$8&amp;";",W$5,W$6,W$7,$B139,W$10)</f>
        <v>#NAME?</v>
      </c>
      <c r="X139" s="42" t="e">
        <f t="shared" ca="1" si="495"/>
        <v>#NAME?</v>
      </c>
      <c r="AC139" s="41" t="e">
        <f ca="1">_xll.GXL(AC$3,AC$4,"CustomGL="&amp;AC$8&amp;";",AC$5,AC$6,AC$7,$B139,AC$10)</f>
        <v>#NAME?</v>
      </c>
      <c r="AD139" s="42" t="e">
        <f t="shared" ca="1" si="496"/>
        <v>#NAME?</v>
      </c>
      <c r="AE139" s="43" t="e">
        <f ca="1">_xll.GXL(AE$3,AE$4,"CustomGL="&amp;AE$8&amp;";",AE$5,AE$6,AE$7,$B139,AE$10)</f>
        <v>#NAME?</v>
      </c>
      <c r="AF139" s="42" t="e">
        <f t="shared" ca="1" si="497"/>
        <v>#NAME?</v>
      </c>
      <c r="AJ139" s="78">
        <v>643000</v>
      </c>
      <c r="AK139" s="40" t="e">
        <f ca="1">_xll.GEXQ("...\Live\Act_Decr.edq",$B139)</f>
        <v>#NAME?</v>
      </c>
      <c r="AL139" s="41" t="e">
        <f ca="1">_xll.GXL(AL$3,AL$4,"CustomGL="&amp;AL$8&amp;";",AL$5,AL$6,AL$7,$B139,AL$10)</f>
        <v>#NAME?</v>
      </c>
      <c r="AM139" s="42" t="e">
        <f t="shared" ca="1" si="498"/>
        <v>#NAME?</v>
      </c>
      <c r="AN139" s="43" t="e">
        <f ca="1">_xll.GXL(AN$3,AN$4,"CustomGL="&amp;AN$8&amp;";",AN$5,AN$6,AN$7,$B139,AN$10)</f>
        <v>#NAME?</v>
      </c>
      <c r="AO139" s="42" t="e">
        <f t="shared" ca="1" si="499"/>
        <v>#NAME?</v>
      </c>
      <c r="AT139" s="41" t="e">
        <f ca="1">_xll.GXL(AT$3,AT$4,"CustomGL="&amp;AT$8&amp;";",AT$5,AT$6,AT$7,$B139,AT$10)</f>
        <v>#NAME?</v>
      </c>
      <c r="AU139" s="42" t="e">
        <f t="shared" ca="1" si="500"/>
        <v>#NAME?</v>
      </c>
      <c r="AV139" s="43" t="e">
        <f ca="1">_xll.GXL(AV$3,AV$4,"CustomGL="&amp;AV$8&amp;";",AV$5,AV$6,AV$7,$B139,AV$10)</f>
        <v>#NAME?</v>
      </c>
      <c r="AW139" s="42" t="e">
        <f t="shared" ca="1" si="501"/>
        <v>#NAME?</v>
      </c>
      <c r="AZ139" s="85"/>
      <c r="BA139" s="78">
        <v>643000</v>
      </c>
      <c r="BB139" s="40" t="e">
        <f ca="1">_xll.GEXQ("...\Live\Act_Decr.edq",$B139)</f>
        <v>#NAME?</v>
      </c>
      <c r="BC139" s="41" t="e">
        <f ca="1">_xll.GXL(BC$3,BC$4,"CustomGL="&amp;BC$8&amp;";",BC$5,BC$6,BC$7,$B139,BC$10)</f>
        <v>#NAME?</v>
      </c>
      <c r="BD139" s="42" t="e">
        <f t="shared" ca="1" si="502"/>
        <v>#NAME?</v>
      </c>
      <c r="BE139" s="43" t="e">
        <f ca="1">_xll.GXL(BE$3,BE$4,"CustomGL="&amp;BE$8&amp;";",BE$5,BE$6,BE$7,$B139,BE$10)</f>
        <v>#NAME?</v>
      </c>
      <c r="BF139" s="42" t="e">
        <f t="shared" ca="1" si="503"/>
        <v>#NAME?</v>
      </c>
      <c r="BK139" s="41" t="e">
        <f ca="1">_xll.GXL(BK$3,BK$4,"CustomGL="&amp;BK$8&amp;";",BK$5,BK$6,BK$7,$B139,BK$10)</f>
        <v>#NAME?</v>
      </c>
      <c r="BL139" s="42" t="e">
        <f t="shared" ca="1" si="504"/>
        <v>#NAME?</v>
      </c>
      <c r="BM139" s="43" t="e">
        <f ca="1">_xll.GXL(BM$3,BM$4,"CustomGL="&amp;BM$8&amp;";",BM$5,BM$6,BM$7,$B139,BM$10)</f>
        <v>#NAME?</v>
      </c>
      <c r="BN139" s="42" t="e">
        <f t="shared" ca="1" si="505"/>
        <v>#NAME?</v>
      </c>
      <c r="BR139" s="78">
        <v>643000</v>
      </c>
      <c r="BS139" s="40" t="e">
        <f ca="1">_xll.GEXQ("...\Live\Act_Decr.edq",$B139)</f>
        <v>#NAME?</v>
      </c>
      <c r="BT139" s="41" t="e">
        <f ca="1">_xll.GXL(BT$3,BT$4,"CustomGL="&amp;BT$8&amp;";",BT$5,BT$6,BT$7,$B139,BT$10)</f>
        <v>#NAME?</v>
      </c>
      <c r="BU139" s="42" t="e">
        <f t="shared" ca="1" si="506"/>
        <v>#NAME?</v>
      </c>
      <c r="BV139" s="43" t="e">
        <f ca="1">_xll.GXL(BV$3,BV$4,"CustomGL="&amp;BV$8&amp;";",BV$5,BV$6,BV$7,$B139,BV$10)</f>
        <v>#NAME?</v>
      </c>
      <c r="BW139" s="42" t="e">
        <f t="shared" ca="1" si="507"/>
        <v>#NAME?</v>
      </c>
      <c r="CB139" s="41" t="e">
        <f ca="1">_xll.GXL(CB$3,CB$4,"CustomGL="&amp;CB$8&amp;";",CB$5,CB$6,CB$7,$B139,CB$10)</f>
        <v>#NAME?</v>
      </c>
      <c r="CC139" s="42" t="e">
        <f t="shared" ca="1" si="508"/>
        <v>#NAME?</v>
      </c>
      <c r="CD139" s="43" t="e">
        <f ca="1">_xll.GXL(CD$3,CD$4,"CustomGL="&amp;CD$8&amp;";",CD$5,CD$6,CD$7,$B139,CD$10)</f>
        <v>#NAME?</v>
      </c>
      <c r="CE139" s="42" t="e">
        <f t="shared" ca="1" si="509"/>
        <v>#NAME?</v>
      </c>
      <c r="CI139" s="78">
        <v>643000</v>
      </c>
      <c r="CJ139" s="40" t="e">
        <f ca="1">_xll.GEXQ("...\Live\Act_Decr.edq",$B139)</f>
        <v>#NAME?</v>
      </c>
      <c r="CK139" s="41" t="e">
        <f ca="1">_xll.GXL(CK$3,CK$4,"CustomGL="&amp;CK$8&amp;";",CK$5,CK$6,CK$7,$B139,CK$10)</f>
        <v>#NAME?</v>
      </c>
      <c r="CL139" s="42" t="e">
        <f t="shared" ca="1" si="510"/>
        <v>#NAME?</v>
      </c>
      <c r="CM139" s="43" t="e">
        <f ca="1">_xll.GXL(CM$3,CM$4,"CustomGL="&amp;CM$8&amp;";",CM$5,CM$6,CM$7,$B139,CM$10)</f>
        <v>#NAME?</v>
      </c>
      <c r="CN139" s="42" t="e">
        <f t="shared" ca="1" si="511"/>
        <v>#NAME?</v>
      </c>
      <c r="CS139" s="41" t="e">
        <f ca="1">_xll.GXL(CS$3,CS$4,"CustomGL="&amp;CS$8&amp;";",CS$5,CS$6,CS$7,$B139,CS$10)</f>
        <v>#NAME?</v>
      </c>
      <c r="CT139" s="42" t="e">
        <f t="shared" ca="1" si="512"/>
        <v>#NAME?</v>
      </c>
      <c r="CU139" s="43" t="e">
        <f ca="1">_xll.GXL(CU$3,CU$4,"CustomGL="&amp;CU$8&amp;";",CU$5,CU$6,CU$7,$B139,CU$10)</f>
        <v>#NAME?</v>
      </c>
      <c r="CV139" s="42" t="e">
        <f t="shared" ca="1" si="513"/>
        <v>#NAME?</v>
      </c>
      <c r="CZ139" s="78">
        <v>643000</v>
      </c>
      <c r="DA139" s="40" t="e">
        <f ca="1">_xll.GEXQ("...\Live\Act_Decr.edq",$B139)</f>
        <v>#NAME?</v>
      </c>
      <c r="DB139" s="41" t="e">
        <f ca="1">_xll.GXL(DB$3,DB$4,"CustomGL="&amp;DB$8&amp;";",DB$5,DB$6,DB$7,$B139,DB$10)</f>
        <v>#NAME?</v>
      </c>
      <c r="DC139" s="42" t="e">
        <f t="shared" ca="1" si="514"/>
        <v>#NAME?</v>
      </c>
      <c r="DD139" s="43" t="e">
        <f ca="1">_xll.GXL(DD$3,DD$4,"CustomGL="&amp;DD$8&amp;";",DD$5,DD$6,DD$7,$B139,DD$10)</f>
        <v>#NAME?</v>
      </c>
      <c r="DE139" s="42" t="e">
        <f t="shared" ca="1" si="515"/>
        <v>#NAME?</v>
      </c>
      <c r="DJ139" s="41" t="e">
        <f ca="1">_xll.GXL(DJ$3,DJ$4,"CustomGL="&amp;DJ$8&amp;";",DJ$5,DJ$6,DJ$7,$B139,DJ$10)</f>
        <v>#NAME?</v>
      </c>
      <c r="DK139" s="42" t="e">
        <f t="shared" ca="1" si="516"/>
        <v>#NAME?</v>
      </c>
      <c r="DL139" s="43" t="e">
        <f ca="1">_xll.GXL(DL$3,DL$4,"CustomGL="&amp;DL$8&amp;";",DL$5,DL$6,DL$7,$B139,DL$10)</f>
        <v>#NAME?</v>
      </c>
      <c r="DM139" s="42" t="e">
        <f t="shared" ca="1" si="517"/>
        <v>#NAME?</v>
      </c>
      <c r="DQ139" s="78">
        <v>643000</v>
      </c>
      <c r="DR139" s="40" t="e">
        <f ca="1">_xll.GEXQ("...\Live\Act_Decr.edq",$B139)</f>
        <v>#NAME?</v>
      </c>
      <c r="DS139" s="41" t="e">
        <f ca="1">_xll.GXL(DS$3,DS$4,"CustomGL="&amp;DS$8&amp;";",DS$5,DS$6,DS$7,$B139,DS$10)</f>
        <v>#NAME?</v>
      </c>
      <c r="DT139" s="42" t="e">
        <f t="shared" ca="1" si="518"/>
        <v>#NAME?</v>
      </c>
      <c r="DU139" s="43" t="e">
        <f ca="1">_xll.GXL(DU$3,DU$4,"CustomGL="&amp;DU$8&amp;";",DU$5,DU$6,DU$7,$B139,DU$10)</f>
        <v>#NAME?</v>
      </c>
      <c r="DV139" s="42" t="e">
        <f t="shared" ca="1" si="519"/>
        <v>#NAME?</v>
      </c>
      <c r="EA139" s="41" t="e">
        <f ca="1">_xll.GXL(EA$3,EA$4,"CustomGL="&amp;EA$8&amp;";",EA$5,EA$6,EA$7,$B139,EA$10)</f>
        <v>#NAME?</v>
      </c>
      <c r="EB139" s="42" t="e">
        <f t="shared" ca="1" si="520"/>
        <v>#NAME?</v>
      </c>
      <c r="EC139" s="43" t="e">
        <f ca="1">_xll.GXL(EC$3,EC$4,"CustomGL="&amp;EC$8&amp;";",EC$5,EC$6,EC$7,$B139,EC$10)</f>
        <v>#NAME?</v>
      </c>
      <c r="ED139" s="42" t="e">
        <f t="shared" ca="1" si="521"/>
        <v>#NAME?</v>
      </c>
      <c r="EH139" s="78">
        <v>643000</v>
      </c>
      <c r="EI139" s="40" t="e">
        <f ca="1">_xll.GEXQ("...\Live\Act_Decr.edq",$B139)</f>
        <v>#NAME?</v>
      </c>
      <c r="EJ139" s="41" t="e">
        <f ca="1">_xll.GXL(EJ$3,EJ$4,"CustomGL="&amp;EJ$8&amp;";",EJ$5,EJ$6,EJ$7,$B139,EJ$10)</f>
        <v>#NAME?</v>
      </c>
      <c r="EK139" s="42" t="e">
        <f t="shared" ca="1" si="522"/>
        <v>#NAME?</v>
      </c>
      <c r="EL139" s="43" t="e">
        <f ca="1">_xll.GXL(EL$3,EL$4,"CustomGL="&amp;EL$8&amp;";",EL$5,EL$6,EL$7,$B139,EL$10)</f>
        <v>#NAME?</v>
      </c>
      <c r="EM139" s="42" t="e">
        <f t="shared" ca="1" si="523"/>
        <v>#NAME?</v>
      </c>
      <c r="ER139" s="41" t="e">
        <f ca="1">_xll.GXL(ER$3,ER$4,"CustomGL="&amp;ER$8&amp;";",ER$5,ER$6,ER$7,$B139,ER$10)</f>
        <v>#NAME?</v>
      </c>
      <c r="ES139" s="42" t="e">
        <f t="shared" ca="1" si="524"/>
        <v>#NAME?</v>
      </c>
      <c r="ET139" s="43" t="e">
        <f ca="1">_xll.GXL(ET$3,ET$4,"CustomGL="&amp;ET$8&amp;";",ET$5,ET$6,ET$7,$B139,ET$10)</f>
        <v>#NAME?</v>
      </c>
      <c r="EU139" s="42" t="e">
        <f t="shared" ca="1" si="525"/>
        <v>#NAME?</v>
      </c>
      <c r="EY139" s="78">
        <v>643000</v>
      </c>
      <c r="EZ139" s="40" t="e">
        <f ca="1">_xll.GEXQ("...\Live\Act_Decr.edq",$B139)</f>
        <v>#NAME?</v>
      </c>
      <c r="FA139" s="41" t="e">
        <f ca="1">_xll.GXL(FA$3,FA$4,"CustomGL="&amp;FA$8&amp;";",FA$5,FA$6,FA$7,$B139,FA$10)</f>
        <v>#NAME?</v>
      </c>
      <c r="FB139" s="42" t="e">
        <f t="shared" ca="1" si="526"/>
        <v>#NAME?</v>
      </c>
      <c r="FC139" s="43" t="e">
        <f ca="1">_xll.GXL(FC$3,FC$4,"CustomGL="&amp;FC$8&amp;";",FC$5,FC$6,FC$7,$B139,FC$10)</f>
        <v>#NAME?</v>
      </c>
      <c r="FD139" s="42" t="e">
        <f t="shared" ca="1" si="527"/>
        <v>#NAME?</v>
      </c>
      <c r="FI139" s="41" t="e">
        <f ca="1">_xll.GXL(FI$3,FI$4,"CustomGL="&amp;FI$8&amp;";",FI$5,FI$6,FI$7,$B139,FI$10)</f>
        <v>#NAME?</v>
      </c>
      <c r="FJ139" s="42" t="e">
        <f t="shared" ca="1" si="528"/>
        <v>#NAME?</v>
      </c>
      <c r="FK139" s="43" t="e">
        <f ca="1">_xll.GXL(FK$3,FK$4,"CustomGL="&amp;FK$8&amp;";",FK$5,FK$6,FK$7,$B139,FK$10)</f>
        <v>#NAME?</v>
      </c>
      <c r="FL139" s="42" t="e">
        <f t="shared" ca="1" si="529"/>
        <v>#NAME?</v>
      </c>
    </row>
    <row r="140" spans="2:168" s="44" customFormat="1" hidden="1" outlineLevel="1" x14ac:dyDescent="0.25">
      <c r="B140" s="45">
        <v>643001</v>
      </c>
      <c r="C140" s="40" t="e">
        <f ca="1">_xll.GEXQ("...\Live\Act_Decr.edq",$B140)</f>
        <v>#NAME?</v>
      </c>
      <c r="D140" s="41" t="e">
        <f ca="1">_xll.GXL(D$3,D$4,"CustomGL="&amp;D$8&amp;";",D$5,D$6,D$7,$B140,D$10)</f>
        <v>#NAME?</v>
      </c>
      <c r="E140" s="42" t="e">
        <f t="shared" ca="1" si="490"/>
        <v>#NAME?</v>
      </c>
      <c r="F140" s="43" t="e">
        <f ca="1">_xll.GXL(F$3,F$4,"CustomGL="&amp;F$8&amp;";",F$5,F$6,F$7,$B140,F$10)</f>
        <v>#NAME?</v>
      </c>
      <c r="G140" s="42" t="e">
        <f t="shared" ca="1" si="491"/>
        <v>#NAME?</v>
      </c>
      <c r="L140" s="41" t="e">
        <f ca="1">_xll.GXL(L$3,L$4,"CustomGL="&amp;L$8&amp;";",L$5,L$6,L$7,$B140,L$10)</f>
        <v>#NAME?</v>
      </c>
      <c r="M140" s="42" t="e">
        <f t="shared" ca="1" si="492"/>
        <v>#NAME?</v>
      </c>
      <c r="N140" s="43" t="e">
        <f ca="1">_xll.GXL(N$3,N$4,"CustomGL="&amp;N$8&amp;";",N$5,N$6,N$7,$B140,N$10)</f>
        <v>#NAME?</v>
      </c>
      <c r="O140" s="42" t="e">
        <f t="shared" ca="1" si="493"/>
        <v>#NAME?</v>
      </c>
      <c r="R140" s="85"/>
      <c r="S140" s="78">
        <v>643001</v>
      </c>
      <c r="T140" s="40" t="e">
        <f ca="1">_xll.GEXQ("...\Live\Act_Decr.edq",$B140)</f>
        <v>#NAME?</v>
      </c>
      <c r="U140" s="41" t="e">
        <f ca="1">_xll.GXL(U$3,U$4,"CustomGL="&amp;U$8&amp;";",U$5,U$6,U$7,$B140,U$10)</f>
        <v>#NAME?</v>
      </c>
      <c r="V140" s="42" t="e">
        <f t="shared" ca="1" si="494"/>
        <v>#NAME?</v>
      </c>
      <c r="W140" s="43" t="e">
        <f ca="1">_xll.GXL(W$3,W$4,"CustomGL="&amp;W$8&amp;";",W$5,W$6,W$7,$B140,W$10)</f>
        <v>#NAME?</v>
      </c>
      <c r="X140" s="42" t="e">
        <f t="shared" ca="1" si="495"/>
        <v>#NAME?</v>
      </c>
      <c r="AC140" s="41" t="e">
        <f ca="1">_xll.GXL(AC$3,AC$4,"CustomGL="&amp;AC$8&amp;";",AC$5,AC$6,AC$7,$B140,AC$10)</f>
        <v>#NAME?</v>
      </c>
      <c r="AD140" s="42" t="e">
        <f t="shared" ca="1" si="496"/>
        <v>#NAME?</v>
      </c>
      <c r="AE140" s="43" t="e">
        <f ca="1">_xll.GXL(AE$3,AE$4,"CustomGL="&amp;AE$8&amp;";",AE$5,AE$6,AE$7,$B140,AE$10)</f>
        <v>#NAME?</v>
      </c>
      <c r="AF140" s="42" t="e">
        <f t="shared" ca="1" si="497"/>
        <v>#NAME?</v>
      </c>
      <c r="AJ140" s="78">
        <v>643001</v>
      </c>
      <c r="AK140" s="40" t="e">
        <f ca="1">_xll.GEXQ("...\Live\Act_Decr.edq",$B140)</f>
        <v>#NAME?</v>
      </c>
      <c r="AL140" s="41" t="e">
        <f ca="1">_xll.GXL(AL$3,AL$4,"CustomGL="&amp;AL$8&amp;";",AL$5,AL$6,AL$7,$B140,AL$10)</f>
        <v>#NAME?</v>
      </c>
      <c r="AM140" s="42" t="e">
        <f t="shared" ca="1" si="498"/>
        <v>#NAME?</v>
      </c>
      <c r="AN140" s="43" t="e">
        <f ca="1">_xll.GXL(AN$3,AN$4,"CustomGL="&amp;AN$8&amp;";",AN$5,AN$6,AN$7,$B140,AN$10)</f>
        <v>#NAME?</v>
      </c>
      <c r="AO140" s="42" t="e">
        <f t="shared" ca="1" si="499"/>
        <v>#NAME?</v>
      </c>
      <c r="AT140" s="41" t="e">
        <f ca="1">_xll.GXL(AT$3,AT$4,"CustomGL="&amp;AT$8&amp;";",AT$5,AT$6,AT$7,$B140,AT$10)</f>
        <v>#NAME?</v>
      </c>
      <c r="AU140" s="42" t="e">
        <f t="shared" ca="1" si="500"/>
        <v>#NAME?</v>
      </c>
      <c r="AV140" s="43" t="e">
        <f ca="1">_xll.GXL(AV$3,AV$4,"CustomGL="&amp;AV$8&amp;";",AV$5,AV$6,AV$7,$B140,AV$10)</f>
        <v>#NAME?</v>
      </c>
      <c r="AW140" s="42" t="e">
        <f t="shared" ca="1" si="501"/>
        <v>#NAME?</v>
      </c>
      <c r="AZ140" s="85"/>
      <c r="BA140" s="78">
        <v>643001</v>
      </c>
      <c r="BB140" s="40" t="e">
        <f ca="1">_xll.GEXQ("...\Live\Act_Decr.edq",$B140)</f>
        <v>#NAME?</v>
      </c>
      <c r="BC140" s="41" t="e">
        <f ca="1">_xll.GXL(BC$3,BC$4,"CustomGL="&amp;BC$8&amp;";",BC$5,BC$6,BC$7,$B140,BC$10)</f>
        <v>#NAME?</v>
      </c>
      <c r="BD140" s="42" t="e">
        <f t="shared" ca="1" si="502"/>
        <v>#NAME?</v>
      </c>
      <c r="BE140" s="43" t="e">
        <f ca="1">_xll.GXL(BE$3,BE$4,"CustomGL="&amp;BE$8&amp;";",BE$5,BE$6,BE$7,$B140,BE$10)</f>
        <v>#NAME?</v>
      </c>
      <c r="BF140" s="42" t="e">
        <f t="shared" ca="1" si="503"/>
        <v>#NAME?</v>
      </c>
      <c r="BK140" s="41" t="e">
        <f ca="1">_xll.GXL(BK$3,BK$4,"CustomGL="&amp;BK$8&amp;";",BK$5,BK$6,BK$7,$B140,BK$10)</f>
        <v>#NAME?</v>
      </c>
      <c r="BL140" s="42" t="e">
        <f t="shared" ca="1" si="504"/>
        <v>#NAME?</v>
      </c>
      <c r="BM140" s="43" t="e">
        <f ca="1">_xll.GXL(BM$3,BM$4,"CustomGL="&amp;BM$8&amp;";",BM$5,BM$6,BM$7,$B140,BM$10)</f>
        <v>#NAME?</v>
      </c>
      <c r="BN140" s="42" t="e">
        <f t="shared" ca="1" si="505"/>
        <v>#NAME?</v>
      </c>
      <c r="BR140" s="78">
        <v>643001</v>
      </c>
      <c r="BS140" s="40" t="e">
        <f ca="1">_xll.GEXQ("...\Live\Act_Decr.edq",$B140)</f>
        <v>#NAME?</v>
      </c>
      <c r="BT140" s="41" t="e">
        <f ca="1">_xll.GXL(BT$3,BT$4,"CustomGL="&amp;BT$8&amp;";",BT$5,BT$6,BT$7,$B140,BT$10)</f>
        <v>#NAME?</v>
      </c>
      <c r="BU140" s="42" t="e">
        <f t="shared" ca="1" si="506"/>
        <v>#NAME?</v>
      </c>
      <c r="BV140" s="43" t="e">
        <f ca="1">_xll.GXL(BV$3,BV$4,"CustomGL="&amp;BV$8&amp;";",BV$5,BV$6,BV$7,$B140,BV$10)</f>
        <v>#NAME?</v>
      </c>
      <c r="BW140" s="42" t="e">
        <f t="shared" ca="1" si="507"/>
        <v>#NAME?</v>
      </c>
      <c r="CB140" s="41" t="e">
        <f ca="1">_xll.GXL(CB$3,CB$4,"CustomGL="&amp;CB$8&amp;";",CB$5,CB$6,CB$7,$B140,CB$10)</f>
        <v>#NAME?</v>
      </c>
      <c r="CC140" s="42" t="e">
        <f t="shared" ca="1" si="508"/>
        <v>#NAME?</v>
      </c>
      <c r="CD140" s="43" t="e">
        <f ca="1">_xll.GXL(CD$3,CD$4,"CustomGL="&amp;CD$8&amp;";",CD$5,CD$6,CD$7,$B140,CD$10)</f>
        <v>#NAME?</v>
      </c>
      <c r="CE140" s="42" t="e">
        <f t="shared" ca="1" si="509"/>
        <v>#NAME?</v>
      </c>
      <c r="CI140" s="78">
        <v>643001</v>
      </c>
      <c r="CJ140" s="40" t="e">
        <f ca="1">_xll.GEXQ("...\Live\Act_Decr.edq",$B140)</f>
        <v>#NAME?</v>
      </c>
      <c r="CK140" s="41" t="e">
        <f ca="1">_xll.GXL(CK$3,CK$4,"CustomGL="&amp;CK$8&amp;";",CK$5,CK$6,CK$7,$B140,CK$10)</f>
        <v>#NAME?</v>
      </c>
      <c r="CL140" s="42" t="e">
        <f t="shared" ca="1" si="510"/>
        <v>#NAME?</v>
      </c>
      <c r="CM140" s="43" t="e">
        <f ca="1">_xll.GXL(CM$3,CM$4,"CustomGL="&amp;CM$8&amp;";",CM$5,CM$6,CM$7,$B140,CM$10)</f>
        <v>#NAME?</v>
      </c>
      <c r="CN140" s="42" t="e">
        <f t="shared" ca="1" si="511"/>
        <v>#NAME?</v>
      </c>
      <c r="CS140" s="41" t="e">
        <f ca="1">_xll.GXL(CS$3,CS$4,"CustomGL="&amp;CS$8&amp;";",CS$5,CS$6,CS$7,$B140,CS$10)</f>
        <v>#NAME?</v>
      </c>
      <c r="CT140" s="42" t="e">
        <f t="shared" ca="1" si="512"/>
        <v>#NAME?</v>
      </c>
      <c r="CU140" s="43" t="e">
        <f ca="1">_xll.GXL(CU$3,CU$4,"CustomGL="&amp;CU$8&amp;";",CU$5,CU$6,CU$7,$B140,CU$10)</f>
        <v>#NAME?</v>
      </c>
      <c r="CV140" s="42" t="e">
        <f t="shared" ca="1" si="513"/>
        <v>#NAME?</v>
      </c>
      <c r="CZ140" s="78">
        <v>643001</v>
      </c>
      <c r="DA140" s="40" t="e">
        <f ca="1">_xll.GEXQ("...\Live\Act_Decr.edq",$B140)</f>
        <v>#NAME?</v>
      </c>
      <c r="DB140" s="41" t="e">
        <f ca="1">_xll.GXL(DB$3,DB$4,"CustomGL="&amp;DB$8&amp;";",DB$5,DB$6,DB$7,$B140,DB$10)</f>
        <v>#NAME?</v>
      </c>
      <c r="DC140" s="42" t="e">
        <f t="shared" ca="1" si="514"/>
        <v>#NAME?</v>
      </c>
      <c r="DD140" s="43" t="e">
        <f ca="1">_xll.GXL(DD$3,DD$4,"CustomGL="&amp;DD$8&amp;";",DD$5,DD$6,DD$7,$B140,DD$10)</f>
        <v>#NAME?</v>
      </c>
      <c r="DE140" s="42" t="e">
        <f t="shared" ca="1" si="515"/>
        <v>#NAME?</v>
      </c>
      <c r="DJ140" s="41" t="e">
        <f ca="1">_xll.GXL(DJ$3,DJ$4,"CustomGL="&amp;DJ$8&amp;";",DJ$5,DJ$6,DJ$7,$B140,DJ$10)</f>
        <v>#NAME?</v>
      </c>
      <c r="DK140" s="42" t="e">
        <f t="shared" ca="1" si="516"/>
        <v>#NAME?</v>
      </c>
      <c r="DL140" s="43" t="e">
        <f ca="1">_xll.GXL(DL$3,DL$4,"CustomGL="&amp;DL$8&amp;";",DL$5,DL$6,DL$7,$B140,DL$10)</f>
        <v>#NAME?</v>
      </c>
      <c r="DM140" s="42" t="e">
        <f t="shared" ca="1" si="517"/>
        <v>#NAME?</v>
      </c>
      <c r="DQ140" s="78">
        <v>643001</v>
      </c>
      <c r="DR140" s="40" t="e">
        <f ca="1">_xll.GEXQ("...\Live\Act_Decr.edq",$B140)</f>
        <v>#NAME?</v>
      </c>
      <c r="DS140" s="41" t="e">
        <f ca="1">_xll.GXL(DS$3,DS$4,"CustomGL="&amp;DS$8&amp;";",DS$5,DS$6,DS$7,$B140,DS$10)</f>
        <v>#NAME?</v>
      </c>
      <c r="DT140" s="42" t="e">
        <f t="shared" ca="1" si="518"/>
        <v>#NAME?</v>
      </c>
      <c r="DU140" s="43" t="e">
        <f ca="1">_xll.GXL(DU$3,DU$4,"CustomGL="&amp;DU$8&amp;";",DU$5,DU$6,DU$7,$B140,DU$10)</f>
        <v>#NAME?</v>
      </c>
      <c r="DV140" s="42" t="e">
        <f t="shared" ca="1" si="519"/>
        <v>#NAME?</v>
      </c>
      <c r="EA140" s="41" t="e">
        <f ca="1">_xll.GXL(EA$3,EA$4,"CustomGL="&amp;EA$8&amp;";",EA$5,EA$6,EA$7,$B140,EA$10)</f>
        <v>#NAME?</v>
      </c>
      <c r="EB140" s="42" t="e">
        <f t="shared" ca="1" si="520"/>
        <v>#NAME?</v>
      </c>
      <c r="EC140" s="43" t="e">
        <f ca="1">_xll.GXL(EC$3,EC$4,"CustomGL="&amp;EC$8&amp;";",EC$5,EC$6,EC$7,$B140,EC$10)</f>
        <v>#NAME?</v>
      </c>
      <c r="ED140" s="42" t="e">
        <f t="shared" ca="1" si="521"/>
        <v>#NAME?</v>
      </c>
      <c r="EH140" s="78">
        <v>643001</v>
      </c>
      <c r="EI140" s="40" t="e">
        <f ca="1">_xll.GEXQ("...\Live\Act_Decr.edq",$B140)</f>
        <v>#NAME?</v>
      </c>
      <c r="EJ140" s="41" t="e">
        <f ca="1">_xll.GXL(EJ$3,EJ$4,"CustomGL="&amp;EJ$8&amp;";",EJ$5,EJ$6,EJ$7,$B140,EJ$10)</f>
        <v>#NAME?</v>
      </c>
      <c r="EK140" s="42" t="e">
        <f t="shared" ca="1" si="522"/>
        <v>#NAME?</v>
      </c>
      <c r="EL140" s="43" t="e">
        <f ca="1">_xll.GXL(EL$3,EL$4,"CustomGL="&amp;EL$8&amp;";",EL$5,EL$6,EL$7,$B140,EL$10)</f>
        <v>#NAME?</v>
      </c>
      <c r="EM140" s="42" t="e">
        <f t="shared" ca="1" si="523"/>
        <v>#NAME?</v>
      </c>
      <c r="ER140" s="41" t="e">
        <f ca="1">_xll.GXL(ER$3,ER$4,"CustomGL="&amp;ER$8&amp;";",ER$5,ER$6,ER$7,$B140,ER$10)</f>
        <v>#NAME?</v>
      </c>
      <c r="ES140" s="42" t="e">
        <f t="shared" ca="1" si="524"/>
        <v>#NAME?</v>
      </c>
      <c r="ET140" s="43" t="e">
        <f ca="1">_xll.GXL(ET$3,ET$4,"CustomGL="&amp;ET$8&amp;";",ET$5,ET$6,ET$7,$B140,ET$10)</f>
        <v>#NAME?</v>
      </c>
      <c r="EU140" s="42" t="e">
        <f t="shared" ca="1" si="525"/>
        <v>#NAME?</v>
      </c>
      <c r="EY140" s="78">
        <v>643001</v>
      </c>
      <c r="EZ140" s="40" t="e">
        <f ca="1">_xll.GEXQ("...\Live\Act_Decr.edq",$B140)</f>
        <v>#NAME?</v>
      </c>
      <c r="FA140" s="41" t="e">
        <f ca="1">_xll.GXL(FA$3,FA$4,"CustomGL="&amp;FA$8&amp;";",FA$5,FA$6,FA$7,$B140,FA$10)</f>
        <v>#NAME?</v>
      </c>
      <c r="FB140" s="42" t="e">
        <f t="shared" ca="1" si="526"/>
        <v>#NAME?</v>
      </c>
      <c r="FC140" s="43" t="e">
        <f ca="1">_xll.GXL(FC$3,FC$4,"CustomGL="&amp;FC$8&amp;";",FC$5,FC$6,FC$7,$B140,FC$10)</f>
        <v>#NAME?</v>
      </c>
      <c r="FD140" s="42" t="e">
        <f t="shared" ca="1" si="527"/>
        <v>#NAME?</v>
      </c>
      <c r="FI140" s="41" t="e">
        <f ca="1">_xll.GXL(FI$3,FI$4,"CustomGL="&amp;FI$8&amp;";",FI$5,FI$6,FI$7,$B140,FI$10)</f>
        <v>#NAME?</v>
      </c>
      <c r="FJ140" s="42" t="e">
        <f t="shared" ca="1" si="528"/>
        <v>#NAME?</v>
      </c>
      <c r="FK140" s="43" t="e">
        <f ca="1">_xll.GXL(FK$3,FK$4,"CustomGL="&amp;FK$8&amp;";",FK$5,FK$6,FK$7,$B140,FK$10)</f>
        <v>#NAME?</v>
      </c>
      <c r="FL140" s="42" t="e">
        <f t="shared" ca="1" si="529"/>
        <v>#NAME?</v>
      </c>
    </row>
    <row r="141" spans="2:168" s="44" customFormat="1" hidden="1" outlineLevel="1" x14ac:dyDescent="0.25">
      <c r="B141" s="45">
        <v>649000</v>
      </c>
      <c r="C141" s="40" t="e">
        <f ca="1">_xll.GEXQ("...\Live\Act_Decr.edq",$B141)</f>
        <v>#NAME?</v>
      </c>
      <c r="D141" s="41" t="e">
        <f ca="1">_xll.GXL(D$3,D$4,"CustomGL="&amp;D$8&amp;";",D$5,D$6,D$7,$B141,D$10)</f>
        <v>#NAME?</v>
      </c>
      <c r="E141" s="42" t="e">
        <f t="shared" ca="1" si="490"/>
        <v>#NAME?</v>
      </c>
      <c r="F141" s="43" t="e">
        <f ca="1">_xll.GXL(F$3,F$4,"CustomGL="&amp;F$8&amp;";",F$5,F$6,F$7,$B141,F$10)</f>
        <v>#NAME?</v>
      </c>
      <c r="G141" s="42" t="e">
        <f t="shared" ca="1" si="491"/>
        <v>#NAME?</v>
      </c>
      <c r="L141" s="41" t="e">
        <f ca="1">_xll.GXL(L$3,L$4,"CustomGL="&amp;L$8&amp;";",L$5,L$6,L$7,$B141,L$10)</f>
        <v>#NAME?</v>
      </c>
      <c r="M141" s="42" t="e">
        <f t="shared" ca="1" si="492"/>
        <v>#NAME?</v>
      </c>
      <c r="N141" s="43" t="e">
        <f ca="1">_xll.GXL(N$3,N$4,"CustomGL="&amp;N$8&amp;";",N$5,N$6,N$7,$B141,N$10)</f>
        <v>#NAME?</v>
      </c>
      <c r="O141" s="42" t="e">
        <f t="shared" ca="1" si="493"/>
        <v>#NAME?</v>
      </c>
      <c r="R141" s="85"/>
      <c r="S141" s="78">
        <v>649000</v>
      </c>
      <c r="T141" s="40" t="e">
        <f ca="1">_xll.GEXQ("...\Live\Act_Decr.edq",$B141)</f>
        <v>#NAME?</v>
      </c>
      <c r="U141" s="41" t="e">
        <f ca="1">_xll.GXL(U$3,U$4,"CustomGL="&amp;U$8&amp;";",U$5,U$6,U$7,$B141,U$10)</f>
        <v>#NAME?</v>
      </c>
      <c r="V141" s="42" t="e">
        <f t="shared" ca="1" si="494"/>
        <v>#NAME?</v>
      </c>
      <c r="W141" s="43" t="e">
        <f ca="1">_xll.GXL(W$3,W$4,"CustomGL="&amp;W$8&amp;";",W$5,W$6,W$7,$B141,W$10)</f>
        <v>#NAME?</v>
      </c>
      <c r="X141" s="42" t="e">
        <f t="shared" ca="1" si="495"/>
        <v>#NAME?</v>
      </c>
      <c r="AC141" s="41" t="e">
        <f ca="1">_xll.GXL(AC$3,AC$4,"CustomGL="&amp;AC$8&amp;";",AC$5,AC$6,AC$7,$B141,AC$10)</f>
        <v>#NAME?</v>
      </c>
      <c r="AD141" s="42" t="e">
        <f t="shared" ca="1" si="496"/>
        <v>#NAME?</v>
      </c>
      <c r="AE141" s="43" t="e">
        <f ca="1">_xll.GXL(AE$3,AE$4,"CustomGL="&amp;AE$8&amp;";",AE$5,AE$6,AE$7,$B141,AE$10)</f>
        <v>#NAME?</v>
      </c>
      <c r="AF141" s="42" t="e">
        <f t="shared" ca="1" si="497"/>
        <v>#NAME?</v>
      </c>
      <c r="AJ141" s="78">
        <v>649000</v>
      </c>
      <c r="AK141" s="40" t="e">
        <f ca="1">_xll.GEXQ("...\Live\Act_Decr.edq",$B141)</f>
        <v>#NAME?</v>
      </c>
      <c r="AL141" s="41" t="e">
        <f ca="1">_xll.GXL(AL$3,AL$4,"CustomGL="&amp;AL$8&amp;";",AL$5,AL$6,AL$7,$B141,AL$10)</f>
        <v>#NAME?</v>
      </c>
      <c r="AM141" s="42" t="e">
        <f t="shared" ca="1" si="498"/>
        <v>#NAME?</v>
      </c>
      <c r="AN141" s="43" t="e">
        <f ca="1">_xll.GXL(AN$3,AN$4,"CustomGL="&amp;AN$8&amp;";",AN$5,AN$6,AN$7,$B141,AN$10)</f>
        <v>#NAME?</v>
      </c>
      <c r="AO141" s="42" t="e">
        <f t="shared" ca="1" si="499"/>
        <v>#NAME?</v>
      </c>
      <c r="AT141" s="41" t="e">
        <f ca="1">_xll.GXL(AT$3,AT$4,"CustomGL="&amp;AT$8&amp;";",AT$5,AT$6,AT$7,$B141,AT$10)</f>
        <v>#NAME?</v>
      </c>
      <c r="AU141" s="42" t="e">
        <f t="shared" ca="1" si="500"/>
        <v>#NAME?</v>
      </c>
      <c r="AV141" s="43" t="e">
        <f ca="1">_xll.GXL(AV$3,AV$4,"CustomGL="&amp;AV$8&amp;";",AV$5,AV$6,AV$7,$B141,AV$10)</f>
        <v>#NAME?</v>
      </c>
      <c r="AW141" s="42" t="e">
        <f t="shared" ca="1" si="501"/>
        <v>#NAME?</v>
      </c>
      <c r="AZ141" s="85"/>
      <c r="BA141" s="78">
        <v>649000</v>
      </c>
      <c r="BB141" s="40" t="e">
        <f ca="1">_xll.GEXQ("...\Live\Act_Decr.edq",$B141)</f>
        <v>#NAME?</v>
      </c>
      <c r="BC141" s="41" t="e">
        <f ca="1">_xll.GXL(BC$3,BC$4,"CustomGL="&amp;BC$8&amp;";",BC$5,BC$6,BC$7,$B141,BC$10)</f>
        <v>#NAME?</v>
      </c>
      <c r="BD141" s="42" t="e">
        <f t="shared" ca="1" si="502"/>
        <v>#NAME?</v>
      </c>
      <c r="BE141" s="43" t="e">
        <f ca="1">_xll.GXL(BE$3,BE$4,"CustomGL="&amp;BE$8&amp;";",BE$5,BE$6,BE$7,$B141,BE$10)</f>
        <v>#NAME?</v>
      </c>
      <c r="BF141" s="42" t="e">
        <f t="shared" ca="1" si="503"/>
        <v>#NAME?</v>
      </c>
      <c r="BK141" s="41" t="e">
        <f ca="1">_xll.GXL(BK$3,BK$4,"CustomGL="&amp;BK$8&amp;";",BK$5,BK$6,BK$7,$B141,BK$10)</f>
        <v>#NAME?</v>
      </c>
      <c r="BL141" s="42" t="e">
        <f t="shared" ca="1" si="504"/>
        <v>#NAME?</v>
      </c>
      <c r="BM141" s="43" t="e">
        <f ca="1">_xll.GXL(BM$3,BM$4,"CustomGL="&amp;BM$8&amp;";",BM$5,BM$6,BM$7,$B141,BM$10)</f>
        <v>#NAME?</v>
      </c>
      <c r="BN141" s="42" t="e">
        <f t="shared" ca="1" si="505"/>
        <v>#NAME?</v>
      </c>
      <c r="BR141" s="78">
        <v>649000</v>
      </c>
      <c r="BS141" s="40" t="e">
        <f ca="1">_xll.GEXQ("...\Live\Act_Decr.edq",$B141)</f>
        <v>#NAME?</v>
      </c>
      <c r="BT141" s="41" t="e">
        <f ca="1">_xll.GXL(BT$3,BT$4,"CustomGL="&amp;BT$8&amp;";",BT$5,BT$6,BT$7,$B141,BT$10)</f>
        <v>#NAME?</v>
      </c>
      <c r="BU141" s="42" t="e">
        <f t="shared" ca="1" si="506"/>
        <v>#NAME?</v>
      </c>
      <c r="BV141" s="43" t="e">
        <f ca="1">_xll.GXL(BV$3,BV$4,"CustomGL="&amp;BV$8&amp;";",BV$5,BV$6,BV$7,$B141,BV$10)</f>
        <v>#NAME?</v>
      </c>
      <c r="BW141" s="42" t="e">
        <f t="shared" ca="1" si="507"/>
        <v>#NAME?</v>
      </c>
      <c r="CB141" s="41" t="e">
        <f ca="1">_xll.GXL(CB$3,CB$4,"CustomGL="&amp;CB$8&amp;";",CB$5,CB$6,CB$7,$B141,CB$10)</f>
        <v>#NAME?</v>
      </c>
      <c r="CC141" s="42" t="e">
        <f t="shared" ca="1" si="508"/>
        <v>#NAME?</v>
      </c>
      <c r="CD141" s="43" t="e">
        <f ca="1">_xll.GXL(CD$3,CD$4,"CustomGL="&amp;CD$8&amp;";",CD$5,CD$6,CD$7,$B141,CD$10)</f>
        <v>#NAME?</v>
      </c>
      <c r="CE141" s="42" t="e">
        <f t="shared" ca="1" si="509"/>
        <v>#NAME?</v>
      </c>
      <c r="CI141" s="78">
        <v>649000</v>
      </c>
      <c r="CJ141" s="40" t="e">
        <f ca="1">_xll.GEXQ("...\Live\Act_Decr.edq",$B141)</f>
        <v>#NAME?</v>
      </c>
      <c r="CK141" s="41" t="e">
        <f ca="1">_xll.GXL(CK$3,CK$4,"CustomGL="&amp;CK$8&amp;";",CK$5,CK$6,CK$7,$B141,CK$10)</f>
        <v>#NAME?</v>
      </c>
      <c r="CL141" s="42" t="e">
        <f t="shared" ca="1" si="510"/>
        <v>#NAME?</v>
      </c>
      <c r="CM141" s="43" t="e">
        <f ca="1">_xll.GXL(CM$3,CM$4,"CustomGL="&amp;CM$8&amp;";",CM$5,CM$6,CM$7,$B141,CM$10)</f>
        <v>#NAME?</v>
      </c>
      <c r="CN141" s="42" t="e">
        <f t="shared" ca="1" si="511"/>
        <v>#NAME?</v>
      </c>
      <c r="CS141" s="41" t="e">
        <f ca="1">_xll.GXL(CS$3,CS$4,"CustomGL="&amp;CS$8&amp;";",CS$5,CS$6,CS$7,$B141,CS$10)</f>
        <v>#NAME?</v>
      </c>
      <c r="CT141" s="42" t="e">
        <f t="shared" ca="1" si="512"/>
        <v>#NAME?</v>
      </c>
      <c r="CU141" s="43" t="e">
        <f ca="1">_xll.GXL(CU$3,CU$4,"CustomGL="&amp;CU$8&amp;";",CU$5,CU$6,CU$7,$B141,CU$10)</f>
        <v>#NAME?</v>
      </c>
      <c r="CV141" s="42" t="e">
        <f t="shared" ca="1" si="513"/>
        <v>#NAME?</v>
      </c>
      <c r="CZ141" s="78">
        <v>649000</v>
      </c>
      <c r="DA141" s="40" t="e">
        <f ca="1">_xll.GEXQ("...\Live\Act_Decr.edq",$B141)</f>
        <v>#NAME?</v>
      </c>
      <c r="DB141" s="41" t="e">
        <f ca="1">_xll.GXL(DB$3,DB$4,"CustomGL="&amp;DB$8&amp;";",DB$5,DB$6,DB$7,$B141,DB$10)</f>
        <v>#NAME?</v>
      </c>
      <c r="DC141" s="42" t="e">
        <f t="shared" ca="1" si="514"/>
        <v>#NAME?</v>
      </c>
      <c r="DD141" s="43" t="e">
        <f ca="1">_xll.GXL(DD$3,DD$4,"CustomGL="&amp;DD$8&amp;";",DD$5,DD$6,DD$7,$B141,DD$10)</f>
        <v>#NAME?</v>
      </c>
      <c r="DE141" s="42" t="e">
        <f t="shared" ca="1" si="515"/>
        <v>#NAME?</v>
      </c>
      <c r="DJ141" s="41" t="e">
        <f ca="1">_xll.GXL(DJ$3,DJ$4,"CustomGL="&amp;DJ$8&amp;";",DJ$5,DJ$6,DJ$7,$B141,DJ$10)</f>
        <v>#NAME?</v>
      </c>
      <c r="DK141" s="42" t="e">
        <f t="shared" ca="1" si="516"/>
        <v>#NAME?</v>
      </c>
      <c r="DL141" s="43" t="e">
        <f ca="1">_xll.GXL(DL$3,DL$4,"CustomGL="&amp;DL$8&amp;";",DL$5,DL$6,DL$7,$B141,DL$10)</f>
        <v>#NAME?</v>
      </c>
      <c r="DM141" s="42" t="e">
        <f t="shared" ca="1" si="517"/>
        <v>#NAME?</v>
      </c>
      <c r="DQ141" s="78">
        <v>649000</v>
      </c>
      <c r="DR141" s="40" t="e">
        <f ca="1">_xll.GEXQ("...\Live\Act_Decr.edq",$B141)</f>
        <v>#NAME?</v>
      </c>
      <c r="DS141" s="41" t="e">
        <f ca="1">_xll.GXL(DS$3,DS$4,"CustomGL="&amp;DS$8&amp;";",DS$5,DS$6,DS$7,$B141,DS$10)</f>
        <v>#NAME?</v>
      </c>
      <c r="DT141" s="42" t="e">
        <f t="shared" ca="1" si="518"/>
        <v>#NAME?</v>
      </c>
      <c r="DU141" s="43" t="e">
        <f ca="1">_xll.GXL(DU$3,DU$4,"CustomGL="&amp;DU$8&amp;";",DU$5,DU$6,DU$7,$B141,DU$10)</f>
        <v>#NAME?</v>
      </c>
      <c r="DV141" s="42" t="e">
        <f t="shared" ca="1" si="519"/>
        <v>#NAME?</v>
      </c>
      <c r="EA141" s="41" t="e">
        <f ca="1">_xll.GXL(EA$3,EA$4,"CustomGL="&amp;EA$8&amp;";",EA$5,EA$6,EA$7,$B141,EA$10)</f>
        <v>#NAME?</v>
      </c>
      <c r="EB141" s="42" t="e">
        <f t="shared" ca="1" si="520"/>
        <v>#NAME?</v>
      </c>
      <c r="EC141" s="43" t="e">
        <f ca="1">_xll.GXL(EC$3,EC$4,"CustomGL="&amp;EC$8&amp;";",EC$5,EC$6,EC$7,$B141,EC$10)</f>
        <v>#NAME?</v>
      </c>
      <c r="ED141" s="42" t="e">
        <f t="shared" ca="1" si="521"/>
        <v>#NAME?</v>
      </c>
      <c r="EH141" s="78">
        <v>649000</v>
      </c>
      <c r="EI141" s="40" t="e">
        <f ca="1">_xll.GEXQ("...\Live\Act_Decr.edq",$B141)</f>
        <v>#NAME?</v>
      </c>
      <c r="EJ141" s="41" t="e">
        <f ca="1">_xll.GXL(EJ$3,EJ$4,"CustomGL="&amp;EJ$8&amp;";",EJ$5,EJ$6,EJ$7,$B141,EJ$10)</f>
        <v>#NAME?</v>
      </c>
      <c r="EK141" s="42" t="e">
        <f t="shared" ca="1" si="522"/>
        <v>#NAME?</v>
      </c>
      <c r="EL141" s="43" t="e">
        <f ca="1">_xll.GXL(EL$3,EL$4,"CustomGL="&amp;EL$8&amp;";",EL$5,EL$6,EL$7,$B141,EL$10)</f>
        <v>#NAME?</v>
      </c>
      <c r="EM141" s="42" t="e">
        <f t="shared" ca="1" si="523"/>
        <v>#NAME?</v>
      </c>
      <c r="ER141" s="41" t="e">
        <f ca="1">_xll.GXL(ER$3,ER$4,"CustomGL="&amp;ER$8&amp;";",ER$5,ER$6,ER$7,$B141,ER$10)</f>
        <v>#NAME?</v>
      </c>
      <c r="ES141" s="42" t="e">
        <f t="shared" ca="1" si="524"/>
        <v>#NAME?</v>
      </c>
      <c r="ET141" s="43" t="e">
        <f ca="1">_xll.GXL(ET$3,ET$4,"CustomGL="&amp;ET$8&amp;";",ET$5,ET$6,ET$7,$B141,ET$10)</f>
        <v>#NAME?</v>
      </c>
      <c r="EU141" s="42" t="e">
        <f t="shared" ca="1" si="525"/>
        <v>#NAME?</v>
      </c>
      <c r="EY141" s="78">
        <v>649000</v>
      </c>
      <c r="EZ141" s="40" t="e">
        <f ca="1">_xll.GEXQ("...\Live\Act_Decr.edq",$B141)</f>
        <v>#NAME?</v>
      </c>
      <c r="FA141" s="41" t="e">
        <f ca="1">_xll.GXL(FA$3,FA$4,"CustomGL="&amp;FA$8&amp;";",FA$5,FA$6,FA$7,$B141,FA$10)</f>
        <v>#NAME?</v>
      </c>
      <c r="FB141" s="42" t="e">
        <f t="shared" ca="1" si="526"/>
        <v>#NAME?</v>
      </c>
      <c r="FC141" s="43" t="e">
        <f ca="1">_xll.GXL(FC$3,FC$4,"CustomGL="&amp;FC$8&amp;";",FC$5,FC$6,FC$7,$B141,FC$10)</f>
        <v>#NAME?</v>
      </c>
      <c r="FD141" s="42" t="e">
        <f t="shared" ca="1" si="527"/>
        <v>#NAME?</v>
      </c>
      <c r="FI141" s="41" t="e">
        <f ca="1">_xll.GXL(FI$3,FI$4,"CustomGL="&amp;FI$8&amp;";",FI$5,FI$6,FI$7,$B141,FI$10)</f>
        <v>#NAME?</v>
      </c>
      <c r="FJ141" s="42" t="e">
        <f t="shared" ca="1" si="528"/>
        <v>#NAME?</v>
      </c>
      <c r="FK141" s="43" t="e">
        <f ca="1">_xll.GXL(FK$3,FK$4,"CustomGL="&amp;FK$8&amp;";",FK$5,FK$6,FK$7,$B141,FK$10)</f>
        <v>#NAME?</v>
      </c>
      <c r="FL141" s="42" t="e">
        <f t="shared" ca="1" si="529"/>
        <v>#NAME?</v>
      </c>
    </row>
    <row r="142" spans="2:168" s="44" customFormat="1" hidden="1" outlineLevel="1" x14ac:dyDescent="0.25">
      <c r="B142" s="45">
        <v>655000</v>
      </c>
      <c r="C142" s="40" t="e">
        <f ca="1">_xll.GEXQ("...\Live\Act_Decr.edq",$B142)</f>
        <v>#NAME?</v>
      </c>
      <c r="D142" s="41" t="e">
        <f ca="1">_xll.GXL(D$3,D$4,"CustomGL="&amp;D$8&amp;";",D$5,D$6,D$7,$B142,D$10)</f>
        <v>#NAME?</v>
      </c>
      <c r="E142" s="42" t="e">
        <f t="shared" ca="1" si="490"/>
        <v>#NAME?</v>
      </c>
      <c r="F142" s="43" t="e">
        <f ca="1">_xll.GXL(F$3,F$4,"CustomGL="&amp;F$8&amp;";",F$5,F$6,F$7,$B142,F$10)</f>
        <v>#NAME?</v>
      </c>
      <c r="G142" s="42" t="e">
        <f t="shared" ca="1" si="491"/>
        <v>#NAME?</v>
      </c>
      <c r="L142" s="41" t="e">
        <f ca="1">_xll.GXL(L$3,L$4,"CustomGL="&amp;L$8&amp;";",L$5,L$6,L$7,$B142,L$10)</f>
        <v>#NAME?</v>
      </c>
      <c r="M142" s="42" t="e">
        <f t="shared" ca="1" si="492"/>
        <v>#NAME?</v>
      </c>
      <c r="N142" s="43" t="e">
        <f ca="1">_xll.GXL(N$3,N$4,"CustomGL="&amp;N$8&amp;";",N$5,N$6,N$7,$B142,N$10)</f>
        <v>#NAME?</v>
      </c>
      <c r="O142" s="42" t="e">
        <f t="shared" ca="1" si="493"/>
        <v>#NAME?</v>
      </c>
      <c r="R142" s="85"/>
      <c r="S142" s="78">
        <v>655000</v>
      </c>
      <c r="T142" s="40" t="e">
        <f ca="1">_xll.GEXQ("...\Live\Act_Decr.edq",$B142)</f>
        <v>#NAME?</v>
      </c>
      <c r="U142" s="41" t="e">
        <f ca="1">_xll.GXL(U$3,U$4,"CustomGL="&amp;U$8&amp;";",U$5,U$6,U$7,$B142,U$10)</f>
        <v>#NAME?</v>
      </c>
      <c r="V142" s="42" t="e">
        <f t="shared" ca="1" si="494"/>
        <v>#NAME?</v>
      </c>
      <c r="W142" s="43" t="e">
        <f ca="1">_xll.GXL(W$3,W$4,"CustomGL="&amp;W$8&amp;";",W$5,W$6,W$7,$B142,W$10)</f>
        <v>#NAME?</v>
      </c>
      <c r="X142" s="42" t="e">
        <f t="shared" ca="1" si="495"/>
        <v>#NAME?</v>
      </c>
      <c r="AC142" s="41" t="e">
        <f ca="1">_xll.GXL(AC$3,AC$4,"CustomGL="&amp;AC$8&amp;";",AC$5,AC$6,AC$7,$B142,AC$10)</f>
        <v>#NAME?</v>
      </c>
      <c r="AD142" s="42" t="e">
        <f t="shared" ca="1" si="496"/>
        <v>#NAME?</v>
      </c>
      <c r="AE142" s="43" t="e">
        <f ca="1">_xll.GXL(AE$3,AE$4,"CustomGL="&amp;AE$8&amp;";",AE$5,AE$6,AE$7,$B142,AE$10)</f>
        <v>#NAME?</v>
      </c>
      <c r="AF142" s="42" t="e">
        <f t="shared" ca="1" si="497"/>
        <v>#NAME?</v>
      </c>
      <c r="AJ142" s="78">
        <v>655000</v>
      </c>
      <c r="AK142" s="40" t="e">
        <f ca="1">_xll.GEXQ("...\Live\Act_Decr.edq",$B142)</f>
        <v>#NAME?</v>
      </c>
      <c r="AL142" s="41" t="e">
        <f ca="1">_xll.GXL(AL$3,AL$4,"CustomGL="&amp;AL$8&amp;";",AL$5,AL$6,AL$7,$B142,AL$10)</f>
        <v>#NAME?</v>
      </c>
      <c r="AM142" s="42" t="e">
        <f t="shared" ca="1" si="498"/>
        <v>#NAME?</v>
      </c>
      <c r="AN142" s="43" t="e">
        <f ca="1">_xll.GXL(AN$3,AN$4,"CustomGL="&amp;AN$8&amp;";",AN$5,AN$6,AN$7,$B142,AN$10)</f>
        <v>#NAME?</v>
      </c>
      <c r="AO142" s="42" t="e">
        <f t="shared" ca="1" si="499"/>
        <v>#NAME?</v>
      </c>
      <c r="AT142" s="41" t="e">
        <f ca="1">_xll.GXL(AT$3,AT$4,"CustomGL="&amp;AT$8&amp;";",AT$5,AT$6,AT$7,$B142,AT$10)</f>
        <v>#NAME?</v>
      </c>
      <c r="AU142" s="42" t="e">
        <f t="shared" ca="1" si="500"/>
        <v>#NAME?</v>
      </c>
      <c r="AV142" s="43" t="e">
        <f ca="1">_xll.GXL(AV$3,AV$4,"CustomGL="&amp;AV$8&amp;";",AV$5,AV$6,AV$7,$B142,AV$10)</f>
        <v>#NAME?</v>
      </c>
      <c r="AW142" s="42" t="e">
        <f t="shared" ca="1" si="501"/>
        <v>#NAME?</v>
      </c>
      <c r="AZ142" s="85"/>
      <c r="BA142" s="78">
        <v>655000</v>
      </c>
      <c r="BB142" s="40" t="e">
        <f ca="1">_xll.GEXQ("...\Live\Act_Decr.edq",$B142)</f>
        <v>#NAME?</v>
      </c>
      <c r="BC142" s="41" t="e">
        <f ca="1">_xll.GXL(BC$3,BC$4,"CustomGL="&amp;BC$8&amp;";",BC$5,BC$6,BC$7,$B142,BC$10)</f>
        <v>#NAME?</v>
      </c>
      <c r="BD142" s="42" t="e">
        <f t="shared" ca="1" si="502"/>
        <v>#NAME?</v>
      </c>
      <c r="BE142" s="43" t="e">
        <f ca="1">_xll.GXL(BE$3,BE$4,"CustomGL="&amp;BE$8&amp;";",BE$5,BE$6,BE$7,$B142,BE$10)</f>
        <v>#NAME?</v>
      </c>
      <c r="BF142" s="42" t="e">
        <f t="shared" ca="1" si="503"/>
        <v>#NAME?</v>
      </c>
      <c r="BK142" s="41" t="e">
        <f ca="1">_xll.GXL(BK$3,BK$4,"CustomGL="&amp;BK$8&amp;";",BK$5,BK$6,BK$7,$B142,BK$10)</f>
        <v>#NAME?</v>
      </c>
      <c r="BL142" s="42" t="e">
        <f t="shared" ca="1" si="504"/>
        <v>#NAME?</v>
      </c>
      <c r="BM142" s="43" t="e">
        <f ca="1">_xll.GXL(BM$3,BM$4,"CustomGL="&amp;BM$8&amp;";",BM$5,BM$6,BM$7,$B142,BM$10)</f>
        <v>#NAME?</v>
      </c>
      <c r="BN142" s="42" t="e">
        <f t="shared" ca="1" si="505"/>
        <v>#NAME?</v>
      </c>
      <c r="BR142" s="78">
        <v>655000</v>
      </c>
      <c r="BS142" s="40" t="e">
        <f ca="1">_xll.GEXQ("...\Live\Act_Decr.edq",$B142)</f>
        <v>#NAME?</v>
      </c>
      <c r="BT142" s="41" t="e">
        <f ca="1">_xll.GXL(BT$3,BT$4,"CustomGL="&amp;BT$8&amp;";",BT$5,BT$6,BT$7,$B142,BT$10)</f>
        <v>#NAME?</v>
      </c>
      <c r="BU142" s="42" t="e">
        <f t="shared" ca="1" si="506"/>
        <v>#NAME?</v>
      </c>
      <c r="BV142" s="43" t="e">
        <f ca="1">_xll.GXL(BV$3,BV$4,"CustomGL="&amp;BV$8&amp;";",BV$5,BV$6,BV$7,$B142,BV$10)</f>
        <v>#NAME?</v>
      </c>
      <c r="BW142" s="42" t="e">
        <f t="shared" ca="1" si="507"/>
        <v>#NAME?</v>
      </c>
      <c r="CB142" s="41" t="e">
        <f ca="1">_xll.GXL(CB$3,CB$4,"CustomGL="&amp;CB$8&amp;";",CB$5,CB$6,CB$7,$B142,CB$10)</f>
        <v>#NAME?</v>
      </c>
      <c r="CC142" s="42" t="e">
        <f t="shared" ca="1" si="508"/>
        <v>#NAME?</v>
      </c>
      <c r="CD142" s="43" t="e">
        <f ca="1">_xll.GXL(CD$3,CD$4,"CustomGL="&amp;CD$8&amp;";",CD$5,CD$6,CD$7,$B142,CD$10)</f>
        <v>#NAME?</v>
      </c>
      <c r="CE142" s="42" t="e">
        <f t="shared" ca="1" si="509"/>
        <v>#NAME?</v>
      </c>
      <c r="CI142" s="78">
        <v>655000</v>
      </c>
      <c r="CJ142" s="40" t="e">
        <f ca="1">_xll.GEXQ("...\Live\Act_Decr.edq",$B142)</f>
        <v>#NAME?</v>
      </c>
      <c r="CK142" s="41" t="e">
        <f ca="1">_xll.GXL(CK$3,CK$4,"CustomGL="&amp;CK$8&amp;";",CK$5,CK$6,CK$7,$B142,CK$10)</f>
        <v>#NAME?</v>
      </c>
      <c r="CL142" s="42" t="e">
        <f t="shared" ca="1" si="510"/>
        <v>#NAME?</v>
      </c>
      <c r="CM142" s="43" t="e">
        <f ca="1">_xll.GXL(CM$3,CM$4,"CustomGL="&amp;CM$8&amp;";",CM$5,CM$6,CM$7,$B142,CM$10)</f>
        <v>#NAME?</v>
      </c>
      <c r="CN142" s="42" t="e">
        <f t="shared" ca="1" si="511"/>
        <v>#NAME?</v>
      </c>
      <c r="CS142" s="41" t="e">
        <f ca="1">_xll.GXL(CS$3,CS$4,"CustomGL="&amp;CS$8&amp;";",CS$5,CS$6,CS$7,$B142,CS$10)</f>
        <v>#NAME?</v>
      </c>
      <c r="CT142" s="42" t="e">
        <f t="shared" ca="1" si="512"/>
        <v>#NAME?</v>
      </c>
      <c r="CU142" s="43" t="e">
        <f ca="1">_xll.GXL(CU$3,CU$4,"CustomGL="&amp;CU$8&amp;";",CU$5,CU$6,CU$7,$B142,CU$10)</f>
        <v>#NAME?</v>
      </c>
      <c r="CV142" s="42" t="e">
        <f t="shared" ca="1" si="513"/>
        <v>#NAME?</v>
      </c>
      <c r="CZ142" s="78">
        <v>655000</v>
      </c>
      <c r="DA142" s="40" t="e">
        <f ca="1">_xll.GEXQ("...\Live\Act_Decr.edq",$B142)</f>
        <v>#NAME?</v>
      </c>
      <c r="DB142" s="41" t="e">
        <f ca="1">_xll.GXL(DB$3,DB$4,"CustomGL="&amp;DB$8&amp;";",DB$5,DB$6,DB$7,$B142,DB$10)</f>
        <v>#NAME?</v>
      </c>
      <c r="DC142" s="42" t="e">
        <f t="shared" ca="1" si="514"/>
        <v>#NAME?</v>
      </c>
      <c r="DD142" s="43" t="e">
        <f ca="1">_xll.GXL(DD$3,DD$4,"CustomGL="&amp;DD$8&amp;";",DD$5,DD$6,DD$7,$B142,DD$10)</f>
        <v>#NAME?</v>
      </c>
      <c r="DE142" s="42" t="e">
        <f t="shared" ca="1" si="515"/>
        <v>#NAME?</v>
      </c>
      <c r="DJ142" s="41" t="e">
        <f ca="1">_xll.GXL(DJ$3,DJ$4,"CustomGL="&amp;DJ$8&amp;";",DJ$5,DJ$6,DJ$7,$B142,DJ$10)</f>
        <v>#NAME?</v>
      </c>
      <c r="DK142" s="42" t="e">
        <f t="shared" ca="1" si="516"/>
        <v>#NAME?</v>
      </c>
      <c r="DL142" s="43" t="e">
        <f ca="1">_xll.GXL(DL$3,DL$4,"CustomGL="&amp;DL$8&amp;";",DL$5,DL$6,DL$7,$B142,DL$10)</f>
        <v>#NAME?</v>
      </c>
      <c r="DM142" s="42" t="e">
        <f t="shared" ca="1" si="517"/>
        <v>#NAME?</v>
      </c>
      <c r="DQ142" s="78">
        <v>655000</v>
      </c>
      <c r="DR142" s="40" t="e">
        <f ca="1">_xll.GEXQ("...\Live\Act_Decr.edq",$B142)</f>
        <v>#NAME?</v>
      </c>
      <c r="DS142" s="41" t="e">
        <f ca="1">_xll.GXL(DS$3,DS$4,"CustomGL="&amp;DS$8&amp;";",DS$5,DS$6,DS$7,$B142,DS$10)</f>
        <v>#NAME?</v>
      </c>
      <c r="DT142" s="42" t="e">
        <f t="shared" ca="1" si="518"/>
        <v>#NAME?</v>
      </c>
      <c r="DU142" s="43" t="e">
        <f ca="1">_xll.GXL(DU$3,DU$4,"CustomGL="&amp;DU$8&amp;";",DU$5,DU$6,DU$7,$B142,DU$10)</f>
        <v>#NAME?</v>
      </c>
      <c r="DV142" s="42" t="e">
        <f t="shared" ca="1" si="519"/>
        <v>#NAME?</v>
      </c>
      <c r="EA142" s="41" t="e">
        <f ca="1">_xll.GXL(EA$3,EA$4,"CustomGL="&amp;EA$8&amp;";",EA$5,EA$6,EA$7,$B142,EA$10)</f>
        <v>#NAME?</v>
      </c>
      <c r="EB142" s="42" t="e">
        <f t="shared" ca="1" si="520"/>
        <v>#NAME?</v>
      </c>
      <c r="EC142" s="43" t="e">
        <f ca="1">_xll.GXL(EC$3,EC$4,"CustomGL="&amp;EC$8&amp;";",EC$5,EC$6,EC$7,$B142,EC$10)</f>
        <v>#NAME?</v>
      </c>
      <c r="ED142" s="42" t="e">
        <f t="shared" ca="1" si="521"/>
        <v>#NAME?</v>
      </c>
      <c r="EH142" s="78">
        <v>655000</v>
      </c>
      <c r="EI142" s="40" t="e">
        <f ca="1">_xll.GEXQ("...\Live\Act_Decr.edq",$B142)</f>
        <v>#NAME?</v>
      </c>
      <c r="EJ142" s="41" t="e">
        <f ca="1">_xll.GXL(EJ$3,EJ$4,"CustomGL="&amp;EJ$8&amp;";",EJ$5,EJ$6,EJ$7,$B142,EJ$10)</f>
        <v>#NAME?</v>
      </c>
      <c r="EK142" s="42" t="e">
        <f t="shared" ca="1" si="522"/>
        <v>#NAME?</v>
      </c>
      <c r="EL142" s="43" t="e">
        <f ca="1">_xll.GXL(EL$3,EL$4,"CustomGL="&amp;EL$8&amp;";",EL$5,EL$6,EL$7,$B142,EL$10)</f>
        <v>#NAME?</v>
      </c>
      <c r="EM142" s="42" t="e">
        <f t="shared" ca="1" si="523"/>
        <v>#NAME?</v>
      </c>
      <c r="ER142" s="41" t="e">
        <f ca="1">_xll.GXL(ER$3,ER$4,"CustomGL="&amp;ER$8&amp;";",ER$5,ER$6,ER$7,$B142,ER$10)</f>
        <v>#NAME?</v>
      </c>
      <c r="ES142" s="42" t="e">
        <f t="shared" ca="1" si="524"/>
        <v>#NAME?</v>
      </c>
      <c r="ET142" s="43" t="e">
        <f ca="1">_xll.GXL(ET$3,ET$4,"CustomGL="&amp;ET$8&amp;";",ET$5,ET$6,ET$7,$B142,ET$10)</f>
        <v>#NAME?</v>
      </c>
      <c r="EU142" s="42" t="e">
        <f t="shared" ca="1" si="525"/>
        <v>#NAME?</v>
      </c>
      <c r="EY142" s="78">
        <v>655000</v>
      </c>
      <c r="EZ142" s="40" t="e">
        <f ca="1">_xll.GEXQ("...\Live\Act_Decr.edq",$B142)</f>
        <v>#NAME?</v>
      </c>
      <c r="FA142" s="41" t="e">
        <f ca="1">_xll.GXL(FA$3,FA$4,"CustomGL="&amp;FA$8&amp;";",FA$5,FA$6,FA$7,$B142,FA$10)</f>
        <v>#NAME?</v>
      </c>
      <c r="FB142" s="42" t="e">
        <f t="shared" ca="1" si="526"/>
        <v>#NAME?</v>
      </c>
      <c r="FC142" s="43" t="e">
        <f ca="1">_xll.GXL(FC$3,FC$4,"CustomGL="&amp;FC$8&amp;";",FC$5,FC$6,FC$7,$B142,FC$10)</f>
        <v>#NAME?</v>
      </c>
      <c r="FD142" s="42" t="e">
        <f t="shared" ca="1" si="527"/>
        <v>#NAME?</v>
      </c>
      <c r="FI142" s="41" t="e">
        <f ca="1">_xll.GXL(FI$3,FI$4,"CustomGL="&amp;FI$8&amp;";",FI$5,FI$6,FI$7,$B142,FI$10)</f>
        <v>#NAME?</v>
      </c>
      <c r="FJ142" s="42" t="e">
        <f t="shared" ca="1" si="528"/>
        <v>#NAME?</v>
      </c>
      <c r="FK142" s="43" t="e">
        <f ca="1">_xll.GXL(FK$3,FK$4,"CustomGL="&amp;FK$8&amp;";",FK$5,FK$6,FK$7,$B142,FK$10)</f>
        <v>#NAME?</v>
      </c>
      <c r="FL142" s="42" t="e">
        <f t="shared" ca="1" si="529"/>
        <v>#NAME?</v>
      </c>
    </row>
    <row r="143" spans="2:168" collapsed="1" x14ac:dyDescent="0.25">
      <c r="B143" s="3" t="s">
        <v>143</v>
      </c>
      <c r="C143" s="4" t="e">
        <f ca="1">_xll.SSLDESC(B143)</f>
        <v>#NAME?</v>
      </c>
      <c r="D143" s="26" t="e">
        <f ca="1">_xll.GXL(D$3,D$4,"CustomGL="&amp;D$8&amp;";",D$5,D$6,D$7,$B143,D$10)</f>
        <v>#NAME?</v>
      </c>
      <c r="E143" s="27" t="e">
        <f ca="1">D143/D$63</f>
        <v>#NAME?</v>
      </c>
      <c r="F143" s="33" t="e">
        <f ca="1">_xll.GXL(F$3,F$4,"CustomGL="&amp;F$8&amp;";",F$5,F$6,F$7,$B143,F$10)</f>
        <v>#NAME?</v>
      </c>
      <c r="G143" s="27" t="e">
        <f t="shared" ref="G143:G150" ca="1" si="530">F143/F$63</f>
        <v>#NAME?</v>
      </c>
      <c r="L143" s="26" t="e">
        <f ca="1">_xll.GXL(L$3,L$4,"CustomGL="&amp;L$8&amp;";",L$5,L$6,L$7,$B143,L$10)</f>
        <v>#NAME?</v>
      </c>
      <c r="M143" s="27" t="e">
        <f ca="1">L143/L$63</f>
        <v>#NAME?</v>
      </c>
      <c r="N143" s="33" t="e">
        <f ca="1">_xll.GXL(N$3,N$4,"CustomGL="&amp;N$8&amp;";",N$5,N$6,N$7,$B143,N$10)</f>
        <v>#NAME?</v>
      </c>
      <c r="O143" s="27" t="e">
        <f t="shared" ca="1" si="493"/>
        <v>#NAME?</v>
      </c>
      <c r="S143" s="79" t="s">
        <v>143</v>
      </c>
      <c r="T143" s="4" t="e">
        <f ca="1">_xll.SSLDESC(S143)</f>
        <v>#NAME?</v>
      </c>
      <c r="U143" s="26" t="e">
        <f ca="1">_xll.GXL(U$3,U$4,"CustomGL="&amp;U$8&amp;";",U$5,U$6,U$7,$B143,U$10)</f>
        <v>#NAME?</v>
      </c>
      <c r="V143" s="27" t="e">
        <f ca="1">U143/U$63</f>
        <v>#NAME?</v>
      </c>
      <c r="W143" s="33" t="e">
        <f ca="1">_xll.GXL(W$3,W$4,"CustomGL="&amp;W$8&amp;";",W$5,W$6,W$7,$B143,W$10)</f>
        <v>#NAME?</v>
      </c>
      <c r="X143" s="27" t="e">
        <f t="shared" ca="1" si="495"/>
        <v>#NAME?</v>
      </c>
      <c r="AC143" s="26" t="e">
        <f ca="1">_xll.GXL(AC$3,AC$4,"CustomGL="&amp;AC$8&amp;";",AC$5,AC$6,AC$7,$B143,AC$10)</f>
        <v>#NAME?</v>
      </c>
      <c r="AD143" s="27" t="e">
        <f ca="1">AC143/AC$63</f>
        <v>#NAME?</v>
      </c>
      <c r="AE143" s="33" t="e">
        <f ca="1">_xll.GXL(AE$3,AE$4,"CustomGL="&amp;AE$8&amp;";",AE$5,AE$6,AE$7,$B143,AE$10)</f>
        <v>#NAME?</v>
      </c>
      <c r="AF143" s="27" t="e">
        <f t="shared" ca="1" si="497"/>
        <v>#NAME?</v>
      </c>
      <c r="AJ143" s="79" t="s">
        <v>143</v>
      </c>
      <c r="AK143" s="4" t="e">
        <f ca="1">_xll.SSLDESC(AJ143)</f>
        <v>#NAME?</v>
      </c>
      <c r="AL143" s="26" t="e">
        <f ca="1">_xll.GXL(AL$3,AL$4,"CustomGL="&amp;AL$8&amp;";",AL$5,AL$6,AL$7,$B143,AL$10)</f>
        <v>#NAME?</v>
      </c>
      <c r="AM143" s="27" t="e">
        <f ca="1">AL143/AL$63</f>
        <v>#NAME?</v>
      </c>
      <c r="AN143" s="33" t="e">
        <f ca="1">_xll.GXL(AN$3,AN$4,"CustomGL="&amp;AN$8&amp;";",AN$5,AN$6,AN$7,$B143,AN$10)</f>
        <v>#NAME?</v>
      </c>
      <c r="AO143" s="27" t="e">
        <f t="shared" ca="1" si="499"/>
        <v>#NAME?</v>
      </c>
      <c r="AT143" s="26" t="e">
        <f ca="1">_xll.GXL(AT$3,AT$4,"CustomGL="&amp;AT$8&amp;";",AT$5,AT$6,AT$7,$B143,AT$10)</f>
        <v>#NAME?</v>
      </c>
      <c r="AU143" s="27" t="e">
        <f ca="1">AT143/AT$63</f>
        <v>#NAME?</v>
      </c>
      <c r="AV143" s="33" t="e">
        <f ca="1">_xll.GXL(AV$3,AV$4,"CustomGL="&amp;AV$8&amp;";",AV$5,AV$6,AV$7,$B143,AV$10)</f>
        <v>#NAME?</v>
      </c>
      <c r="AW143" s="27" t="e">
        <f t="shared" ca="1" si="501"/>
        <v>#NAME?</v>
      </c>
      <c r="BA143" s="79" t="s">
        <v>143</v>
      </c>
      <c r="BB143" s="4" t="e">
        <f ca="1">_xll.SSLDESC(BA143)</f>
        <v>#NAME?</v>
      </c>
      <c r="BC143" s="26" t="e">
        <f ca="1">_xll.GXL(BC$3,BC$4,"CustomGL="&amp;BC$8&amp;";",BC$5,BC$6,BC$7,$B143,BC$10)</f>
        <v>#NAME?</v>
      </c>
      <c r="BD143" s="27" t="e">
        <f ca="1">BC143/BC$63</f>
        <v>#NAME?</v>
      </c>
      <c r="BE143" s="33" t="e">
        <f ca="1">_xll.GXL(BE$3,BE$4,"CustomGL="&amp;BE$8&amp;";",BE$5,BE$6,BE$7,$B143,BE$10)</f>
        <v>#NAME?</v>
      </c>
      <c r="BF143" s="27" t="e">
        <f t="shared" ca="1" si="503"/>
        <v>#NAME?</v>
      </c>
      <c r="BK143" s="26" t="e">
        <f ca="1">_xll.GXL(BK$3,BK$4,"CustomGL="&amp;BK$8&amp;";",BK$5,BK$6,BK$7,$B143,BK$10)</f>
        <v>#NAME?</v>
      </c>
      <c r="BL143" s="27" t="e">
        <f ca="1">BK143/BK$63</f>
        <v>#NAME?</v>
      </c>
      <c r="BM143" s="33" t="e">
        <f ca="1">_xll.GXL(BM$3,BM$4,"CustomGL="&amp;BM$8&amp;";",BM$5,BM$6,BM$7,$B143,BM$10)</f>
        <v>#NAME?</v>
      </c>
      <c r="BN143" s="27" t="e">
        <f t="shared" ca="1" si="505"/>
        <v>#NAME?</v>
      </c>
      <c r="BR143" s="79" t="s">
        <v>143</v>
      </c>
      <c r="BS143" s="4" t="e">
        <f ca="1">_xll.SSLDESC(BR143)</f>
        <v>#NAME?</v>
      </c>
      <c r="BT143" s="26" t="e">
        <f ca="1">_xll.GXL(BT$3,BT$4,"CustomGL="&amp;BT$8&amp;";",BT$5,BT$6,BT$7,$B143,BT$10)</f>
        <v>#NAME?</v>
      </c>
      <c r="BU143" s="27" t="e">
        <f ca="1">BT143/BT$63</f>
        <v>#NAME?</v>
      </c>
      <c r="BV143" s="33" t="e">
        <f ca="1">_xll.GXL(BV$3,BV$4,"CustomGL="&amp;BV$8&amp;";",BV$5,BV$6,BV$7,$B143,BV$10)</f>
        <v>#NAME?</v>
      </c>
      <c r="BW143" s="27" t="e">
        <f t="shared" ca="1" si="507"/>
        <v>#NAME?</v>
      </c>
      <c r="CB143" s="26" t="e">
        <f ca="1">_xll.GXL(CB$3,CB$4,"CustomGL="&amp;CB$8&amp;";",CB$5,CB$6,CB$7,$B143,CB$10)</f>
        <v>#NAME?</v>
      </c>
      <c r="CC143" s="27" t="e">
        <f ca="1">CB143/CB$63</f>
        <v>#NAME?</v>
      </c>
      <c r="CD143" s="33" t="e">
        <f ca="1">_xll.GXL(CD$3,CD$4,"CustomGL="&amp;CD$8&amp;";",CD$5,CD$6,CD$7,$B143,CD$10)</f>
        <v>#NAME?</v>
      </c>
      <c r="CE143" s="27" t="e">
        <f t="shared" ca="1" si="509"/>
        <v>#NAME?</v>
      </c>
      <c r="CI143" s="79" t="s">
        <v>143</v>
      </c>
      <c r="CJ143" s="4" t="e">
        <f ca="1">_xll.SSLDESC(CI143)</f>
        <v>#NAME?</v>
      </c>
      <c r="CK143" s="26" t="e">
        <f ca="1">_xll.GXL(CK$3,CK$4,"CustomGL="&amp;CK$8&amp;";",CK$5,CK$6,CK$7,$B143,CK$10)</f>
        <v>#NAME?</v>
      </c>
      <c r="CL143" s="27" t="e">
        <f ca="1">CK143/CK$63</f>
        <v>#NAME?</v>
      </c>
      <c r="CM143" s="33" t="e">
        <f ca="1">_xll.GXL(CM$3,CM$4,"CustomGL="&amp;CM$8&amp;";",CM$5,CM$6,CM$7,$B143,CM$10)</f>
        <v>#NAME?</v>
      </c>
      <c r="CN143" s="27" t="e">
        <f t="shared" ca="1" si="511"/>
        <v>#NAME?</v>
      </c>
      <c r="CS143" s="26" t="e">
        <f ca="1">_xll.GXL(CS$3,CS$4,"CustomGL="&amp;CS$8&amp;";",CS$5,CS$6,CS$7,$B143,CS$10)</f>
        <v>#NAME?</v>
      </c>
      <c r="CT143" s="27" t="e">
        <f ca="1">CS143/CS$63</f>
        <v>#NAME?</v>
      </c>
      <c r="CU143" s="33" t="e">
        <f ca="1">_xll.GXL(CU$3,CU$4,"CustomGL="&amp;CU$8&amp;";",CU$5,CU$6,CU$7,$B143,CU$10)</f>
        <v>#NAME?</v>
      </c>
      <c r="CV143" s="27" t="e">
        <f t="shared" ca="1" si="513"/>
        <v>#NAME?</v>
      </c>
      <c r="CZ143" s="79" t="s">
        <v>143</v>
      </c>
      <c r="DA143" s="4" t="e">
        <f ca="1">_xll.SSLDESC(CZ143)</f>
        <v>#NAME?</v>
      </c>
      <c r="DB143" s="26" t="e">
        <f ca="1">_xll.GXL(DB$3,DB$4,"CustomGL="&amp;DB$8&amp;";",DB$5,DB$6,DB$7,$B143,DB$10)</f>
        <v>#NAME?</v>
      </c>
      <c r="DC143" s="27" t="e">
        <f ca="1">DB143/DB$63</f>
        <v>#NAME?</v>
      </c>
      <c r="DD143" s="33" t="e">
        <f ca="1">_xll.GXL(DD$3,DD$4,"CustomGL="&amp;DD$8&amp;";",DD$5,DD$6,DD$7,$B143,DD$10)</f>
        <v>#NAME?</v>
      </c>
      <c r="DE143" s="27" t="e">
        <f t="shared" ca="1" si="515"/>
        <v>#NAME?</v>
      </c>
      <c r="DJ143" s="26" t="e">
        <f ca="1">_xll.GXL(DJ$3,DJ$4,"CustomGL="&amp;DJ$8&amp;";",DJ$5,DJ$6,DJ$7,$B143,DJ$10)</f>
        <v>#NAME?</v>
      </c>
      <c r="DK143" s="27" t="e">
        <f ca="1">DJ143/DJ$63</f>
        <v>#NAME?</v>
      </c>
      <c r="DL143" s="33" t="e">
        <f ca="1">_xll.GXL(DL$3,DL$4,"CustomGL="&amp;DL$8&amp;";",DL$5,DL$6,DL$7,$B143,DL$10)</f>
        <v>#NAME?</v>
      </c>
      <c r="DM143" s="27" t="e">
        <f t="shared" ca="1" si="517"/>
        <v>#NAME?</v>
      </c>
      <c r="DQ143" s="79" t="s">
        <v>143</v>
      </c>
      <c r="DR143" s="4" t="e">
        <f ca="1">_xll.SSLDESC(DQ143)</f>
        <v>#NAME?</v>
      </c>
      <c r="DS143" s="26" t="e">
        <f ca="1">_xll.GXL(DS$3,DS$4,"CustomGL="&amp;DS$8&amp;";",DS$5,DS$6,DS$7,$B143,DS$10)</f>
        <v>#NAME?</v>
      </c>
      <c r="DT143" s="27" t="e">
        <f ca="1">DS143/DS$63</f>
        <v>#NAME?</v>
      </c>
      <c r="DU143" s="33" t="e">
        <f ca="1">_xll.GXL(DU$3,DU$4,"CustomGL="&amp;DU$8&amp;";",DU$5,DU$6,DU$7,$B143,DU$10)</f>
        <v>#NAME?</v>
      </c>
      <c r="DV143" s="27" t="e">
        <f t="shared" ca="1" si="519"/>
        <v>#NAME?</v>
      </c>
      <c r="EA143" s="26" t="e">
        <f ca="1">_xll.GXL(EA$3,EA$4,"CustomGL="&amp;EA$8&amp;";",EA$5,EA$6,EA$7,$B143,EA$10)</f>
        <v>#NAME?</v>
      </c>
      <c r="EB143" s="27" t="e">
        <f ca="1">EA143/EA$63</f>
        <v>#NAME?</v>
      </c>
      <c r="EC143" s="33" t="e">
        <f ca="1">_xll.GXL(EC$3,EC$4,"CustomGL="&amp;EC$8&amp;";",EC$5,EC$6,EC$7,$B143,EC$10)</f>
        <v>#NAME?</v>
      </c>
      <c r="ED143" s="27" t="e">
        <f t="shared" ca="1" si="521"/>
        <v>#NAME?</v>
      </c>
      <c r="EH143" s="79" t="s">
        <v>143</v>
      </c>
      <c r="EI143" s="4" t="e">
        <f ca="1">_xll.SSLDESC(EH143)</f>
        <v>#NAME?</v>
      </c>
      <c r="EJ143" s="26" t="e">
        <f ca="1">_xll.GXL(EJ$3,EJ$4,"CustomGL="&amp;EJ$8&amp;";",EJ$5,EJ$6,EJ$7,$B143,EJ$10)</f>
        <v>#NAME?</v>
      </c>
      <c r="EK143" s="27" t="e">
        <f ca="1">EJ143/EJ$63</f>
        <v>#NAME?</v>
      </c>
      <c r="EL143" s="33" t="e">
        <f ca="1">_xll.GXL(EL$3,EL$4,"CustomGL="&amp;EL$8&amp;";",EL$5,EL$6,EL$7,$B143,EL$10)</f>
        <v>#NAME?</v>
      </c>
      <c r="EM143" s="27" t="e">
        <f t="shared" ca="1" si="523"/>
        <v>#NAME?</v>
      </c>
      <c r="ER143" s="26" t="e">
        <f ca="1">_xll.GXL(ER$3,ER$4,"CustomGL="&amp;ER$8&amp;";",ER$5,ER$6,ER$7,$B143,ER$10)</f>
        <v>#NAME?</v>
      </c>
      <c r="ES143" s="27" t="e">
        <f ca="1">ER143/ER$63</f>
        <v>#NAME?</v>
      </c>
      <c r="ET143" s="33" t="e">
        <f ca="1">_xll.GXL(ET$3,ET$4,"CustomGL="&amp;ET$8&amp;";",ET$5,ET$6,ET$7,$B143,ET$10)</f>
        <v>#NAME?</v>
      </c>
      <c r="EU143" s="27" t="e">
        <f t="shared" ca="1" si="525"/>
        <v>#NAME?</v>
      </c>
      <c r="EY143" s="79" t="s">
        <v>143</v>
      </c>
      <c r="EZ143" s="4" t="e">
        <f ca="1">_xll.SSLDESC(EY143)</f>
        <v>#NAME?</v>
      </c>
      <c r="FA143" s="26" t="e">
        <f ca="1">_xll.GXL(FA$3,FA$4,"CustomGL="&amp;FA$8&amp;";",FA$5,FA$6,FA$7,$B143,FA$10)</f>
        <v>#NAME?</v>
      </c>
      <c r="FB143" s="27" t="e">
        <f ca="1">FA143/FA$63</f>
        <v>#NAME?</v>
      </c>
      <c r="FC143" s="33" t="e">
        <f ca="1">_xll.GXL(FC$3,FC$4,"CustomGL="&amp;FC$8&amp;";",FC$5,FC$6,FC$7,$B143,FC$10)</f>
        <v>#NAME?</v>
      </c>
      <c r="FD143" s="27" t="e">
        <f t="shared" ca="1" si="527"/>
        <v>#NAME?</v>
      </c>
      <c r="FI143" s="26" t="e">
        <f ca="1">_xll.GXL(FI$3,FI$4,"CustomGL="&amp;FI$8&amp;";",FI$5,FI$6,FI$7,$B143,FI$10)</f>
        <v>#NAME?</v>
      </c>
      <c r="FJ143" s="27" t="e">
        <f ca="1">FI143/FI$63</f>
        <v>#NAME?</v>
      </c>
      <c r="FK143" s="33" t="e">
        <f ca="1">_xll.GXL(FK$3,FK$4,"CustomGL="&amp;FK$8&amp;";",FK$5,FK$6,FK$7,$B143,FK$10)</f>
        <v>#NAME?</v>
      </c>
      <c r="FL143" s="27" t="e">
        <f t="shared" ca="1" si="529"/>
        <v>#NAME?</v>
      </c>
    </row>
    <row r="144" spans="2:168" s="44" customFormat="1" hidden="1" outlineLevel="1" x14ac:dyDescent="0.25">
      <c r="B144" s="45">
        <v>630000</v>
      </c>
      <c r="C144" s="40" t="e">
        <f ca="1">_xll.GEXQ("...\Live\Act_Decr.edq",$B144)</f>
        <v>#NAME?</v>
      </c>
      <c r="D144" s="41" t="e">
        <f ca="1">_xll.GXL(D$3,D$4,"CustomGL="&amp;D$8&amp;";",D$5,D$6,D$7,$B144,D$10)</f>
        <v>#NAME?</v>
      </c>
      <c r="E144" s="42" t="e">
        <f t="shared" ref="E144:E150" ca="1" si="531">D144/D$63</f>
        <v>#NAME?</v>
      </c>
      <c r="F144" s="43" t="e">
        <f ca="1">_xll.GXL(F$3,F$4,"CustomGL="&amp;F$8&amp;";",F$5,F$6,F$7,$B144,F$10)</f>
        <v>#NAME?</v>
      </c>
      <c r="G144" s="42" t="e">
        <f t="shared" ca="1" si="530"/>
        <v>#NAME?</v>
      </c>
      <c r="L144" s="41" t="e">
        <f ca="1">_xll.GXL(L$3,L$4,"CustomGL="&amp;L$8&amp;";",L$5,L$6,L$7,$B144,L$10)</f>
        <v>#NAME?</v>
      </c>
      <c r="M144" s="42" t="e">
        <f t="shared" ref="M144:M150" ca="1" si="532">L144/L$63</f>
        <v>#NAME?</v>
      </c>
      <c r="N144" s="43" t="e">
        <f ca="1">_xll.GXL(N$3,N$4,"CustomGL="&amp;N$8&amp;";",N$5,N$6,N$7,$B144,N$10)</f>
        <v>#NAME?</v>
      </c>
      <c r="O144" s="42" t="e">
        <f t="shared" ca="1" si="493"/>
        <v>#NAME?</v>
      </c>
      <c r="R144" s="85"/>
      <c r="S144" s="78">
        <v>630000</v>
      </c>
      <c r="T144" s="40" t="e">
        <f ca="1">_xll.GEXQ("...\Live\Act_Decr.edq",$B144)</f>
        <v>#NAME?</v>
      </c>
      <c r="U144" s="41" t="e">
        <f ca="1">_xll.GXL(U$3,U$4,"CustomGL="&amp;U$8&amp;";",U$5,U$6,U$7,$B144,U$10)</f>
        <v>#NAME?</v>
      </c>
      <c r="V144" s="42" t="e">
        <f t="shared" ref="V144:V150" ca="1" si="533">U144/U$63</f>
        <v>#NAME?</v>
      </c>
      <c r="W144" s="43" t="e">
        <f ca="1">_xll.GXL(W$3,W$4,"CustomGL="&amp;W$8&amp;";",W$5,W$6,W$7,$B144,W$10)</f>
        <v>#NAME?</v>
      </c>
      <c r="X144" s="42" t="e">
        <f t="shared" ca="1" si="495"/>
        <v>#NAME?</v>
      </c>
      <c r="AC144" s="41" t="e">
        <f ca="1">_xll.GXL(AC$3,AC$4,"CustomGL="&amp;AC$8&amp;";",AC$5,AC$6,AC$7,$B144,AC$10)</f>
        <v>#NAME?</v>
      </c>
      <c r="AD144" s="42" t="e">
        <f t="shared" ref="AD144:AD150" ca="1" si="534">AC144/AC$63</f>
        <v>#NAME?</v>
      </c>
      <c r="AE144" s="43" t="e">
        <f ca="1">_xll.GXL(AE$3,AE$4,"CustomGL="&amp;AE$8&amp;";",AE$5,AE$6,AE$7,$B144,AE$10)</f>
        <v>#NAME?</v>
      </c>
      <c r="AF144" s="42" t="e">
        <f t="shared" ca="1" si="497"/>
        <v>#NAME?</v>
      </c>
      <c r="AJ144" s="78">
        <v>630000</v>
      </c>
      <c r="AK144" s="40" t="e">
        <f ca="1">_xll.GEXQ("...\Live\Act_Decr.edq",$B144)</f>
        <v>#NAME?</v>
      </c>
      <c r="AL144" s="41" t="e">
        <f ca="1">_xll.GXL(AL$3,AL$4,"CustomGL="&amp;AL$8&amp;";",AL$5,AL$6,AL$7,$B144,AL$10)</f>
        <v>#NAME?</v>
      </c>
      <c r="AM144" s="42" t="e">
        <f t="shared" ref="AM144:AM150" ca="1" si="535">AL144/AL$63</f>
        <v>#NAME?</v>
      </c>
      <c r="AN144" s="43" t="e">
        <f ca="1">_xll.GXL(AN$3,AN$4,"CustomGL="&amp;AN$8&amp;";",AN$5,AN$6,AN$7,$B144,AN$10)</f>
        <v>#NAME?</v>
      </c>
      <c r="AO144" s="42" t="e">
        <f t="shared" ca="1" si="499"/>
        <v>#NAME?</v>
      </c>
      <c r="AT144" s="41" t="e">
        <f ca="1">_xll.GXL(AT$3,AT$4,"CustomGL="&amp;AT$8&amp;";",AT$5,AT$6,AT$7,$B144,AT$10)</f>
        <v>#NAME?</v>
      </c>
      <c r="AU144" s="42" t="e">
        <f t="shared" ref="AU144:AU150" ca="1" si="536">AT144/AT$63</f>
        <v>#NAME?</v>
      </c>
      <c r="AV144" s="43" t="e">
        <f ca="1">_xll.GXL(AV$3,AV$4,"CustomGL="&amp;AV$8&amp;";",AV$5,AV$6,AV$7,$B144,AV$10)</f>
        <v>#NAME?</v>
      </c>
      <c r="AW144" s="42" t="e">
        <f t="shared" ca="1" si="501"/>
        <v>#NAME?</v>
      </c>
      <c r="AZ144" s="85"/>
      <c r="BA144" s="78">
        <v>630000</v>
      </c>
      <c r="BB144" s="40" t="e">
        <f ca="1">_xll.GEXQ("...\Live\Act_Decr.edq",$B144)</f>
        <v>#NAME?</v>
      </c>
      <c r="BC144" s="41" t="e">
        <f ca="1">_xll.GXL(BC$3,BC$4,"CustomGL="&amp;BC$8&amp;";",BC$5,BC$6,BC$7,$B144,BC$10)</f>
        <v>#NAME?</v>
      </c>
      <c r="BD144" s="42" t="e">
        <f t="shared" ref="BD144:BD150" ca="1" si="537">BC144/BC$63</f>
        <v>#NAME?</v>
      </c>
      <c r="BE144" s="43" t="e">
        <f ca="1">_xll.GXL(BE$3,BE$4,"CustomGL="&amp;BE$8&amp;";",BE$5,BE$6,BE$7,$B144,BE$10)</f>
        <v>#NAME?</v>
      </c>
      <c r="BF144" s="42" t="e">
        <f t="shared" ca="1" si="503"/>
        <v>#NAME?</v>
      </c>
      <c r="BK144" s="41" t="e">
        <f ca="1">_xll.GXL(BK$3,BK$4,"CustomGL="&amp;BK$8&amp;";",BK$5,BK$6,BK$7,$B144,BK$10)</f>
        <v>#NAME?</v>
      </c>
      <c r="BL144" s="42" t="e">
        <f t="shared" ref="BL144:BL150" ca="1" si="538">BK144/BK$63</f>
        <v>#NAME?</v>
      </c>
      <c r="BM144" s="43" t="e">
        <f ca="1">_xll.GXL(BM$3,BM$4,"CustomGL="&amp;BM$8&amp;";",BM$5,BM$6,BM$7,$B144,BM$10)</f>
        <v>#NAME?</v>
      </c>
      <c r="BN144" s="42" t="e">
        <f t="shared" ca="1" si="505"/>
        <v>#NAME?</v>
      </c>
      <c r="BR144" s="78">
        <v>630000</v>
      </c>
      <c r="BS144" s="40" t="e">
        <f ca="1">_xll.GEXQ("...\Live\Act_Decr.edq",$B144)</f>
        <v>#NAME?</v>
      </c>
      <c r="BT144" s="41" t="e">
        <f ca="1">_xll.GXL(BT$3,BT$4,"CustomGL="&amp;BT$8&amp;";",BT$5,BT$6,BT$7,$B144,BT$10)</f>
        <v>#NAME?</v>
      </c>
      <c r="BU144" s="42" t="e">
        <f t="shared" ref="BU144:BU150" ca="1" si="539">BT144/BT$63</f>
        <v>#NAME?</v>
      </c>
      <c r="BV144" s="43" t="e">
        <f ca="1">_xll.GXL(BV$3,BV$4,"CustomGL="&amp;BV$8&amp;";",BV$5,BV$6,BV$7,$B144,BV$10)</f>
        <v>#NAME?</v>
      </c>
      <c r="BW144" s="42" t="e">
        <f t="shared" ca="1" si="507"/>
        <v>#NAME?</v>
      </c>
      <c r="CB144" s="41" t="e">
        <f ca="1">_xll.GXL(CB$3,CB$4,"CustomGL="&amp;CB$8&amp;";",CB$5,CB$6,CB$7,$B144,CB$10)</f>
        <v>#NAME?</v>
      </c>
      <c r="CC144" s="42" t="e">
        <f t="shared" ref="CC144:CC150" ca="1" si="540">CB144/CB$63</f>
        <v>#NAME?</v>
      </c>
      <c r="CD144" s="43" t="e">
        <f ca="1">_xll.GXL(CD$3,CD$4,"CustomGL="&amp;CD$8&amp;";",CD$5,CD$6,CD$7,$B144,CD$10)</f>
        <v>#NAME?</v>
      </c>
      <c r="CE144" s="42" t="e">
        <f t="shared" ca="1" si="509"/>
        <v>#NAME?</v>
      </c>
      <c r="CI144" s="78">
        <v>630000</v>
      </c>
      <c r="CJ144" s="40" t="e">
        <f ca="1">_xll.GEXQ("...\Live\Act_Decr.edq",$B144)</f>
        <v>#NAME?</v>
      </c>
      <c r="CK144" s="41" t="e">
        <f ca="1">_xll.GXL(CK$3,CK$4,"CustomGL="&amp;CK$8&amp;";",CK$5,CK$6,CK$7,$B144,CK$10)</f>
        <v>#NAME?</v>
      </c>
      <c r="CL144" s="42" t="e">
        <f t="shared" ref="CL144:CL150" ca="1" si="541">CK144/CK$63</f>
        <v>#NAME?</v>
      </c>
      <c r="CM144" s="43" t="e">
        <f ca="1">_xll.GXL(CM$3,CM$4,"CustomGL="&amp;CM$8&amp;";",CM$5,CM$6,CM$7,$B144,CM$10)</f>
        <v>#NAME?</v>
      </c>
      <c r="CN144" s="42" t="e">
        <f t="shared" ca="1" si="511"/>
        <v>#NAME?</v>
      </c>
      <c r="CS144" s="41" t="e">
        <f ca="1">_xll.GXL(CS$3,CS$4,"CustomGL="&amp;CS$8&amp;";",CS$5,CS$6,CS$7,$B144,CS$10)</f>
        <v>#NAME?</v>
      </c>
      <c r="CT144" s="42" t="e">
        <f t="shared" ref="CT144:CT150" ca="1" si="542">CS144/CS$63</f>
        <v>#NAME?</v>
      </c>
      <c r="CU144" s="43" t="e">
        <f ca="1">_xll.GXL(CU$3,CU$4,"CustomGL="&amp;CU$8&amp;";",CU$5,CU$6,CU$7,$B144,CU$10)</f>
        <v>#NAME?</v>
      </c>
      <c r="CV144" s="42" t="e">
        <f t="shared" ca="1" si="513"/>
        <v>#NAME?</v>
      </c>
      <c r="CZ144" s="78">
        <v>630000</v>
      </c>
      <c r="DA144" s="40" t="e">
        <f ca="1">_xll.GEXQ("...\Live\Act_Decr.edq",$B144)</f>
        <v>#NAME?</v>
      </c>
      <c r="DB144" s="41" t="e">
        <f ca="1">_xll.GXL(DB$3,DB$4,"CustomGL="&amp;DB$8&amp;";",DB$5,DB$6,DB$7,$B144,DB$10)</f>
        <v>#NAME?</v>
      </c>
      <c r="DC144" s="42" t="e">
        <f t="shared" ref="DC144:DC150" ca="1" si="543">DB144/DB$63</f>
        <v>#NAME?</v>
      </c>
      <c r="DD144" s="43" t="e">
        <f ca="1">_xll.GXL(DD$3,DD$4,"CustomGL="&amp;DD$8&amp;";",DD$5,DD$6,DD$7,$B144,DD$10)</f>
        <v>#NAME?</v>
      </c>
      <c r="DE144" s="42" t="e">
        <f t="shared" ca="1" si="515"/>
        <v>#NAME?</v>
      </c>
      <c r="DJ144" s="41" t="e">
        <f ca="1">_xll.GXL(DJ$3,DJ$4,"CustomGL="&amp;DJ$8&amp;";",DJ$5,DJ$6,DJ$7,$B144,DJ$10)</f>
        <v>#NAME?</v>
      </c>
      <c r="DK144" s="42" t="e">
        <f t="shared" ref="DK144:DK150" ca="1" si="544">DJ144/DJ$63</f>
        <v>#NAME?</v>
      </c>
      <c r="DL144" s="43" t="e">
        <f ca="1">_xll.GXL(DL$3,DL$4,"CustomGL="&amp;DL$8&amp;";",DL$5,DL$6,DL$7,$B144,DL$10)</f>
        <v>#NAME?</v>
      </c>
      <c r="DM144" s="42" t="e">
        <f t="shared" ca="1" si="517"/>
        <v>#NAME?</v>
      </c>
      <c r="DQ144" s="78">
        <v>630000</v>
      </c>
      <c r="DR144" s="40" t="e">
        <f ca="1">_xll.GEXQ("...\Live\Act_Decr.edq",$B144)</f>
        <v>#NAME?</v>
      </c>
      <c r="DS144" s="41" t="e">
        <f ca="1">_xll.GXL(DS$3,DS$4,"CustomGL="&amp;DS$8&amp;";",DS$5,DS$6,DS$7,$B144,DS$10)</f>
        <v>#NAME?</v>
      </c>
      <c r="DT144" s="42" t="e">
        <f t="shared" ref="DT144:DT150" ca="1" si="545">DS144/DS$63</f>
        <v>#NAME?</v>
      </c>
      <c r="DU144" s="43" t="e">
        <f ca="1">_xll.GXL(DU$3,DU$4,"CustomGL="&amp;DU$8&amp;";",DU$5,DU$6,DU$7,$B144,DU$10)</f>
        <v>#NAME?</v>
      </c>
      <c r="DV144" s="42" t="e">
        <f t="shared" ca="1" si="519"/>
        <v>#NAME?</v>
      </c>
      <c r="EA144" s="41" t="e">
        <f ca="1">_xll.GXL(EA$3,EA$4,"CustomGL="&amp;EA$8&amp;";",EA$5,EA$6,EA$7,$B144,EA$10)</f>
        <v>#NAME?</v>
      </c>
      <c r="EB144" s="42" t="e">
        <f t="shared" ref="EB144:EB150" ca="1" si="546">EA144/EA$63</f>
        <v>#NAME?</v>
      </c>
      <c r="EC144" s="43" t="e">
        <f ca="1">_xll.GXL(EC$3,EC$4,"CustomGL="&amp;EC$8&amp;";",EC$5,EC$6,EC$7,$B144,EC$10)</f>
        <v>#NAME?</v>
      </c>
      <c r="ED144" s="42" t="e">
        <f t="shared" ca="1" si="521"/>
        <v>#NAME?</v>
      </c>
      <c r="EH144" s="78">
        <v>630000</v>
      </c>
      <c r="EI144" s="40" t="e">
        <f ca="1">_xll.GEXQ("...\Live\Act_Decr.edq",$B144)</f>
        <v>#NAME?</v>
      </c>
      <c r="EJ144" s="41" t="e">
        <f ca="1">_xll.GXL(EJ$3,EJ$4,"CustomGL="&amp;EJ$8&amp;";",EJ$5,EJ$6,EJ$7,$B144,EJ$10)</f>
        <v>#NAME?</v>
      </c>
      <c r="EK144" s="42" t="e">
        <f t="shared" ref="EK144:EK150" ca="1" si="547">EJ144/EJ$63</f>
        <v>#NAME?</v>
      </c>
      <c r="EL144" s="43" t="e">
        <f ca="1">_xll.GXL(EL$3,EL$4,"CustomGL="&amp;EL$8&amp;";",EL$5,EL$6,EL$7,$B144,EL$10)</f>
        <v>#NAME?</v>
      </c>
      <c r="EM144" s="42" t="e">
        <f t="shared" ca="1" si="523"/>
        <v>#NAME?</v>
      </c>
      <c r="ER144" s="41" t="e">
        <f ca="1">_xll.GXL(ER$3,ER$4,"CustomGL="&amp;ER$8&amp;";",ER$5,ER$6,ER$7,$B144,ER$10)</f>
        <v>#NAME?</v>
      </c>
      <c r="ES144" s="42" t="e">
        <f t="shared" ref="ES144:ES150" ca="1" si="548">ER144/ER$63</f>
        <v>#NAME?</v>
      </c>
      <c r="ET144" s="43" t="e">
        <f ca="1">_xll.GXL(ET$3,ET$4,"CustomGL="&amp;ET$8&amp;";",ET$5,ET$6,ET$7,$B144,ET$10)</f>
        <v>#NAME?</v>
      </c>
      <c r="EU144" s="42" t="e">
        <f t="shared" ca="1" si="525"/>
        <v>#NAME?</v>
      </c>
      <c r="EY144" s="78">
        <v>630000</v>
      </c>
      <c r="EZ144" s="40" t="e">
        <f ca="1">_xll.GEXQ("...\Live\Act_Decr.edq",$B144)</f>
        <v>#NAME?</v>
      </c>
      <c r="FA144" s="41" t="e">
        <f ca="1">_xll.GXL(FA$3,FA$4,"CustomGL="&amp;FA$8&amp;";",FA$5,FA$6,FA$7,$B144,FA$10)</f>
        <v>#NAME?</v>
      </c>
      <c r="FB144" s="42" t="e">
        <f t="shared" ref="FB144:FB150" ca="1" si="549">FA144/FA$63</f>
        <v>#NAME?</v>
      </c>
      <c r="FC144" s="43" t="e">
        <f ca="1">_xll.GXL(FC$3,FC$4,"CustomGL="&amp;FC$8&amp;";",FC$5,FC$6,FC$7,$B144,FC$10)</f>
        <v>#NAME?</v>
      </c>
      <c r="FD144" s="42" t="e">
        <f t="shared" ca="1" si="527"/>
        <v>#NAME?</v>
      </c>
      <c r="FI144" s="41" t="e">
        <f ca="1">_xll.GXL(FI$3,FI$4,"CustomGL="&amp;FI$8&amp;";",FI$5,FI$6,FI$7,$B144,FI$10)</f>
        <v>#NAME?</v>
      </c>
      <c r="FJ144" s="42" t="e">
        <f t="shared" ref="FJ144:FJ150" ca="1" si="550">FI144/FI$63</f>
        <v>#NAME?</v>
      </c>
      <c r="FK144" s="43" t="e">
        <f ca="1">_xll.GXL(FK$3,FK$4,"CustomGL="&amp;FK$8&amp;";",FK$5,FK$6,FK$7,$B144,FK$10)</f>
        <v>#NAME?</v>
      </c>
      <c r="FL144" s="42" t="e">
        <f t="shared" ca="1" si="529"/>
        <v>#NAME?</v>
      </c>
    </row>
    <row r="145" spans="2:168" s="44" customFormat="1" hidden="1" outlineLevel="1" x14ac:dyDescent="0.25">
      <c r="B145" s="45">
        <v>630001</v>
      </c>
      <c r="C145" s="40" t="e">
        <f ca="1">_xll.GEXQ("...\Live\Act_Decr.edq",$B145)</f>
        <v>#NAME?</v>
      </c>
      <c r="D145" s="41" t="e">
        <f ca="1">_xll.GXL(D$3,D$4,"CustomGL="&amp;D$8&amp;";",D$5,D$6,D$7,$B145,D$10)</f>
        <v>#NAME?</v>
      </c>
      <c r="E145" s="42" t="e">
        <f t="shared" ca="1" si="531"/>
        <v>#NAME?</v>
      </c>
      <c r="F145" s="43" t="e">
        <f ca="1">_xll.GXL(F$3,F$4,"CustomGL="&amp;F$8&amp;";",F$5,F$6,F$7,$B145,F$10)</f>
        <v>#NAME?</v>
      </c>
      <c r="G145" s="42" t="e">
        <f t="shared" ca="1" si="530"/>
        <v>#NAME?</v>
      </c>
      <c r="L145" s="41" t="e">
        <f ca="1">_xll.GXL(L$3,L$4,"CustomGL="&amp;L$8&amp;";",L$5,L$6,L$7,$B145,L$10)</f>
        <v>#NAME?</v>
      </c>
      <c r="M145" s="42" t="e">
        <f t="shared" ca="1" si="532"/>
        <v>#NAME?</v>
      </c>
      <c r="N145" s="43" t="e">
        <f ca="1">_xll.GXL(N$3,N$4,"CustomGL="&amp;N$8&amp;";",N$5,N$6,N$7,$B145,N$10)</f>
        <v>#NAME?</v>
      </c>
      <c r="O145" s="42" t="e">
        <f t="shared" ca="1" si="493"/>
        <v>#NAME?</v>
      </c>
      <c r="R145" s="85"/>
      <c r="S145" s="78">
        <v>630001</v>
      </c>
      <c r="T145" s="40" t="e">
        <f ca="1">_xll.GEXQ("...\Live\Act_Decr.edq",$B145)</f>
        <v>#NAME?</v>
      </c>
      <c r="U145" s="41" t="e">
        <f ca="1">_xll.GXL(U$3,U$4,"CustomGL="&amp;U$8&amp;";",U$5,U$6,U$7,$B145,U$10)</f>
        <v>#NAME?</v>
      </c>
      <c r="V145" s="42" t="e">
        <f t="shared" ca="1" si="533"/>
        <v>#NAME?</v>
      </c>
      <c r="W145" s="43" t="e">
        <f ca="1">_xll.GXL(W$3,W$4,"CustomGL="&amp;W$8&amp;";",W$5,W$6,W$7,$B145,W$10)</f>
        <v>#NAME?</v>
      </c>
      <c r="X145" s="42" t="e">
        <f t="shared" ca="1" si="495"/>
        <v>#NAME?</v>
      </c>
      <c r="AC145" s="41" t="e">
        <f ca="1">_xll.GXL(AC$3,AC$4,"CustomGL="&amp;AC$8&amp;";",AC$5,AC$6,AC$7,$B145,AC$10)</f>
        <v>#NAME?</v>
      </c>
      <c r="AD145" s="42" t="e">
        <f t="shared" ca="1" si="534"/>
        <v>#NAME?</v>
      </c>
      <c r="AE145" s="43" t="e">
        <f ca="1">_xll.GXL(AE$3,AE$4,"CustomGL="&amp;AE$8&amp;";",AE$5,AE$6,AE$7,$B145,AE$10)</f>
        <v>#NAME?</v>
      </c>
      <c r="AF145" s="42" t="e">
        <f t="shared" ca="1" si="497"/>
        <v>#NAME?</v>
      </c>
      <c r="AJ145" s="78">
        <v>630001</v>
      </c>
      <c r="AK145" s="40" t="e">
        <f ca="1">_xll.GEXQ("...\Live\Act_Decr.edq",$B145)</f>
        <v>#NAME?</v>
      </c>
      <c r="AL145" s="41" t="e">
        <f ca="1">_xll.GXL(AL$3,AL$4,"CustomGL="&amp;AL$8&amp;";",AL$5,AL$6,AL$7,$B145,AL$10)</f>
        <v>#NAME?</v>
      </c>
      <c r="AM145" s="42" t="e">
        <f t="shared" ca="1" si="535"/>
        <v>#NAME?</v>
      </c>
      <c r="AN145" s="43" t="e">
        <f ca="1">_xll.GXL(AN$3,AN$4,"CustomGL="&amp;AN$8&amp;";",AN$5,AN$6,AN$7,$B145,AN$10)</f>
        <v>#NAME?</v>
      </c>
      <c r="AO145" s="42" t="e">
        <f t="shared" ca="1" si="499"/>
        <v>#NAME?</v>
      </c>
      <c r="AT145" s="41" t="e">
        <f ca="1">_xll.GXL(AT$3,AT$4,"CustomGL="&amp;AT$8&amp;";",AT$5,AT$6,AT$7,$B145,AT$10)</f>
        <v>#NAME?</v>
      </c>
      <c r="AU145" s="42" t="e">
        <f t="shared" ca="1" si="536"/>
        <v>#NAME?</v>
      </c>
      <c r="AV145" s="43" t="e">
        <f ca="1">_xll.GXL(AV$3,AV$4,"CustomGL="&amp;AV$8&amp;";",AV$5,AV$6,AV$7,$B145,AV$10)</f>
        <v>#NAME?</v>
      </c>
      <c r="AW145" s="42" t="e">
        <f t="shared" ca="1" si="501"/>
        <v>#NAME?</v>
      </c>
      <c r="AZ145" s="85"/>
      <c r="BA145" s="78">
        <v>630001</v>
      </c>
      <c r="BB145" s="40" t="e">
        <f ca="1">_xll.GEXQ("...\Live\Act_Decr.edq",$B145)</f>
        <v>#NAME?</v>
      </c>
      <c r="BC145" s="41" t="e">
        <f ca="1">_xll.GXL(BC$3,BC$4,"CustomGL="&amp;BC$8&amp;";",BC$5,BC$6,BC$7,$B145,BC$10)</f>
        <v>#NAME?</v>
      </c>
      <c r="BD145" s="42" t="e">
        <f t="shared" ca="1" si="537"/>
        <v>#NAME?</v>
      </c>
      <c r="BE145" s="43" t="e">
        <f ca="1">_xll.GXL(BE$3,BE$4,"CustomGL="&amp;BE$8&amp;";",BE$5,BE$6,BE$7,$B145,BE$10)</f>
        <v>#NAME?</v>
      </c>
      <c r="BF145" s="42" t="e">
        <f t="shared" ca="1" si="503"/>
        <v>#NAME?</v>
      </c>
      <c r="BK145" s="41" t="e">
        <f ca="1">_xll.GXL(BK$3,BK$4,"CustomGL="&amp;BK$8&amp;";",BK$5,BK$6,BK$7,$B145,BK$10)</f>
        <v>#NAME?</v>
      </c>
      <c r="BL145" s="42" t="e">
        <f t="shared" ca="1" si="538"/>
        <v>#NAME?</v>
      </c>
      <c r="BM145" s="43" t="e">
        <f ca="1">_xll.GXL(BM$3,BM$4,"CustomGL="&amp;BM$8&amp;";",BM$5,BM$6,BM$7,$B145,BM$10)</f>
        <v>#NAME?</v>
      </c>
      <c r="BN145" s="42" t="e">
        <f t="shared" ca="1" si="505"/>
        <v>#NAME?</v>
      </c>
      <c r="BR145" s="78">
        <v>630001</v>
      </c>
      <c r="BS145" s="40" t="e">
        <f ca="1">_xll.GEXQ("...\Live\Act_Decr.edq",$B145)</f>
        <v>#NAME?</v>
      </c>
      <c r="BT145" s="41" t="e">
        <f ca="1">_xll.GXL(BT$3,BT$4,"CustomGL="&amp;BT$8&amp;";",BT$5,BT$6,BT$7,$B145,BT$10)</f>
        <v>#NAME?</v>
      </c>
      <c r="BU145" s="42" t="e">
        <f t="shared" ca="1" si="539"/>
        <v>#NAME?</v>
      </c>
      <c r="BV145" s="43" t="e">
        <f ca="1">_xll.GXL(BV$3,BV$4,"CustomGL="&amp;BV$8&amp;";",BV$5,BV$6,BV$7,$B145,BV$10)</f>
        <v>#NAME?</v>
      </c>
      <c r="BW145" s="42" t="e">
        <f t="shared" ca="1" si="507"/>
        <v>#NAME?</v>
      </c>
      <c r="CB145" s="41" t="e">
        <f ca="1">_xll.GXL(CB$3,CB$4,"CustomGL="&amp;CB$8&amp;";",CB$5,CB$6,CB$7,$B145,CB$10)</f>
        <v>#NAME?</v>
      </c>
      <c r="CC145" s="42" t="e">
        <f t="shared" ca="1" si="540"/>
        <v>#NAME?</v>
      </c>
      <c r="CD145" s="43" t="e">
        <f ca="1">_xll.GXL(CD$3,CD$4,"CustomGL="&amp;CD$8&amp;";",CD$5,CD$6,CD$7,$B145,CD$10)</f>
        <v>#NAME?</v>
      </c>
      <c r="CE145" s="42" t="e">
        <f t="shared" ca="1" si="509"/>
        <v>#NAME?</v>
      </c>
      <c r="CI145" s="78">
        <v>630001</v>
      </c>
      <c r="CJ145" s="40" t="e">
        <f ca="1">_xll.GEXQ("...\Live\Act_Decr.edq",$B145)</f>
        <v>#NAME?</v>
      </c>
      <c r="CK145" s="41" t="e">
        <f ca="1">_xll.GXL(CK$3,CK$4,"CustomGL="&amp;CK$8&amp;";",CK$5,CK$6,CK$7,$B145,CK$10)</f>
        <v>#NAME?</v>
      </c>
      <c r="CL145" s="42" t="e">
        <f t="shared" ca="1" si="541"/>
        <v>#NAME?</v>
      </c>
      <c r="CM145" s="43" t="e">
        <f ca="1">_xll.GXL(CM$3,CM$4,"CustomGL="&amp;CM$8&amp;";",CM$5,CM$6,CM$7,$B145,CM$10)</f>
        <v>#NAME?</v>
      </c>
      <c r="CN145" s="42" t="e">
        <f t="shared" ca="1" si="511"/>
        <v>#NAME?</v>
      </c>
      <c r="CS145" s="41" t="e">
        <f ca="1">_xll.GXL(CS$3,CS$4,"CustomGL="&amp;CS$8&amp;";",CS$5,CS$6,CS$7,$B145,CS$10)</f>
        <v>#NAME?</v>
      </c>
      <c r="CT145" s="42" t="e">
        <f t="shared" ca="1" si="542"/>
        <v>#NAME?</v>
      </c>
      <c r="CU145" s="43" t="e">
        <f ca="1">_xll.GXL(CU$3,CU$4,"CustomGL="&amp;CU$8&amp;";",CU$5,CU$6,CU$7,$B145,CU$10)</f>
        <v>#NAME?</v>
      </c>
      <c r="CV145" s="42" t="e">
        <f t="shared" ca="1" si="513"/>
        <v>#NAME?</v>
      </c>
      <c r="CZ145" s="78">
        <v>630001</v>
      </c>
      <c r="DA145" s="40" t="e">
        <f ca="1">_xll.GEXQ("...\Live\Act_Decr.edq",$B145)</f>
        <v>#NAME?</v>
      </c>
      <c r="DB145" s="41" t="e">
        <f ca="1">_xll.GXL(DB$3,DB$4,"CustomGL="&amp;DB$8&amp;";",DB$5,DB$6,DB$7,$B145,DB$10)</f>
        <v>#NAME?</v>
      </c>
      <c r="DC145" s="42" t="e">
        <f t="shared" ca="1" si="543"/>
        <v>#NAME?</v>
      </c>
      <c r="DD145" s="43" t="e">
        <f ca="1">_xll.GXL(DD$3,DD$4,"CustomGL="&amp;DD$8&amp;";",DD$5,DD$6,DD$7,$B145,DD$10)</f>
        <v>#NAME?</v>
      </c>
      <c r="DE145" s="42" t="e">
        <f t="shared" ca="1" si="515"/>
        <v>#NAME?</v>
      </c>
      <c r="DJ145" s="41" t="e">
        <f ca="1">_xll.GXL(DJ$3,DJ$4,"CustomGL="&amp;DJ$8&amp;";",DJ$5,DJ$6,DJ$7,$B145,DJ$10)</f>
        <v>#NAME?</v>
      </c>
      <c r="DK145" s="42" t="e">
        <f t="shared" ca="1" si="544"/>
        <v>#NAME?</v>
      </c>
      <c r="DL145" s="43" t="e">
        <f ca="1">_xll.GXL(DL$3,DL$4,"CustomGL="&amp;DL$8&amp;";",DL$5,DL$6,DL$7,$B145,DL$10)</f>
        <v>#NAME?</v>
      </c>
      <c r="DM145" s="42" t="e">
        <f t="shared" ca="1" si="517"/>
        <v>#NAME?</v>
      </c>
      <c r="DQ145" s="78">
        <v>630001</v>
      </c>
      <c r="DR145" s="40" t="e">
        <f ca="1">_xll.GEXQ("...\Live\Act_Decr.edq",$B145)</f>
        <v>#NAME?</v>
      </c>
      <c r="DS145" s="41" t="e">
        <f ca="1">_xll.GXL(DS$3,DS$4,"CustomGL="&amp;DS$8&amp;";",DS$5,DS$6,DS$7,$B145,DS$10)</f>
        <v>#NAME?</v>
      </c>
      <c r="DT145" s="42" t="e">
        <f t="shared" ca="1" si="545"/>
        <v>#NAME?</v>
      </c>
      <c r="DU145" s="43" t="e">
        <f ca="1">_xll.GXL(DU$3,DU$4,"CustomGL="&amp;DU$8&amp;";",DU$5,DU$6,DU$7,$B145,DU$10)</f>
        <v>#NAME?</v>
      </c>
      <c r="DV145" s="42" t="e">
        <f t="shared" ca="1" si="519"/>
        <v>#NAME?</v>
      </c>
      <c r="EA145" s="41" t="e">
        <f ca="1">_xll.GXL(EA$3,EA$4,"CustomGL="&amp;EA$8&amp;";",EA$5,EA$6,EA$7,$B145,EA$10)</f>
        <v>#NAME?</v>
      </c>
      <c r="EB145" s="42" t="e">
        <f t="shared" ca="1" si="546"/>
        <v>#NAME?</v>
      </c>
      <c r="EC145" s="43" t="e">
        <f ca="1">_xll.GXL(EC$3,EC$4,"CustomGL="&amp;EC$8&amp;";",EC$5,EC$6,EC$7,$B145,EC$10)</f>
        <v>#NAME?</v>
      </c>
      <c r="ED145" s="42" t="e">
        <f t="shared" ca="1" si="521"/>
        <v>#NAME?</v>
      </c>
      <c r="EH145" s="78">
        <v>630001</v>
      </c>
      <c r="EI145" s="40" t="e">
        <f ca="1">_xll.GEXQ("...\Live\Act_Decr.edq",$B145)</f>
        <v>#NAME?</v>
      </c>
      <c r="EJ145" s="41" t="e">
        <f ca="1">_xll.GXL(EJ$3,EJ$4,"CustomGL="&amp;EJ$8&amp;";",EJ$5,EJ$6,EJ$7,$B145,EJ$10)</f>
        <v>#NAME?</v>
      </c>
      <c r="EK145" s="42" t="e">
        <f t="shared" ca="1" si="547"/>
        <v>#NAME?</v>
      </c>
      <c r="EL145" s="43" t="e">
        <f ca="1">_xll.GXL(EL$3,EL$4,"CustomGL="&amp;EL$8&amp;";",EL$5,EL$6,EL$7,$B145,EL$10)</f>
        <v>#NAME?</v>
      </c>
      <c r="EM145" s="42" t="e">
        <f t="shared" ca="1" si="523"/>
        <v>#NAME?</v>
      </c>
      <c r="ER145" s="41" t="e">
        <f ca="1">_xll.GXL(ER$3,ER$4,"CustomGL="&amp;ER$8&amp;";",ER$5,ER$6,ER$7,$B145,ER$10)</f>
        <v>#NAME?</v>
      </c>
      <c r="ES145" s="42" t="e">
        <f t="shared" ca="1" si="548"/>
        <v>#NAME?</v>
      </c>
      <c r="ET145" s="43" t="e">
        <f ca="1">_xll.GXL(ET$3,ET$4,"CustomGL="&amp;ET$8&amp;";",ET$5,ET$6,ET$7,$B145,ET$10)</f>
        <v>#NAME?</v>
      </c>
      <c r="EU145" s="42" t="e">
        <f t="shared" ca="1" si="525"/>
        <v>#NAME?</v>
      </c>
      <c r="EY145" s="78">
        <v>630001</v>
      </c>
      <c r="EZ145" s="40" t="e">
        <f ca="1">_xll.GEXQ("...\Live\Act_Decr.edq",$B145)</f>
        <v>#NAME?</v>
      </c>
      <c r="FA145" s="41" t="e">
        <f ca="1">_xll.GXL(FA$3,FA$4,"CustomGL="&amp;FA$8&amp;";",FA$5,FA$6,FA$7,$B145,FA$10)</f>
        <v>#NAME?</v>
      </c>
      <c r="FB145" s="42" t="e">
        <f t="shared" ca="1" si="549"/>
        <v>#NAME?</v>
      </c>
      <c r="FC145" s="43" t="e">
        <f ca="1">_xll.GXL(FC$3,FC$4,"CustomGL="&amp;FC$8&amp;";",FC$5,FC$6,FC$7,$B145,FC$10)</f>
        <v>#NAME?</v>
      </c>
      <c r="FD145" s="42" t="e">
        <f t="shared" ca="1" si="527"/>
        <v>#NAME?</v>
      </c>
      <c r="FI145" s="41" t="e">
        <f ca="1">_xll.GXL(FI$3,FI$4,"CustomGL="&amp;FI$8&amp;";",FI$5,FI$6,FI$7,$B145,FI$10)</f>
        <v>#NAME?</v>
      </c>
      <c r="FJ145" s="42" t="e">
        <f t="shared" ca="1" si="550"/>
        <v>#NAME?</v>
      </c>
      <c r="FK145" s="43" t="e">
        <f ca="1">_xll.GXL(FK$3,FK$4,"CustomGL="&amp;FK$8&amp;";",FK$5,FK$6,FK$7,$B145,FK$10)</f>
        <v>#NAME?</v>
      </c>
      <c r="FL145" s="42" t="e">
        <f t="shared" ca="1" si="529"/>
        <v>#NAME?</v>
      </c>
    </row>
    <row r="146" spans="2:168" s="44" customFormat="1" hidden="1" outlineLevel="1" x14ac:dyDescent="0.25">
      <c r="B146" s="45">
        <v>632000</v>
      </c>
      <c r="C146" s="40" t="e">
        <f ca="1">_xll.GEXQ("...\Live\Act_Decr.edq",$B146)</f>
        <v>#NAME?</v>
      </c>
      <c r="D146" s="41" t="e">
        <f ca="1">_xll.GXL(D$3,D$4,"CustomGL="&amp;D$8&amp;";",D$5,D$6,D$7,$B146,D$10)</f>
        <v>#NAME?</v>
      </c>
      <c r="E146" s="42" t="e">
        <f t="shared" ca="1" si="531"/>
        <v>#NAME?</v>
      </c>
      <c r="F146" s="43" t="e">
        <f ca="1">_xll.GXL(F$3,F$4,"CustomGL="&amp;F$8&amp;";",F$5,F$6,F$7,$B146,F$10)</f>
        <v>#NAME?</v>
      </c>
      <c r="G146" s="42" t="e">
        <f t="shared" ca="1" si="530"/>
        <v>#NAME?</v>
      </c>
      <c r="L146" s="41" t="e">
        <f ca="1">_xll.GXL(L$3,L$4,"CustomGL="&amp;L$8&amp;";",L$5,L$6,L$7,$B146,L$10)</f>
        <v>#NAME?</v>
      </c>
      <c r="M146" s="42" t="e">
        <f t="shared" ca="1" si="532"/>
        <v>#NAME?</v>
      </c>
      <c r="N146" s="43" t="e">
        <f ca="1">_xll.GXL(N$3,N$4,"CustomGL="&amp;N$8&amp;";",N$5,N$6,N$7,$B146,N$10)</f>
        <v>#NAME?</v>
      </c>
      <c r="O146" s="42" t="e">
        <f t="shared" ca="1" si="493"/>
        <v>#NAME?</v>
      </c>
      <c r="R146" s="85"/>
      <c r="S146" s="78">
        <v>632000</v>
      </c>
      <c r="T146" s="40" t="e">
        <f ca="1">_xll.GEXQ("...\Live\Act_Decr.edq",$B146)</f>
        <v>#NAME?</v>
      </c>
      <c r="U146" s="41" t="e">
        <f ca="1">_xll.GXL(U$3,U$4,"CustomGL="&amp;U$8&amp;";",U$5,U$6,U$7,$B146,U$10)</f>
        <v>#NAME?</v>
      </c>
      <c r="V146" s="42" t="e">
        <f t="shared" ca="1" si="533"/>
        <v>#NAME?</v>
      </c>
      <c r="W146" s="43" t="e">
        <f ca="1">_xll.GXL(W$3,W$4,"CustomGL="&amp;W$8&amp;";",W$5,W$6,W$7,$B146,W$10)</f>
        <v>#NAME?</v>
      </c>
      <c r="X146" s="42" t="e">
        <f t="shared" ca="1" si="495"/>
        <v>#NAME?</v>
      </c>
      <c r="AC146" s="41" t="e">
        <f ca="1">_xll.GXL(AC$3,AC$4,"CustomGL="&amp;AC$8&amp;";",AC$5,AC$6,AC$7,$B146,AC$10)</f>
        <v>#NAME?</v>
      </c>
      <c r="AD146" s="42" t="e">
        <f t="shared" ca="1" si="534"/>
        <v>#NAME?</v>
      </c>
      <c r="AE146" s="43" t="e">
        <f ca="1">_xll.GXL(AE$3,AE$4,"CustomGL="&amp;AE$8&amp;";",AE$5,AE$6,AE$7,$B146,AE$10)</f>
        <v>#NAME?</v>
      </c>
      <c r="AF146" s="42" t="e">
        <f t="shared" ca="1" si="497"/>
        <v>#NAME?</v>
      </c>
      <c r="AJ146" s="78">
        <v>632000</v>
      </c>
      <c r="AK146" s="40" t="e">
        <f ca="1">_xll.GEXQ("...\Live\Act_Decr.edq",$B146)</f>
        <v>#NAME?</v>
      </c>
      <c r="AL146" s="41" t="e">
        <f ca="1">_xll.GXL(AL$3,AL$4,"CustomGL="&amp;AL$8&amp;";",AL$5,AL$6,AL$7,$B146,AL$10)</f>
        <v>#NAME?</v>
      </c>
      <c r="AM146" s="42" t="e">
        <f t="shared" ca="1" si="535"/>
        <v>#NAME?</v>
      </c>
      <c r="AN146" s="43" t="e">
        <f ca="1">_xll.GXL(AN$3,AN$4,"CustomGL="&amp;AN$8&amp;";",AN$5,AN$6,AN$7,$B146,AN$10)</f>
        <v>#NAME?</v>
      </c>
      <c r="AO146" s="42" t="e">
        <f t="shared" ca="1" si="499"/>
        <v>#NAME?</v>
      </c>
      <c r="AT146" s="41" t="e">
        <f ca="1">_xll.GXL(AT$3,AT$4,"CustomGL="&amp;AT$8&amp;";",AT$5,AT$6,AT$7,$B146,AT$10)</f>
        <v>#NAME?</v>
      </c>
      <c r="AU146" s="42" t="e">
        <f t="shared" ca="1" si="536"/>
        <v>#NAME?</v>
      </c>
      <c r="AV146" s="43" t="e">
        <f ca="1">_xll.GXL(AV$3,AV$4,"CustomGL="&amp;AV$8&amp;";",AV$5,AV$6,AV$7,$B146,AV$10)</f>
        <v>#NAME?</v>
      </c>
      <c r="AW146" s="42" t="e">
        <f t="shared" ca="1" si="501"/>
        <v>#NAME?</v>
      </c>
      <c r="AZ146" s="85"/>
      <c r="BA146" s="78">
        <v>632000</v>
      </c>
      <c r="BB146" s="40" t="e">
        <f ca="1">_xll.GEXQ("...\Live\Act_Decr.edq",$B146)</f>
        <v>#NAME?</v>
      </c>
      <c r="BC146" s="41" t="e">
        <f ca="1">_xll.GXL(BC$3,BC$4,"CustomGL="&amp;BC$8&amp;";",BC$5,BC$6,BC$7,$B146,BC$10)</f>
        <v>#NAME?</v>
      </c>
      <c r="BD146" s="42" t="e">
        <f t="shared" ca="1" si="537"/>
        <v>#NAME?</v>
      </c>
      <c r="BE146" s="43" t="e">
        <f ca="1">_xll.GXL(BE$3,BE$4,"CustomGL="&amp;BE$8&amp;";",BE$5,BE$6,BE$7,$B146,BE$10)</f>
        <v>#NAME?</v>
      </c>
      <c r="BF146" s="42" t="e">
        <f t="shared" ca="1" si="503"/>
        <v>#NAME?</v>
      </c>
      <c r="BK146" s="41" t="e">
        <f ca="1">_xll.GXL(BK$3,BK$4,"CustomGL="&amp;BK$8&amp;";",BK$5,BK$6,BK$7,$B146,BK$10)</f>
        <v>#NAME?</v>
      </c>
      <c r="BL146" s="42" t="e">
        <f t="shared" ca="1" si="538"/>
        <v>#NAME?</v>
      </c>
      <c r="BM146" s="43" t="e">
        <f ca="1">_xll.GXL(BM$3,BM$4,"CustomGL="&amp;BM$8&amp;";",BM$5,BM$6,BM$7,$B146,BM$10)</f>
        <v>#NAME?</v>
      </c>
      <c r="BN146" s="42" t="e">
        <f t="shared" ca="1" si="505"/>
        <v>#NAME?</v>
      </c>
      <c r="BR146" s="78">
        <v>632000</v>
      </c>
      <c r="BS146" s="40" t="e">
        <f ca="1">_xll.GEXQ("...\Live\Act_Decr.edq",$B146)</f>
        <v>#NAME?</v>
      </c>
      <c r="BT146" s="41" t="e">
        <f ca="1">_xll.GXL(BT$3,BT$4,"CustomGL="&amp;BT$8&amp;";",BT$5,BT$6,BT$7,$B146,BT$10)</f>
        <v>#NAME?</v>
      </c>
      <c r="BU146" s="42" t="e">
        <f t="shared" ca="1" si="539"/>
        <v>#NAME?</v>
      </c>
      <c r="BV146" s="43" t="e">
        <f ca="1">_xll.GXL(BV$3,BV$4,"CustomGL="&amp;BV$8&amp;";",BV$5,BV$6,BV$7,$B146,BV$10)</f>
        <v>#NAME?</v>
      </c>
      <c r="BW146" s="42" t="e">
        <f t="shared" ca="1" si="507"/>
        <v>#NAME?</v>
      </c>
      <c r="CB146" s="41" t="e">
        <f ca="1">_xll.GXL(CB$3,CB$4,"CustomGL="&amp;CB$8&amp;";",CB$5,CB$6,CB$7,$B146,CB$10)</f>
        <v>#NAME?</v>
      </c>
      <c r="CC146" s="42" t="e">
        <f t="shared" ca="1" si="540"/>
        <v>#NAME?</v>
      </c>
      <c r="CD146" s="43" t="e">
        <f ca="1">_xll.GXL(CD$3,CD$4,"CustomGL="&amp;CD$8&amp;";",CD$5,CD$6,CD$7,$B146,CD$10)</f>
        <v>#NAME?</v>
      </c>
      <c r="CE146" s="42" t="e">
        <f t="shared" ca="1" si="509"/>
        <v>#NAME?</v>
      </c>
      <c r="CI146" s="78">
        <v>632000</v>
      </c>
      <c r="CJ146" s="40" t="e">
        <f ca="1">_xll.GEXQ("...\Live\Act_Decr.edq",$B146)</f>
        <v>#NAME?</v>
      </c>
      <c r="CK146" s="41" t="e">
        <f ca="1">_xll.GXL(CK$3,CK$4,"CustomGL="&amp;CK$8&amp;";",CK$5,CK$6,CK$7,$B146,CK$10)</f>
        <v>#NAME?</v>
      </c>
      <c r="CL146" s="42" t="e">
        <f t="shared" ca="1" si="541"/>
        <v>#NAME?</v>
      </c>
      <c r="CM146" s="43" t="e">
        <f ca="1">_xll.GXL(CM$3,CM$4,"CustomGL="&amp;CM$8&amp;";",CM$5,CM$6,CM$7,$B146,CM$10)</f>
        <v>#NAME?</v>
      </c>
      <c r="CN146" s="42" t="e">
        <f t="shared" ca="1" si="511"/>
        <v>#NAME?</v>
      </c>
      <c r="CS146" s="41" t="e">
        <f ca="1">_xll.GXL(CS$3,CS$4,"CustomGL="&amp;CS$8&amp;";",CS$5,CS$6,CS$7,$B146,CS$10)</f>
        <v>#NAME?</v>
      </c>
      <c r="CT146" s="42" t="e">
        <f t="shared" ca="1" si="542"/>
        <v>#NAME?</v>
      </c>
      <c r="CU146" s="43" t="e">
        <f ca="1">_xll.GXL(CU$3,CU$4,"CustomGL="&amp;CU$8&amp;";",CU$5,CU$6,CU$7,$B146,CU$10)</f>
        <v>#NAME?</v>
      </c>
      <c r="CV146" s="42" t="e">
        <f t="shared" ca="1" si="513"/>
        <v>#NAME?</v>
      </c>
      <c r="CZ146" s="78">
        <v>632000</v>
      </c>
      <c r="DA146" s="40" t="e">
        <f ca="1">_xll.GEXQ("...\Live\Act_Decr.edq",$B146)</f>
        <v>#NAME?</v>
      </c>
      <c r="DB146" s="41" t="e">
        <f ca="1">_xll.GXL(DB$3,DB$4,"CustomGL="&amp;DB$8&amp;";",DB$5,DB$6,DB$7,$B146,DB$10)</f>
        <v>#NAME?</v>
      </c>
      <c r="DC146" s="42" t="e">
        <f t="shared" ca="1" si="543"/>
        <v>#NAME?</v>
      </c>
      <c r="DD146" s="43" t="e">
        <f ca="1">_xll.GXL(DD$3,DD$4,"CustomGL="&amp;DD$8&amp;";",DD$5,DD$6,DD$7,$B146,DD$10)</f>
        <v>#NAME?</v>
      </c>
      <c r="DE146" s="42" t="e">
        <f t="shared" ca="1" si="515"/>
        <v>#NAME?</v>
      </c>
      <c r="DJ146" s="41" t="e">
        <f ca="1">_xll.GXL(DJ$3,DJ$4,"CustomGL="&amp;DJ$8&amp;";",DJ$5,DJ$6,DJ$7,$B146,DJ$10)</f>
        <v>#NAME?</v>
      </c>
      <c r="DK146" s="42" t="e">
        <f t="shared" ca="1" si="544"/>
        <v>#NAME?</v>
      </c>
      <c r="DL146" s="43" t="e">
        <f ca="1">_xll.GXL(DL$3,DL$4,"CustomGL="&amp;DL$8&amp;";",DL$5,DL$6,DL$7,$B146,DL$10)</f>
        <v>#NAME?</v>
      </c>
      <c r="DM146" s="42" t="e">
        <f t="shared" ca="1" si="517"/>
        <v>#NAME?</v>
      </c>
      <c r="DQ146" s="78">
        <v>632000</v>
      </c>
      <c r="DR146" s="40" t="e">
        <f ca="1">_xll.GEXQ("...\Live\Act_Decr.edq",$B146)</f>
        <v>#NAME?</v>
      </c>
      <c r="DS146" s="41" t="e">
        <f ca="1">_xll.GXL(DS$3,DS$4,"CustomGL="&amp;DS$8&amp;";",DS$5,DS$6,DS$7,$B146,DS$10)</f>
        <v>#NAME?</v>
      </c>
      <c r="DT146" s="42" t="e">
        <f t="shared" ca="1" si="545"/>
        <v>#NAME?</v>
      </c>
      <c r="DU146" s="43" t="e">
        <f ca="1">_xll.GXL(DU$3,DU$4,"CustomGL="&amp;DU$8&amp;";",DU$5,DU$6,DU$7,$B146,DU$10)</f>
        <v>#NAME?</v>
      </c>
      <c r="DV146" s="42" t="e">
        <f t="shared" ca="1" si="519"/>
        <v>#NAME?</v>
      </c>
      <c r="EA146" s="41" t="e">
        <f ca="1">_xll.GXL(EA$3,EA$4,"CustomGL="&amp;EA$8&amp;";",EA$5,EA$6,EA$7,$B146,EA$10)</f>
        <v>#NAME?</v>
      </c>
      <c r="EB146" s="42" t="e">
        <f t="shared" ca="1" si="546"/>
        <v>#NAME?</v>
      </c>
      <c r="EC146" s="43" t="e">
        <f ca="1">_xll.GXL(EC$3,EC$4,"CustomGL="&amp;EC$8&amp;";",EC$5,EC$6,EC$7,$B146,EC$10)</f>
        <v>#NAME?</v>
      </c>
      <c r="ED146" s="42" t="e">
        <f t="shared" ca="1" si="521"/>
        <v>#NAME?</v>
      </c>
      <c r="EH146" s="78">
        <v>632000</v>
      </c>
      <c r="EI146" s="40" t="e">
        <f ca="1">_xll.GEXQ("...\Live\Act_Decr.edq",$B146)</f>
        <v>#NAME?</v>
      </c>
      <c r="EJ146" s="41" t="e">
        <f ca="1">_xll.GXL(EJ$3,EJ$4,"CustomGL="&amp;EJ$8&amp;";",EJ$5,EJ$6,EJ$7,$B146,EJ$10)</f>
        <v>#NAME?</v>
      </c>
      <c r="EK146" s="42" t="e">
        <f t="shared" ca="1" si="547"/>
        <v>#NAME?</v>
      </c>
      <c r="EL146" s="43" t="e">
        <f ca="1">_xll.GXL(EL$3,EL$4,"CustomGL="&amp;EL$8&amp;";",EL$5,EL$6,EL$7,$B146,EL$10)</f>
        <v>#NAME?</v>
      </c>
      <c r="EM146" s="42" t="e">
        <f t="shared" ca="1" si="523"/>
        <v>#NAME?</v>
      </c>
      <c r="ER146" s="41" t="e">
        <f ca="1">_xll.GXL(ER$3,ER$4,"CustomGL="&amp;ER$8&amp;";",ER$5,ER$6,ER$7,$B146,ER$10)</f>
        <v>#NAME?</v>
      </c>
      <c r="ES146" s="42" t="e">
        <f t="shared" ca="1" si="548"/>
        <v>#NAME?</v>
      </c>
      <c r="ET146" s="43" t="e">
        <f ca="1">_xll.GXL(ET$3,ET$4,"CustomGL="&amp;ET$8&amp;";",ET$5,ET$6,ET$7,$B146,ET$10)</f>
        <v>#NAME?</v>
      </c>
      <c r="EU146" s="42" t="e">
        <f t="shared" ca="1" si="525"/>
        <v>#NAME?</v>
      </c>
      <c r="EY146" s="78">
        <v>632000</v>
      </c>
      <c r="EZ146" s="40" t="e">
        <f ca="1">_xll.GEXQ("...\Live\Act_Decr.edq",$B146)</f>
        <v>#NAME?</v>
      </c>
      <c r="FA146" s="41" t="e">
        <f ca="1">_xll.GXL(FA$3,FA$4,"CustomGL="&amp;FA$8&amp;";",FA$5,FA$6,FA$7,$B146,FA$10)</f>
        <v>#NAME?</v>
      </c>
      <c r="FB146" s="42" t="e">
        <f t="shared" ca="1" si="549"/>
        <v>#NAME?</v>
      </c>
      <c r="FC146" s="43" t="e">
        <f ca="1">_xll.GXL(FC$3,FC$4,"CustomGL="&amp;FC$8&amp;";",FC$5,FC$6,FC$7,$B146,FC$10)</f>
        <v>#NAME?</v>
      </c>
      <c r="FD146" s="42" t="e">
        <f t="shared" ca="1" si="527"/>
        <v>#NAME?</v>
      </c>
      <c r="FI146" s="41" t="e">
        <f ca="1">_xll.GXL(FI$3,FI$4,"CustomGL="&amp;FI$8&amp;";",FI$5,FI$6,FI$7,$B146,FI$10)</f>
        <v>#NAME?</v>
      </c>
      <c r="FJ146" s="42" t="e">
        <f t="shared" ca="1" si="550"/>
        <v>#NAME?</v>
      </c>
      <c r="FK146" s="43" t="e">
        <f ca="1">_xll.GXL(FK$3,FK$4,"CustomGL="&amp;FK$8&amp;";",FK$5,FK$6,FK$7,$B146,FK$10)</f>
        <v>#NAME?</v>
      </c>
      <c r="FL146" s="42" t="e">
        <f t="shared" ca="1" si="529"/>
        <v>#NAME?</v>
      </c>
    </row>
    <row r="147" spans="2:168" s="44" customFormat="1" hidden="1" outlineLevel="1" x14ac:dyDescent="0.25">
      <c r="B147" s="45">
        <v>634000</v>
      </c>
      <c r="C147" s="40" t="e">
        <f ca="1">_xll.GEXQ("...\Live\Act_Decr.edq",$B147)</f>
        <v>#NAME?</v>
      </c>
      <c r="D147" s="41" t="e">
        <f ca="1">_xll.GXL(D$3,D$4,"CustomGL="&amp;D$8&amp;";",D$5,D$6,D$7,$B147,D$10)</f>
        <v>#NAME?</v>
      </c>
      <c r="E147" s="42" t="e">
        <f t="shared" ca="1" si="531"/>
        <v>#NAME?</v>
      </c>
      <c r="F147" s="43" t="e">
        <f ca="1">_xll.GXL(F$3,F$4,"CustomGL="&amp;F$8&amp;";",F$5,F$6,F$7,$B147,F$10)</f>
        <v>#NAME?</v>
      </c>
      <c r="G147" s="42" t="e">
        <f t="shared" ca="1" si="530"/>
        <v>#NAME?</v>
      </c>
      <c r="L147" s="41" t="e">
        <f ca="1">_xll.GXL(L$3,L$4,"CustomGL="&amp;L$8&amp;";",L$5,L$6,L$7,$B147,L$10)</f>
        <v>#NAME?</v>
      </c>
      <c r="M147" s="42" t="e">
        <f t="shared" ca="1" si="532"/>
        <v>#NAME?</v>
      </c>
      <c r="N147" s="43" t="e">
        <f ca="1">_xll.GXL(N$3,N$4,"CustomGL="&amp;N$8&amp;";",N$5,N$6,N$7,$B147,N$10)</f>
        <v>#NAME?</v>
      </c>
      <c r="O147" s="42" t="e">
        <f t="shared" ca="1" si="493"/>
        <v>#NAME?</v>
      </c>
      <c r="R147" s="85"/>
      <c r="S147" s="78">
        <v>634000</v>
      </c>
      <c r="T147" s="40" t="e">
        <f ca="1">_xll.GEXQ("...\Live\Act_Decr.edq",$B147)</f>
        <v>#NAME?</v>
      </c>
      <c r="U147" s="41" t="e">
        <f ca="1">_xll.GXL(U$3,U$4,"CustomGL="&amp;U$8&amp;";",U$5,U$6,U$7,$B147,U$10)</f>
        <v>#NAME?</v>
      </c>
      <c r="V147" s="42" t="e">
        <f t="shared" ca="1" si="533"/>
        <v>#NAME?</v>
      </c>
      <c r="W147" s="43" t="e">
        <f ca="1">_xll.GXL(W$3,W$4,"CustomGL="&amp;W$8&amp;";",W$5,W$6,W$7,$B147,W$10)</f>
        <v>#NAME?</v>
      </c>
      <c r="X147" s="42" t="e">
        <f t="shared" ca="1" si="495"/>
        <v>#NAME?</v>
      </c>
      <c r="AC147" s="41" t="e">
        <f ca="1">_xll.GXL(AC$3,AC$4,"CustomGL="&amp;AC$8&amp;";",AC$5,AC$6,AC$7,$B147,AC$10)</f>
        <v>#NAME?</v>
      </c>
      <c r="AD147" s="42" t="e">
        <f t="shared" ca="1" si="534"/>
        <v>#NAME?</v>
      </c>
      <c r="AE147" s="43" t="e">
        <f ca="1">_xll.GXL(AE$3,AE$4,"CustomGL="&amp;AE$8&amp;";",AE$5,AE$6,AE$7,$B147,AE$10)</f>
        <v>#NAME?</v>
      </c>
      <c r="AF147" s="42" t="e">
        <f t="shared" ca="1" si="497"/>
        <v>#NAME?</v>
      </c>
      <c r="AJ147" s="78">
        <v>634000</v>
      </c>
      <c r="AK147" s="40" t="e">
        <f ca="1">_xll.GEXQ("...\Live\Act_Decr.edq",$B147)</f>
        <v>#NAME?</v>
      </c>
      <c r="AL147" s="41" t="e">
        <f ca="1">_xll.GXL(AL$3,AL$4,"CustomGL="&amp;AL$8&amp;";",AL$5,AL$6,AL$7,$B147,AL$10)</f>
        <v>#NAME?</v>
      </c>
      <c r="AM147" s="42" t="e">
        <f t="shared" ca="1" si="535"/>
        <v>#NAME?</v>
      </c>
      <c r="AN147" s="43" t="e">
        <f ca="1">_xll.GXL(AN$3,AN$4,"CustomGL="&amp;AN$8&amp;";",AN$5,AN$6,AN$7,$B147,AN$10)</f>
        <v>#NAME?</v>
      </c>
      <c r="AO147" s="42" t="e">
        <f t="shared" ca="1" si="499"/>
        <v>#NAME?</v>
      </c>
      <c r="AT147" s="41" t="e">
        <f ca="1">_xll.GXL(AT$3,AT$4,"CustomGL="&amp;AT$8&amp;";",AT$5,AT$6,AT$7,$B147,AT$10)</f>
        <v>#NAME?</v>
      </c>
      <c r="AU147" s="42" t="e">
        <f t="shared" ca="1" si="536"/>
        <v>#NAME?</v>
      </c>
      <c r="AV147" s="43" t="e">
        <f ca="1">_xll.GXL(AV$3,AV$4,"CustomGL="&amp;AV$8&amp;";",AV$5,AV$6,AV$7,$B147,AV$10)</f>
        <v>#NAME?</v>
      </c>
      <c r="AW147" s="42" t="e">
        <f t="shared" ca="1" si="501"/>
        <v>#NAME?</v>
      </c>
      <c r="AZ147" s="85"/>
      <c r="BA147" s="78">
        <v>634000</v>
      </c>
      <c r="BB147" s="40" t="e">
        <f ca="1">_xll.GEXQ("...\Live\Act_Decr.edq",$B147)</f>
        <v>#NAME?</v>
      </c>
      <c r="BC147" s="41" t="e">
        <f ca="1">_xll.GXL(BC$3,BC$4,"CustomGL="&amp;BC$8&amp;";",BC$5,BC$6,BC$7,$B147,BC$10)</f>
        <v>#NAME?</v>
      </c>
      <c r="BD147" s="42" t="e">
        <f t="shared" ca="1" si="537"/>
        <v>#NAME?</v>
      </c>
      <c r="BE147" s="43" t="e">
        <f ca="1">_xll.GXL(BE$3,BE$4,"CustomGL="&amp;BE$8&amp;";",BE$5,BE$6,BE$7,$B147,BE$10)</f>
        <v>#NAME?</v>
      </c>
      <c r="BF147" s="42" t="e">
        <f t="shared" ca="1" si="503"/>
        <v>#NAME?</v>
      </c>
      <c r="BK147" s="41" t="e">
        <f ca="1">_xll.GXL(BK$3,BK$4,"CustomGL="&amp;BK$8&amp;";",BK$5,BK$6,BK$7,$B147,BK$10)</f>
        <v>#NAME?</v>
      </c>
      <c r="BL147" s="42" t="e">
        <f t="shared" ca="1" si="538"/>
        <v>#NAME?</v>
      </c>
      <c r="BM147" s="43" t="e">
        <f ca="1">_xll.GXL(BM$3,BM$4,"CustomGL="&amp;BM$8&amp;";",BM$5,BM$6,BM$7,$B147,BM$10)</f>
        <v>#NAME?</v>
      </c>
      <c r="BN147" s="42" t="e">
        <f t="shared" ca="1" si="505"/>
        <v>#NAME?</v>
      </c>
      <c r="BR147" s="78">
        <v>634000</v>
      </c>
      <c r="BS147" s="40" t="e">
        <f ca="1">_xll.GEXQ("...\Live\Act_Decr.edq",$B147)</f>
        <v>#NAME?</v>
      </c>
      <c r="BT147" s="41" t="e">
        <f ca="1">_xll.GXL(BT$3,BT$4,"CustomGL="&amp;BT$8&amp;";",BT$5,BT$6,BT$7,$B147,BT$10)</f>
        <v>#NAME?</v>
      </c>
      <c r="BU147" s="42" t="e">
        <f t="shared" ca="1" si="539"/>
        <v>#NAME?</v>
      </c>
      <c r="BV147" s="43" t="e">
        <f ca="1">_xll.GXL(BV$3,BV$4,"CustomGL="&amp;BV$8&amp;";",BV$5,BV$6,BV$7,$B147,BV$10)</f>
        <v>#NAME?</v>
      </c>
      <c r="BW147" s="42" t="e">
        <f t="shared" ca="1" si="507"/>
        <v>#NAME?</v>
      </c>
      <c r="CB147" s="41" t="e">
        <f ca="1">_xll.GXL(CB$3,CB$4,"CustomGL="&amp;CB$8&amp;";",CB$5,CB$6,CB$7,$B147,CB$10)</f>
        <v>#NAME?</v>
      </c>
      <c r="CC147" s="42" t="e">
        <f t="shared" ca="1" si="540"/>
        <v>#NAME?</v>
      </c>
      <c r="CD147" s="43" t="e">
        <f ca="1">_xll.GXL(CD$3,CD$4,"CustomGL="&amp;CD$8&amp;";",CD$5,CD$6,CD$7,$B147,CD$10)</f>
        <v>#NAME?</v>
      </c>
      <c r="CE147" s="42" t="e">
        <f t="shared" ca="1" si="509"/>
        <v>#NAME?</v>
      </c>
      <c r="CI147" s="78">
        <v>634000</v>
      </c>
      <c r="CJ147" s="40" t="e">
        <f ca="1">_xll.GEXQ("...\Live\Act_Decr.edq",$B147)</f>
        <v>#NAME?</v>
      </c>
      <c r="CK147" s="41" t="e">
        <f ca="1">_xll.GXL(CK$3,CK$4,"CustomGL="&amp;CK$8&amp;";",CK$5,CK$6,CK$7,$B147,CK$10)</f>
        <v>#NAME?</v>
      </c>
      <c r="CL147" s="42" t="e">
        <f t="shared" ca="1" si="541"/>
        <v>#NAME?</v>
      </c>
      <c r="CM147" s="43" t="e">
        <f ca="1">_xll.GXL(CM$3,CM$4,"CustomGL="&amp;CM$8&amp;";",CM$5,CM$6,CM$7,$B147,CM$10)</f>
        <v>#NAME?</v>
      </c>
      <c r="CN147" s="42" t="e">
        <f t="shared" ca="1" si="511"/>
        <v>#NAME?</v>
      </c>
      <c r="CS147" s="41" t="e">
        <f ca="1">_xll.GXL(CS$3,CS$4,"CustomGL="&amp;CS$8&amp;";",CS$5,CS$6,CS$7,$B147,CS$10)</f>
        <v>#NAME?</v>
      </c>
      <c r="CT147" s="42" t="e">
        <f t="shared" ca="1" si="542"/>
        <v>#NAME?</v>
      </c>
      <c r="CU147" s="43" t="e">
        <f ca="1">_xll.GXL(CU$3,CU$4,"CustomGL="&amp;CU$8&amp;";",CU$5,CU$6,CU$7,$B147,CU$10)</f>
        <v>#NAME?</v>
      </c>
      <c r="CV147" s="42" t="e">
        <f t="shared" ca="1" si="513"/>
        <v>#NAME?</v>
      </c>
      <c r="CZ147" s="78">
        <v>634000</v>
      </c>
      <c r="DA147" s="40" t="e">
        <f ca="1">_xll.GEXQ("...\Live\Act_Decr.edq",$B147)</f>
        <v>#NAME?</v>
      </c>
      <c r="DB147" s="41" t="e">
        <f ca="1">_xll.GXL(DB$3,DB$4,"CustomGL="&amp;DB$8&amp;";",DB$5,DB$6,DB$7,$B147,DB$10)</f>
        <v>#NAME?</v>
      </c>
      <c r="DC147" s="42" t="e">
        <f t="shared" ca="1" si="543"/>
        <v>#NAME?</v>
      </c>
      <c r="DD147" s="43" t="e">
        <f ca="1">_xll.GXL(DD$3,DD$4,"CustomGL="&amp;DD$8&amp;";",DD$5,DD$6,DD$7,$B147,DD$10)</f>
        <v>#NAME?</v>
      </c>
      <c r="DE147" s="42" t="e">
        <f t="shared" ca="1" si="515"/>
        <v>#NAME?</v>
      </c>
      <c r="DJ147" s="41" t="e">
        <f ca="1">_xll.GXL(DJ$3,DJ$4,"CustomGL="&amp;DJ$8&amp;";",DJ$5,DJ$6,DJ$7,$B147,DJ$10)</f>
        <v>#NAME?</v>
      </c>
      <c r="DK147" s="42" t="e">
        <f t="shared" ca="1" si="544"/>
        <v>#NAME?</v>
      </c>
      <c r="DL147" s="43" t="e">
        <f ca="1">_xll.GXL(DL$3,DL$4,"CustomGL="&amp;DL$8&amp;";",DL$5,DL$6,DL$7,$B147,DL$10)</f>
        <v>#NAME?</v>
      </c>
      <c r="DM147" s="42" t="e">
        <f t="shared" ca="1" si="517"/>
        <v>#NAME?</v>
      </c>
      <c r="DQ147" s="78">
        <v>634000</v>
      </c>
      <c r="DR147" s="40" t="e">
        <f ca="1">_xll.GEXQ("...\Live\Act_Decr.edq",$B147)</f>
        <v>#NAME?</v>
      </c>
      <c r="DS147" s="41" t="e">
        <f ca="1">_xll.GXL(DS$3,DS$4,"CustomGL="&amp;DS$8&amp;";",DS$5,DS$6,DS$7,$B147,DS$10)</f>
        <v>#NAME?</v>
      </c>
      <c r="DT147" s="42" t="e">
        <f t="shared" ca="1" si="545"/>
        <v>#NAME?</v>
      </c>
      <c r="DU147" s="43" t="e">
        <f ca="1">_xll.GXL(DU$3,DU$4,"CustomGL="&amp;DU$8&amp;";",DU$5,DU$6,DU$7,$B147,DU$10)</f>
        <v>#NAME?</v>
      </c>
      <c r="DV147" s="42" t="e">
        <f t="shared" ca="1" si="519"/>
        <v>#NAME?</v>
      </c>
      <c r="EA147" s="41" t="e">
        <f ca="1">_xll.GXL(EA$3,EA$4,"CustomGL="&amp;EA$8&amp;";",EA$5,EA$6,EA$7,$B147,EA$10)</f>
        <v>#NAME?</v>
      </c>
      <c r="EB147" s="42" t="e">
        <f t="shared" ca="1" si="546"/>
        <v>#NAME?</v>
      </c>
      <c r="EC147" s="43" t="e">
        <f ca="1">_xll.GXL(EC$3,EC$4,"CustomGL="&amp;EC$8&amp;";",EC$5,EC$6,EC$7,$B147,EC$10)</f>
        <v>#NAME?</v>
      </c>
      <c r="ED147" s="42" t="e">
        <f t="shared" ca="1" si="521"/>
        <v>#NAME?</v>
      </c>
      <c r="EH147" s="78">
        <v>634000</v>
      </c>
      <c r="EI147" s="40" t="e">
        <f ca="1">_xll.GEXQ("...\Live\Act_Decr.edq",$B147)</f>
        <v>#NAME?</v>
      </c>
      <c r="EJ147" s="41" t="e">
        <f ca="1">_xll.GXL(EJ$3,EJ$4,"CustomGL="&amp;EJ$8&amp;";",EJ$5,EJ$6,EJ$7,$B147,EJ$10)</f>
        <v>#NAME?</v>
      </c>
      <c r="EK147" s="42" t="e">
        <f t="shared" ca="1" si="547"/>
        <v>#NAME?</v>
      </c>
      <c r="EL147" s="43" t="e">
        <f ca="1">_xll.GXL(EL$3,EL$4,"CustomGL="&amp;EL$8&amp;";",EL$5,EL$6,EL$7,$B147,EL$10)</f>
        <v>#NAME?</v>
      </c>
      <c r="EM147" s="42" t="e">
        <f t="shared" ca="1" si="523"/>
        <v>#NAME?</v>
      </c>
      <c r="ER147" s="41" t="e">
        <f ca="1">_xll.GXL(ER$3,ER$4,"CustomGL="&amp;ER$8&amp;";",ER$5,ER$6,ER$7,$B147,ER$10)</f>
        <v>#NAME?</v>
      </c>
      <c r="ES147" s="42" t="e">
        <f t="shared" ca="1" si="548"/>
        <v>#NAME?</v>
      </c>
      <c r="ET147" s="43" t="e">
        <f ca="1">_xll.GXL(ET$3,ET$4,"CustomGL="&amp;ET$8&amp;";",ET$5,ET$6,ET$7,$B147,ET$10)</f>
        <v>#NAME?</v>
      </c>
      <c r="EU147" s="42" t="e">
        <f t="shared" ca="1" si="525"/>
        <v>#NAME?</v>
      </c>
      <c r="EY147" s="78">
        <v>634000</v>
      </c>
      <c r="EZ147" s="40" t="e">
        <f ca="1">_xll.GEXQ("...\Live\Act_Decr.edq",$B147)</f>
        <v>#NAME?</v>
      </c>
      <c r="FA147" s="41" t="e">
        <f ca="1">_xll.GXL(FA$3,FA$4,"CustomGL="&amp;FA$8&amp;";",FA$5,FA$6,FA$7,$B147,FA$10)</f>
        <v>#NAME?</v>
      </c>
      <c r="FB147" s="42" t="e">
        <f t="shared" ca="1" si="549"/>
        <v>#NAME?</v>
      </c>
      <c r="FC147" s="43" t="e">
        <f ca="1">_xll.GXL(FC$3,FC$4,"CustomGL="&amp;FC$8&amp;";",FC$5,FC$6,FC$7,$B147,FC$10)</f>
        <v>#NAME?</v>
      </c>
      <c r="FD147" s="42" t="e">
        <f t="shared" ca="1" si="527"/>
        <v>#NAME?</v>
      </c>
      <c r="FI147" s="41" t="e">
        <f ca="1">_xll.GXL(FI$3,FI$4,"CustomGL="&amp;FI$8&amp;";",FI$5,FI$6,FI$7,$B147,FI$10)</f>
        <v>#NAME?</v>
      </c>
      <c r="FJ147" s="42" t="e">
        <f t="shared" ca="1" si="550"/>
        <v>#NAME?</v>
      </c>
      <c r="FK147" s="43" t="e">
        <f ca="1">_xll.GXL(FK$3,FK$4,"CustomGL="&amp;FK$8&amp;";",FK$5,FK$6,FK$7,$B147,FK$10)</f>
        <v>#NAME?</v>
      </c>
      <c r="FL147" s="42" t="e">
        <f t="shared" ca="1" si="529"/>
        <v>#NAME?</v>
      </c>
    </row>
    <row r="148" spans="2:168" s="44" customFormat="1" hidden="1" outlineLevel="1" x14ac:dyDescent="0.25">
      <c r="B148" s="45">
        <v>638000</v>
      </c>
      <c r="C148" s="40" t="e">
        <f ca="1">_xll.GEXQ("...\Live\Act_Decr.edq",$B148)</f>
        <v>#NAME?</v>
      </c>
      <c r="D148" s="41" t="e">
        <f ca="1">_xll.GXL(D$3,D$4,"CustomGL="&amp;D$8&amp;";",D$5,D$6,D$7,$B148,D$10)</f>
        <v>#NAME?</v>
      </c>
      <c r="E148" s="42" t="e">
        <f t="shared" ca="1" si="531"/>
        <v>#NAME?</v>
      </c>
      <c r="F148" s="43" t="e">
        <f ca="1">_xll.GXL(F$3,F$4,"CustomGL="&amp;F$8&amp;";",F$5,F$6,F$7,$B148,F$10)</f>
        <v>#NAME?</v>
      </c>
      <c r="G148" s="42" t="e">
        <f t="shared" ca="1" si="530"/>
        <v>#NAME?</v>
      </c>
      <c r="L148" s="41" t="e">
        <f ca="1">_xll.GXL(L$3,L$4,"CustomGL="&amp;L$8&amp;";",L$5,L$6,L$7,$B148,L$10)</f>
        <v>#NAME?</v>
      </c>
      <c r="M148" s="42" t="e">
        <f t="shared" ca="1" si="532"/>
        <v>#NAME?</v>
      </c>
      <c r="N148" s="43" t="e">
        <f ca="1">_xll.GXL(N$3,N$4,"CustomGL="&amp;N$8&amp;";",N$5,N$6,N$7,$B148,N$10)</f>
        <v>#NAME?</v>
      </c>
      <c r="O148" s="42" t="e">
        <f t="shared" ca="1" si="493"/>
        <v>#NAME?</v>
      </c>
      <c r="R148" s="85"/>
      <c r="S148" s="78">
        <v>638000</v>
      </c>
      <c r="T148" s="40" t="e">
        <f ca="1">_xll.GEXQ("...\Live\Act_Decr.edq",$B148)</f>
        <v>#NAME?</v>
      </c>
      <c r="U148" s="41" t="e">
        <f ca="1">_xll.GXL(U$3,U$4,"CustomGL="&amp;U$8&amp;";",U$5,U$6,U$7,$B148,U$10)</f>
        <v>#NAME?</v>
      </c>
      <c r="V148" s="42" t="e">
        <f t="shared" ca="1" si="533"/>
        <v>#NAME?</v>
      </c>
      <c r="W148" s="43" t="e">
        <f ca="1">_xll.GXL(W$3,W$4,"CustomGL="&amp;W$8&amp;";",W$5,W$6,W$7,$B148,W$10)</f>
        <v>#NAME?</v>
      </c>
      <c r="X148" s="42" t="e">
        <f t="shared" ca="1" si="495"/>
        <v>#NAME?</v>
      </c>
      <c r="AC148" s="41" t="e">
        <f ca="1">_xll.GXL(AC$3,AC$4,"CustomGL="&amp;AC$8&amp;";",AC$5,AC$6,AC$7,$B148,AC$10)</f>
        <v>#NAME?</v>
      </c>
      <c r="AD148" s="42" t="e">
        <f t="shared" ca="1" si="534"/>
        <v>#NAME?</v>
      </c>
      <c r="AE148" s="43" t="e">
        <f ca="1">_xll.GXL(AE$3,AE$4,"CustomGL="&amp;AE$8&amp;";",AE$5,AE$6,AE$7,$B148,AE$10)</f>
        <v>#NAME?</v>
      </c>
      <c r="AF148" s="42" t="e">
        <f t="shared" ca="1" si="497"/>
        <v>#NAME?</v>
      </c>
      <c r="AJ148" s="78">
        <v>638000</v>
      </c>
      <c r="AK148" s="40" t="e">
        <f ca="1">_xll.GEXQ("...\Live\Act_Decr.edq",$B148)</f>
        <v>#NAME?</v>
      </c>
      <c r="AL148" s="41" t="e">
        <f ca="1">_xll.GXL(AL$3,AL$4,"CustomGL="&amp;AL$8&amp;";",AL$5,AL$6,AL$7,$B148,AL$10)</f>
        <v>#NAME?</v>
      </c>
      <c r="AM148" s="42" t="e">
        <f t="shared" ca="1" si="535"/>
        <v>#NAME?</v>
      </c>
      <c r="AN148" s="43" t="e">
        <f ca="1">_xll.GXL(AN$3,AN$4,"CustomGL="&amp;AN$8&amp;";",AN$5,AN$6,AN$7,$B148,AN$10)</f>
        <v>#NAME?</v>
      </c>
      <c r="AO148" s="42" t="e">
        <f t="shared" ca="1" si="499"/>
        <v>#NAME?</v>
      </c>
      <c r="AT148" s="41" t="e">
        <f ca="1">_xll.GXL(AT$3,AT$4,"CustomGL="&amp;AT$8&amp;";",AT$5,AT$6,AT$7,$B148,AT$10)</f>
        <v>#NAME?</v>
      </c>
      <c r="AU148" s="42" t="e">
        <f t="shared" ca="1" si="536"/>
        <v>#NAME?</v>
      </c>
      <c r="AV148" s="43" t="e">
        <f ca="1">_xll.GXL(AV$3,AV$4,"CustomGL="&amp;AV$8&amp;";",AV$5,AV$6,AV$7,$B148,AV$10)</f>
        <v>#NAME?</v>
      </c>
      <c r="AW148" s="42" t="e">
        <f t="shared" ca="1" si="501"/>
        <v>#NAME?</v>
      </c>
      <c r="AZ148" s="85"/>
      <c r="BA148" s="78">
        <v>638000</v>
      </c>
      <c r="BB148" s="40" t="e">
        <f ca="1">_xll.GEXQ("...\Live\Act_Decr.edq",$B148)</f>
        <v>#NAME?</v>
      </c>
      <c r="BC148" s="41" t="e">
        <f ca="1">_xll.GXL(BC$3,BC$4,"CustomGL="&amp;BC$8&amp;";",BC$5,BC$6,BC$7,$B148,BC$10)</f>
        <v>#NAME?</v>
      </c>
      <c r="BD148" s="42" t="e">
        <f t="shared" ca="1" si="537"/>
        <v>#NAME?</v>
      </c>
      <c r="BE148" s="43" t="e">
        <f ca="1">_xll.GXL(BE$3,BE$4,"CustomGL="&amp;BE$8&amp;";",BE$5,BE$6,BE$7,$B148,BE$10)</f>
        <v>#NAME?</v>
      </c>
      <c r="BF148" s="42" t="e">
        <f t="shared" ca="1" si="503"/>
        <v>#NAME?</v>
      </c>
      <c r="BK148" s="41" t="e">
        <f ca="1">_xll.GXL(BK$3,BK$4,"CustomGL="&amp;BK$8&amp;";",BK$5,BK$6,BK$7,$B148,BK$10)</f>
        <v>#NAME?</v>
      </c>
      <c r="BL148" s="42" t="e">
        <f t="shared" ca="1" si="538"/>
        <v>#NAME?</v>
      </c>
      <c r="BM148" s="43" t="e">
        <f ca="1">_xll.GXL(BM$3,BM$4,"CustomGL="&amp;BM$8&amp;";",BM$5,BM$6,BM$7,$B148,BM$10)</f>
        <v>#NAME?</v>
      </c>
      <c r="BN148" s="42" t="e">
        <f t="shared" ca="1" si="505"/>
        <v>#NAME?</v>
      </c>
      <c r="BR148" s="78">
        <v>638000</v>
      </c>
      <c r="BS148" s="40" t="e">
        <f ca="1">_xll.GEXQ("...\Live\Act_Decr.edq",$B148)</f>
        <v>#NAME?</v>
      </c>
      <c r="BT148" s="41" t="e">
        <f ca="1">_xll.GXL(BT$3,BT$4,"CustomGL="&amp;BT$8&amp;";",BT$5,BT$6,BT$7,$B148,BT$10)</f>
        <v>#NAME?</v>
      </c>
      <c r="BU148" s="42" t="e">
        <f t="shared" ca="1" si="539"/>
        <v>#NAME?</v>
      </c>
      <c r="BV148" s="43" t="e">
        <f ca="1">_xll.GXL(BV$3,BV$4,"CustomGL="&amp;BV$8&amp;";",BV$5,BV$6,BV$7,$B148,BV$10)</f>
        <v>#NAME?</v>
      </c>
      <c r="BW148" s="42" t="e">
        <f t="shared" ca="1" si="507"/>
        <v>#NAME?</v>
      </c>
      <c r="CB148" s="41" t="e">
        <f ca="1">_xll.GXL(CB$3,CB$4,"CustomGL="&amp;CB$8&amp;";",CB$5,CB$6,CB$7,$B148,CB$10)</f>
        <v>#NAME?</v>
      </c>
      <c r="CC148" s="42" t="e">
        <f t="shared" ca="1" si="540"/>
        <v>#NAME?</v>
      </c>
      <c r="CD148" s="43" t="e">
        <f ca="1">_xll.GXL(CD$3,CD$4,"CustomGL="&amp;CD$8&amp;";",CD$5,CD$6,CD$7,$B148,CD$10)</f>
        <v>#NAME?</v>
      </c>
      <c r="CE148" s="42" t="e">
        <f t="shared" ca="1" si="509"/>
        <v>#NAME?</v>
      </c>
      <c r="CI148" s="78">
        <v>638000</v>
      </c>
      <c r="CJ148" s="40" t="e">
        <f ca="1">_xll.GEXQ("...\Live\Act_Decr.edq",$B148)</f>
        <v>#NAME?</v>
      </c>
      <c r="CK148" s="41" t="e">
        <f ca="1">_xll.GXL(CK$3,CK$4,"CustomGL="&amp;CK$8&amp;";",CK$5,CK$6,CK$7,$B148,CK$10)</f>
        <v>#NAME?</v>
      </c>
      <c r="CL148" s="42" t="e">
        <f t="shared" ca="1" si="541"/>
        <v>#NAME?</v>
      </c>
      <c r="CM148" s="43" t="e">
        <f ca="1">_xll.GXL(CM$3,CM$4,"CustomGL="&amp;CM$8&amp;";",CM$5,CM$6,CM$7,$B148,CM$10)</f>
        <v>#NAME?</v>
      </c>
      <c r="CN148" s="42" t="e">
        <f t="shared" ca="1" si="511"/>
        <v>#NAME?</v>
      </c>
      <c r="CS148" s="41" t="e">
        <f ca="1">_xll.GXL(CS$3,CS$4,"CustomGL="&amp;CS$8&amp;";",CS$5,CS$6,CS$7,$B148,CS$10)</f>
        <v>#NAME?</v>
      </c>
      <c r="CT148" s="42" t="e">
        <f t="shared" ca="1" si="542"/>
        <v>#NAME?</v>
      </c>
      <c r="CU148" s="43" t="e">
        <f ca="1">_xll.GXL(CU$3,CU$4,"CustomGL="&amp;CU$8&amp;";",CU$5,CU$6,CU$7,$B148,CU$10)</f>
        <v>#NAME?</v>
      </c>
      <c r="CV148" s="42" t="e">
        <f t="shared" ca="1" si="513"/>
        <v>#NAME?</v>
      </c>
      <c r="CZ148" s="78">
        <v>638000</v>
      </c>
      <c r="DA148" s="40" t="e">
        <f ca="1">_xll.GEXQ("...\Live\Act_Decr.edq",$B148)</f>
        <v>#NAME?</v>
      </c>
      <c r="DB148" s="41" t="e">
        <f ca="1">_xll.GXL(DB$3,DB$4,"CustomGL="&amp;DB$8&amp;";",DB$5,DB$6,DB$7,$B148,DB$10)</f>
        <v>#NAME?</v>
      </c>
      <c r="DC148" s="42" t="e">
        <f t="shared" ca="1" si="543"/>
        <v>#NAME?</v>
      </c>
      <c r="DD148" s="43" t="e">
        <f ca="1">_xll.GXL(DD$3,DD$4,"CustomGL="&amp;DD$8&amp;";",DD$5,DD$6,DD$7,$B148,DD$10)</f>
        <v>#NAME?</v>
      </c>
      <c r="DE148" s="42" t="e">
        <f t="shared" ca="1" si="515"/>
        <v>#NAME?</v>
      </c>
      <c r="DJ148" s="41" t="e">
        <f ca="1">_xll.GXL(DJ$3,DJ$4,"CustomGL="&amp;DJ$8&amp;";",DJ$5,DJ$6,DJ$7,$B148,DJ$10)</f>
        <v>#NAME?</v>
      </c>
      <c r="DK148" s="42" t="e">
        <f t="shared" ca="1" si="544"/>
        <v>#NAME?</v>
      </c>
      <c r="DL148" s="43" t="e">
        <f ca="1">_xll.GXL(DL$3,DL$4,"CustomGL="&amp;DL$8&amp;";",DL$5,DL$6,DL$7,$B148,DL$10)</f>
        <v>#NAME?</v>
      </c>
      <c r="DM148" s="42" t="e">
        <f t="shared" ca="1" si="517"/>
        <v>#NAME?</v>
      </c>
      <c r="DQ148" s="78">
        <v>638000</v>
      </c>
      <c r="DR148" s="40" t="e">
        <f ca="1">_xll.GEXQ("...\Live\Act_Decr.edq",$B148)</f>
        <v>#NAME?</v>
      </c>
      <c r="DS148" s="41" t="e">
        <f ca="1">_xll.GXL(DS$3,DS$4,"CustomGL="&amp;DS$8&amp;";",DS$5,DS$6,DS$7,$B148,DS$10)</f>
        <v>#NAME?</v>
      </c>
      <c r="DT148" s="42" t="e">
        <f t="shared" ca="1" si="545"/>
        <v>#NAME?</v>
      </c>
      <c r="DU148" s="43" t="e">
        <f ca="1">_xll.GXL(DU$3,DU$4,"CustomGL="&amp;DU$8&amp;";",DU$5,DU$6,DU$7,$B148,DU$10)</f>
        <v>#NAME?</v>
      </c>
      <c r="DV148" s="42" t="e">
        <f t="shared" ca="1" si="519"/>
        <v>#NAME?</v>
      </c>
      <c r="EA148" s="41" t="e">
        <f ca="1">_xll.GXL(EA$3,EA$4,"CustomGL="&amp;EA$8&amp;";",EA$5,EA$6,EA$7,$B148,EA$10)</f>
        <v>#NAME?</v>
      </c>
      <c r="EB148" s="42" t="e">
        <f t="shared" ca="1" si="546"/>
        <v>#NAME?</v>
      </c>
      <c r="EC148" s="43" t="e">
        <f ca="1">_xll.GXL(EC$3,EC$4,"CustomGL="&amp;EC$8&amp;";",EC$5,EC$6,EC$7,$B148,EC$10)</f>
        <v>#NAME?</v>
      </c>
      <c r="ED148" s="42" t="e">
        <f t="shared" ca="1" si="521"/>
        <v>#NAME?</v>
      </c>
      <c r="EH148" s="78">
        <v>638000</v>
      </c>
      <c r="EI148" s="40" t="e">
        <f ca="1">_xll.GEXQ("...\Live\Act_Decr.edq",$B148)</f>
        <v>#NAME?</v>
      </c>
      <c r="EJ148" s="41" t="e">
        <f ca="1">_xll.GXL(EJ$3,EJ$4,"CustomGL="&amp;EJ$8&amp;";",EJ$5,EJ$6,EJ$7,$B148,EJ$10)</f>
        <v>#NAME?</v>
      </c>
      <c r="EK148" s="42" t="e">
        <f t="shared" ca="1" si="547"/>
        <v>#NAME?</v>
      </c>
      <c r="EL148" s="43" t="e">
        <f ca="1">_xll.GXL(EL$3,EL$4,"CustomGL="&amp;EL$8&amp;";",EL$5,EL$6,EL$7,$B148,EL$10)</f>
        <v>#NAME?</v>
      </c>
      <c r="EM148" s="42" t="e">
        <f t="shared" ca="1" si="523"/>
        <v>#NAME?</v>
      </c>
      <c r="ER148" s="41" t="e">
        <f ca="1">_xll.GXL(ER$3,ER$4,"CustomGL="&amp;ER$8&amp;";",ER$5,ER$6,ER$7,$B148,ER$10)</f>
        <v>#NAME?</v>
      </c>
      <c r="ES148" s="42" t="e">
        <f t="shared" ca="1" si="548"/>
        <v>#NAME?</v>
      </c>
      <c r="ET148" s="43" t="e">
        <f ca="1">_xll.GXL(ET$3,ET$4,"CustomGL="&amp;ET$8&amp;";",ET$5,ET$6,ET$7,$B148,ET$10)</f>
        <v>#NAME?</v>
      </c>
      <c r="EU148" s="42" t="e">
        <f t="shared" ca="1" si="525"/>
        <v>#NAME?</v>
      </c>
      <c r="EY148" s="78">
        <v>638000</v>
      </c>
      <c r="EZ148" s="40" t="e">
        <f ca="1">_xll.GEXQ("...\Live\Act_Decr.edq",$B148)</f>
        <v>#NAME?</v>
      </c>
      <c r="FA148" s="41" t="e">
        <f ca="1">_xll.GXL(FA$3,FA$4,"CustomGL="&amp;FA$8&amp;";",FA$5,FA$6,FA$7,$B148,FA$10)</f>
        <v>#NAME?</v>
      </c>
      <c r="FB148" s="42" t="e">
        <f t="shared" ca="1" si="549"/>
        <v>#NAME?</v>
      </c>
      <c r="FC148" s="43" t="e">
        <f ca="1">_xll.GXL(FC$3,FC$4,"CustomGL="&amp;FC$8&amp;";",FC$5,FC$6,FC$7,$B148,FC$10)</f>
        <v>#NAME?</v>
      </c>
      <c r="FD148" s="42" t="e">
        <f t="shared" ca="1" si="527"/>
        <v>#NAME?</v>
      </c>
      <c r="FI148" s="41" t="e">
        <f ca="1">_xll.GXL(FI$3,FI$4,"CustomGL="&amp;FI$8&amp;";",FI$5,FI$6,FI$7,$B148,FI$10)</f>
        <v>#NAME?</v>
      </c>
      <c r="FJ148" s="42" t="e">
        <f t="shared" ca="1" si="550"/>
        <v>#NAME?</v>
      </c>
      <c r="FK148" s="43" t="e">
        <f ca="1">_xll.GXL(FK$3,FK$4,"CustomGL="&amp;FK$8&amp;";",FK$5,FK$6,FK$7,$B148,FK$10)</f>
        <v>#NAME?</v>
      </c>
      <c r="FL148" s="42" t="e">
        <f t="shared" ca="1" si="529"/>
        <v>#NAME?</v>
      </c>
    </row>
    <row r="149" spans="2:168" s="44" customFormat="1" hidden="1" outlineLevel="1" x14ac:dyDescent="0.25">
      <c r="B149" s="45">
        <v>639000</v>
      </c>
      <c r="C149" s="40" t="e">
        <f ca="1">_xll.GEXQ("...\Live\Act_Decr.edq",$B149)</f>
        <v>#NAME?</v>
      </c>
      <c r="D149" s="41" t="e">
        <f ca="1">_xll.GXL(D$3,D$4,"CustomGL="&amp;D$8&amp;";",D$5,D$6,D$7,$B149,D$10)</f>
        <v>#NAME?</v>
      </c>
      <c r="E149" s="42" t="e">
        <f t="shared" ca="1" si="531"/>
        <v>#NAME?</v>
      </c>
      <c r="F149" s="43" t="e">
        <f ca="1">_xll.GXL(F$3,F$4,"CustomGL="&amp;F$8&amp;";",F$5,F$6,F$7,$B149,F$10)</f>
        <v>#NAME?</v>
      </c>
      <c r="G149" s="42" t="e">
        <f t="shared" ca="1" si="530"/>
        <v>#NAME?</v>
      </c>
      <c r="L149" s="41" t="e">
        <f ca="1">_xll.GXL(L$3,L$4,"CustomGL="&amp;L$8&amp;";",L$5,L$6,L$7,$B149,L$10)</f>
        <v>#NAME?</v>
      </c>
      <c r="M149" s="42" t="e">
        <f t="shared" ca="1" si="532"/>
        <v>#NAME?</v>
      </c>
      <c r="N149" s="43" t="e">
        <f ca="1">_xll.GXL(N$3,N$4,"CustomGL="&amp;N$8&amp;";",N$5,N$6,N$7,$B149,N$10)</f>
        <v>#NAME?</v>
      </c>
      <c r="O149" s="42" t="e">
        <f t="shared" ca="1" si="493"/>
        <v>#NAME?</v>
      </c>
      <c r="R149" s="85"/>
      <c r="S149" s="78">
        <v>639000</v>
      </c>
      <c r="T149" s="40" t="e">
        <f ca="1">_xll.GEXQ("...\Live\Act_Decr.edq",$B149)</f>
        <v>#NAME?</v>
      </c>
      <c r="U149" s="41" t="e">
        <f ca="1">_xll.GXL(U$3,U$4,"CustomGL="&amp;U$8&amp;";",U$5,U$6,U$7,$B149,U$10)</f>
        <v>#NAME?</v>
      </c>
      <c r="V149" s="42" t="e">
        <f t="shared" ca="1" si="533"/>
        <v>#NAME?</v>
      </c>
      <c r="W149" s="43" t="e">
        <f ca="1">_xll.GXL(W$3,W$4,"CustomGL="&amp;W$8&amp;";",W$5,W$6,W$7,$B149,W$10)</f>
        <v>#NAME?</v>
      </c>
      <c r="X149" s="42" t="e">
        <f t="shared" ca="1" si="495"/>
        <v>#NAME?</v>
      </c>
      <c r="AC149" s="41" t="e">
        <f ca="1">_xll.GXL(AC$3,AC$4,"CustomGL="&amp;AC$8&amp;";",AC$5,AC$6,AC$7,$B149,AC$10)</f>
        <v>#NAME?</v>
      </c>
      <c r="AD149" s="42" t="e">
        <f t="shared" ca="1" si="534"/>
        <v>#NAME?</v>
      </c>
      <c r="AE149" s="43" t="e">
        <f ca="1">_xll.GXL(AE$3,AE$4,"CustomGL="&amp;AE$8&amp;";",AE$5,AE$6,AE$7,$B149,AE$10)</f>
        <v>#NAME?</v>
      </c>
      <c r="AF149" s="42" t="e">
        <f t="shared" ca="1" si="497"/>
        <v>#NAME?</v>
      </c>
      <c r="AJ149" s="78">
        <v>639000</v>
      </c>
      <c r="AK149" s="40" t="e">
        <f ca="1">_xll.GEXQ("...\Live\Act_Decr.edq",$B149)</f>
        <v>#NAME?</v>
      </c>
      <c r="AL149" s="41" t="e">
        <f ca="1">_xll.GXL(AL$3,AL$4,"CustomGL="&amp;AL$8&amp;";",AL$5,AL$6,AL$7,$B149,AL$10)</f>
        <v>#NAME?</v>
      </c>
      <c r="AM149" s="42" t="e">
        <f t="shared" ca="1" si="535"/>
        <v>#NAME?</v>
      </c>
      <c r="AN149" s="43" t="e">
        <f ca="1">_xll.GXL(AN$3,AN$4,"CustomGL="&amp;AN$8&amp;";",AN$5,AN$6,AN$7,$B149,AN$10)</f>
        <v>#NAME?</v>
      </c>
      <c r="AO149" s="42" t="e">
        <f t="shared" ca="1" si="499"/>
        <v>#NAME?</v>
      </c>
      <c r="AT149" s="41" t="e">
        <f ca="1">_xll.GXL(AT$3,AT$4,"CustomGL="&amp;AT$8&amp;";",AT$5,AT$6,AT$7,$B149,AT$10)</f>
        <v>#NAME?</v>
      </c>
      <c r="AU149" s="42" t="e">
        <f t="shared" ca="1" si="536"/>
        <v>#NAME?</v>
      </c>
      <c r="AV149" s="43" t="e">
        <f ca="1">_xll.GXL(AV$3,AV$4,"CustomGL="&amp;AV$8&amp;";",AV$5,AV$6,AV$7,$B149,AV$10)</f>
        <v>#NAME?</v>
      </c>
      <c r="AW149" s="42" t="e">
        <f t="shared" ca="1" si="501"/>
        <v>#NAME?</v>
      </c>
      <c r="AZ149" s="85"/>
      <c r="BA149" s="78">
        <v>639000</v>
      </c>
      <c r="BB149" s="40" t="e">
        <f ca="1">_xll.GEXQ("...\Live\Act_Decr.edq",$B149)</f>
        <v>#NAME?</v>
      </c>
      <c r="BC149" s="41" t="e">
        <f ca="1">_xll.GXL(BC$3,BC$4,"CustomGL="&amp;BC$8&amp;";",BC$5,BC$6,BC$7,$B149,BC$10)</f>
        <v>#NAME?</v>
      </c>
      <c r="BD149" s="42" t="e">
        <f t="shared" ca="1" si="537"/>
        <v>#NAME?</v>
      </c>
      <c r="BE149" s="43" t="e">
        <f ca="1">_xll.GXL(BE$3,BE$4,"CustomGL="&amp;BE$8&amp;";",BE$5,BE$6,BE$7,$B149,BE$10)</f>
        <v>#NAME?</v>
      </c>
      <c r="BF149" s="42" t="e">
        <f t="shared" ca="1" si="503"/>
        <v>#NAME?</v>
      </c>
      <c r="BK149" s="41" t="e">
        <f ca="1">_xll.GXL(BK$3,BK$4,"CustomGL="&amp;BK$8&amp;";",BK$5,BK$6,BK$7,$B149,BK$10)</f>
        <v>#NAME?</v>
      </c>
      <c r="BL149" s="42" t="e">
        <f t="shared" ca="1" si="538"/>
        <v>#NAME?</v>
      </c>
      <c r="BM149" s="43" t="e">
        <f ca="1">_xll.GXL(BM$3,BM$4,"CustomGL="&amp;BM$8&amp;";",BM$5,BM$6,BM$7,$B149,BM$10)</f>
        <v>#NAME?</v>
      </c>
      <c r="BN149" s="42" t="e">
        <f t="shared" ca="1" si="505"/>
        <v>#NAME?</v>
      </c>
      <c r="BR149" s="78">
        <v>639000</v>
      </c>
      <c r="BS149" s="40" t="e">
        <f ca="1">_xll.GEXQ("...\Live\Act_Decr.edq",$B149)</f>
        <v>#NAME?</v>
      </c>
      <c r="BT149" s="41" t="e">
        <f ca="1">_xll.GXL(BT$3,BT$4,"CustomGL="&amp;BT$8&amp;";",BT$5,BT$6,BT$7,$B149,BT$10)</f>
        <v>#NAME?</v>
      </c>
      <c r="BU149" s="42" t="e">
        <f t="shared" ca="1" si="539"/>
        <v>#NAME?</v>
      </c>
      <c r="BV149" s="43" t="e">
        <f ca="1">_xll.GXL(BV$3,BV$4,"CustomGL="&amp;BV$8&amp;";",BV$5,BV$6,BV$7,$B149,BV$10)</f>
        <v>#NAME?</v>
      </c>
      <c r="BW149" s="42" t="e">
        <f t="shared" ca="1" si="507"/>
        <v>#NAME?</v>
      </c>
      <c r="CB149" s="41" t="e">
        <f ca="1">_xll.GXL(CB$3,CB$4,"CustomGL="&amp;CB$8&amp;";",CB$5,CB$6,CB$7,$B149,CB$10)</f>
        <v>#NAME?</v>
      </c>
      <c r="CC149" s="42" t="e">
        <f t="shared" ca="1" si="540"/>
        <v>#NAME?</v>
      </c>
      <c r="CD149" s="43" t="e">
        <f ca="1">_xll.GXL(CD$3,CD$4,"CustomGL="&amp;CD$8&amp;";",CD$5,CD$6,CD$7,$B149,CD$10)</f>
        <v>#NAME?</v>
      </c>
      <c r="CE149" s="42" t="e">
        <f t="shared" ca="1" si="509"/>
        <v>#NAME?</v>
      </c>
      <c r="CI149" s="78">
        <v>639000</v>
      </c>
      <c r="CJ149" s="40" t="e">
        <f ca="1">_xll.GEXQ("...\Live\Act_Decr.edq",$B149)</f>
        <v>#NAME?</v>
      </c>
      <c r="CK149" s="41" t="e">
        <f ca="1">_xll.GXL(CK$3,CK$4,"CustomGL="&amp;CK$8&amp;";",CK$5,CK$6,CK$7,$B149,CK$10)</f>
        <v>#NAME?</v>
      </c>
      <c r="CL149" s="42" t="e">
        <f t="shared" ca="1" si="541"/>
        <v>#NAME?</v>
      </c>
      <c r="CM149" s="43" t="e">
        <f ca="1">_xll.GXL(CM$3,CM$4,"CustomGL="&amp;CM$8&amp;";",CM$5,CM$6,CM$7,$B149,CM$10)</f>
        <v>#NAME?</v>
      </c>
      <c r="CN149" s="42" t="e">
        <f t="shared" ca="1" si="511"/>
        <v>#NAME?</v>
      </c>
      <c r="CS149" s="41" t="e">
        <f ca="1">_xll.GXL(CS$3,CS$4,"CustomGL="&amp;CS$8&amp;";",CS$5,CS$6,CS$7,$B149,CS$10)</f>
        <v>#NAME?</v>
      </c>
      <c r="CT149" s="42" t="e">
        <f t="shared" ca="1" si="542"/>
        <v>#NAME?</v>
      </c>
      <c r="CU149" s="43" t="e">
        <f ca="1">_xll.GXL(CU$3,CU$4,"CustomGL="&amp;CU$8&amp;";",CU$5,CU$6,CU$7,$B149,CU$10)</f>
        <v>#NAME?</v>
      </c>
      <c r="CV149" s="42" t="e">
        <f t="shared" ca="1" si="513"/>
        <v>#NAME?</v>
      </c>
      <c r="CZ149" s="78">
        <v>639000</v>
      </c>
      <c r="DA149" s="40" t="e">
        <f ca="1">_xll.GEXQ("...\Live\Act_Decr.edq",$B149)</f>
        <v>#NAME?</v>
      </c>
      <c r="DB149" s="41" t="e">
        <f ca="1">_xll.GXL(DB$3,DB$4,"CustomGL="&amp;DB$8&amp;";",DB$5,DB$6,DB$7,$B149,DB$10)</f>
        <v>#NAME?</v>
      </c>
      <c r="DC149" s="42" t="e">
        <f t="shared" ca="1" si="543"/>
        <v>#NAME?</v>
      </c>
      <c r="DD149" s="43" t="e">
        <f ca="1">_xll.GXL(DD$3,DD$4,"CustomGL="&amp;DD$8&amp;";",DD$5,DD$6,DD$7,$B149,DD$10)</f>
        <v>#NAME?</v>
      </c>
      <c r="DE149" s="42" t="e">
        <f t="shared" ca="1" si="515"/>
        <v>#NAME?</v>
      </c>
      <c r="DJ149" s="41" t="e">
        <f ca="1">_xll.GXL(DJ$3,DJ$4,"CustomGL="&amp;DJ$8&amp;";",DJ$5,DJ$6,DJ$7,$B149,DJ$10)</f>
        <v>#NAME?</v>
      </c>
      <c r="DK149" s="42" t="e">
        <f t="shared" ca="1" si="544"/>
        <v>#NAME?</v>
      </c>
      <c r="DL149" s="43" t="e">
        <f ca="1">_xll.GXL(DL$3,DL$4,"CustomGL="&amp;DL$8&amp;";",DL$5,DL$6,DL$7,$B149,DL$10)</f>
        <v>#NAME?</v>
      </c>
      <c r="DM149" s="42" t="e">
        <f t="shared" ca="1" si="517"/>
        <v>#NAME?</v>
      </c>
      <c r="DQ149" s="78">
        <v>639000</v>
      </c>
      <c r="DR149" s="40" t="e">
        <f ca="1">_xll.GEXQ("...\Live\Act_Decr.edq",$B149)</f>
        <v>#NAME?</v>
      </c>
      <c r="DS149" s="41" t="e">
        <f ca="1">_xll.GXL(DS$3,DS$4,"CustomGL="&amp;DS$8&amp;";",DS$5,DS$6,DS$7,$B149,DS$10)</f>
        <v>#NAME?</v>
      </c>
      <c r="DT149" s="42" t="e">
        <f t="shared" ca="1" si="545"/>
        <v>#NAME?</v>
      </c>
      <c r="DU149" s="43" t="e">
        <f ca="1">_xll.GXL(DU$3,DU$4,"CustomGL="&amp;DU$8&amp;";",DU$5,DU$6,DU$7,$B149,DU$10)</f>
        <v>#NAME?</v>
      </c>
      <c r="DV149" s="42" t="e">
        <f t="shared" ca="1" si="519"/>
        <v>#NAME?</v>
      </c>
      <c r="EA149" s="41" t="e">
        <f ca="1">_xll.GXL(EA$3,EA$4,"CustomGL="&amp;EA$8&amp;";",EA$5,EA$6,EA$7,$B149,EA$10)</f>
        <v>#NAME?</v>
      </c>
      <c r="EB149" s="42" t="e">
        <f t="shared" ca="1" si="546"/>
        <v>#NAME?</v>
      </c>
      <c r="EC149" s="43" t="e">
        <f ca="1">_xll.GXL(EC$3,EC$4,"CustomGL="&amp;EC$8&amp;";",EC$5,EC$6,EC$7,$B149,EC$10)</f>
        <v>#NAME?</v>
      </c>
      <c r="ED149" s="42" t="e">
        <f t="shared" ca="1" si="521"/>
        <v>#NAME?</v>
      </c>
      <c r="EH149" s="78">
        <v>639000</v>
      </c>
      <c r="EI149" s="40" t="e">
        <f ca="1">_xll.GEXQ("...\Live\Act_Decr.edq",$B149)</f>
        <v>#NAME?</v>
      </c>
      <c r="EJ149" s="41" t="e">
        <f ca="1">_xll.GXL(EJ$3,EJ$4,"CustomGL="&amp;EJ$8&amp;";",EJ$5,EJ$6,EJ$7,$B149,EJ$10)</f>
        <v>#NAME?</v>
      </c>
      <c r="EK149" s="42" t="e">
        <f t="shared" ca="1" si="547"/>
        <v>#NAME?</v>
      </c>
      <c r="EL149" s="43" t="e">
        <f ca="1">_xll.GXL(EL$3,EL$4,"CustomGL="&amp;EL$8&amp;";",EL$5,EL$6,EL$7,$B149,EL$10)</f>
        <v>#NAME?</v>
      </c>
      <c r="EM149" s="42" t="e">
        <f t="shared" ca="1" si="523"/>
        <v>#NAME?</v>
      </c>
      <c r="ER149" s="41" t="e">
        <f ca="1">_xll.GXL(ER$3,ER$4,"CustomGL="&amp;ER$8&amp;";",ER$5,ER$6,ER$7,$B149,ER$10)</f>
        <v>#NAME?</v>
      </c>
      <c r="ES149" s="42" t="e">
        <f t="shared" ca="1" si="548"/>
        <v>#NAME?</v>
      </c>
      <c r="ET149" s="43" t="e">
        <f ca="1">_xll.GXL(ET$3,ET$4,"CustomGL="&amp;ET$8&amp;";",ET$5,ET$6,ET$7,$B149,ET$10)</f>
        <v>#NAME?</v>
      </c>
      <c r="EU149" s="42" t="e">
        <f t="shared" ca="1" si="525"/>
        <v>#NAME?</v>
      </c>
      <c r="EY149" s="78">
        <v>639000</v>
      </c>
      <c r="EZ149" s="40" t="e">
        <f ca="1">_xll.GEXQ("...\Live\Act_Decr.edq",$B149)</f>
        <v>#NAME?</v>
      </c>
      <c r="FA149" s="41" t="e">
        <f ca="1">_xll.GXL(FA$3,FA$4,"CustomGL="&amp;FA$8&amp;";",FA$5,FA$6,FA$7,$B149,FA$10)</f>
        <v>#NAME?</v>
      </c>
      <c r="FB149" s="42" t="e">
        <f t="shared" ca="1" si="549"/>
        <v>#NAME?</v>
      </c>
      <c r="FC149" s="43" t="e">
        <f ca="1">_xll.GXL(FC$3,FC$4,"CustomGL="&amp;FC$8&amp;";",FC$5,FC$6,FC$7,$B149,FC$10)</f>
        <v>#NAME?</v>
      </c>
      <c r="FD149" s="42" t="e">
        <f t="shared" ca="1" si="527"/>
        <v>#NAME?</v>
      </c>
      <c r="FI149" s="41" t="e">
        <f ca="1">_xll.GXL(FI$3,FI$4,"CustomGL="&amp;FI$8&amp;";",FI$5,FI$6,FI$7,$B149,FI$10)</f>
        <v>#NAME?</v>
      </c>
      <c r="FJ149" s="42" t="e">
        <f t="shared" ca="1" si="550"/>
        <v>#NAME?</v>
      </c>
      <c r="FK149" s="43" t="e">
        <f ca="1">_xll.GXL(FK$3,FK$4,"CustomGL="&amp;FK$8&amp;";",FK$5,FK$6,FK$7,$B149,FK$10)</f>
        <v>#NAME?</v>
      </c>
      <c r="FL149" s="42" t="e">
        <f t="shared" ca="1" si="529"/>
        <v>#NAME?</v>
      </c>
    </row>
    <row r="150" spans="2:168" s="44" customFormat="1" hidden="1" outlineLevel="1" x14ac:dyDescent="0.25">
      <c r="B150" s="45">
        <v>640000</v>
      </c>
      <c r="C150" s="40" t="e">
        <f ca="1">_xll.GEXQ("...\Live\Act_Decr.edq",$B150)</f>
        <v>#NAME?</v>
      </c>
      <c r="D150" s="41" t="e">
        <f ca="1">_xll.GXL(D$3,D$4,"CustomGL="&amp;D$8&amp;";",D$5,D$6,D$7,$B150,D$10)</f>
        <v>#NAME?</v>
      </c>
      <c r="E150" s="42" t="e">
        <f t="shared" ca="1" si="531"/>
        <v>#NAME?</v>
      </c>
      <c r="F150" s="43" t="e">
        <f ca="1">_xll.GXL(F$3,F$4,"CustomGL="&amp;F$8&amp;";",F$5,F$6,F$7,$B150,F$10)</f>
        <v>#NAME?</v>
      </c>
      <c r="G150" s="42" t="e">
        <f t="shared" ca="1" si="530"/>
        <v>#NAME?</v>
      </c>
      <c r="L150" s="41" t="e">
        <f ca="1">_xll.GXL(L$3,L$4,"CustomGL="&amp;L$8&amp;";",L$5,L$6,L$7,$B150,L$10)</f>
        <v>#NAME?</v>
      </c>
      <c r="M150" s="42" t="e">
        <f t="shared" ca="1" si="532"/>
        <v>#NAME?</v>
      </c>
      <c r="N150" s="43" t="e">
        <f ca="1">_xll.GXL(N$3,N$4,"CustomGL="&amp;N$8&amp;";",N$5,N$6,N$7,$B150,N$10)</f>
        <v>#NAME?</v>
      </c>
      <c r="O150" s="42" t="e">
        <f t="shared" ca="1" si="493"/>
        <v>#NAME?</v>
      </c>
      <c r="R150" s="85"/>
      <c r="S150" s="78">
        <v>640000</v>
      </c>
      <c r="T150" s="40" t="e">
        <f ca="1">_xll.GEXQ("...\Live\Act_Decr.edq",$B150)</f>
        <v>#NAME?</v>
      </c>
      <c r="U150" s="41" t="e">
        <f ca="1">_xll.GXL(U$3,U$4,"CustomGL="&amp;U$8&amp;";",U$5,U$6,U$7,$B150,U$10)</f>
        <v>#NAME?</v>
      </c>
      <c r="V150" s="42" t="e">
        <f t="shared" ca="1" si="533"/>
        <v>#NAME?</v>
      </c>
      <c r="W150" s="43" t="e">
        <f ca="1">_xll.GXL(W$3,W$4,"CustomGL="&amp;W$8&amp;";",W$5,W$6,W$7,$B150,W$10)</f>
        <v>#NAME?</v>
      </c>
      <c r="X150" s="42" t="e">
        <f t="shared" ca="1" si="495"/>
        <v>#NAME?</v>
      </c>
      <c r="AC150" s="41" t="e">
        <f ca="1">_xll.GXL(AC$3,AC$4,"CustomGL="&amp;AC$8&amp;";",AC$5,AC$6,AC$7,$B150,AC$10)</f>
        <v>#NAME?</v>
      </c>
      <c r="AD150" s="42" t="e">
        <f t="shared" ca="1" si="534"/>
        <v>#NAME?</v>
      </c>
      <c r="AE150" s="43" t="e">
        <f ca="1">_xll.GXL(AE$3,AE$4,"CustomGL="&amp;AE$8&amp;";",AE$5,AE$6,AE$7,$B150,AE$10)</f>
        <v>#NAME?</v>
      </c>
      <c r="AF150" s="42" t="e">
        <f t="shared" ca="1" si="497"/>
        <v>#NAME?</v>
      </c>
      <c r="AJ150" s="78">
        <v>640000</v>
      </c>
      <c r="AK150" s="40" t="e">
        <f ca="1">_xll.GEXQ("...\Live\Act_Decr.edq",$B150)</f>
        <v>#NAME?</v>
      </c>
      <c r="AL150" s="41" t="e">
        <f ca="1">_xll.GXL(AL$3,AL$4,"CustomGL="&amp;AL$8&amp;";",AL$5,AL$6,AL$7,$B150,AL$10)</f>
        <v>#NAME?</v>
      </c>
      <c r="AM150" s="42" t="e">
        <f t="shared" ca="1" si="535"/>
        <v>#NAME?</v>
      </c>
      <c r="AN150" s="43" t="e">
        <f ca="1">_xll.GXL(AN$3,AN$4,"CustomGL="&amp;AN$8&amp;";",AN$5,AN$6,AN$7,$B150,AN$10)</f>
        <v>#NAME?</v>
      </c>
      <c r="AO150" s="42" t="e">
        <f t="shared" ca="1" si="499"/>
        <v>#NAME?</v>
      </c>
      <c r="AT150" s="41" t="e">
        <f ca="1">_xll.GXL(AT$3,AT$4,"CustomGL="&amp;AT$8&amp;";",AT$5,AT$6,AT$7,$B150,AT$10)</f>
        <v>#NAME?</v>
      </c>
      <c r="AU150" s="42" t="e">
        <f t="shared" ca="1" si="536"/>
        <v>#NAME?</v>
      </c>
      <c r="AV150" s="43" t="e">
        <f ca="1">_xll.GXL(AV$3,AV$4,"CustomGL="&amp;AV$8&amp;";",AV$5,AV$6,AV$7,$B150,AV$10)</f>
        <v>#NAME?</v>
      </c>
      <c r="AW150" s="42" t="e">
        <f t="shared" ca="1" si="501"/>
        <v>#NAME?</v>
      </c>
      <c r="AZ150" s="85"/>
      <c r="BA150" s="78">
        <v>640000</v>
      </c>
      <c r="BB150" s="40" t="e">
        <f ca="1">_xll.GEXQ("...\Live\Act_Decr.edq",$B150)</f>
        <v>#NAME?</v>
      </c>
      <c r="BC150" s="41" t="e">
        <f ca="1">_xll.GXL(BC$3,BC$4,"CustomGL="&amp;BC$8&amp;";",BC$5,BC$6,BC$7,$B150,BC$10)</f>
        <v>#NAME?</v>
      </c>
      <c r="BD150" s="42" t="e">
        <f t="shared" ca="1" si="537"/>
        <v>#NAME?</v>
      </c>
      <c r="BE150" s="43" t="e">
        <f ca="1">_xll.GXL(BE$3,BE$4,"CustomGL="&amp;BE$8&amp;";",BE$5,BE$6,BE$7,$B150,BE$10)</f>
        <v>#NAME?</v>
      </c>
      <c r="BF150" s="42" t="e">
        <f t="shared" ca="1" si="503"/>
        <v>#NAME?</v>
      </c>
      <c r="BK150" s="41" t="e">
        <f ca="1">_xll.GXL(BK$3,BK$4,"CustomGL="&amp;BK$8&amp;";",BK$5,BK$6,BK$7,$B150,BK$10)</f>
        <v>#NAME?</v>
      </c>
      <c r="BL150" s="42" t="e">
        <f t="shared" ca="1" si="538"/>
        <v>#NAME?</v>
      </c>
      <c r="BM150" s="43" t="e">
        <f ca="1">_xll.GXL(BM$3,BM$4,"CustomGL="&amp;BM$8&amp;";",BM$5,BM$6,BM$7,$B150,BM$10)</f>
        <v>#NAME?</v>
      </c>
      <c r="BN150" s="42" t="e">
        <f t="shared" ca="1" si="505"/>
        <v>#NAME?</v>
      </c>
      <c r="BR150" s="78">
        <v>640000</v>
      </c>
      <c r="BS150" s="40" t="e">
        <f ca="1">_xll.GEXQ("...\Live\Act_Decr.edq",$B150)</f>
        <v>#NAME?</v>
      </c>
      <c r="BT150" s="41" t="e">
        <f ca="1">_xll.GXL(BT$3,BT$4,"CustomGL="&amp;BT$8&amp;";",BT$5,BT$6,BT$7,$B150,BT$10)</f>
        <v>#NAME?</v>
      </c>
      <c r="BU150" s="42" t="e">
        <f t="shared" ca="1" si="539"/>
        <v>#NAME?</v>
      </c>
      <c r="BV150" s="43" t="e">
        <f ca="1">_xll.GXL(BV$3,BV$4,"CustomGL="&amp;BV$8&amp;";",BV$5,BV$6,BV$7,$B150,BV$10)</f>
        <v>#NAME?</v>
      </c>
      <c r="BW150" s="42" t="e">
        <f t="shared" ca="1" si="507"/>
        <v>#NAME?</v>
      </c>
      <c r="CB150" s="41" t="e">
        <f ca="1">_xll.GXL(CB$3,CB$4,"CustomGL="&amp;CB$8&amp;";",CB$5,CB$6,CB$7,$B150,CB$10)</f>
        <v>#NAME?</v>
      </c>
      <c r="CC150" s="42" t="e">
        <f t="shared" ca="1" si="540"/>
        <v>#NAME?</v>
      </c>
      <c r="CD150" s="43" t="e">
        <f ca="1">_xll.GXL(CD$3,CD$4,"CustomGL="&amp;CD$8&amp;";",CD$5,CD$6,CD$7,$B150,CD$10)</f>
        <v>#NAME?</v>
      </c>
      <c r="CE150" s="42" t="e">
        <f t="shared" ca="1" si="509"/>
        <v>#NAME?</v>
      </c>
      <c r="CI150" s="78">
        <v>640000</v>
      </c>
      <c r="CJ150" s="40" t="e">
        <f ca="1">_xll.GEXQ("...\Live\Act_Decr.edq",$B150)</f>
        <v>#NAME?</v>
      </c>
      <c r="CK150" s="41" t="e">
        <f ca="1">_xll.GXL(CK$3,CK$4,"CustomGL="&amp;CK$8&amp;";",CK$5,CK$6,CK$7,$B150,CK$10)</f>
        <v>#NAME?</v>
      </c>
      <c r="CL150" s="42" t="e">
        <f t="shared" ca="1" si="541"/>
        <v>#NAME?</v>
      </c>
      <c r="CM150" s="43" t="e">
        <f ca="1">_xll.GXL(CM$3,CM$4,"CustomGL="&amp;CM$8&amp;";",CM$5,CM$6,CM$7,$B150,CM$10)</f>
        <v>#NAME?</v>
      </c>
      <c r="CN150" s="42" t="e">
        <f t="shared" ca="1" si="511"/>
        <v>#NAME?</v>
      </c>
      <c r="CS150" s="41" t="e">
        <f ca="1">_xll.GXL(CS$3,CS$4,"CustomGL="&amp;CS$8&amp;";",CS$5,CS$6,CS$7,$B150,CS$10)</f>
        <v>#NAME?</v>
      </c>
      <c r="CT150" s="42" t="e">
        <f t="shared" ca="1" si="542"/>
        <v>#NAME?</v>
      </c>
      <c r="CU150" s="43" t="e">
        <f ca="1">_xll.GXL(CU$3,CU$4,"CustomGL="&amp;CU$8&amp;";",CU$5,CU$6,CU$7,$B150,CU$10)</f>
        <v>#NAME?</v>
      </c>
      <c r="CV150" s="42" t="e">
        <f t="shared" ca="1" si="513"/>
        <v>#NAME?</v>
      </c>
      <c r="CZ150" s="78">
        <v>640000</v>
      </c>
      <c r="DA150" s="40" t="e">
        <f ca="1">_xll.GEXQ("...\Live\Act_Decr.edq",$B150)</f>
        <v>#NAME?</v>
      </c>
      <c r="DB150" s="41" t="e">
        <f ca="1">_xll.GXL(DB$3,DB$4,"CustomGL="&amp;DB$8&amp;";",DB$5,DB$6,DB$7,$B150,DB$10)</f>
        <v>#NAME?</v>
      </c>
      <c r="DC150" s="42" t="e">
        <f t="shared" ca="1" si="543"/>
        <v>#NAME?</v>
      </c>
      <c r="DD150" s="43" t="e">
        <f ca="1">_xll.GXL(DD$3,DD$4,"CustomGL="&amp;DD$8&amp;";",DD$5,DD$6,DD$7,$B150,DD$10)</f>
        <v>#NAME?</v>
      </c>
      <c r="DE150" s="42" t="e">
        <f t="shared" ca="1" si="515"/>
        <v>#NAME?</v>
      </c>
      <c r="DJ150" s="41" t="e">
        <f ca="1">_xll.GXL(DJ$3,DJ$4,"CustomGL="&amp;DJ$8&amp;";",DJ$5,DJ$6,DJ$7,$B150,DJ$10)</f>
        <v>#NAME?</v>
      </c>
      <c r="DK150" s="42" t="e">
        <f t="shared" ca="1" si="544"/>
        <v>#NAME?</v>
      </c>
      <c r="DL150" s="43" t="e">
        <f ca="1">_xll.GXL(DL$3,DL$4,"CustomGL="&amp;DL$8&amp;";",DL$5,DL$6,DL$7,$B150,DL$10)</f>
        <v>#NAME?</v>
      </c>
      <c r="DM150" s="42" t="e">
        <f t="shared" ca="1" si="517"/>
        <v>#NAME?</v>
      </c>
      <c r="DQ150" s="78">
        <v>640000</v>
      </c>
      <c r="DR150" s="40" t="e">
        <f ca="1">_xll.GEXQ("...\Live\Act_Decr.edq",$B150)</f>
        <v>#NAME?</v>
      </c>
      <c r="DS150" s="41" t="e">
        <f ca="1">_xll.GXL(DS$3,DS$4,"CustomGL="&amp;DS$8&amp;";",DS$5,DS$6,DS$7,$B150,DS$10)</f>
        <v>#NAME?</v>
      </c>
      <c r="DT150" s="42" t="e">
        <f t="shared" ca="1" si="545"/>
        <v>#NAME?</v>
      </c>
      <c r="DU150" s="43" t="e">
        <f ca="1">_xll.GXL(DU$3,DU$4,"CustomGL="&amp;DU$8&amp;";",DU$5,DU$6,DU$7,$B150,DU$10)</f>
        <v>#NAME?</v>
      </c>
      <c r="DV150" s="42" t="e">
        <f t="shared" ca="1" si="519"/>
        <v>#NAME?</v>
      </c>
      <c r="EA150" s="41" t="e">
        <f ca="1">_xll.GXL(EA$3,EA$4,"CustomGL="&amp;EA$8&amp;";",EA$5,EA$6,EA$7,$B150,EA$10)</f>
        <v>#NAME?</v>
      </c>
      <c r="EB150" s="42" t="e">
        <f t="shared" ca="1" si="546"/>
        <v>#NAME?</v>
      </c>
      <c r="EC150" s="43" t="e">
        <f ca="1">_xll.GXL(EC$3,EC$4,"CustomGL="&amp;EC$8&amp;";",EC$5,EC$6,EC$7,$B150,EC$10)</f>
        <v>#NAME?</v>
      </c>
      <c r="ED150" s="42" t="e">
        <f t="shared" ca="1" si="521"/>
        <v>#NAME?</v>
      </c>
      <c r="EH150" s="78">
        <v>640000</v>
      </c>
      <c r="EI150" s="40" t="e">
        <f ca="1">_xll.GEXQ("...\Live\Act_Decr.edq",$B150)</f>
        <v>#NAME?</v>
      </c>
      <c r="EJ150" s="41" t="e">
        <f ca="1">_xll.GXL(EJ$3,EJ$4,"CustomGL="&amp;EJ$8&amp;";",EJ$5,EJ$6,EJ$7,$B150,EJ$10)</f>
        <v>#NAME?</v>
      </c>
      <c r="EK150" s="42" t="e">
        <f t="shared" ca="1" si="547"/>
        <v>#NAME?</v>
      </c>
      <c r="EL150" s="43" t="e">
        <f ca="1">_xll.GXL(EL$3,EL$4,"CustomGL="&amp;EL$8&amp;";",EL$5,EL$6,EL$7,$B150,EL$10)</f>
        <v>#NAME?</v>
      </c>
      <c r="EM150" s="42" t="e">
        <f t="shared" ca="1" si="523"/>
        <v>#NAME?</v>
      </c>
      <c r="ER150" s="41" t="e">
        <f ca="1">_xll.GXL(ER$3,ER$4,"CustomGL="&amp;ER$8&amp;";",ER$5,ER$6,ER$7,$B150,ER$10)</f>
        <v>#NAME?</v>
      </c>
      <c r="ES150" s="42" t="e">
        <f t="shared" ca="1" si="548"/>
        <v>#NAME?</v>
      </c>
      <c r="ET150" s="43" t="e">
        <f ca="1">_xll.GXL(ET$3,ET$4,"CustomGL="&amp;ET$8&amp;";",ET$5,ET$6,ET$7,$B150,ET$10)</f>
        <v>#NAME?</v>
      </c>
      <c r="EU150" s="42" t="e">
        <f t="shared" ca="1" si="525"/>
        <v>#NAME?</v>
      </c>
      <c r="EY150" s="78">
        <v>640000</v>
      </c>
      <c r="EZ150" s="40" t="e">
        <f ca="1">_xll.GEXQ("...\Live\Act_Decr.edq",$B150)</f>
        <v>#NAME?</v>
      </c>
      <c r="FA150" s="41" t="e">
        <f ca="1">_xll.GXL(FA$3,FA$4,"CustomGL="&amp;FA$8&amp;";",FA$5,FA$6,FA$7,$B150,FA$10)</f>
        <v>#NAME?</v>
      </c>
      <c r="FB150" s="42" t="e">
        <f t="shared" ca="1" si="549"/>
        <v>#NAME?</v>
      </c>
      <c r="FC150" s="43" t="e">
        <f ca="1">_xll.GXL(FC$3,FC$4,"CustomGL="&amp;FC$8&amp;";",FC$5,FC$6,FC$7,$B150,FC$10)</f>
        <v>#NAME?</v>
      </c>
      <c r="FD150" s="42" t="e">
        <f t="shared" ca="1" si="527"/>
        <v>#NAME?</v>
      </c>
      <c r="FI150" s="41" t="e">
        <f ca="1">_xll.GXL(FI$3,FI$4,"CustomGL="&amp;FI$8&amp;";",FI$5,FI$6,FI$7,$B150,FI$10)</f>
        <v>#NAME?</v>
      </c>
      <c r="FJ150" s="42" t="e">
        <f t="shared" ca="1" si="550"/>
        <v>#NAME?</v>
      </c>
      <c r="FK150" s="43" t="e">
        <f ca="1">_xll.GXL(FK$3,FK$4,"CustomGL="&amp;FK$8&amp;";",FK$5,FK$6,FK$7,$B150,FK$10)</f>
        <v>#NAME?</v>
      </c>
      <c r="FL150" s="42" t="e">
        <f t="shared" ca="1" si="529"/>
        <v>#NAME?</v>
      </c>
    </row>
    <row r="151" spans="2:168" collapsed="1" x14ac:dyDescent="0.25">
      <c r="B151" s="3" t="s">
        <v>144</v>
      </c>
      <c r="C151" s="4" t="e">
        <f ca="1">_xll.SSLDESC(B151)</f>
        <v>#NAME?</v>
      </c>
      <c r="D151" s="26" t="e">
        <f ca="1">_xll.GXL(D$3,D$4,"CustomGL="&amp;D$8&amp;";",D$5,D$6,D$7,$B151,D$10)</f>
        <v>#NAME?</v>
      </c>
      <c r="E151" s="27" t="e">
        <f ca="1">D151/D$63</f>
        <v>#NAME?</v>
      </c>
      <c r="F151" s="33" t="e">
        <f ca="1">_xll.GXL(F$3,F$4,"CustomGL="&amp;F$8&amp;";",F$5,F$6,F$7,$B151,F$10)</f>
        <v>#NAME?</v>
      </c>
      <c r="G151" s="27" t="e">
        <f t="shared" ref="G151:G154" ca="1" si="551">F151/F$63</f>
        <v>#NAME?</v>
      </c>
      <c r="L151" s="26" t="e">
        <f ca="1">_xll.GXL(L$3,L$4,"CustomGL="&amp;L$8&amp;";",L$5,L$6,L$7,$B151,L$10)</f>
        <v>#NAME?</v>
      </c>
      <c r="M151" s="27" t="e">
        <f ca="1">L151/L$63</f>
        <v>#NAME?</v>
      </c>
      <c r="N151" s="33" t="e">
        <f ca="1">_xll.GXL(N$3,N$4,"CustomGL="&amp;N$8&amp;";",N$5,N$6,N$7,$B151,N$10)</f>
        <v>#NAME?</v>
      </c>
      <c r="O151" s="27" t="e">
        <f t="shared" ca="1" si="493"/>
        <v>#NAME?</v>
      </c>
      <c r="S151" s="79" t="s">
        <v>144</v>
      </c>
      <c r="T151" s="4" t="e">
        <f ca="1">_xll.SSLDESC(S151)</f>
        <v>#NAME?</v>
      </c>
      <c r="U151" s="26" t="e">
        <f ca="1">_xll.GXL(U$3,U$4,"CustomGL="&amp;U$8&amp;";",U$5,U$6,U$7,$B151,U$10)</f>
        <v>#NAME?</v>
      </c>
      <c r="V151" s="27" t="e">
        <f ca="1">U151/U$63</f>
        <v>#NAME?</v>
      </c>
      <c r="W151" s="33" t="e">
        <f ca="1">_xll.GXL(W$3,W$4,"CustomGL="&amp;W$8&amp;";",W$5,W$6,W$7,$B151,W$10)</f>
        <v>#NAME?</v>
      </c>
      <c r="X151" s="27" t="e">
        <f t="shared" ca="1" si="495"/>
        <v>#NAME?</v>
      </c>
      <c r="AC151" s="26" t="e">
        <f ca="1">_xll.GXL(AC$3,AC$4,"CustomGL="&amp;AC$8&amp;";",AC$5,AC$6,AC$7,$B151,AC$10)</f>
        <v>#NAME?</v>
      </c>
      <c r="AD151" s="27" t="e">
        <f ca="1">AC151/AC$63</f>
        <v>#NAME?</v>
      </c>
      <c r="AE151" s="33" t="e">
        <f ca="1">_xll.GXL(AE$3,AE$4,"CustomGL="&amp;AE$8&amp;";",AE$5,AE$6,AE$7,$B151,AE$10)</f>
        <v>#NAME?</v>
      </c>
      <c r="AF151" s="27" t="e">
        <f t="shared" ca="1" si="497"/>
        <v>#NAME?</v>
      </c>
      <c r="AJ151" s="79" t="s">
        <v>144</v>
      </c>
      <c r="AK151" s="4" t="e">
        <f ca="1">_xll.SSLDESC(AJ151)</f>
        <v>#NAME?</v>
      </c>
      <c r="AL151" s="26" t="e">
        <f ca="1">_xll.GXL(AL$3,AL$4,"CustomGL="&amp;AL$8&amp;";",AL$5,AL$6,AL$7,$B151,AL$10)</f>
        <v>#NAME?</v>
      </c>
      <c r="AM151" s="27" t="e">
        <f ca="1">AL151/AL$63</f>
        <v>#NAME?</v>
      </c>
      <c r="AN151" s="33" t="e">
        <f ca="1">_xll.GXL(AN$3,AN$4,"CustomGL="&amp;AN$8&amp;";",AN$5,AN$6,AN$7,$B151,AN$10)</f>
        <v>#NAME?</v>
      </c>
      <c r="AO151" s="27" t="e">
        <f t="shared" ca="1" si="499"/>
        <v>#NAME?</v>
      </c>
      <c r="AT151" s="26" t="e">
        <f ca="1">_xll.GXL(AT$3,AT$4,"CustomGL="&amp;AT$8&amp;";",AT$5,AT$6,AT$7,$B151,AT$10)</f>
        <v>#NAME?</v>
      </c>
      <c r="AU151" s="27" t="e">
        <f ca="1">AT151/AT$63</f>
        <v>#NAME?</v>
      </c>
      <c r="AV151" s="33" t="e">
        <f ca="1">_xll.GXL(AV$3,AV$4,"CustomGL="&amp;AV$8&amp;";",AV$5,AV$6,AV$7,$B151,AV$10)</f>
        <v>#NAME?</v>
      </c>
      <c r="AW151" s="27" t="e">
        <f t="shared" ca="1" si="501"/>
        <v>#NAME?</v>
      </c>
      <c r="BA151" s="79" t="s">
        <v>144</v>
      </c>
      <c r="BB151" s="4" t="e">
        <f ca="1">_xll.SSLDESC(BA151)</f>
        <v>#NAME?</v>
      </c>
      <c r="BC151" s="26" t="e">
        <f ca="1">_xll.GXL(BC$3,BC$4,"CustomGL="&amp;BC$8&amp;";",BC$5,BC$6,BC$7,$B151,BC$10)</f>
        <v>#NAME?</v>
      </c>
      <c r="BD151" s="27" t="e">
        <f ca="1">BC151/BC$63</f>
        <v>#NAME?</v>
      </c>
      <c r="BE151" s="33" t="e">
        <f ca="1">_xll.GXL(BE$3,BE$4,"CustomGL="&amp;BE$8&amp;";",BE$5,BE$6,BE$7,$B151,BE$10)</f>
        <v>#NAME?</v>
      </c>
      <c r="BF151" s="27" t="e">
        <f t="shared" ca="1" si="503"/>
        <v>#NAME?</v>
      </c>
      <c r="BK151" s="26" t="e">
        <f ca="1">_xll.GXL(BK$3,BK$4,"CustomGL="&amp;BK$8&amp;";",BK$5,BK$6,BK$7,$B151,BK$10)</f>
        <v>#NAME?</v>
      </c>
      <c r="BL151" s="27" t="e">
        <f ca="1">BK151/BK$63</f>
        <v>#NAME?</v>
      </c>
      <c r="BM151" s="33" t="e">
        <f ca="1">_xll.GXL(BM$3,BM$4,"CustomGL="&amp;BM$8&amp;";",BM$5,BM$6,BM$7,$B151,BM$10)</f>
        <v>#NAME?</v>
      </c>
      <c r="BN151" s="27" t="e">
        <f t="shared" ca="1" si="505"/>
        <v>#NAME?</v>
      </c>
      <c r="BR151" s="79" t="s">
        <v>144</v>
      </c>
      <c r="BS151" s="4" t="e">
        <f ca="1">_xll.SSLDESC(BR151)</f>
        <v>#NAME?</v>
      </c>
      <c r="BT151" s="26" t="e">
        <f ca="1">_xll.GXL(BT$3,BT$4,"CustomGL="&amp;BT$8&amp;";",BT$5,BT$6,BT$7,$B151,BT$10)</f>
        <v>#NAME?</v>
      </c>
      <c r="BU151" s="27" t="e">
        <f ca="1">BT151/BT$63</f>
        <v>#NAME?</v>
      </c>
      <c r="BV151" s="33" t="e">
        <f ca="1">_xll.GXL(BV$3,BV$4,"CustomGL="&amp;BV$8&amp;";",BV$5,BV$6,BV$7,$B151,BV$10)</f>
        <v>#NAME?</v>
      </c>
      <c r="BW151" s="27" t="e">
        <f t="shared" ca="1" si="507"/>
        <v>#NAME?</v>
      </c>
      <c r="CB151" s="26" t="e">
        <f ca="1">_xll.GXL(CB$3,CB$4,"CustomGL="&amp;CB$8&amp;";",CB$5,CB$6,CB$7,$B151,CB$10)</f>
        <v>#NAME?</v>
      </c>
      <c r="CC151" s="27" t="e">
        <f ca="1">CB151/CB$63</f>
        <v>#NAME?</v>
      </c>
      <c r="CD151" s="33" t="e">
        <f ca="1">_xll.GXL(CD$3,CD$4,"CustomGL="&amp;CD$8&amp;";",CD$5,CD$6,CD$7,$B151,CD$10)</f>
        <v>#NAME?</v>
      </c>
      <c r="CE151" s="27" t="e">
        <f t="shared" ca="1" si="509"/>
        <v>#NAME?</v>
      </c>
      <c r="CI151" s="79" t="s">
        <v>144</v>
      </c>
      <c r="CJ151" s="4" t="e">
        <f ca="1">_xll.SSLDESC(CI151)</f>
        <v>#NAME?</v>
      </c>
      <c r="CK151" s="26" t="e">
        <f ca="1">_xll.GXL(CK$3,CK$4,"CustomGL="&amp;CK$8&amp;";",CK$5,CK$6,CK$7,$B151,CK$10)</f>
        <v>#NAME?</v>
      </c>
      <c r="CL151" s="27" t="e">
        <f ca="1">CK151/CK$63</f>
        <v>#NAME?</v>
      </c>
      <c r="CM151" s="33" t="e">
        <f ca="1">_xll.GXL(CM$3,CM$4,"CustomGL="&amp;CM$8&amp;";",CM$5,CM$6,CM$7,$B151,CM$10)</f>
        <v>#NAME?</v>
      </c>
      <c r="CN151" s="27" t="e">
        <f t="shared" ca="1" si="511"/>
        <v>#NAME?</v>
      </c>
      <c r="CS151" s="26" t="e">
        <f ca="1">_xll.GXL(CS$3,CS$4,"CustomGL="&amp;CS$8&amp;";",CS$5,CS$6,CS$7,$B151,CS$10)</f>
        <v>#NAME?</v>
      </c>
      <c r="CT151" s="27" t="e">
        <f ca="1">CS151/CS$63</f>
        <v>#NAME?</v>
      </c>
      <c r="CU151" s="33" t="e">
        <f ca="1">_xll.GXL(CU$3,CU$4,"CustomGL="&amp;CU$8&amp;";",CU$5,CU$6,CU$7,$B151,CU$10)</f>
        <v>#NAME?</v>
      </c>
      <c r="CV151" s="27" t="e">
        <f t="shared" ca="1" si="513"/>
        <v>#NAME?</v>
      </c>
      <c r="CZ151" s="79" t="s">
        <v>144</v>
      </c>
      <c r="DA151" s="4" t="e">
        <f ca="1">_xll.SSLDESC(CZ151)</f>
        <v>#NAME?</v>
      </c>
      <c r="DB151" s="26" t="e">
        <f ca="1">_xll.GXL(DB$3,DB$4,"CustomGL="&amp;DB$8&amp;";",DB$5,DB$6,DB$7,$B151,DB$10)</f>
        <v>#NAME?</v>
      </c>
      <c r="DC151" s="27" t="e">
        <f ca="1">DB151/DB$63</f>
        <v>#NAME?</v>
      </c>
      <c r="DD151" s="33" t="e">
        <f ca="1">_xll.GXL(DD$3,DD$4,"CustomGL="&amp;DD$8&amp;";",DD$5,DD$6,DD$7,$B151,DD$10)</f>
        <v>#NAME?</v>
      </c>
      <c r="DE151" s="27" t="e">
        <f t="shared" ca="1" si="515"/>
        <v>#NAME?</v>
      </c>
      <c r="DJ151" s="26" t="e">
        <f ca="1">_xll.GXL(DJ$3,DJ$4,"CustomGL="&amp;DJ$8&amp;";",DJ$5,DJ$6,DJ$7,$B151,DJ$10)</f>
        <v>#NAME?</v>
      </c>
      <c r="DK151" s="27" t="e">
        <f ca="1">DJ151/DJ$63</f>
        <v>#NAME?</v>
      </c>
      <c r="DL151" s="33" t="e">
        <f ca="1">_xll.GXL(DL$3,DL$4,"CustomGL="&amp;DL$8&amp;";",DL$5,DL$6,DL$7,$B151,DL$10)</f>
        <v>#NAME?</v>
      </c>
      <c r="DM151" s="27" t="e">
        <f t="shared" ca="1" si="517"/>
        <v>#NAME?</v>
      </c>
      <c r="DQ151" s="79" t="s">
        <v>144</v>
      </c>
      <c r="DR151" s="4" t="e">
        <f ca="1">_xll.SSLDESC(DQ151)</f>
        <v>#NAME?</v>
      </c>
      <c r="DS151" s="26" t="e">
        <f ca="1">_xll.GXL(DS$3,DS$4,"CustomGL="&amp;DS$8&amp;";",DS$5,DS$6,DS$7,$B151,DS$10)</f>
        <v>#NAME?</v>
      </c>
      <c r="DT151" s="27" t="e">
        <f ca="1">DS151/DS$63</f>
        <v>#NAME?</v>
      </c>
      <c r="DU151" s="33" t="e">
        <f ca="1">_xll.GXL(DU$3,DU$4,"CustomGL="&amp;DU$8&amp;";",DU$5,DU$6,DU$7,$B151,DU$10)</f>
        <v>#NAME?</v>
      </c>
      <c r="DV151" s="27" t="e">
        <f t="shared" ca="1" si="519"/>
        <v>#NAME?</v>
      </c>
      <c r="EA151" s="26" t="e">
        <f ca="1">_xll.GXL(EA$3,EA$4,"CustomGL="&amp;EA$8&amp;";",EA$5,EA$6,EA$7,$B151,EA$10)</f>
        <v>#NAME?</v>
      </c>
      <c r="EB151" s="27" t="e">
        <f ca="1">EA151/EA$63</f>
        <v>#NAME?</v>
      </c>
      <c r="EC151" s="33" t="e">
        <f ca="1">_xll.GXL(EC$3,EC$4,"CustomGL="&amp;EC$8&amp;";",EC$5,EC$6,EC$7,$B151,EC$10)</f>
        <v>#NAME?</v>
      </c>
      <c r="ED151" s="27" t="e">
        <f t="shared" ca="1" si="521"/>
        <v>#NAME?</v>
      </c>
      <c r="EH151" s="79" t="s">
        <v>144</v>
      </c>
      <c r="EI151" s="4" t="e">
        <f ca="1">_xll.SSLDESC(EH151)</f>
        <v>#NAME?</v>
      </c>
      <c r="EJ151" s="26" t="e">
        <f ca="1">_xll.GXL(EJ$3,EJ$4,"CustomGL="&amp;EJ$8&amp;";",EJ$5,EJ$6,EJ$7,$B151,EJ$10)</f>
        <v>#NAME?</v>
      </c>
      <c r="EK151" s="27" t="e">
        <f ca="1">EJ151/EJ$63</f>
        <v>#NAME?</v>
      </c>
      <c r="EL151" s="33" t="e">
        <f ca="1">_xll.GXL(EL$3,EL$4,"CustomGL="&amp;EL$8&amp;";",EL$5,EL$6,EL$7,$B151,EL$10)</f>
        <v>#NAME?</v>
      </c>
      <c r="EM151" s="27" t="e">
        <f t="shared" ca="1" si="523"/>
        <v>#NAME?</v>
      </c>
      <c r="ER151" s="26" t="e">
        <f ca="1">_xll.GXL(ER$3,ER$4,"CustomGL="&amp;ER$8&amp;";",ER$5,ER$6,ER$7,$B151,ER$10)</f>
        <v>#NAME?</v>
      </c>
      <c r="ES151" s="27" t="e">
        <f ca="1">ER151/ER$63</f>
        <v>#NAME?</v>
      </c>
      <c r="ET151" s="33" t="e">
        <f ca="1">_xll.GXL(ET$3,ET$4,"CustomGL="&amp;ET$8&amp;";",ET$5,ET$6,ET$7,$B151,ET$10)</f>
        <v>#NAME?</v>
      </c>
      <c r="EU151" s="27" t="e">
        <f t="shared" ca="1" si="525"/>
        <v>#NAME?</v>
      </c>
      <c r="EY151" s="79" t="s">
        <v>144</v>
      </c>
      <c r="EZ151" s="4" t="e">
        <f ca="1">_xll.SSLDESC(EY151)</f>
        <v>#NAME?</v>
      </c>
      <c r="FA151" s="26" t="e">
        <f ca="1">_xll.GXL(FA$3,FA$4,"CustomGL="&amp;FA$8&amp;";",FA$5,FA$6,FA$7,$B151,FA$10)</f>
        <v>#NAME?</v>
      </c>
      <c r="FB151" s="27" t="e">
        <f ca="1">FA151/FA$63</f>
        <v>#NAME?</v>
      </c>
      <c r="FC151" s="33" t="e">
        <f ca="1">_xll.GXL(FC$3,FC$4,"CustomGL="&amp;FC$8&amp;";",FC$5,FC$6,FC$7,$B151,FC$10)</f>
        <v>#NAME?</v>
      </c>
      <c r="FD151" s="27" t="e">
        <f t="shared" ca="1" si="527"/>
        <v>#NAME?</v>
      </c>
      <c r="FI151" s="26" t="e">
        <f ca="1">_xll.GXL(FI$3,FI$4,"CustomGL="&amp;FI$8&amp;";",FI$5,FI$6,FI$7,$B151,FI$10)</f>
        <v>#NAME?</v>
      </c>
      <c r="FJ151" s="27" t="e">
        <f ca="1">FI151/FI$63</f>
        <v>#NAME?</v>
      </c>
      <c r="FK151" s="33" t="e">
        <f ca="1">_xll.GXL(FK$3,FK$4,"CustomGL="&amp;FK$8&amp;";",FK$5,FK$6,FK$7,$B151,FK$10)</f>
        <v>#NAME?</v>
      </c>
      <c r="FL151" s="27" t="e">
        <f t="shared" ca="1" si="529"/>
        <v>#NAME?</v>
      </c>
    </row>
    <row r="152" spans="2:168" s="44" customFormat="1" hidden="1" outlineLevel="1" x14ac:dyDescent="0.25">
      <c r="B152" s="45">
        <v>669000</v>
      </c>
      <c r="C152" s="40" t="e">
        <f ca="1">_xll.GEXQ("...\Live\Act_Decr.edq",$B152)</f>
        <v>#NAME?</v>
      </c>
      <c r="D152" s="41" t="e">
        <f ca="1">_xll.GXL(D$3,D$4,"CustomGL="&amp;D$8&amp;";",D$5,D$6,D$7,$B152,D$10)</f>
        <v>#NAME?</v>
      </c>
      <c r="E152" s="42" t="e">
        <f t="shared" ref="E152:E154" ca="1" si="552">D152/D$63</f>
        <v>#NAME?</v>
      </c>
      <c r="F152" s="43" t="e">
        <f ca="1">_xll.GXL(F$3,F$4,"CustomGL="&amp;F$8&amp;";",F$5,F$6,F$7,$B152,F$10)</f>
        <v>#NAME?</v>
      </c>
      <c r="G152" s="42" t="e">
        <f t="shared" ca="1" si="551"/>
        <v>#NAME?</v>
      </c>
      <c r="L152" s="41" t="e">
        <f ca="1">_xll.GXL(L$3,L$4,"CustomGL="&amp;L$8&amp;";",L$5,L$6,L$7,$B152,L$10)</f>
        <v>#NAME?</v>
      </c>
      <c r="M152" s="42" t="e">
        <f t="shared" ref="M152:M154" ca="1" si="553">L152/L$63</f>
        <v>#NAME?</v>
      </c>
      <c r="N152" s="43" t="e">
        <f ca="1">_xll.GXL(N$3,N$4,"CustomGL="&amp;N$8&amp;";",N$5,N$6,N$7,$B152,N$10)</f>
        <v>#NAME?</v>
      </c>
      <c r="O152" s="42" t="e">
        <f t="shared" ca="1" si="493"/>
        <v>#NAME?</v>
      </c>
      <c r="R152" s="85"/>
      <c r="S152" s="78">
        <v>669000</v>
      </c>
      <c r="T152" s="40" t="e">
        <f ca="1">_xll.GEXQ("...\Live\Act_Decr.edq",$B152)</f>
        <v>#NAME?</v>
      </c>
      <c r="U152" s="41" t="e">
        <f ca="1">_xll.GXL(U$3,U$4,"CustomGL="&amp;U$8&amp;";",U$5,U$6,U$7,$B152,U$10)</f>
        <v>#NAME?</v>
      </c>
      <c r="V152" s="42" t="e">
        <f t="shared" ref="V152:V154" ca="1" si="554">U152/U$63</f>
        <v>#NAME?</v>
      </c>
      <c r="W152" s="43" t="e">
        <f ca="1">_xll.GXL(W$3,W$4,"CustomGL="&amp;W$8&amp;";",W$5,W$6,W$7,$B152,W$10)</f>
        <v>#NAME?</v>
      </c>
      <c r="X152" s="42" t="e">
        <f t="shared" ca="1" si="495"/>
        <v>#NAME?</v>
      </c>
      <c r="AC152" s="41" t="e">
        <f ca="1">_xll.GXL(AC$3,AC$4,"CustomGL="&amp;AC$8&amp;";",AC$5,AC$6,AC$7,$B152,AC$10)</f>
        <v>#NAME?</v>
      </c>
      <c r="AD152" s="42" t="e">
        <f t="shared" ref="AD152:AD154" ca="1" si="555">AC152/AC$63</f>
        <v>#NAME?</v>
      </c>
      <c r="AE152" s="43" t="e">
        <f ca="1">_xll.GXL(AE$3,AE$4,"CustomGL="&amp;AE$8&amp;";",AE$5,AE$6,AE$7,$B152,AE$10)</f>
        <v>#NAME?</v>
      </c>
      <c r="AF152" s="42" t="e">
        <f t="shared" ca="1" si="497"/>
        <v>#NAME?</v>
      </c>
      <c r="AJ152" s="78">
        <v>669000</v>
      </c>
      <c r="AK152" s="40" t="e">
        <f ca="1">_xll.GEXQ("...\Live\Act_Decr.edq",$B152)</f>
        <v>#NAME?</v>
      </c>
      <c r="AL152" s="41" t="e">
        <f ca="1">_xll.GXL(AL$3,AL$4,"CustomGL="&amp;AL$8&amp;";",AL$5,AL$6,AL$7,$B152,AL$10)</f>
        <v>#NAME?</v>
      </c>
      <c r="AM152" s="42" t="e">
        <f t="shared" ref="AM152:AM154" ca="1" si="556">AL152/AL$63</f>
        <v>#NAME?</v>
      </c>
      <c r="AN152" s="43" t="e">
        <f ca="1">_xll.GXL(AN$3,AN$4,"CustomGL="&amp;AN$8&amp;";",AN$5,AN$6,AN$7,$B152,AN$10)</f>
        <v>#NAME?</v>
      </c>
      <c r="AO152" s="42" t="e">
        <f t="shared" ca="1" si="499"/>
        <v>#NAME?</v>
      </c>
      <c r="AT152" s="41" t="e">
        <f ca="1">_xll.GXL(AT$3,AT$4,"CustomGL="&amp;AT$8&amp;";",AT$5,AT$6,AT$7,$B152,AT$10)</f>
        <v>#NAME?</v>
      </c>
      <c r="AU152" s="42" t="e">
        <f t="shared" ref="AU152:AU154" ca="1" si="557">AT152/AT$63</f>
        <v>#NAME?</v>
      </c>
      <c r="AV152" s="43" t="e">
        <f ca="1">_xll.GXL(AV$3,AV$4,"CustomGL="&amp;AV$8&amp;";",AV$5,AV$6,AV$7,$B152,AV$10)</f>
        <v>#NAME?</v>
      </c>
      <c r="AW152" s="42" t="e">
        <f t="shared" ca="1" si="501"/>
        <v>#NAME?</v>
      </c>
      <c r="AZ152" s="85"/>
      <c r="BA152" s="78">
        <v>669000</v>
      </c>
      <c r="BB152" s="40" t="e">
        <f ca="1">_xll.GEXQ("...\Live\Act_Decr.edq",$B152)</f>
        <v>#NAME?</v>
      </c>
      <c r="BC152" s="41" t="e">
        <f ca="1">_xll.GXL(BC$3,BC$4,"CustomGL="&amp;BC$8&amp;";",BC$5,BC$6,BC$7,$B152,BC$10)</f>
        <v>#NAME?</v>
      </c>
      <c r="BD152" s="42" t="e">
        <f t="shared" ref="BD152:BD154" ca="1" si="558">BC152/BC$63</f>
        <v>#NAME?</v>
      </c>
      <c r="BE152" s="43" t="e">
        <f ca="1">_xll.GXL(BE$3,BE$4,"CustomGL="&amp;BE$8&amp;";",BE$5,BE$6,BE$7,$B152,BE$10)</f>
        <v>#NAME?</v>
      </c>
      <c r="BF152" s="42" t="e">
        <f t="shared" ca="1" si="503"/>
        <v>#NAME?</v>
      </c>
      <c r="BK152" s="41" t="e">
        <f ca="1">_xll.GXL(BK$3,BK$4,"CustomGL="&amp;BK$8&amp;";",BK$5,BK$6,BK$7,$B152,BK$10)</f>
        <v>#NAME?</v>
      </c>
      <c r="BL152" s="42" t="e">
        <f t="shared" ref="BL152:BL154" ca="1" si="559">BK152/BK$63</f>
        <v>#NAME?</v>
      </c>
      <c r="BM152" s="43" t="e">
        <f ca="1">_xll.GXL(BM$3,BM$4,"CustomGL="&amp;BM$8&amp;";",BM$5,BM$6,BM$7,$B152,BM$10)</f>
        <v>#NAME?</v>
      </c>
      <c r="BN152" s="42" t="e">
        <f t="shared" ca="1" si="505"/>
        <v>#NAME?</v>
      </c>
      <c r="BR152" s="78">
        <v>669000</v>
      </c>
      <c r="BS152" s="40" t="e">
        <f ca="1">_xll.GEXQ("...\Live\Act_Decr.edq",$B152)</f>
        <v>#NAME?</v>
      </c>
      <c r="BT152" s="41" t="e">
        <f ca="1">_xll.GXL(BT$3,BT$4,"CustomGL="&amp;BT$8&amp;";",BT$5,BT$6,BT$7,$B152,BT$10)</f>
        <v>#NAME?</v>
      </c>
      <c r="BU152" s="42" t="e">
        <f t="shared" ref="BU152:BU154" ca="1" si="560">BT152/BT$63</f>
        <v>#NAME?</v>
      </c>
      <c r="BV152" s="43" t="e">
        <f ca="1">_xll.GXL(BV$3,BV$4,"CustomGL="&amp;BV$8&amp;";",BV$5,BV$6,BV$7,$B152,BV$10)</f>
        <v>#NAME?</v>
      </c>
      <c r="BW152" s="42" t="e">
        <f t="shared" ca="1" si="507"/>
        <v>#NAME?</v>
      </c>
      <c r="CB152" s="41" t="e">
        <f ca="1">_xll.GXL(CB$3,CB$4,"CustomGL="&amp;CB$8&amp;";",CB$5,CB$6,CB$7,$B152,CB$10)</f>
        <v>#NAME?</v>
      </c>
      <c r="CC152" s="42" t="e">
        <f t="shared" ref="CC152:CC154" ca="1" si="561">CB152/CB$63</f>
        <v>#NAME?</v>
      </c>
      <c r="CD152" s="43" t="e">
        <f ca="1">_xll.GXL(CD$3,CD$4,"CustomGL="&amp;CD$8&amp;";",CD$5,CD$6,CD$7,$B152,CD$10)</f>
        <v>#NAME?</v>
      </c>
      <c r="CE152" s="42" t="e">
        <f t="shared" ca="1" si="509"/>
        <v>#NAME?</v>
      </c>
      <c r="CI152" s="78">
        <v>669000</v>
      </c>
      <c r="CJ152" s="40" t="e">
        <f ca="1">_xll.GEXQ("...\Live\Act_Decr.edq",$B152)</f>
        <v>#NAME?</v>
      </c>
      <c r="CK152" s="41" t="e">
        <f ca="1">_xll.GXL(CK$3,CK$4,"CustomGL="&amp;CK$8&amp;";",CK$5,CK$6,CK$7,$B152,CK$10)</f>
        <v>#NAME?</v>
      </c>
      <c r="CL152" s="42" t="e">
        <f t="shared" ref="CL152:CL154" ca="1" si="562">CK152/CK$63</f>
        <v>#NAME?</v>
      </c>
      <c r="CM152" s="43" t="e">
        <f ca="1">_xll.GXL(CM$3,CM$4,"CustomGL="&amp;CM$8&amp;";",CM$5,CM$6,CM$7,$B152,CM$10)</f>
        <v>#NAME?</v>
      </c>
      <c r="CN152" s="42" t="e">
        <f t="shared" ca="1" si="511"/>
        <v>#NAME?</v>
      </c>
      <c r="CS152" s="41" t="e">
        <f ca="1">_xll.GXL(CS$3,CS$4,"CustomGL="&amp;CS$8&amp;";",CS$5,CS$6,CS$7,$B152,CS$10)</f>
        <v>#NAME?</v>
      </c>
      <c r="CT152" s="42" t="e">
        <f t="shared" ref="CT152:CT154" ca="1" si="563">CS152/CS$63</f>
        <v>#NAME?</v>
      </c>
      <c r="CU152" s="43" t="e">
        <f ca="1">_xll.GXL(CU$3,CU$4,"CustomGL="&amp;CU$8&amp;";",CU$5,CU$6,CU$7,$B152,CU$10)</f>
        <v>#NAME?</v>
      </c>
      <c r="CV152" s="42" t="e">
        <f t="shared" ca="1" si="513"/>
        <v>#NAME?</v>
      </c>
      <c r="CZ152" s="78">
        <v>669000</v>
      </c>
      <c r="DA152" s="40" t="e">
        <f ca="1">_xll.GEXQ("...\Live\Act_Decr.edq",$B152)</f>
        <v>#NAME?</v>
      </c>
      <c r="DB152" s="41" t="e">
        <f ca="1">_xll.GXL(DB$3,DB$4,"CustomGL="&amp;DB$8&amp;";",DB$5,DB$6,DB$7,$B152,DB$10)</f>
        <v>#NAME?</v>
      </c>
      <c r="DC152" s="42" t="e">
        <f t="shared" ref="DC152:DC154" ca="1" si="564">DB152/DB$63</f>
        <v>#NAME?</v>
      </c>
      <c r="DD152" s="43" t="e">
        <f ca="1">_xll.GXL(DD$3,DD$4,"CustomGL="&amp;DD$8&amp;";",DD$5,DD$6,DD$7,$B152,DD$10)</f>
        <v>#NAME?</v>
      </c>
      <c r="DE152" s="42" t="e">
        <f t="shared" ca="1" si="515"/>
        <v>#NAME?</v>
      </c>
      <c r="DJ152" s="41" t="e">
        <f ca="1">_xll.GXL(DJ$3,DJ$4,"CustomGL="&amp;DJ$8&amp;";",DJ$5,DJ$6,DJ$7,$B152,DJ$10)</f>
        <v>#NAME?</v>
      </c>
      <c r="DK152" s="42" t="e">
        <f t="shared" ref="DK152:DK154" ca="1" si="565">DJ152/DJ$63</f>
        <v>#NAME?</v>
      </c>
      <c r="DL152" s="43" t="e">
        <f ca="1">_xll.GXL(DL$3,DL$4,"CustomGL="&amp;DL$8&amp;";",DL$5,DL$6,DL$7,$B152,DL$10)</f>
        <v>#NAME?</v>
      </c>
      <c r="DM152" s="42" t="e">
        <f t="shared" ca="1" si="517"/>
        <v>#NAME?</v>
      </c>
      <c r="DQ152" s="78">
        <v>669000</v>
      </c>
      <c r="DR152" s="40" t="e">
        <f ca="1">_xll.GEXQ("...\Live\Act_Decr.edq",$B152)</f>
        <v>#NAME?</v>
      </c>
      <c r="DS152" s="41" t="e">
        <f ca="1">_xll.GXL(DS$3,DS$4,"CustomGL="&amp;DS$8&amp;";",DS$5,DS$6,DS$7,$B152,DS$10)</f>
        <v>#NAME?</v>
      </c>
      <c r="DT152" s="42" t="e">
        <f t="shared" ref="DT152:DT154" ca="1" si="566">DS152/DS$63</f>
        <v>#NAME?</v>
      </c>
      <c r="DU152" s="43" t="e">
        <f ca="1">_xll.GXL(DU$3,DU$4,"CustomGL="&amp;DU$8&amp;";",DU$5,DU$6,DU$7,$B152,DU$10)</f>
        <v>#NAME?</v>
      </c>
      <c r="DV152" s="42" t="e">
        <f t="shared" ca="1" si="519"/>
        <v>#NAME?</v>
      </c>
      <c r="EA152" s="41" t="e">
        <f ca="1">_xll.GXL(EA$3,EA$4,"CustomGL="&amp;EA$8&amp;";",EA$5,EA$6,EA$7,$B152,EA$10)</f>
        <v>#NAME?</v>
      </c>
      <c r="EB152" s="42" t="e">
        <f t="shared" ref="EB152:EB154" ca="1" si="567">EA152/EA$63</f>
        <v>#NAME?</v>
      </c>
      <c r="EC152" s="43" t="e">
        <f ca="1">_xll.GXL(EC$3,EC$4,"CustomGL="&amp;EC$8&amp;";",EC$5,EC$6,EC$7,$B152,EC$10)</f>
        <v>#NAME?</v>
      </c>
      <c r="ED152" s="42" t="e">
        <f t="shared" ca="1" si="521"/>
        <v>#NAME?</v>
      </c>
      <c r="EH152" s="78">
        <v>669000</v>
      </c>
      <c r="EI152" s="40" t="e">
        <f ca="1">_xll.GEXQ("...\Live\Act_Decr.edq",$B152)</f>
        <v>#NAME?</v>
      </c>
      <c r="EJ152" s="41" t="e">
        <f ca="1">_xll.GXL(EJ$3,EJ$4,"CustomGL="&amp;EJ$8&amp;";",EJ$5,EJ$6,EJ$7,$B152,EJ$10)</f>
        <v>#NAME?</v>
      </c>
      <c r="EK152" s="42" t="e">
        <f t="shared" ref="EK152:EK154" ca="1" si="568">EJ152/EJ$63</f>
        <v>#NAME?</v>
      </c>
      <c r="EL152" s="43" t="e">
        <f ca="1">_xll.GXL(EL$3,EL$4,"CustomGL="&amp;EL$8&amp;";",EL$5,EL$6,EL$7,$B152,EL$10)</f>
        <v>#NAME?</v>
      </c>
      <c r="EM152" s="42" t="e">
        <f t="shared" ca="1" si="523"/>
        <v>#NAME?</v>
      </c>
      <c r="ER152" s="41" t="e">
        <f ca="1">_xll.GXL(ER$3,ER$4,"CustomGL="&amp;ER$8&amp;";",ER$5,ER$6,ER$7,$B152,ER$10)</f>
        <v>#NAME?</v>
      </c>
      <c r="ES152" s="42" t="e">
        <f t="shared" ref="ES152:ES154" ca="1" si="569">ER152/ER$63</f>
        <v>#NAME?</v>
      </c>
      <c r="ET152" s="43" t="e">
        <f ca="1">_xll.GXL(ET$3,ET$4,"CustomGL="&amp;ET$8&amp;";",ET$5,ET$6,ET$7,$B152,ET$10)</f>
        <v>#NAME?</v>
      </c>
      <c r="EU152" s="42" t="e">
        <f t="shared" ca="1" si="525"/>
        <v>#NAME?</v>
      </c>
      <c r="EY152" s="78">
        <v>669000</v>
      </c>
      <c r="EZ152" s="40" t="e">
        <f ca="1">_xll.GEXQ("...\Live\Act_Decr.edq",$B152)</f>
        <v>#NAME?</v>
      </c>
      <c r="FA152" s="41" t="e">
        <f ca="1">_xll.GXL(FA$3,FA$4,"CustomGL="&amp;FA$8&amp;";",FA$5,FA$6,FA$7,$B152,FA$10)</f>
        <v>#NAME?</v>
      </c>
      <c r="FB152" s="42" t="e">
        <f t="shared" ref="FB152:FB154" ca="1" si="570">FA152/FA$63</f>
        <v>#NAME?</v>
      </c>
      <c r="FC152" s="43" t="e">
        <f ca="1">_xll.GXL(FC$3,FC$4,"CustomGL="&amp;FC$8&amp;";",FC$5,FC$6,FC$7,$B152,FC$10)</f>
        <v>#NAME?</v>
      </c>
      <c r="FD152" s="42" t="e">
        <f t="shared" ca="1" si="527"/>
        <v>#NAME?</v>
      </c>
      <c r="FI152" s="41" t="e">
        <f ca="1">_xll.GXL(FI$3,FI$4,"CustomGL="&amp;FI$8&amp;";",FI$5,FI$6,FI$7,$B152,FI$10)</f>
        <v>#NAME?</v>
      </c>
      <c r="FJ152" s="42" t="e">
        <f t="shared" ref="FJ152:FJ154" ca="1" si="571">FI152/FI$63</f>
        <v>#NAME?</v>
      </c>
      <c r="FK152" s="43" t="e">
        <f ca="1">_xll.GXL(FK$3,FK$4,"CustomGL="&amp;FK$8&amp;";",FK$5,FK$6,FK$7,$B152,FK$10)</f>
        <v>#NAME?</v>
      </c>
      <c r="FL152" s="42" t="e">
        <f t="shared" ca="1" si="529"/>
        <v>#NAME?</v>
      </c>
    </row>
    <row r="153" spans="2:168" s="44" customFormat="1" hidden="1" outlineLevel="1" x14ac:dyDescent="0.25">
      <c r="B153" s="45">
        <v>670000</v>
      </c>
      <c r="C153" s="40" t="e">
        <f ca="1">_xll.GEXQ("...\Live\Act_Decr.edq",$B153)</f>
        <v>#NAME?</v>
      </c>
      <c r="D153" s="41" t="e">
        <f ca="1">_xll.GXL(D$3,D$4,"CustomGL="&amp;D$8&amp;";",D$5,D$6,D$7,$B153,D$10)</f>
        <v>#NAME?</v>
      </c>
      <c r="E153" s="42" t="e">
        <f t="shared" ca="1" si="552"/>
        <v>#NAME?</v>
      </c>
      <c r="F153" s="43" t="e">
        <f ca="1">_xll.GXL(F$3,F$4,"CustomGL="&amp;F$8&amp;";",F$5,F$6,F$7,$B153,F$10)</f>
        <v>#NAME?</v>
      </c>
      <c r="G153" s="42" t="e">
        <f t="shared" ca="1" si="551"/>
        <v>#NAME?</v>
      </c>
      <c r="L153" s="41" t="e">
        <f ca="1">_xll.GXL(L$3,L$4,"CustomGL="&amp;L$8&amp;";",L$5,L$6,L$7,$B153,L$10)</f>
        <v>#NAME?</v>
      </c>
      <c r="M153" s="42" t="e">
        <f t="shared" ca="1" si="553"/>
        <v>#NAME?</v>
      </c>
      <c r="N153" s="43" t="e">
        <f ca="1">_xll.GXL(N$3,N$4,"CustomGL="&amp;N$8&amp;";",N$5,N$6,N$7,$B153,N$10)</f>
        <v>#NAME?</v>
      </c>
      <c r="O153" s="42" t="e">
        <f t="shared" ca="1" si="493"/>
        <v>#NAME?</v>
      </c>
      <c r="R153" s="85"/>
      <c r="S153" s="78">
        <v>670000</v>
      </c>
      <c r="T153" s="40" t="e">
        <f ca="1">_xll.GEXQ("...\Live\Act_Decr.edq",$B153)</f>
        <v>#NAME?</v>
      </c>
      <c r="U153" s="41" t="e">
        <f ca="1">_xll.GXL(U$3,U$4,"CustomGL="&amp;U$8&amp;";",U$5,U$6,U$7,$B153,U$10)</f>
        <v>#NAME?</v>
      </c>
      <c r="V153" s="42" t="e">
        <f t="shared" ca="1" si="554"/>
        <v>#NAME?</v>
      </c>
      <c r="W153" s="43" t="e">
        <f ca="1">_xll.GXL(W$3,W$4,"CustomGL="&amp;W$8&amp;";",W$5,W$6,W$7,$B153,W$10)</f>
        <v>#NAME?</v>
      </c>
      <c r="X153" s="42" t="e">
        <f t="shared" ca="1" si="495"/>
        <v>#NAME?</v>
      </c>
      <c r="AC153" s="41" t="e">
        <f ca="1">_xll.GXL(AC$3,AC$4,"CustomGL="&amp;AC$8&amp;";",AC$5,AC$6,AC$7,$B153,AC$10)</f>
        <v>#NAME?</v>
      </c>
      <c r="AD153" s="42" t="e">
        <f t="shared" ca="1" si="555"/>
        <v>#NAME?</v>
      </c>
      <c r="AE153" s="43" t="e">
        <f ca="1">_xll.GXL(AE$3,AE$4,"CustomGL="&amp;AE$8&amp;";",AE$5,AE$6,AE$7,$B153,AE$10)</f>
        <v>#NAME?</v>
      </c>
      <c r="AF153" s="42" t="e">
        <f t="shared" ca="1" si="497"/>
        <v>#NAME?</v>
      </c>
      <c r="AJ153" s="78">
        <v>670000</v>
      </c>
      <c r="AK153" s="40" t="e">
        <f ca="1">_xll.GEXQ("...\Live\Act_Decr.edq",$B153)</f>
        <v>#NAME?</v>
      </c>
      <c r="AL153" s="41" t="e">
        <f ca="1">_xll.GXL(AL$3,AL$4,"CustomGL="&amp;AL$8&amp;";",AL$5,AL$6,AL$7,$B153,AL$10)</f>
        <v>#NAME?</v>
      </c>
      <c r="AM153" s="42" t="e">
        <f t="shared" ca="1" si="556"/>
        <v>#NAME?</v>
      </c>
      <c r="AN153" s="43" t="e">
        <f ca="1">_xll.GXL(AN$3,AN$4,"CustomGL="&amp;AN$8&amp;";",AN$5,AN$6,AN$7,$B153,AN$10)</f>
        <v>#NAME?</v>
      </c>
      <c r="AO153" s="42" t="e">
        <f t="shared" ca="1" si="499"/>
        <v>#NAME?</v>
      </c>
      <c r="AT153" s="41" t="e">
        <f ca="1">_xll.GXL(AT$3,AT$4,"CustomGL="&amp;AT$8&amp;";",AT$5,AT$6,AT$7,$B153,AT$10)</f>
        <v>#NAME?</v>
      </c>
      <c r="AU153" s="42" t="e">
        <f t="shared" ca="1" si="557"/>
        <v>#NAME?</v>
      </c>
      <c r="AV153" s="43" t="e">
        <f ca="1">_xll.GXL(AV$3,AV$4,"CustomGL="&amp;AV$8&amp;";",AV$5,AV$6,AV$7,$B153,AV$10)</f>
        <v>#NAME?</v>
      </c>
      <c r="AW153" s="42" t="e">
        <f t="shared" ca="1" si="501"/>
        <v>#NAME?</v>
      </c>
      <c r="AZ153" s="85"/>
      <c r="BA153" s="78">
        <v>670000</v>
      </c>
      <c r="BB153" s="40" t="e">
        <f ca="1">_xll.GEXQ("...\Live\Act_Decr.edq",$B153)</f>
        <v>#NAME?</v>
      </c>
      <c r="BC153" s="41" t="e">
        <f ca="1">_xll.GXL(BC$3,BC$4,"CustomGL="&amp;BC$8&amp;";",BC$5,BC$6,BC$7,$B153,BC$10)</f>
        <v>#NAME?</v>
      </c>
      <c r="BD153" s="42" t="e">
        <f t="shared" ca="1" si="558"/>
        <v>#NAME?</v>
      </c>
      <c r="BE153" s="43" t="e">
        <f ca="1">_xll.GXL(BE$3,BE$4,"CustomGL="&amp;BE$8&amp;";",BE$5,BE$6,BE$7,$B153,BE$10)</f>
        <v>#NAME?</v>
      </c>
      <c r="BF153" s="42" t="e">
        <f t="shared" ca="1" si="503"/>
        <v>#NAME?</v>
      </c>
      <c r="BK153" s="41" t="e">
        <f ca="1">_xll.GXL(BK$3,BK$4,"CustomGL="&amp;BK$8&amp;";",BK$5,BK$6,BK$7,$B153,BK$10)</f>
        <v>#NAME?</v>
      </c>
      <c r="BL153" s="42" t="e">
        <f t="shared" ca="1" si="559"/>
        <v>#NAME?</v>
      </c>
      <c r="BM153" s="43" t="e">
        <f ca="1">_xll.GXL(BM$3,BM$4,"CustomGL="&amp;BM$8&amp;";",BM$5,BM$6,BM$7,$B153,BM$10)</f>
        <v>#NAME?</v>
      </c>
      <c r="BN153" s="42" t="e">
        <f t="shared" ca="1" si="505"/>
        <v>#NAME?</v>
      </c>
      <c r="BR153" s="78">
        <v>670000</v>
      </c>
      <c r="BS153" s="40" t="e">
        <f ca="1">_xll.GEXQ("...\Live\Act_Decr.edq",$B153)</f>
        <v>#NAME?</v>
      </c>
      <c r="BT153" s="41" t="e">
        <f ca="1">_xll.GXL(BT$3,BT$4,"CustomGL="&amp;BT$8&amp;";",BT$5,BT$6,BT$7,$B153,BT$10)</f>
        <v>#NAME?</v>
      </c>
      <c r="BU153" s="42" t="e">
        <f t="shared" ca="1" si="560"/>
        <v>#NAME?</v>
      </c>
      <c r="BV153" s="43" t="e">
        <f ca="1">_xll.GXL(BV$3,BV$4,"CustomGL="&amp;BV$8&amp;";",BV$5,BV$6,BV$7,$B153,BV$10)</f>
        <v>#NAME?</v>
      </c>
      <c r="BW153" s="42" t="e">
        <f t="shared" ca="1" si="507"/>
        <v>#NAME?</v>
      </c>
      <c r="CB153" s="41" t="e">
        <f ca="1">_xll.GXL(CB$3,CB$4,"CustomGL="&amp;CB$8&amp;";",CB$5,CB$6,CB$7,$B153,CB$10)</f>
        <v>#NAME?</v>
      </c>
      <c r="CC153" s="42" t="e">
        <f t="shared" ca="1" si="561"/>
        <v>#NAME?</v>
      </c>
      <c r="CD153" s="43" t="e">
        <f ca="1">_xll.GXL(CD$3,CD$4,"CustomGL="&amp;CD$8&amp;";",CD$5,CD$6,CD$7,$B153,CD$10)</f>
        <v>#NAME?</v>
      </c>
      <c r="CE153" s="42" t="e">
        <f t="shared" ca="1" si="509"/>
        <v>#NAME?</v>
      </c>
      <c r="CI153" s="78">
        <v>670000</v>
      </c>
      <c r="CJ153" s="40" t="e">
        <f ca="1">_xll.GEXQ("...\Live\Act_Decr.edq",$B153)</f>
        <v>#NAME?</v>
      </c>
      <c r="CK153" s="41" t="e">
        <f ca="1">_xll.GXL(CK$3,CK$4,"CustomGL="&amp;CK$8&amp;";",CK$5,CK$6,CK$7,$B153,CK$10)</f>
        <v>#NAME?</v>
      </c>
      <c r="CL153" s="42" t="e">
        <f t="shared" ca="1" si="562"/>
        <v>#NAME?</v>
      </c>
      <c r="CM153" s="43" t="e">
        <f ca="1">_xll.GXL(CM$3,CM$4,"CustomGL="&amp;CM$8&amp;";",CM$5,CM$6,CM$7,$B153,CM$10)</f>
        <v>#NAME?</v>
      </c>
      <c r="CN153" s="42" t="e">
        <f t="shared" ca="1" si="511"/>
        <v>#NAME?</v>
      </c>
      <c r="CS153" s="41" t="e">
        <f ca="1">_xll.GXL(CS$3,CS$4,"CustomGL="&amp;CS$8&amp;";",CS$5,CS$6,CS$7,$B153,CS$10)</f>
        <v>#NAME?</v>
      </c>
      <c r="CT153" s="42" t="e">
        <f t="shared" ca="1" si="563"/>
        <v>#NAME?</v>
      </c>
      <c r="CU153" s="43" t="e">
        <f ca="1">_xll.GXL(CU$3,CU$4,"CustomGL="&amp;CU$8&amp;";",CU$5,CU$6,CU$7,$B153,CU$10)</f>
        <v>#NAME?</v>
      </c>
      <c r="CV153" s="42" t="e">
        <f t="shared" ca="1" si="513"/>
        <v>#NAME?</v>
      </c>
      <c r="CZ153" s="78">
        <v>670000</v>
      </c>
      <c r="DA153" s="40" t="e">
        <f ca="1">_xll.GEXQ("...\Live\Act_Decr.edq",$B153)</f>
        <v>#NAME?</v>
      </c>
      <c r="DB153" s="41" t="e">
        <f ca="1">_xll.GXL(DB$3,DB$4,"CustomGL="&amp;DB$8&amp;";",DB$5,DB$6,DB$7,$B153,DB$10)</f>
        <v>#NAME?</v>
      </c>
      <c r="DC153" s="42" t="e">
        <f t="shared" ca="1" si="564"/>
        <v>#NAME?</v>
      </c>
      <c r="DD153" s="43" t="e">
        <f ca="1">_xll.GXL(DD$3,DD$4,"CustomGL="&amp;DD$8&amp;";",DD$5,DD$6,DD$7,$B153,DD$10)</f>
        <v>#NAME?</v>
      </c>
      <c r="DE153" s="42" t="e">
        <f t="shared" ca="1" si="515"/>
        <v>#NAME?</v>
      </c>
      <c r="DJ153" s="41" t="e">
        <f ca="1">_xll.GXL(DJ$3,DJ$4,"CustomGL="&amp;DJ$8&amp;";",DJ$5,DJ$6,DJ$7,$B153,DJ$10)</f>
        <v>#NAME?</v>
      </c>
      <c r="DK153" s="42" t="e">
        <f t="shared" ca="1" si="565"/>
        <v>#NAME?</v>
      </c>
      <c r="DL153" s="43" t="e">
        <f ca="1">_xll.GXL(DL$3,DL$4,"CustomGL="&amp;DL$8&amp;";",DL$5,DL$6,DL$7,$B153,DL$10)</f>
        <v>#NAME?</v>
      </c>
      <c r="DM153" s="42" t="e">
        <f t="shared" ca="1" si="517"/>
        <v>#NAME?</v>
      </c>
      <c r="DQ153" s="78">
        <v>670000</v>
      </c>
      <c r="DR153" s="40" t="e">
        <f ca="1">_xll.GEXQ("...\Live\Act_Decr.edq",$B153)</f>
        <v>#NAME?</v>
      </c>
      <c r="DS153" s="41" t="e">
        <f ca="1">_xll.GXL(DS$3,DS$4,"CustomGL="&amp;DS$8&amp;";",DS$5,DS$6,DS$7,$B153,DS$10)</f>
        <v>#NAME?</v>
      </c>
      <c r="DT153" s="42" t="e">
        <f t="shared" ca="1" si="566"/>
        <v>#NAME?</v>
      </c>
      <c r="DU153" s="43" t="e">
        <f ca="1">_xll.GXL(DU$3,DU$4,"CustomGL="&amp;DU$8&amp;";",DU$5,DU$6,DU$7,$B153,DU$10)</f>
        <v>#NAME?</v>
      </c>
      <c r="DV153" s="42" t="e">
        <f t="shared" ca="1" si="519"/>
        <v>#NAME?</v>
      </c>
      <c r="EA153" s="41" t="e">
        <f ca="1">_xll.GXL(EA$3,EA$4,"CustomGL="&amp;EA$8&amp;";",EA$5,EA$6,EA$7,$B153,EA$10)</f>
        <v>#NAME?</v>
      </c>
      <c r="EB153" s="42" t="e">
        <f t="shared" ca="1" si="567"/>
        <v>#NAME?</v>
      </c>
      <c r="EC153" s="43" t="e">
        <f ca="1">_xll.GXL(EC$3,EC$4,"CustomGL="&amp;EC$8&amp;";",EC$5,EC$6,EC$7,$B153,EC$10)</f>
        <v>#NAME?</v>
      </c>
      <c r="ED153" s="42" t="e">
        <f t="shared" ca="1" si="521"/>
        <v>#NAME?</v>
      </c>
      <c r="EH153" s="78">
        <v>670000</v>
      </c>
      <c r="EI153" s="40" t="e">
        <f ca="1">_xll.GEXQ("...\Live\Act_Decr.edq",$B153)</f>
        <v>#NAME?</v>
      </c>
      <c r="EJ153" s="41" t="e">
        <f ca="1">_xll.GXL(EJ$3,EJ$4,"CustomGL="&amp;EJ$8&amp;";",EJ$5,EJ$6,EJ$7,$B153,EJ$10)</f>
        <v>#NAME?</v>
      </c>
      <c r="EK153" s="42" t="e">
        <f t="shared" ca="1" si="568"/>
        <v>#NAME?</v>
      </c>
      <c r="EL153" s="43" t="e">
        <f ca="1">_xll.GXL(EL$3,EL$4,"CustomGL="&amp;EL$8&amp;";",EL$5,EL$6,EL$7,$B153,EL$10)</f>
        <v>#NAME?</v>
      </c>
      <c r="EM153" s="42" t="e">
        <f t="shared" ca="1" si="523"/>
        <v>#NAME?</v>
      </c>
      <c r="ER153" s="41" t="e">
        <f ca="1">_xll.GXL(ER$3,ER$4,"CustomGL="&amp;ER$8&amp;";",ER$5,ER$6,ER$7,$B153,ER$10)</f>
        <v>#NAME?</v>
      </c>
      <c r="ES153" s="42" t="e">
        <f t="shared" ca="1" si="569"/>
        <v>#NAME?</v>
      </c>
      <c r="ET153" s="43" t="e">
        <f ca="1">_xll.GXL(ET$3,ET$4,"CustomGL="&amp;ET$8&amp;";",ET$5,ET$6,ET$7,$B153,ET$10)</f>
        <v>#NAME?</v>
      </c>
      <c r="EU153" s="42" t="e">
        <f t="shared" ca="1" si="525"/>
        <v>#NAME?</v>
      </c>
      <c r="EY153" s="78">
        <v>670000</v>
      </c>
      <c r="EZ153" s="40" t="e">
        <f ca="1">_xll.GEXQ("...\Live\Act_Decr.edq",$B153)</f>
        <v>#NAME?</v>
      </c>
      <c r="FA153" s="41" t="e">
        <f ca="1">_xll.GXL(FA$3,FA$4,"CustomGL="&amp;FA$8&amp;";",FA$5,FA$6,FA$7,$B153,FA$10)</f>
        <v>#NAME?</v>
      </c>
      <c r="FB153" s="42" t="e">
        <f t="shared" ca="1" si="570"/>
        <v>#NAME?</v>
      </c>
      <c r="FC153" s="43" t="e">
        <f ca="1">_xll.GXL(FC$3,FC$4,"CustomGL="&amp;FC$8&amp;";",FC$5,FC$6,FC$7,$B153,FC$10)</f>
        <v>#NAME?</v>
      </c>
      <c r="FD153" s="42" t="e">
        <f t="shared" ca="1" si="527"/>
        <v>#NAME?</v>
      </c>
      <c r="FI153" s="41" t="e">
        <f ca="1">_xll.GXL(FI$3,FI$4,"CustomGL="&amp;FI$8&amp;";",FI$5,FI$6,FI$7,$B153,FI$10)</f>
        <v>#NAME?</v>
      </c>
      <c r="FJ153" s="42" t="e">
        <f t="shared" ca="1" si="571"/>
        <v>#NAME?</v>
      </c>
      <c r="FK153" s="43" t="e">
        <f ca="1">_xll.GXL(FK$3,FK$4,"CustomGL="&amp;FK$8&amp;";",FK$5,FK$6,FK$7,$B153,FK$10)</f>
        <v>#NAME?</v>
      </c>
      <c r="FL153" s="42" t="e">
        <f t="shared" ca="1" si="529"/>
        <v>#NAME?</v>
      </c>
    </row>
    <row r="154" spans="2:168" s="44" customFormat="1" hidden="1" outlineLevel="1" x14ac:dyDescent="0.25">
      <c r="B154" s="45">
        <v>675000</v>
      </c>
      <c r="C154" s="40" t="e">
        <f ca="1">_xll.GEXQ("...\Live\Act_Decr.edq",$B154)</f>
        <v>#NAME?</v>
      </c>
      <c r="D154" s="41" t="e">
        <f ca="1">_xll.GXL(D$3,D$4,"CustomGL="&amp;D$8&amp;";",D$5,D$6,D$7,$B154,D$10)</f>
        <v>#NAME?</v>
      </c>
      <c r="E154" s="42" t="e">
        <f t="shared" ca="1" si="552"/>
        <v>#NAME?</v>
      </c>
      <c r="F154" s="43" t="e">
        <f ca="1">_xll.GXL(F$3,F$4,"CustomGL="&amp;F$8&amp;";",F$5,F$6,F$7,$B154,F$10)</f>
        <v>#NAME?</v>
      </c>
      <c r="G154" s="42" t="e">
        <f t="shared" ca="1" si="551"/>
        <v>#NAME?</v>
      </c>
      <c r="L154" s="41" t="e">
        <f ca="1">_xll.GXL(L$3,L$4,"CustomGL="&amp;L$8&amp;";",L$5,L$6,L$7,$B154,L$10)</f>
        <v>#NAME?</v>
      </c>
      <c r="M154" s="42" t="e">
        <f t="shared" ca="1" si="553"/>
        <v>#NAME?</v>
      </c>
      <c r="N154" s="43" t="e">
        <f ca="1">_xll.GXL(N$3,N$4,"CustomGL="&amp;N$8&amp;";",N$5,N$6,N$7,$B154,N$10)</f>
        <v>#NAME?</v>
      </c>
      <c r="O154" s="42" t="e">
        <f t="shared" ca="1" si="493"/>
        <v>#NAME?</v>
      </c>
      <c r="R154" s="85"/>
      <c r="S154" s="78">
        <v>675000</v>
      </c>
      <c r="T154" s="40" t="e">
        <f ca="1">_xll.GEXQ("...\Live\Act_Decr.edq",$B154)</f>
        <v>#NAME?</v>
      </c>
      <c r="U154" s="41" t="e">
        <f ca="1">_xll.GXL(U$3,U$4,"CustomGL="&amp;U$8&amp;";",U$5,U$6,U$7,$B154,U$10)</f>
        <v>#NAME?</v>
      </c>
      <c r="V154" s="42" t="e">
        <f t="shared" ca="1" si="554"/>
        <v>#NAME?</v>
      </c>
      <c r="W154" s="43" t="e">
        <f ca="1">_xll.GXL(W$3,W$4,"CustomGL="&amp;W$8&amp;";",W$5,W$6,W$7,$B154,W$10)</f>
        <v>#NAME?</v>
      </c>
      <c r="X154" s="42" t="e">
        <f t="shared" ca="1" si="495"/>
        <v>#NAME?</v>
      </c>
      <c r="AC154" s="41" t="e">
        <f ca="1">_xll.GXL(AC$3,AC$4,"CustomGL="&amp;AC$8&amp;";",AC$5,AC$6,AC$7,$B154,AC$10)</f>
        <v>#NAME?</v>
      </c>
      <c r="AD154" s="42" t="e">
        <f t="shared" ca="1" si="555"/>
        <v>#NAME?</v>
      </c>
      <c r="AE154" s="43" t="e">
        <f ca="1">_xll.GXL(AE$3,AE$4,"CustomGL="&amp;AE$8&amp;";",AE$5,AE$6,AE$7,$B154,AE$10)</f>
        <v>#NAME?</v>
      </c>
      <c r="AF154" s="42" t="e">
        <f t="shared" ca="1" si="497"/>
        <v>#NAME?</v>
      </c>
      <c r="AJ154" s="78">
        <v>675000</v>
      </c>
      <c r="AK154" s="40" t="e">
        <f ca="1">_xll.GEXQ("...\Live\Act_Decr.edq",$B154)</f>
        <v>#NAME?</v>
      </c>
      <c r="AL154" s="41" t="e">
        <f ca="1">_xll.GXL(AL$3,AL$4,"CustomGL="&amp;AL$8&amp;";",AL$5,AL$6,AL$7,$B154,AL$10)</f>
        <v>#NAME?</v>
      </c>
      <c r="AM154" s="42" t="e">
        <f t="shared" ca="1" si="556"/>
        <v>#NAME?</v>
      </c>
      <c r="AN154" s="43" t="e">
        <f ca="1">_xll.GXL(AN$3,AN$4,"CustomGL="&amp;AN$8&amp;";",AN$5,AN$6,AN$7,$B154,AN$10)</f>
        <v>#NAME?</v>
      </c>
      <c r="AO154" s="42" t="e">
        <f t="shared" ca="1" si="499"/>
        <v>#NAME?</v>
      </c>
      <c r="AT154" s="41" t="e">
        <f ca="1">_xll.GXL(AT$3,AT$4,"CustomGL="&amp;AT$8&amp;";",AT$5,AT$6,AT$7,$B154,AT$10)</f>
        <v>#NAME?</v>
      </c>
      <c r="AU154" s="42" t="e">
        <f t="shared" ca="1" si="557"/>
        <v>#NAME?</v>
      </c>
      <c r="AV154" s="43" t="e">
        <f ca="1">_xll.GXL(AV$3,AV$4,"CustomGL="&amp;AV$8&amp;";",AV$5,AV$6,AV$7,$B154,AV$10)</f>
        <v>#NAME?</v>
      </c>
      <c r="AW154" s="42" t="e">
        <f t="shared" ca="1" si="501"/>
        <v>#NAME?</v>
      </c>
      <c r="AZ154" s="85"/>
      <c r="BA154" s="78">
        <v>675000</v>
      </c>
      <c r="BB154" s="40" t="e">
        <f ca="1">_xll.GEXQ("...\Live\Act_Decr.edq",$B154)</f>
        <v>#NAME?</v>
      </c>
      <c r="BC154" s="41" t="e">
        <f ca="1">_xll.GXL(BC$3,BC$4,"CustomGL="&amp;BC$8&amp;";",BC$5,BC$6,BC$7,$B154,BC$10)</f>
        <v>#NAME?</v>
      </c>
      <c r="BD154" s="42" t="e">
        <f t="shared" ca="1" si="558"/>
        <v>#NAME?</v>
      </c>
      <c r="BE154" s="43" t="e">
        <f ca="1">_xll.GXL(BE$3,BE$4,"CustomGL="&amp;BE$8&amp;";",BE$5,BE$6,BE$7,$B154,BE$10)</f>
        <v>#NAME?</v>
      </c>
      <c r="BF154" s="42" t="e">
        <f t="shared" ca="1" si="503"/>
        <v>#NAME?</v>
      </c>
      <c r="BK154" s="41" t="e">
        <f ca="1">_xll.GXL(BK$3,BK$4,"CustomGL="&amp;BK$8&amp;";",BK$5,BK$6,BK$7,$B154,BK$10)</f>
        <v>#NAME?</v>
      </c>
      <c r="BL154" s="42" t="e">
        <f t="shared" ca="1" si="559"/>
        <v>#NAME?</v>
      </c>
      <c r="BM154" s="43" t="e">
        <f ca="1">_xll.GXL(BM$3,BM$4,"CustomGL="&amp;BM$8&amp;";",BM$5,BM$6,BM$7,$B154,BM$10)</f>
        <v>#NAME?</v>
      </c>
      <c r="BN154" s="42" t="e">
        <f t="shared" ca="1" si="505"/>
        <v>#NAME?</v>
      </c>
      <c r="BR154" s="78">
        <v>675000</v>
      </c>
      <c r="BS154" s="40" t="e">
        <f ca="1">_xll.GEXQ("...\Live\Act_Decr.edq",$B154)</f>
        <v>#NAME?</v>
      </c>
      <c r="BT154" s="41" t="e">
        <f ca="1">_xll.GXL(BT$3,BT$4,"CustomGL="&amp;BT$8&amp;";",BT$5,BT$6,BT$7,$B154,BT$10)</f>
        <v>#NAME?</v>
      </c>
      <c r="BU154" s="42" t="e">
        <f t="shared" ca="1" si="560"/>
        <v>#NAME?</v>
      </c>
      <c r="BV154" s="43" t="e">
        <f ca="1">_xll.GXL(BV$3,BV$4,"CustomGL="&amp;BV$8&amp;";",BV$5,BV$6,BV$7,$B154,BV$10)</f>
        <v>#NAME?</v>
      </c>
      <c r="BW154" s="42" t="e">
        <f t="shared" ca="1" si="507"/>
        <v>#NAME?</v>
      </c>
      <c r="CB154" s="41" t="e">
        <f ca="1">_xll.GXL(CB$3,CB$4,"CustomGL="&amp;CB$8&amp;";",CB$5,CB$6,CB$7,$B154,CB$10)</f>
        <v>#NAME?</v>
      </c>
      <c r="CC154" s="42" t="e">
        <f t="shared" ca="1" si="561"/>
        <v>#NAME?</v>
      </c>
      <c r="CD154" s="43" t="e">
        <f ca="1">_xll.GXL(CD$3,CD$4,"CustomGL="&amp;CD$8&amp;";",CD$5,CD$6,CD$7,$B154,CD$10)</f>
        <v>#NAME?</v>
      </c>
      <c r="CE154" s="42" t="e">
        <f t="shared" ca="1" si="509"/>
        <v>#NAME?</v>
      </c>
      <c r="CI154" s="78">
        <v>675000</v>
      </c>
      <c r="CJ154" s="40" t="e">
        <f ca="1">_xll.GEXQ("...\Live\Act_Decr.edq",$B154)</f>
        <v>#NAME?</v>
      </c>
      <c r="CK154" s="41" t="e">
        <f ca="1">_xll.GXL(CK$3,CK$4,"CustomGL="&amp;CK$8&amp;";",CK$5,CK$6,CK$7,$B154,CK$10)</f>
        <v>#NAME?</v>
      </c>
      <c r="CL154" s="42" t="e">
        <f t="shared" ca="1" si="562"/>
        <v>#NAME?</v>
      </c>
      <c r="CM154" s="43" t="e">
        <f ca="1">_xll.GXL(CM$3,CM$4,"CustomGL="&amp;CM$8&amp;";",CM$5,CM$6,CM$7,$B154,CM$10)</f>
        <v>#NAME?</v>
      </c>
      <c r="CN154" s="42" t="e">
        <f t="shared" ca="1" si="511"/>
        <v>#NAME?</v>
      </c>
      <c r="CS154" s="41" t="e">
        <f ca="1">_xll.GXL(CS$3,CS$4,"CustomGL="&amp;CS$8&amp;";",CS$5,CS$6,CS$7,$B154,CS$10)</f>
        <v>#NAME?</v>
      </c>
      <c r="CT154" s="42" t="e">
        <f t="shared" ca="1" si="563"/>
        <v>#NAME?</v>
      </c>
      <c r="CU154" s="43" t="e">
        <f ca="1">_xll.GXL(CU$3,CU$4,"CustomGL="&amp;CU$8&amp;";",CU$5,CU$6,CU$7,$B154,CU$10)</f>
        <v>#NAME?</v>
      </c>
      <c r="CV154" s="42" t="e">
        <f t="shared" ca="1" si="513"/>
        <v>#NAME?</v>
      </c>
      <c r="CZ154" s="78">
        <v>675000</v>
      </c>
      <c r="DA154" s="40" t="e">
        <f ca="1">_xll.GEXQ("...\Live\Act_Decr.edq",$B154)</f>
        <v>#NAME?</v>
      </c>
      <c r="DB154" s="41" t="e">
        <f ca="1">_xll.GXL(DB$3,DB$4,"CustomGL="&amp;DB$8&amp;";",DB$5,DB$6,DB$7,$B154,DB$10)</f>
        <v>#NAME?</v>
      </c>
      <c r="DC154" s="42" t="e">
        <f t="shared" ca="1" si="564"/>
        <v>#NAME?</v>
      </c>
      <c r="DD154" s="43" t="e">
        <f ca="1">_xll.GXL(DD$3,DD$4,"CustomGL="&amp;DD$8&amp;";",DD$5,DD$6,DD$7,$B154,DD$10)</f>
        <v>#NAME?</v>
      </c>
      <c r="DE154" s="42" t="e">
        <f t="shared" ca="1" si="515"/>
        <v>#NAME?</v>
      </c>
      <c r="DJ154" s="41" t="e">
        <f ca="1">_xll.GXL(DJ$3,DJ$4,"CustomGL="&amp;DJ$8&amp;";",DJ$5,DJ$6,DJ$7,$B154,DJ$10)</f>
        <v>#NAME?</v>
      </c>
      <c r="DK154" s="42" t="e">
        <f t="shared" ca="1" si="565"/>
        <v>#NAME?</v>
      </c>
      <c r="DL154" s="43" t="e">
        <f ca="1">_xll.GXL(DL$3,DL$4,"CustomGL="&amp;DL$8&amp;";",DL$5,DL$6,DL$7,$B154,DL$10)</f>
        <v>#NAME?</v>
      </c>
      <c r="DM154" s="42" t="e">
        <f t="shared" ca="1" si="517"/>
        <v>#NAME?</v>
      </c>
      <c r="DQ154" s="78">
        <v>675000</v>
      </c>
      <c r="DR154" s="40" t="e">
        <f ca="1">_xll.GEXQ("...\Live\Act_Decr.edq",$B154)</f>
        <v>#NAME?</v>
      </c>
      <c r="DS154" s="41" t="e">
        <f ca="1">_xll.GXL(DS$3,DS$4,"CustomGL="&amp;DS$8&amp;";",DS$5,DS$6,DS$7,$B154,DS$10)</f>
        <v>#NAME?</v>
      </c>
      <c r="DT154" s="42" t="e">
        <f t="shared" ca="1" si="566"/>
        <v>#NAME?</v>
      </c>
      <c r="DU154" s="43" t="e">
        <f ca="1">_xll.GXL(DU$3,DU$4,"CustomGL="&amp;DU$8&amp;";",DU$5,DU$6,DU$7,$B154,DU$10)</f>
        <v>#NAME?</v>
      </c>
      <c r="DV154" s="42" t="e">
        <f t="shared" ca="1" si="519"/>
        <v>#NAME?</v>
      </c>
      <c r="EA154" s="41" t="e">
        <f ca="1">_xll.GXL(EA$3,EA$4,"CustomGL="&amp;EA$8&amp;";",EA$5,EA$6,EA$7,$B154,EA$10)</f>
        <v>#NAME?</v>
      </c>
      <c r="EB154" s="42" t="e">
        <f t="shared" ca="1" si="567"/>
        <v>#NAME?</v>
      </c>
      <c r="EC154" s="43" t="e">
        <f ca="1">_xll.GXL(EC$3,EC$4,"CustomGL="&amp;EC$8&amp;";",EC$5,EC$6,EC$7,$B154,EC$10)</f>
        <v>#NAME?</v>
      </c>
      <c r="ED154" s="42" t="e">
        <f t="shared" ca="1" si="521"/>
        <v>#NAME?</v>
      </c>
      <c r="EH154" s="78">
        <v>675000</v>
      </c>
      <c r="EI154" s="40" t="e">
        <f ca="1">_xll.GEXQ("...\Live\Act_Decr.edq",$B154)</f>
        <v>#NAME?</v>
      </c>
      <c r="EJ154" s="41" t="e">
        <f ca="1">_xll.GXL(EJ$3,EJ$4,"CustomGL="&amp;EJ$8&amp;";",EJ$5,EJ$6,EJ$7,$B154,EJ$10)</f>
        <v>#NAME?</v>
      </c>
      <c r="EK154" s="42" t="e">
        <f t="shared" ca="1" si="568"/>
        <v>#NAME?</v>
      </c>
      <c r="EL154" s="43" t="e">
        <f ca="1">_xll.GXL(EL$3,EL$4,"CustomGL="&amp;EL$8&amp;";",EL$5,EL$6,EL$7,$B154,EL$10)</f>
        <v>#NAME?</v>
      </c>
      <c r="EM154" s="42" t="e">
        <f t="shared" ca="1" si="523"/>
        <v>#NAME?</v>
      </c>
      <c r="ER154" s="41" t="e">
        <f ca="1">_xll.GXL(ER$3,ER$4,"CustomGL="&amp;ER$8&amp;";",ER$5,ER$6,ER$7,$B154,ER$10)</f>
        <v>#NAME?</v>
      </c>
      <c r="ES154" s="42" t="e">
        <f t="shared" ca="1" si="569"/>
        <v>#NAME?</v>
      </c>
      <c r="ET154" s="43" t="e">
        <f ca="1">_xll.GXL(ET$3,ET$4,"CustomGL="&amp;ET$8&amp;";",ET$5,ET$6,ET$7,$B154,ET$10)</f>
        <v>#NAME?</v>
      </c>
      <c r="EU154" s="42" t="e">
        <f t="shared" ca="1" si="525"/>
        <v>#NAME?</v>
      </c>
      <c r="EY154" s="78">
        <v>675000</v>
      </c>
      <c r="EZ154" s="40" t="e">
        <f ca="1">_xll.GEXQ("...\Live\Act_Decr.edq",$B154)</f>
        <v>#NAME?</v>
      </c>
      <c r="FA154" s="41" t="e">
        <f ca="1">_xll.GXL(FA$3,FA$4,"CustomGL="&amp;FA$8&amp;";",FA$5,FA$6,FA$7,$B154,FA$10)</f>
        <v>#NAME?</v>
      </c>
      <c r="FB154" s="42" t="e">
        <f t="shared" ca="1" si="570"/>
        <v>#NAME?</v>
      </c>
      <c r="FC154" s="43" t="e">
        <f ca="1">_xll.GXL(FC$3,FC$4,"CustomGL="&amp;FC$8&amp;";",FC$5,FC$6,FC$7,$B154,FC$10)</f>
        <v>#NAME?</v>
      </c>
      <c r="FD154" s="42" t="e">
        <f t="shared" ca="1" si="527"/>
        <v>#NAME?</v>
      </c>
      <c r="FI154" s="41" t="e">
        <f ca="1">_xll.GXL(FI$3,FI$4,"CustomGL="&amp;FI$8&amp;";",FI$5,FI$6,FI$7,$B154,FI$10)</f>
        <v>#NAME?</v>
      </c>
      <c r="FJ154" s="42" t="e">
        <f t="shared" ca="1" si="571"/>
        <v>#NAME?</v>
      </c>
      <c r="FK154" s="43" t="e">
        <f ca="1">_xll.GXL(FK$3,FK$4,"CustomGL="&amp;FK$8&amp;";",FK$5,FK$6,FK$7,$B154,FK$10)</f>
        <v>#NAME?</v>
      </c>
      <c r="FL154" s="42" t="e">
        <f t="shared" ca="1" si="529"/>
        <v>#NAME?</v>
      </c>
    </row>
    <row r="155" spans="2:168" collapsed="1" x14ac:dyDescent="0.25">
      <c r="B155" s="3" t="s">
        <v>145</v>
      </c>
      <c r="C155" s="4" t="e">
        <f ca="1">_xll.SSLDESC(B155)</f>
        <v>#NAME?</v>
      </c>
      <c r="D155" s="26" t="e">
        <f ca="1">_xll.GXL(D$3,D$4,"CustomGL="&amp;D$8&amp;";",D$5,D$6,D$7,$B155,D$10)</f>
        <v>#NAME?</v>
      </c>
      <c r="E155" s="27" t="e">
        <f ca="1">D155/D$63</f>
        <v>#NAME?</v>
      </c>
      <c r="F155" s="33" t="e">
        <f ca="1">_xll.GXL(F$3,F$4,"CustomGL="&amp;F$8&amp;";",F$5,F$6,F$7,$B155,F$10)</f>
        <v>#NAME?</v>
      </c>
      <c r="G155" s="27" t="e">
        <f t="shared" ref="G155:G162" ca="1" si="572">F155/F$63</f>
        <v>#NAME?</v>
      </c>
      <c r="L155" s="26" t="e">
        <f ca="1">_xll.GXL(L$3,L$4,"CustomGL="&amp;L$8&amp;";",L$5,L$6,L$7,$B155,L$10)</f>
        <v>#NAME?</v>
      </c>
      <c r="M155" s="27" t="e">
        <f ca="1">L155/L$63</f>
        <v>#NAME?</v>
      </c>
      <c r="N155" s="33" t="e">
        <f ca="1">_xll.GXL(N$3,N$4,"CustomGL="&amp;N$8&amp;";",N$5,N$6,N$7,$B155,N$10)</f>
        <v>#NAME?</v>
      </c>
      <c r="O155" s="27" t="e">
        <f t="shared" ca="1" si="493"/>
        <v>#NAME?</v>
      </c>
      <c r="S155" s="79" t="s">
        <v>145</v>
      </c>
      <c r="T155" s="4" t="e">
        <f ca="1">_xll.SSLDESC(S155)</f>
        <v>#NAME?</v>
      </c>
      <c r="U155" s="26" t="e">
        <f ca="1">_xll.GXL(U$3,U$4,"CustomGL="&amp;U$8&amp;";",U$5,U$6,U$7,$B155,U$10)</f>
        <v>#NAME?</v>
      </c>
      <c r="V155" s="27" t="e">
        <f ca="1">U155/U$63</f>
        <v>#NAME?</v>
      </c>
      <c r="W155" s="33" t="e">
        <f ca="1">_xll.GXL(W$3,W$4,"CustomGL="&amp;W$8&amp;";",W$5,W$6,W$7,$B155,W$10)</f>
        <v>#NAME?</v>
      </c>
      <c r="X155" s="27" t="e">
        <f t="shared" ca="1" si="495"/>
        <v>#NAME?</v>
      </c>
      <c r="AC155" s="26" t="e">
        <f ca="1">_xll.GXL(AC$3,AC$4,"CustomGL="&amp;AC$8&amp;";",AC$5,AC$6,AC$7,$B155,AC$10)</f>
        <v>#NAME?</v>
      </c>
      <c r="AD155" s="27" t="e">
        <f ca="1">AC155/AC$63</f>
        <v>#NAME?</v>
      </c>
      <c r="AE155" s="33" t="e">
        <f ca="1">_xll.GXL(AE$3,AE$4,"CustomGL="&amp;AE$8&amp;";",AE$5,AE$6,AE$7,$B155,AE$10)</f>
        <v>#NAME?</v>
      </c>
      <c r="AF155" s="27" t="e">
        <f t="shared" ca="1" si="497"/>
        <v>#NAME?</v>
      </c>
      <c r="AJ155" s="79" t="s">
        <v>145</v>
      </c>
      <c r="AK155" s="4" t="e">
        <f ca="1">_xll.SSLDESC(AJ155)</f>
        <v>#NAME?</v>
      </c>
      <c r="AL155" s="26" t="e">
        <f ca="1">_xll.GXL(AL$3,AL$4,"CustomGL="&amp;AL$8&amp;";",AL$5,AL$6,AL$7,$B155,AL$10)</f>
        <v>#NAME?</v>
      </c>
      <c r="AM155" s="27" t="e">
        <f ca="1">AL155/AL$63</f>
        <v>#NAME?</v>
      </c>
      <c r="AN155" s="33" t="e">
        <f ca="1">_xll.GXL(AN$3,AN$4,"CustomGL="&amp;AN$8&amp;";",AN$5,AN$6,AN$7,$B155,AN$10)</f>
        <v>#NAME?</v>
      </c>
      <c r="AO155" s="27" t="e">
        <f t="shared" ca="1" si="499"/>
        <v>#NAME?</v>
      </c>
      <c r="AT155" s="26" t="e">
        <f ca="1">_xll.GXL(AT$3,AT$4,"CustomGL="&amp;AT$8&amp;";",AT$5,AT$6,AT$7,$B155,AT$10)</f>
        <v>#NAME?</v>
      </c>
      <c r="AU155" s="27" t="e">
        <f ca="1">AT155/AT$63</f>
        <v>#NAME?</v>
      </c>
      <c r="AV155" s="33" t="e">
        <f ca="1">_xll.GXL(AV$3,AV$4,"CustomGL="&amp;AV$8&amp;";",AV$5,AV$6,AV$7,$B155,AV$10)</f>
        <v>#NAME?</v>
      </c>
      <c r="AW155" s="27" t="e">
        <f t="shared" ca="1" si="501"/>
        <v>#NAME?</v>
      </c>
      <c r="BA155" s="79" t="s">
        <v>145</v>
      </c>
      <c r="BB155" s="4" t="e">
        <f ca="1">_xll.SSLDESC(BA155)</f>
        <v>#NAME?</v>
      </c>
      <c r="BC155" s="26" t="e">
        <f ca="1">_xll.GXL(BC$3,BC$4,"CustomGL="&amp;BC$8&amp;";",BC$5,BC$6,BC$7,$B155,BC$10)</f>
        <v>#NAME?</v>
      </c>
      <c r="BD155" s="27" t="e">
        <f ca="1">BC155/BC$63</f>
        <v>#NAME?</v>
      </c>
      <c r="BE155" s="33" t="e">
        <f ca="1">_xll.GXL(BE$3,BE$4,"CustomGL="&amp;BE$8&amp;";",BE$5,BE$6,BE$7,$B155,BE$10)</f>
        <v>#NAME?</v>
      </c>
      <c r="BF155" s="27" t="e">
        <f t="shared" ca="1" si="503"/>
        <v>#NAME?</v>
      </c>
      <c r="BK155" s="26" t="e">
        <f ca="1">_xll.GXL(BK$3,BK$4,"CustomGL="&amp;BK$8&amp;";",BK$5,BK$6,BK$7,$B155,BK$10)</f>
        <v>#NAME?</v>
      </c>
      <c r="BL155" s="27" t="e">
        <f ca="1">BK155/BK$63</f>
        <v>#NAME?</v>
      </c>
      <c r="BM155" s="33" t="e">
        <f ca="1">_xll.GXL(BM$3,BM$4,"CustomGL="&amp;BM$8&amp;";",BM$5,BM$6,BM$7,$B155,BM$10)</f>
        <v>#NAME?</v>
      </c>
      <c r="BN155" s="27" t="e">
        <f t="shared" ca="1" si="505"/>
        <v>#NAME?</v>
      </c>
      <c r="BR155" s="79" t="s">
        <v>145</v>
      </c>
      <c r="BS155" s="4" t="e">
        <f ca="1">_xll.SSLDESC(BR155)</f>
        <v>#NAME?</v>
      </c>
      <c r="BT155" s="26" t="e">
        <f ca="1">_xll.GXL(BT$3,BT$4,"CustomGL="&amp;BT$8&amp;";",BT$5,BT$6,BT$7,$B155,BT$10)</f>
        <v>#NAME?</v>
      </c>
      <c r="BU155" s="27" t="e">
        <f ca="1">BT155/BT$63</f>
        <v>#NAME?</v>
      </c>
      <c r="BV155" s="33" t="e">
        <f ca="1">_xll.GXL(BV$3,BV$4,"CustomGL="&amp;BV$8&amp;";",BV$5,BV$6,BV$7,$B155,BV$10)</f>
        <v>#NAME?</v>
      </c>
      <c r="BW155" s="27" t="e">
        <f t="shared" ca="1" si="507"/>
        <v>#NAME?</v>
      </c>
      <c r="CB155" s="26" t="e">
        <f ca="1">_xll.GXL(CB$3,CB$4,"CustomGL="&amp;CB$8&amp;";",CB$5,CB$6,CB$7,$B155,CB$10)</f>
        <v>#NAME?</v>
      </c>
      <c r="CC155" s="27" t="e">
        <f ca="1">CB155/CB$63</f>
        <v>#NAME?</v>
      </c>
      <c r="CD155" s="33" t="e">
        <f ca="1">_xll.GXL(CD$3,CD$4,"CustomGL="&amp;CD$8&amp;";",CD$5,CD$6,CD$7,$B155,CD$10)</f>
        <v>#NAME?</v>
      </c>
      <c r="CE155" s="27" t="e">
        <f t="shared" ca="1" si="509"/>
        <v>#NAME?</v>
      </c>
      <c r="CI155" s="79" t="s">
        <v>145</v>
      </c>
      <c r="CJ155" s="4" t="e">
        <f ca="1">_xll.SSLDESC(CI155)</f>
        <v>#NAME?</v>
      </c>
      <c r="CK155" s="26" t="e">
        <f ca="1">_xll.GXL(CK$3,CK$4,"CustomGL="&amp;CK$8&amp;";",CK$5,CK$6,CK$7,$B155,CK$10)</f>
        <v>#NAME?</v>
      </c>
      <c r="CL155" s="27" t="e">
        <f ca="1">CK155/CK$63</f>
        <v>#NAME?</v>
      </c>
      <c r="CM155" s="33" t="e">
        <f ca="1">_xll.GXL(CM$3,CM$4,"CustomGL="&amp;CM$8&amp;";",CM$5,CM$6,CM$7,$B155,CM$10)</f>
        <v>#NAME?</v>
      </c>
      <c r="CN155" s="27" t="e">
        <f t="shared" ca="1" si="511"/>
        <v>#NAME?</v>
      </c>
      <c r="CS155" s="26" t="e">
        <f ca="1">_xll.GXL(CS$3,CS$4,"CustomGL="&amp;CS$8&amp;";",CS$5,CS$6,CS$7,$B155,CS$10)</f>
        <v>#NAME?</v>
      </c>
      <c r="CT155" s="27" t="e">
        <f ca="1">CS155/CS$63</f>
        <v>#NAME?</v>
      </c>
      <c r="CU155" s="33" t="e">
        <f ca="1">_xll.GXL(CU$3,CU$4,"CustomGL="&amp;CU$8&amp;";",CU$5,CU$6,CU$7,$B155,CU$10)</f>
        <v>#NAME?</v>
      </c>
      <c r="CV155" s="27" t="e">
        <f t="shared" ca="1" si="513"/>
        <v>#NAME?</v>
      </c>
      <c r="CZ155" s="79" t="s">
        <v>145</v>
      </c>
      <c r="DA155" s="4" t="e">
        <f ca="1">_xll.SSLDESC(CZ155)</f>
        <v>#NAME?</v>
      </c>
      <c r="DB155" s="26" t="e">
        <f ca="1">_xll.GXL(DB$3,DB$4,"CustomGL="&amp;DB$8&amp;";",DB$5,DB$6,DB$7,$B155,DB$10)</f>
        <v>#NAME?</v>
      </c>
      <c r="DC155" s="27" t="e">
        <f ca="1">DB155/DB$63</f>
        <v>#NAME?</v>
      </c>
      <c r="DD155" s="33" t="e">
        <f ca="1">_xll.GXL(DD$3,DD$4,"CustomGL="&amp;DD$8&amp;";",DD$5,DD$6,DD$7,$B155,DD$10)</f>
        <v>#NAME?</v>
      </c>
      <c r="DE155" s="27" t="e">
        <f t="shared" ca="1" si="515"/>
        <v>#NAME?</v>
      </c>
      <c r="DJ155" s="26" t="e">
        <f ca="1">_xll.GXL(DJ$3,DJ$4,"CustomGL="&amp;DJ$8&amp;";",DJ$5,DJ$6,DJ$7,$B155,DJ$10)</f>
        <v>#NAME?</v>
      </c>
      <c r="DK155" s="27" t="e">
        <f ca="1">DJ155/DJ$63</f>
        <v>#NAME?</v>
      </c>
      <c r="DL155" s="33" t="e">
        <f ca="1">_xll.GXL(DL$3,DL$4,"CustomGL="&amp;DL$8&amp;";",DL$5,DL$6,DL$7,$B155,DL$10)</f>
        <v>#NAME?</v>
      </c>
      <c r="DM155" s="27" t="e">
        <f t="shared" ca="1" si="517"/>
        <v>#NAME?</v>
      </c>
      <c r="DQ155" s="79" t="s">
        <v>145</v>
      </c>
      <c r="DR155" s="4" t="e">
        <f ca="1">_xll.SSLDESC(DQ155)</f>
        <v>#NAME?</v>
      </c>
      <c r="DS155" s="26" t="e">
        <f ca="1">_xll.GXL(DS$3,DS$4,"CustomGL="&amp;DS$8&amp;";",DS$5,DS$6,DS$7,$B155,DS$10)</f>
        <v>#NAME?</v>
      </c>
      <c r="DT155" s="27" t="e">
        <f ca="1">DS155/DS$63</f>
        <v>#NAME?</v>
      </c>
      <c r="DU155" s="33" t="e">
        <f ca="1">_xll.GXL(DU$3,DU$4,"CustomGL="&amp;DU$8&amp;";",DU$5,DU$6,DU$7,$B155,DU$10)</f>
        <v>#NAME?</v>
      </c>
      <c r="DV155" s="27" t="e">
        <f t="shared" ca="1" si="519"/>
        <v>#NAME?</v>
      </c>
      <c r="EA155" s="26" t="e">
        <f ca="1">_xll.GXL(EA$3,EA$4,"CustomGL="&amp;EA$8&amp;";",EA$5,EA$6,EA$7,$B155,EA$10)</f>
        <v>#NAME?</v>
      </c>
      <c r="EB155" s="27" t="e">
        <f ca="1">EA155/EA$63</f>
        <v>#NAME?</v>
      </c>
      <c r="EC155" s="33" t="e">
        <f ca="1">_xll.GXL(EC$3,EC$4,"CustomGL="&amp;EC$8&amp;";",EC$5,EC$6,EC$7,$B155,EC$10)</f>
        <v>#NAME?</v>
      </c>
      <c r="ED155" s="27" t="e">
        <f t="shared" ca="1" si="521"/>
        <v>#NAME?</v>
      </c>
      <c r="EH155" s="79" t="s">
        <v>145</v>
      </c>
      <c r="EI155" s="4" t="e">
        <f ca="1">_xll.SSLDESC(EH155)</f>
        <v>#NAME?</v>
      </c>
      <c r="EJ155" s="26" t="e">
        <f ca="1">_xll.GXL(EJ$3,EJ$4,"CustomGL="&amp;EJ$8&amp;";",EJ$5,EJ$6,EJ$7,$B155,EJ$10)</f>
        <v>#NAME?</v>
      </c>
      <c r="EK155" s="27" t="e">
        <f ca="1">EJ155/EJ$63</f>
        <v>#NAME?</v>
      </c>
      <c r="EL155" s="33" t="e">
        <f ca="1">_xll.GXL(EL$3,EL$4,"CustomGL="&amp;EL$8&amp;";",EL$5,EL$6,EL$7,$B155,EL$10)</f>
        <v>#NAME?</v>
      </c>
      <c r="EM155" s="27" t="e">
        <f t="shared" ca="1" si="523"/>
        <v>#NAME?</v>
      </c>
      <c r="ER155" s="26" t="e">
        <f ca="1">_xll.GXL(ER$3,ER$4,"CustomGL="&amp;ER$8&amp;";",ER$5,ER$6,ER$7,$B155,ER$10)</f>
        <v>#NAME?</v>
      </c>
      <c r="ES155" s="27" t="e">
        <f ca="1">ER155/ER$63</f>
        <v>#NAME?</v>
      </c>
      <c r="ET155" s="33" t="e">
        <f ca="1">_xll.GXL(ET$3,ET$4,"CustomGL="&amp;ET$8&amp;";",ET$5,ET$6,ET$7,$B155,ET$10)</f>
        <v>#NAME?</v>
      </c>
      <c r="EU155" s="27" t="e">
        <f t="shared" ca="1" si="525"/>
        <v>#NAME?</v>
      </c>
      <c r="EY155" s="79" t="s">
        <v>145</v>
      </c>
      <c r="EZ155" s="4" t="e">
        <f ca="1">_xll.SSLDESC(EY155)</f>
        <v>#NAME?</v>
      </c>
      <c r="FA155" s="26" t="e">
        <f ca="1">_xll.GXL(FA$3,FA$4,"CustomGL="&amp;FA$8&amp;";",FA$5,FA$6,FA$7,$B155,FA$10)</f>
        <v>#NAME?</v>
      </c>
      <c r="FB155" s="27" t="e">
        <f ca="1">FA155/FA$63</f>
        <v>#NAME?</v>
      </c>
      <c r="FC155" s="33" t="e">
        <f ca="1">_xll.GXL(FC$3,FC$4,"CustomGL="&amp;FC$8&amp;";",FC$5,FC$6,FC$7,$B155,FC$10)</f>
        <v>#NAME?</v>
      </c>
      <c r="FD155" s="27" t="e">
        <f t="shared" ca="1" si="527"/>
        <v>#NAME?</v>
      </c>
      <c r="FI155" s="26" t="e">
        <f ca="1">_xll.GXL(FI$3,FI$4,"CustomGL="&amp;FI$8&amp;";",FI$5,FI$6,FI$7,$B155,FI$10)</f>
        <v>#NAME?</v>
      </c>
      <c r="FJ155" s="27" t="e">
        <f ca="1">FI155/FI$63</f>
        <v>#NAME?</v>
      </c>
      <c r="FK155" s="33" t="e">
        <f ca="1">_xll.GXL(FK$3,FK$4,"CustomGL="&amp;FK$8&amp;";",FK$5,FK$6,FK$7,$B155,FK$10)</f>
        <v>#NAME?</v>
      </c>
      <c r="FL155" s="27" t="e">
        <f t="shared" ca="1" si="529"/>
        <v>#NAME?</v>
      </c>
    </row>
    <row r="156" spans="2:168" s="44" customFormat="1" hidden="1" outlineLevel="1" x14ac:dyDescent="0.25">
      <c r="B156" s="45">
        <v>680000</v>
      </c>
      <c r="C156" s="40" t="e">
        <f ca="1">_xll.GEXQ("...\Live\Act_Decr.edq",$B156)</f>
        <v>#NAME?</v>
      </c>
      <c r="D156" s="41" t="e">
        <f ca="1">_xll.GXL(D$3,D$4,"CustomGL="&amp;D$8&amp;";",D$5,D$6,D$7,$B156,D$10)</f>
        <v>#NAME?</v>
      </c>
      <c r="E156" s="42" t="e">
        <f t="shared" ref="E156:E162" ca="1" si="573">D156/D$63</f>
        <v>#NAME?</v>
      </c>
      <c r="F156" s="43" t="e">
        <f ca="1">_xll.GXL(F$3,F$4,"CustomGL="&amp;F$8&amp;";",F$5,F$6,F$7,$B156,F$10)</f>
        <v>#NAME?</v>
      </c>
      <c r="G156" s="42" t="e">
        <f t="shared" ca="1" si="572"/>
        <v>#NAME?</v>
      </c>
      <c r="L156" s="41" t="e">
        <f ca="1">_xll.GXL(L$3,L$4,"CustomGL="&amp;L$8&amp;";",L$5,L$6,L$7,$B156,L$10)</f>
        <v>#NAME?</v>
      </c>
      <c r="M156" s="42" t="e">
        <f t="shared" ref="M156:M162" ca="1" si="574">L156/L$63</f>
        <v>#NAME?</v>
      </c>
      <c r="N156" s="43" t="e">
        <f ca="1">_xll.GXL(N$3,N$4,"CustomGL="&amp;N$8&amp;";",N$5,N$6,N$7,$B156,N$10)</f>
        <v>#NAME?</v>
      </c>
      <c r="O156" s="42" t="e">
        <f t="shared" ca="1" si="493"/>
        <v>#NAME?</v>
      </c>
      <c r="R156" s="85"/>
      <c r="S156" s="78">
        <v>680000</v>
      </c>
      <c r="T156" s="40" t="e">
        <f ca="1">_xll.GEXQ("...\Live\Act_Decr.edq",$B156)</f>
        <v>#NAME?</v>
      </c>
      <c r="U156" s="41" t="e">
        <f ca="1">_xll.GXL(U$3,U$4,"CustomGL="&amp;U$8&amp;";",U$5,U$6,U$7,$B156,U$10)</f>
        <v>#NAME?</v>
      </c>
      <c r="V156" s="42" t="e">
        <f t="shared" ref="V156:V162" ca="1" si="575">U156/U$63</f>
        <v>#NAME?</v>
      </c>
      <c r="W156" s="43" t="e">
        <f ca="1">_xll.GXL(W$3,W$4,"CustomGL="&amp;W$8&amp;";",W$5,W$6,W$7,$B156,W$10)</f>
        <v>#NAME?</v>
      </c>
      <c r="X156" s="42" t="e">
        <f t="shared" ca="1" si="495"/>
        <v>#NAME?</v>
      </c>
      <c r="AC156" s="41" t="e">
        <f ca="1">_xll.GXL(AC$3,AC$4,"CustomGL="&amp;AC$8&amp;";",AC$5,AC$6,AC$7,$B156,AC$10)</f>
        <v>#NAME?</v>
      </c>
      <c r="AD156" s="42" t="e">
        <f t="shared" ref="AD156:AD162" ca="1" si="576">AC156/AC$63</f>
        <v>#NAME?</v>
      </c>
      <c r="AE156" s="43" t="e">
        <f ca="1">_xll.GXL(AE$3,AE$4,"CustomGL="&amp;AE$8&amp;";",AE$5,AE$6,AE$7,$B156,AE$10)</f>
        <v>#NAME?</v>
      </c>
      <c r="AF156" s="42" t="e">
        <f t="shared" ca="1" si="497"/>
        <v>#NAME?</v>
      </c>
      <c r="AJ156" s="78">
        <v>680000</v>
      </c>
      <c r="AK156" s="40" t="e">
        <f ca="1">_xll.GEXQ("...\Live\Act_Decr.edq",$B156)</f>
        <v>#NAME?</v>
      </c>
      <c r="AL156" s="41" t="e">
        <f ca="1">_xll.GXL(AL$3,AL$4,"CustomGL="&amp;AL$8&amp;";",AL$5,AL$6,AL$7,$B156,AL$10)</f>
        <v>#NAME?</v>
      </c>
      <c r="AM156" s="42" t="e">
        <f t="shared" ref="AM156:AM162" ca="1" si="577">AL156/AL$63</f>
        <v>#NAME?</v>
      </c>
      <c r="AN156" s="43" t="e">
        <f ca="1">_xll.GXL(AN$3,AN$4,"CustomGL="&amp;AN$8&amp;";",AN$5,AN$6,AN$7,$B156,AN$10)</f>
        <v>#NAME?</v>
      </c>
      <c r="AO156" s="42" t="e">
        <f t="shared" ca="1" si="499"/>
        <v>#NAME?</v>
      </c>
      <c r="AT156" s="41" t="e">
        <f ca="1">_xll.GXL(AT$3,AT$4,"CustomGL="&amp;AT$8&amp;";",AT$5,AT$6,AT$7,$B156,AT$10)</f>
        <v>#NAME?</v>
      </c>
      <c r="AU156" s="42" t="e">
        <f t="shared" ref="AU156:AU162" ca="1" si="578">AT156/AT$63</f>
        <v>#NAME?</v>
      </c>
      <c r="AV156" s="43" t="e">
        <f ca="1">_xll.GXL(AV$3,AV$4,"CustomGL="&amp;AV$8&amp;";",AV$5,AV$6,AV$7,$B156,AV$10)</f>
        <v>#NAME?</v>
      </c>
      <c r="AW156" s="42" t="e">
        <f t="shared" ca="1" si="501"/>
        <v>#NAME?</v>
      </c>
      <c r="AZ156" s="85"/>
      <c r="BA156" s="78">
        <v>680000</v>
      </c>
      <c r="BB156" s="40" t="e">
        <f ca="1">_xll.GEXQ("...\Live\Act_Decr.edq",$B156)</f>
        <v>#NAME?</v>
      </c>
      <c r="BC156" s="41" t="e">
        <f ca="1">_xll.GXL(BC$3,BC$4,"CustomGL="&amp;BC$8&amp;";",BC$5,BC$6,BC$7,$B156,BC$10)</f>
        <v>#NAME?</v>
      </c>
      <c r="BD156" s="42" t="e">
        <f t="shared" ref="BD156:BD162" ca="1" si="579">BC156/BC$63</f>
        <v>#NAME?</v>
      </c>
      <c r="BE156" s="43" t="e">
        <f ca="1">_xll.GXL(BE$3,BE$4,"CustomGL="&amp;BE$8&amp;";",BE$5,BE$6,BE$7,$B156,BE$10)</f>
        <v>#NAME?</v>
      </c>
      <c r="BF156" s="42" t="e">
        <f t="shared" ca="1" si="503"/>
        <v>#NAME?</v>
      </c>
      <c r="BK156" s="41" t="e">
        <f ca="1">_xll.GXL(BK$3,BK$4,"CustomGL="&amp;BK$8&amp;";",BK$5,BK$6,BK$7,$B156,BK$10)</f>
        <v>#NAME?</v>
      </c>
      <c r="BL156" s="42" t="e">
        <f t="shared" ref="BL156:BL162" ca="1" si="580">BK156/BK$63</f>
        <v>#NAME?</v>
      </c>
      <c r="BM156" s="43" t="e">
        <f ca="1">_xll.GXL(BM$3,BM$4,"CustomGL="&amp;BM$8&amp;";",BM$5,BM$6,BM$7,$B156,BM$10)</f>
        <v>#NAME?</v>
      </c>
      <c r="BN156" s="42" t="e">
        <f t="shared" ca="1" si="505"/>
        <v>#NAME?</v>
      </c>
      <c r="BR156" s="78">
        <v>680000</v>
      </c>
      <c r="BS156" s="40" t="e">
        <f ca="1">_xll.GEXQ("...\Live\Act_Decr.edq",$B156)</f>
        <v>#NAME?</v>
      </c>
      <c r="BT156" s="41" t="e">
        <f ca="1">_xll.GXL(BT$3,BT$4,"CustomGL="&amp;BT$8&amp;";",BT$5,BT$6,BT$7,$B156,BT$10)</f>
        <v>#NAME?</v>
      </c>
      <c r="BU156" s="42" t="e">
        <f t="shared" ref="BU156:BU162" ca="1" si="581">BT156/BT$63</f>
        <v>#NAME?</v>
      </c>
      <c r="BV156" s="43" t="e">
        <f ca="1">_xll.GXL(BV$3,BV$4,"CustomGL="&amp;BV$8&amp;";",BV$5,BV$6,BV$7,$B156,BV$10)</f>
        <v>#NAME?</v>
      </c>
      <c r="BW156" s="42" t="e">
        <f t="shared" ca="1" si="507"/>
        <v>#NAME?</v>
      </c>
      <c r="CB156" s="41" t="e">
        <f ca="1">_xll.GXL(CB$3,CB$4,"CustomGL="&amp;CB$8&amp;";",CB$5,CB$6,CB$7,$B156,CB$10)</f>
        <v>#NAME?</v>
      </c>
      <c r="CC156" s="42" t="e">
        <f t="shared" ref="CC156:CC162" ca="1" si="582">CB156/CB$63</f>
        <v>#NAME?</v>
      </c>
      <c r="CD156" s="43" t="e">
        <f ca="1">_xll.GXL(CD$3,CD$4,"CustomGL="&amp;CD$8&amp;";",CD$5,CD$6,CD$7,$B156,CD$10)</f>
        <v>#NAME?</v>
      </c>
      <c r="CE156" s="42" t="e">
        <f t="shared" ca="1" si="509"/>
        <v>#NAME?</v>
      </c>
      <c r="CI156" s="78">
        <v>680000</v>
      </c>
      <c r="CJ156" s="40" t="e">
        <f ca="1">_xll.GEXQ("...\Live\Act_Decr.edq",$B156)</f>
        <v>#NAME?</v>
      </c>
      <c r="CK156" s="41" t="e">
        <f ca="1">_xll.GXL(CK$3,CK$4,"CustomGL="&amp;CK$8&amp;";",CK$5,CK$6,CK$7,$B156,CK$10)</f>
        <v>#NAME?</v>
      </c>
      <c r="CL156" s="42" t="e">
        <f t="shared" ref="CL156:CL162" ca="1" si="583">CK156/CK$63</f>
        <v>#NAME?</v>
      </c>
      <c r="CM156" s="43" t="e">
        <f ca="1">_xll.GXL(CM$3,CM$4,"CustomGL="&amp;CM$8&amp;";",CM$5,CM$6,CM$7,$B156,CM$10)</f>
        <v>#NAME?</v>
      </c>
      <c r="CN156" s="42" t="e">
        <f t="shared" ca="1" si="511"/>
        <v>#NAME?</v>
      </c>
      <c r="CS156" s="41" t="e">
        <f ca="1">_xll.GXL(CS$3,CS$4,"CustomGL="&amp;CS$8&amp;";",CS$5,CS$6,CS$7,$B156,CS$10)</f>
        <v>#NAME?</v>
      </c>
      <c r="CT156" s="42" t="e">
        <f t="shared" ref="CT156:CT162" ca="1" si="584">CS156/CS$63</f>
        <v>#NAME?</v>
      </c>
      <c r="CU156" s="43" t="e">
        <f ca="1">_xll.GXL(CU$3,CU$4,"CustomGL="&amp;CU$8&amp;";",CU$5,CU$6,CU$7,$B156,CU$10)</f>
        <v>#NAME?</v>
      </c>
      <c r="CV156" s="42" t="e">
        <f t="shared" ca="1" si="513"/>
        <v>#NAME?</v>
      </c>
      <c r="CZ156" s="78">
        <v>680000</v>
      </c>
      <c r="DA156" s="40" t="e">
        <f ca="1">_xll.GEXQ("...\Live\Act_Decr.edq",$B156)</f>
        <v>#NAME?</v>
      </c>
      <c r="DB156" s="41" t="e">
        <f ca="1">_xll.GXL(DB$3,DB$4,"CustomGL="&amp;DB$8&amp;";",DB$5,DB$6,DB$7,$B156,DB$10)</f>
        <v>#NAME?</v>
      </c>
      <c r="DC156" s="42" t="e">
        <f t="shared" ref="DC156:DC162" ca="1" si="585">DB156/DB$63</f>
        <v>#NAME?</v>
      </c>
      <c r="DD156" s="43" t="e">
        <f ca="1">_xll.GXL(DD$3,DD$4,"CustomGL="&amp;DD$8&amp;";",DD$5,DD$6,DD$7,$B156,DD$10)</f>
        <v>#NAME?</v>
      </c>
      <c r="DE156" s="42" t="e">
        <f t="shared" ca="1" si="515"/>
        <v>#NAME?</v>
      </c>
      <c r="DJ156" s="41" t="e">
        <f ca="1">_xll.GXL(DJ$3,DJ$4,"CustomGL="&amp;DJ$8&amp;";",DJ$5,DJ$6,DJ$7,$B156,DJ$10)</f>
        <v>#NAME?</v>
      </c>
      <c r="DK156" s="42" t="e">
        <f t="shared" ref="DK156:DK162" ca="1" si="586">DJ156/DJ$63</f>
        <v>#NAME?</v>
      </c>
      <c r="DL156" s="43" t="e">
        <f ca="1">_xll.GXL(DL$3,DL$4,"CustomGL="&amp;DL$8&amp;";",DL$5,DL$6,DL$7,$B156,DL$10)</f>
        <v>#NAME?</v>
      </c>
      <c r="DM156" s="42" t="e">
        <f t="shared" ca="1" si="517"/>
        <v>#NAME?</v>
      </c>
      <c r="DQ156" s="78">
        <v>680000</v>
      </c>
      <c r="DR156" s="40" t="e">
        <f ca="1">_xll.GEXQ("...\Live\Act_Decr.edq",$B156)</f>
        <v>#NAME?</v>
      </c>
      <c r="DS156" s="41" t="e">
        <f ca="1">_xll.GXL(DS$3,DS$4,"CustomGL="&amp;DS$8&amp;";",DS$5,DS$6,DS$7,$B156,DS$10)</f>
        <v>#NAME?</v>
      </c>
      <c r="DT156" s="42" t="e">
        <f t="shared" ref="DT156:DT162" ca="1" si="587">DS156/DS$63</f>
        <v>#NAME?</v>
      </c>
      <c r="DU156" s="43" t="e">
        <f ca="1">_xll.GXL(DU$3,DU$4,"CustomGL="&amp;DU$8&amp;";",DU$5,DU$6,DU$7,$B156,DU$10)</f>
        <v>#NAME?</v>
      </c>
      <c r="DV156" s="42" t="e">
        <f t="shared" ca="1" si="519"/>
        <v>#NAME?</v>
      </c>
      <c r="EA156" s="41" t="e">
        <f ca="1">_xll.GXL(EA$3,EA$4,"CustomGL="&amp;EA$8&amp;";",EA$5,EA$6,EA$7,$B156,EA$10)</f>
        <v>#NAME?</v>
      </c>
      <c r="EB156" s="42" t="e">
        <f t="shared" ref="EB156:EB162" ca="1" si="588">EA156/EA$63</f>
        <v>#NAME?</v>
      </c>
      <c r="EC156" s="43" t="e">
        <f ca="1">_xll.GXL(EC$3,EC$4,"CustomGL="&amp;EC$8&amp;";",EC$5,EC$6,EC$7,$B156,EC$10)</f>
        <v>#NAME?</v>
      </c>
      <c r="ED156" s="42" t="e">
        <f t="shared" ca="1" si="521"/>
        <v>#NAME?</v>
      </c>
      <c r="EH156" s="78">
        <v>680000</v>
      </c>
      <c r="EI156" s="40" t="e">
        <f ca="1">_xll.GEXQ("...\Live\Act_Decr.edq",$B156)</f>
        <v>#NAME?</v>
      </c>
      <c r="EJ156" s="41" t="e">
        <f ca="1">_xll.GXL(EJ$3,EJ$4,"CustomGL="&amp;EJ$8&amp;";",EJ$5,EJ$6,EJ$7,$B156,EJ$10)</f>
        <v>#NAME?</v>
      </c>
      <c r="EK156" s="42" t="e">
        <f t="shared" ref="EK156:EK162" ca="1" si="589">EJ156/EJ$63</f>
        <v>#NAME?</v>
      </c>
      <c r="EL156" s="43" t="e">
        <f ca="1">_xll.GXL(EL$3,EL$4,"CustomGL="&amp;EL$8&amp;";",EL$5,EL$6,EL$7,$B156,EL$10)</f>
        <v>#NAME?</v>
      </c>
      <c r="EM156" s="42" t="e">
        <f t="shared" ca="1" si="523"/>
        <v>#NAME?</v>
      </c>
      <c r="ER156" s="41" t="e">
        <f ca="1">_xll.GXL(ER$3,ER$4,"CustomGL="&amp;ER$8&amp;";",ER$5,ER$6,ER$7,$B156,ER$10)</f>
        <v>#NAME?</v>
      </c>
      <c r="ES156" s="42" t="e">
        <f t="shared" ref="ES156:ES162" ca="1" si="590">ER156/ER$63</f>
        <v>#NAME?</v>
      </c>
      <c r="ET156" s="43" t="e">
        <f ca="1">_xll.GXL(ET$3,ET$4,"CustomGL="&amp;ET$8&amp;";",ET$5,ET$6,ET$7,$B156,ET$10)</f>
        <v>#NAME?</v>
      </c>
      <c r="EU156" s="42" t="e">
        <f t="shared" ca="1" si="525"/>
        <v>#NAME?</v>
      </c>
      <c r="EY156" s="78">
        <v>680000</v>
      </c>
      <c r="EZ156" s="40" t="e">
        <f ca="1">_xll.GEXQ("...\Live\Act_Decr.edq",$B156)</f>
        <v>#NAME?</v>
      </c>
      <c r="FA156" s="41" t="e">
        <f ca="1">_xll.GXL(FA$3,FA$4,"CustomGL="&amp;FA$8&amp;";",FA$5,FA$6,FA$7,$B156,FA$10)</f>
        <v>#NAME?</v>
      </c>
      <c r="FB156" s="42" t="e">
        <f t="shared" ref="FB156:FB162" ca="1" si="591">FA156/FA$63</f>
        <v>#NAME?</v>
      </c>
      <c r="FC156" s="43" t="e">
        <f ca="1">_xll.GXL(FC$3,FC$4,"CustomGL="&amp;FC$8&amp;";",FC$5,FC$6,FC$7,$B156,FC$10)</f>
        <v>#NAME?</v>
      </c>
      <c r="FD156" s="42" t="e">
        <f t="shared" ca="1" si="527"/>
        <v>#NAME?</v>
      </c>
      <c r="FI156" s="41" t="e">
        <f ca="1">_xll.GXL(FI$3,FI$4,"CustomGL="&amp;FI$8&amp;";",FI$5,FI$6,FI$7,$B156,FI$10)</f>
        <v>#NAME?</v>
      </c>
      <c r="FJ156" s="42" t="e">
        <f t="shared" ref="FJ156:FJ162" ca="1" si="592">FI156/FI$63</f>
        <v>#NAME?</v>
      </c>
      <c r="FK156" s="43" t="e">
        <f ca="1">_xll.GXL(FK$3,FK$4,"CustomGL="&amp;FK$8&amp;";",FK$5,FK$6,FK$7,$B156,FK$10)</f>
        <v>#NAME?</v>
      </c>
      <c r="FL156" s="42" t="e">
        <f t="shared" ca="1" si="529"/>
        <v>#NAME?</v>
      </c>
    </row>
    <row r="157" spans="2:168" s="44" customFormat="1" hidden="1" outlineLevel="1" x14ac:dyDescent="0.25">
      <c r="B157" s="45">
        <v>685000</v>
      </c>
      <c r="C157" s="40" t="e">
        <f ca="1">_xll.GEXQ("...\Live\Act_Decr.edq",$B157)</f>
        <v>#NAME?</v>
      </c>
      <c r="D157" s="41" t="e">
        <f ca="1">_xll.GXL(D$3,D$4,"CustomGL="&amp;D$8&amp;";",D$5,D$6,D$7,$B157,D$10)</f>
        <v>#NAME?</v>
      </c>
      <c r="E157" s="42" t="e">
        <f t="shared" ca="1" si="573"/>
        <v>#NAME?</v>
      </c>
      <c r="F157" s="43" t="e">
        <f ca="1">_xll.GXL(F$3,F$4,"CustomGL="&amp;F$8&amp;";",F$5,F$6,F$7,$B157,F$10)</f>
        <v>#NAME?</v>
      </c>
      <c r="G157" s="42" t="e">
        <f t="shared" ca="1" si="572"/>
        <v>#NAME?</v>
      </c>
      <c r="L157" s="41" t="e">
        <f ca="1">_xll.GXL(L$3,L$4,"CustomGL="&amp;L$8&amp;";",L$5,L$6,L$7,$B157,L$10)</f>
        <v>#NAME?</v>
      </c>
      <c r="M157" s="42" t="e">
        <f t="shared" ca="1" si="574"/>
        <v>#NAME?</v>
      </c>
      <c r="N157" s="43" t="e">
        <f ca="1">_xll.GXL(N$3,N$4,"CustomGL="&amp;N$8&amp;";",N$5,N$6,N$7,$B157,N$10)</f>
        <v>#NAME?</v>
      </c>
      <c r="O157" s="42" t="e">
        <f t="shared" ca="1" si="493"/>
        <v>#NAME?</v>
      </c>
      <c r="R157" s="85"/>
      <c r="S157" s="78">
        <v>685000</v>
      </c>
      <c r="T157" s="40" t="e">
        <f ca="1">_xll.GEXQ("...\Live\Act_Decr.edq",$B157)</f>
        <v>#NAME?</v>
      </c>
      <c r="U157" s="41" t="e">
        <f ca="1">_xll.GXL(U$3,U$4,"CustomGL="&amp;U$8&amp;";",U$5,U$6,U$7,$B157,U$10)</f>
        <v>#NAME?</v>
      </c>
      <c r="V157" s="42" t="e">
        <f t="shared" ca="1" si="575"/>
        <v>#NAME?</v>
      </c>
      <c r="W157" s="43" t="e">
        <f ca="1">_xll.GXL(W$3,W$4,"CustomGL="&amp;W$8&amp;";",W$5,W$6,W$7,$B157,W$10)</f>
        <v>#NAME?</v>
      </c>
      <c r="X157" s="42" t="e">
        <f t="shared" ca="1" si="495"/>
        <v>#NAME?</v>
      </c>
      <c r="AC157" s="41" t="e">
        <f ca="1">_xll.GXL(AC$3,AC$4,"CustomGL="&amp;AC$8&amp;";",AC$5,AC$6,AC$7,$B157,AC$10)</f>
        <v>#NAME?</v>
      </c>
      <c r="AD157" s="42" t="e">
        <f t="shared" ca="1" si="576"/>
        <v>#NAME?</v>
      </c>
      <c r="AE157" s="43" t="e">
        <f ca="1">_xll.GXL(AE$3,AE$4,"CustomGL="&amp;AE$8&amp;";",AE$5,AE$6,AE$7,$B157,AE$10)</f>
        <v>#NAME?</v>
      </c>
      <c r="AF157" s="42" t="e">
        <f t="shared" ca="1" si="497"/>
        <v>#NAME?</v>
      </c>
      <c r="AJ157" s="78">
        <v>685000</v>
      </c>
      <c r="AK157" s="40" t="e">
        <f ca="1">_xll.GEXQ("...\Live\Act_Decr.edq",$B157)</f>
        <v>#NAME?</v>
      </c>
      <c r="AL157" s="41" t="e">
        <f ca="1">_xll.GXL(AL$3,AL$4,"CustomGL="&amp;AL$8&amp;";",AL$5,AL$6,AL$7,$B157,AL$10)</f>
        <v>#NAME?</v>
      </c>
      <c r="AM157" s="42" t="e">
        <f t="shared" ca="1" si="577"/>
        <v>#NAME?</v>
      </c>
      <c r="AN157" s="43" t="e">
        <f ca="1">_xll.GXL(AN$3,AN$4,"CustomGL="&amp;AN$8&amp;";",AN$5,AN$6,AN$7,$B157,AN$10)</f>
        <v>#NAME?</v>
      </c>
      <c r="AO157" s="42" t="e">
        <f t="shared" ca="1" si="499"/>
        <v>#NAME?</v>
      </c>
      <c r="AT157" s="41" t="e">
        <f ca="1">_xll.GXL(AT$3,AT$4,"CustomGL="&amp;AT$8&amp;";",AT$5,AT$6,AT$7,$B157,AT$10)</f>
        <v>#NAME?</v>
      </c>
      <c r="AU157" s="42" t="e">
        <f t="shared" ca="1" si="578"/>
        <v>#NAME?</v>
      </c>
      <c r="AV157" s="43" t="e">
        <f ca="1">_xll.GXL(AV$3,AV$4,"CustomGL="&amp;AV$8&amp;";",AV$5,AV$6,AV$7,$B157,AV$10)</f>
        <v>#NAME?</v>
      </c>
      <c r="AW157" s="42" t="e">
        <f t="shared" ca="1" si="501"/>
        <v>#NAME?</v>
      </c>
      <c r="AZ157" s="85"/>
      <c r="BA157" s="78">
        <v>685000</v>
      </c>
      <c r="BB157" s="40" t="e">
        <f ca="1">_xll.GEXQ("...\Live\Act_Decr.edq",$B157)</f>
        <v>#NAME?</v>
      </c>
      <c r="BC157" s="41" t="e">
        <f ca="1">_xll.GXL(BC$3,BC$4,"CustomGL="&amp;BC$8&amp;";",BC$5,BC$6,BC$7,$B157,BC$10)</f>
        <v>#NAME?</v>
      </c>
      <c r="BD157" s="42" t="e">
        <f t="shared" ca="1" si="579"/>
        <v>#NAME?</v>
      </c>
      <c r="BE157" s="43" t="e">
        <f ca="1">_xll.GXL(BE$3,BE$4,"CustomGL="&amp;BE$8&amp;";",BE$5,BE$6,BE$7,$B157,BE$10)</f>
        <v>#NAME?</v>
      </c>
      <c r="BF157" s="42" t="e">
        <f t="shared" ca="1" si="503"/>
        <v>#NAME?</v>
      </c>
      <c r="BK157" s="41" t="e">
        <f ca="1">_xll.GXL(BK$3,BK$4,"CustomGL="&amp;BK$8&amp;";",BK$5,BK$6,BK$7,$B157,BK$10)</f>
        <v>#NAME?</v>
      </c>
      <c r="BL157" s="42" t="e">
        <f t="shared" ca="1" si="580"/>
        <v>#NAME?</v>
      </c>
      <c r="BM157" s="43" t="e">
        <f ca="1">_xll.GXL(BM$3,BM$4,"CustomGL="&amp;BM$8&amp;";",BM$5,BM$6,BM$7,$B157,BM$10)</f>
        <v>#NAME?</v>
      </c>
      <c r="BN157" s="42" t="e">
        <f t="shared" ca="1" si="505"/>
        <v>#NAME?</v>
      </c>
      <c r="BR157" s="78">
        <v>685000</v>
      </c>
      <c r="BS157" s="40" t="e">
        <f ca="1">_xll.GEXQ("...\Live\Act_Decr.edq",$B157)</f>
        <v>#NAME?</v>
      </c>
      <c r="BT157" s="41" t="e">
        <f ca="1">_xll.GXL(BT$3,BT$4,"CustomGL="&amp;BT$8&amp;";",BT$5,BT$6,BT$7,$B157,BT$10)</f>
        <v>#NAME?</v>
      </c>
      <c r="BU157" s="42" t="e">
        <f t="shared" ca="1" si="581"/>
        <v>#NAME?</v>
      </c>
      <c r="BV157" s="43" t="e">
        <f ca="1">_xll.GXL(BV$3,BV$4,"CustomGL="&amp;BV$8&amp;";",BV$5,BV$6,BV$7,$B157,BV$10)</f>
        <v>#NAME?</v>
      </c>
      <c r="BW157" s="42" t="e">
        <f t="shared" ca="1" si="507"/>
        <v>#NAME?</v>
      </c>
      <c r="CB157" s="41" t="e">
        <f ca="1">_xll.GXL(CB$3,CB$4,"CustomGL="&amp;CB$8&amp;";",CB$5,CB$6,CB$7,$B157,CB$10)</f>
        <v>#NAME?</v>
      </c>
      <c r="CC157" s="42" t="e">
        <f t="shared" ca="1" si="582"/>
        <v>#NAME?</v>
      </c>
      <c r="CD157" s="43" t="e">
        <f ca="1">_xll.GXL(CD$3,CD$4,"CustomGL="&amp;CD$8&amp;";",CD$5,CD$6,CD$7,$B157,CD$10)</f>
        <v>#NAME?</v>
      </c>
      <c r="CE157" s="42" t="e">
        <f t="shared" ca="1" si="509"/>
        <v>#NAME?</v>
      </c>
      <c r="CI157" s="78">
        <v>685000</v>
      </c>
      <c r="CJ157" s="40" t="e">
        <f ca="1">_xll.GEXQ("...\Live\Act_Decr.edq",$B157)</f>
        <v>#NAME?</v>
      </c>
      <c r="CK157" s="41" t="e">
        <f ca="1">_xll.GXL(CK$3,CK$4,"CustomGL="&amp;CK$8&amp;";",CK$5,CK$6,CK$7,$B157,CK$10)</f>
        <v>#NAME?</v>
      </c>
      <c r="CL157" s="42" t="e">
        <f t="shared" ca="1" si="583"/>
        <v>#NAME?</v>
      </c>
      <c r="CM157" s="43" t="e">
        <f ca="1">_xll.GXL(CM$3,CM$4,"CustomGL="&amp;CM$8&amp;";",CM$5,CM$6,CM$7,$B157,CM$10)</f>
        <v>#NAME?</v>
      </c>
      <c r="CN157" s="42" t="e">
        <f t="shared" ca="1" si="511"/>
        <v>#NAME?</v>
      </c>
      <c r="CS157" s="41" t="e">
        <f ca="1">_xll.GXL(CS$3,CS$4,"CustomGL="&amp;CS$8&amp;";",CS$5,CS$6,CS$7,$B157,CS$10)</f>
        <v>#NAME?</v>
      </c>
      <c r="CT157" s="42" t="e">
        <f t="shared" ca="1" si="584"/>
        <v>#NAME?</v>
      </c>
      <c r="CU157" s="43" t="e">
        <f ca="1">_xll.GXL(CU$3,CU$4,"CustomGL="&amp;CU$8&amp;";",CU$5,CU$6,CU$7,$B157,CU$10)</f>
        <v>#NAME?</v>
      </c>
      <c r="CV157" s="42" t="e">
        <f t="shared" ca="1" si="513"/>
        <v>#NAME?</v>
      </c>
      <c r="CZ157" s="78">
        <v>685000</v>
      </c>
      <c r="DA157" s="40" t="e">
        <f ca="1">_xll.GEXQ("...\Live\Act_Decr.edq",$B157)</f>
        <v>#NAME?</v>
      </c>
      <c r="DB157" s="41" t="e">
        <f ca="1">_xll.GXL(DB$3,DB$4,"CustomGL="&amp;DB$8&amp;";",DB$5,DB$6,DB$7,$B157,DB$10)</f>
        <v>#NAME?</v>
      </c>
      <c r="DC157" s="42" t="e">
        <f t="shared" ca="1" si="585"/>
        <v>#NAME?</v>
      </c>
      <c r="DD157" s="43" t="e">
        <f ca="1">_xll.GXL(DD$3,DD$4,"CustomGL="&amp;DD$8&amp;";",DD$5,DD$6,DD$7,$B157,DD$10)</f>
        <v>#NAME?</v>
      </c>
      <c r="DE157" s="42" t="e">
        <f t="shared" ca="1" si="515"/>
        <v>#NAME?</v>
      </c>
      <c r="DJ157" s="41" t="e">
        <f ca="1">_xll.GXL(DJ$3,DJ$4,"CustomGL="&amp;DJ$8&amp;";",DJ$5,DJ$6,DJ$7,$B157,DJ$10)</f>
        <v>#NAME?</v>
      </c>
      <c r="DK157" s="42" t="e">
        <f t="shared" ca="1" si="586"/>
        <v>#NAME?</v>
      </c>
      <c r="DL157" s="43" t="e">
        <f ca="1">_xll.GXL(DL$3,DL$4,"CustomGL="&amp;DL$8&amp;";",DL$5,DL$6,DL$7,$B157,DL$10)</f>
        <v>#NAME?</v>
      </c>
      <c r="DM157" s="42" t="e">
        <f t="shared" ca="1" si="517"/>
        <v>#NAME?</v>
      </c>
      <c r="DQ157" s="78">
        <v>685000</v>
      </c>
      <c r="DR157" s="40" t="e">
        <f ca="1">_xll.GEXQ("...\Live\Act_Decr.edq",$B157)</f>
        <v>#NAME?</v>
      </c>
      <c r="DS157" s="41" t="e">
        <f ca="1">_xll.GXL(DS$3,DS$4,"CustomGL="&amp;DS$8&amp;";",DS$5,DS$6,DS$7,$B157,DS$10)</f>
        <v>#NAME?</v>
      </c>
      <c r="DT157" s="42" t="e">
        <f t="shared" ca="1" si="587"/>
        <v>#NAME?</v>
      </c>
      <c r="DU157" s="43" t="e">
        <f ca="1">_xll.GXL(DU$3,DU$4,"CustomGL="&amp;DU$8&amp;";",DU$5,DU$6,DU$7,$B157,DU$10)</f>
        <v>#NAME?</v>
      </c>
      <c r="DV157" s="42" t="e">
        <f t="shared" ca="1" si="519"/>
        <v>#NAME?</v>
      </c>
      <c r="EA157" s="41" t="e">
        <f ca="1">_xll.GXL(EA$3,EA$4,"CustomGL="&amp;EA$8&amp;";",EA$5,EA$6,EA$7,$B157,EA$10)</f>
        <v>#NAME?</v>
      </c>
      <c r="EB157" s="42" t="e">
        <f t="shared" ca="1" si="588"/>
        <v>#NAME?</v>
      </c>
      <c r="EC157" s="43" t="e">
        <f ca="1">_xll.GXL(EC$3,EC$4,"CustomGL="&amp;EC$8&amp;";",EC$5,EC$6,EC$7,$B157,EC$10)</f>
        <v>#NAME?</v>
      </c>
      <c r="ED157" s="42" t="e">
        <f t="shared" ca="1" si="521"/>
        <v>#NAME?</v>
      </c>
      <c r="EH157" s="78">
        <v>685000</v>
      </c>
      <c r="EI157" s="40" t="e">
        <f ca="1">_xll.GEXQ("...\Live\Act_Decr.edq",$B157)</f>
        <v>#NAME?</v>
      </c>
      <c r="EJ157" s="41" t="e">
        <f ca="1">_xll.GXL(EJ$3,EJ$4,"CustomGL="&amp;EJ$8&amp;";",EJ$5,EJ$6,EJ$7,$B157,EJ$10)</f>
        <v>#NAME?</v>
      </c>
      <c r="EK157" s="42" t="e">
        <f t="shared" ca="1" si="589"/>
        <v>#NAME?</v>
      </c>
      <c r="EL157" s="43" t="e">
        <f ca="1">_xll.GXL(EL$3,EL$4,"CustomGL="&amp;EL$8&amp;";",EL$5,EL$6,EL$7,$B157,EL$10)</f>
        <v>#NAME?</v>
      </c>
      <c r="EM157" s="42" t="e">
        <f t="shared" ca="1" si="523"/>
        <v>#NAME?</v>
      </c>
      <c r="ER157" s="41" t="e">
        <f ca="1">_xll.GXL(ER$3,ER$4,"CustomGL="&amp;ER$8&amp;";",ER$5,ER$6,ER$7,$B157,ER$10)</f>
        <v>#NAME?</v>
      </c>
      <c r="ES157" s="42" t="e">
        <f t="shared" ca="1" si="590"/>
        <v>#NAME?</v>
      </c>
      <c r="ET157" s="43" t="e">
        <f ca="1">_xll.GXL(ET$3,ET$4,"CustomGL="&amp;ET$8&amp;";",ET$5,ET$6,ET$7,$B157,ET$10)</f>
        <v>#NAME?</v>
      </c>
      <c r="EU157" s="42" t="e">
        <f t="shared" ca="1" si="525"/>
        <v>#NAME?</v>
      </c>
      <c r="EY157" s="78">
        <v>685000</v>
      </c>
      <c r="EZ157" s="40" t="e">
        <f ca="1">_xll.GEXQ("...\Live\Act_Decr.edq",$B157)</f>
        <v>#NAME?</v>
      </c>
      <c r="FA157" s="41" t="e">
        <f ca="1">_xll.GXL(FA$3,FA$4,"CustomGL="&amp;FA$8&amp;";",FA$5,FA$6,FA$7,$B157,FA$10)</f>
        <v>#NAME?</v>
      </c>
      <c r="FB157" s="42" t="e">
        <f t="shared" ca="1" si="591"/>
        <v>#NAME?</v>
      </c>
      <c r="FC157" s="43" t="e">
        <f ca="1">_xll.GXL(FC$3,FC$4,"CustomGL="&amp;FC$8&amp;";",FC$5,FC$6,FC$7,$B157,FC$10)</f>
        <v>#NAME?</v>
      </c>
      <c r="FD157" s="42" t="e">
        <f t="shared" ca="1" si="527"/>
        <v>#NAME?</v>
      </c>
      <c r="FI157" s="41" t="e">
        <f ca="1">_xll.GXL(FI$3,FI$4,"CustomGL="&amp;FI$8&amp;";",FI$5,FI$6,FI$7,$B157,FI$10)</f>
        <v>#NAME?</v>
      </c>
      <c r="FJ157" s="42" t="e">
        <f t="shared" ca="1" si="592"/>
        <v>#NAME?</v>
      </c>
      <c r="FK157" s="43" t="e">
        <f ca="1">_xll.GXL(FK$3,FK$4,"CustomGL="&amp;FK$8&amp;";",FK$5,FK$6,FK$7,$B157,FK$10)</f>
        <v>#NAME?</v>
      </c>
      <c r="FL157" s="42" t="e">
        <f t="shared" ca="1" si="529"/>
        <v>#NAME?</v>
      </c>
    </row>
    <row r="158" spans="2:168" s="44" customFormat="1" hidden="1" outlineLevel="1" x14ac:dyDescent="0.25">
      <c r="B158" s="45">
        <v>690000</v>
      </c>
      <c r="C158" s="40" t="e">
        <f ca="1">_xll.GEXQ("...\Live\Act_Decr.edq",$B158)</f>
        <v>#NAME?</v>
      </c>
      <c r="D158" s="41" t="e">
        <f ca="1">_xll.GXL(D$3,D$4,"CustomGL="&amp;D$8&amp;";",D$5,D$6,D$7,$B158,D$10)</f>
        <v>#NAME?</v>
      </c>
      <c r="E158" s="42" t="e">
        <f t="shared" ca="1" si="573"/>
        <v>#NAME?</v>
      </c>
      <c r="F158" s="43" t="e">
        <f ca="1">_xll.GXL(F$3,F$4,"CustomGL="&amp;F$8&amp;";",F$5,F$6,F$7,$B158,F$10)</f>
        <v>#NAME?</v>
      </c>
      <c r="G158" s="42" t="e">
        <f t="shared" ca="1" si="572"/>
        <v>#NAME?</v>
      </c>
      <c r="L158" s="41" t="e">
        <f ca="1">_xll.GXL(L$3,L$4,"CustomGL="&amp;L$8&amp;";",L$5,L$6,L$7,$B158,L$10)</f>
        <v>#NAME?</v>
      </c>
      <c r="M158" s="42" t="e">
        <f t="shared" ca="1" si="574"/>
        <v>#NAME?</v>
      </c>
      <c r="N158" s="43" t="e">
        <f ca="1">_xll.GXL(N$3,N$4,"CustomGL="&amp;N$8&amp;";",N$5,N$6,N$7,$B158,N$10)</f>
        <v>#NAME?</v>
      </c>
      <c r="O158" s="42" t="e">
        <f t="shared" ca="1" si="493"/>
        <v>#NAME?</v>
      </c>
      <c r="R158" s="85"/>
      <c r="S158" s="78">
        <v>690000</v>
      </c>
      <c r="T158" s="40" t="e">
        <f ca="1">_xll.GEXQ("...\Live\Act_Decr.edq",$B158)</f>
        <v>#NAME?</v>
      </c>
      <c r="U158" s="41" t="e">
        <f ca="1">_xll.GXL(U$3,U$4,"CustomGL="&amp;U$8&amp;";",U$5,U$6,U$7,$B158,U$10)</f>
        <v>#NAME?</v>
      </c>
      <c r="V158" s="42" t="e">
        <f t="shared" ca="1" si="575"/>
        <v>#NAME?</v>
      </c>
      <c r="W158" s="43" t="e">
        <f ca="1">_xll.GXL(W$3,W$4,"CustomGL="&amp;W$8&amp;";",W$5,W$6,W$7,$B158,W$10)</f>
        <v>#NAME?</v>
      </c>
      <c r="X158" s="42" t="e">
        <f t="shared" ca="1" si="495"/>
        <v>#NAME?</v>
      </c>
      <c r="AC158" s="41" t="e">
        <f ca="1">_xll.GXL(AC$3,AC$4,"CustomGL="&amp;AC$8&amp;";",AC$5,AC$6,AC$7,$B158,AC$10)</f>
        <v>#NAME?</v>
      </c>
      <c r="AD158" s="42" t="e">
        <f t="shared" ca="1" si="576"/>
        <v>#NAME?</v>
      </c>
      <c r="AE158" s="43" t="e">
        <f ca="1">_xll.GXL(AE$3,AE$4,"CustomGL="&amp;AE$8&amp;";",AE$5,AE$6,AE$7,$B158,AE$10)</f>
        <v>#NAME?</v>
      </c>
      <c r="AF158" s="42" t="e">
        <f t="shared" ca="1" si="497"/>
        <v>#NAME?</v>
      </c>
      <c r="AJ158" s="78">
        <v>690000</v>
      </c>
      <c r="AK158" s="40" t="e">
        <f ca="1">_xll.GEXQ("...\Live\Act_Decr.edq",$B158)</f>
        <v>#NAME?</v>
      </c>
      <c r="AL158" s="41" t="e">
        <f ca="1">_xll.GXL(AL$3,AL$4,"CustomGL="&amp;AL$8&amp;";",AL$5,AL$6,AL$7,$B158,AL$10)</f>
        <v>#NAME?</v>
      </c>
      <c r="AM158" s="42" t="e">
        <f t="shared" ca="1" si="577"/>
        <v>#NAME?</v>
      </c>
      <c r="AN158" s="43" t="e">
        <f ca="1">_xll.GXL(AN$3,AN$4,"CustomGL="&amp;AN$8&amp;";",AN$5,AN$6,AN$7,$B158,AN$10)</f>
        <v>#NAME?</v>
      </c>
      <c r="AO158" s="42" t="e">
        <f t="shared" ca="1" si="499"/>
        <v>#NAME?</v>
      </c>
      <c r="AT158" s="41" t="e">
        <f ca="1">_xll.GXL(AT$3,AT$4,"CustomGL="&amp;AT$8&amp;";",AT$5,AT$6,AT$7,$B158,AT$10)</f>
        <v>#NAME?</v>
      </c>
      <c r="AU158" s="42" t="e">
        <f t="shared" ca="1" si="578"/>
        <v>#NAME?</v>
      </c>
      <c r="AV158" s="43" t="e">
        <f ca="1">_xll.GXL(AV$3,AV$4,"CustomGL="&amp;AV$8&amp;";",AV$5,AV$6,AV$7,$B158,AV$10)</f>
        <v>#NAME?</v>
      </c>
      <c r="AW158" s="42" t="e">
        <f t="shared" ca="1" si="501"/>
        <v>#NAME?</v>
      </c>
      <c r="AZ158" s="85"/>
      <c r="BA158" s="78">
        <v>690000</v>
      </c>
      <c r="BB158" s="40" t="e">
        <f ca="1">_xll.GEXQ("...\Live\Act_Decr.edq",$B158)</f>
        <v>#NAME?</v>
      </c>
      <c r="BC158" s="41" t="e">
        <f ca="1">_xll.GXL(BC$3,BC$4,"CustomGL="&amp;BC$8&amp;";",BC$5,BC$6,BC$7,$B158,BC$10)</f>
        <v>#NAME?</v>
      </c>
      <c r="BD158" s="42" t="e">
        <f t="shared" ca="1" si="579"/>
        <v>#NAME?</v>
      </c>
      <c r="BE158" s="43" t="e">
        <f ca="1">_xll.GXL(BE$3,BE$4,"CustomGL="&amp;BE$8&amp;";",BE$5,BE$6,BE$7,$B158,BE$10)</f>
        <v>#NAME?</v>
      </c>
      <c r="BF158" s="42" t="e">
        <f t="shared" ca="1" si="503"/>
        <v>#NAME?</v>
      </c>
      <c r="BK158" s="41" t="e">
        <f ca="1">_xll.GXL(BK$3,BK$4,"CustomGL="&amp;BK$8&amp;";",BK$5,BK$6,BK$7,$B158,BK$10)</f>
        <v>#NAME?</v>
      </c>
      <c r="BL158" s="42" t="e">
        <f t="shared" ca="1" si="580"/>
        <v>#NAME?</v>
      </c>
      <c r="BM158" s="43" t="e">
        <f ca="1">_xll.GXL(BM$3,BM$4,"CustomGL="&amp;BM$8&amp;";",BM$5,BM$6,BM$7,$B158,BM$10)</f>
        <v>#NAME?</v>
      </c>
      <c r="BN158" s="42" t="e">
        <f t="shared" ca="1" si="505"/>
        <v>#NAME?</v>
      </c>
      <c r="BR158" s="78">
        <v>690000</v>
      </c>
      <c r="BS158" s="40" t="e">
        <f ca="1">_xll.GEXQ("...\Live\Act_Decr.edq",$B158)</f>
        <v>#NAME?</v>
      </c>
      <c r="BT158" s="41" t="e">
        <f ca="1">_xll.GXL(BT$3,BT$4,"CustomGL="&amp;BT$8&amp;";",BT$5,BT$6,BT$7,$B158,BT$10)</f>
        <v>#NAME?</v>
      </c>
      <c r="BU158" s="42" t="e">
        <f t="shared" ca="1" si="581"/>
        <v>#NAME?</v>
      </c>
      <c r="BV158" s="43" t="e">
        <f ca="1">_xll.GXL(BV$3,BV$4,"CustomGL="&amp;BV$8&amp;";",BV$5,BV$6,BV$7,$B158,BV$10)</f>
        <v>#NAME?</v>
      </c>
      <c r="BW158" s="42" t="e">
        <f t="shared" ca="1" si="507"/>
        <v>#NAME?</v>
      </c>
      <c r="CB158" s="41" t="e">
        <f ca="1">_xll.GXL(CB$3,CB$4,"CustomGL="&amp;CB$8&amp;";",CB$5,CB$6,CB$7,$B158,CB$10)</f>
        <v>#NAME?</v>
      </c>
      <c r="CC158" s="42" t="e">
        <f t="shared" ca="1" si="582"/>
        <v>#NAME?</v>
      </c>
      <c r="CD158" s="43" t="e">
        <f ca="1">_xll.GXL(CD$3,CD$4,"CustomGL="&amp;CD$8&amp;";",CD$5,CD$6,CD$7,$B158,CD$10)</f>
        <v>#NAME?</v>
      </c>
      <c r="CE158" s="42" t="e">
        <f t="shared" ca="1" si="509"/>
        <v>#NAME?</v>
      </c>
      <c r="CI158" s="78">
        <v>690000</v>
      </c>
      <c r="CJ158" s="40" t="e">
        <f ca="1">_xll.GEXQ("...\Live\Act_Decr.edq",$B158)</f>
        <v>#NAME?</v>
      </c>
      <c r="CK158" s="41" t="e">
        <f ca="1">_xll.GXL(CK$3,CK$4,"CustomGL="&amp;CK$8&amp;";",CK$5,CK$6,CK$7,$B158,CK$10)</f>
        <v>#NAME?</v>
      </c>
      <c r="CL158" s="42" t="e">
        <f t="shared" ca="1" si="583"/>
        <v>#NAME?</v>
      </c>
      <c r="CM158" s="43" t="e">
        <f ca="1">_xll.GXL(CM$3,CM$4,"CustomGL="&amp;CM$8&amp;";",CM$5,CM$6,CM$7,$B158,CM$10)</f>
        <v>#NAME?</v>
      </c>
      <c r="CN158" s="42" t="e">
        <f t="shared" ca="1" si="511"/>
        <v>#NAME?</v>
      </c>
      <c r="CS158" s="41" t="e">
        <f ca="1">_xll.GXL(CS$3,CS$4,"CustomGL="&amp;CS$8&amp;";",CS$5,CS$6,CS$7,$B158,CS$10)</f>
        <v>#NAME?</v>
      </c>
      <c r="CT158" s="42" t="e">
        <f t="shared" ca="1" si="584"/>
        <v>#NAME?</v>
      </c>
      <c r="CU158" s="43" t="e">
        <f ca="1">_xll.GXL(CU$3,CU$4,"CustomGL="&amp;CU$8&amp;";",CU$5,CU$6,CU$7,$B158,CU$10)</f>
        <v>#NAME?</v>
      </c>
      <c r="CV158" s="42" t="e">
        <f t="shared" ca="1" si="513"/>
        <v>#NAME?</v>
      </c>
      <c r="CZ158" s="78">
        <v>690000</v>
      </c>
      <c r="DA158" s="40" t="e">
        <f ca="1">_xll.GEXQ("...\Live\Act_Decr.edq",$B158)</f>
        <v>#NAME?</v>
      </c>
      <c r="DB158" s="41" t="e">
        <f ca="1">_xll.GXL(DB$3,DB$4,"CustomGL="&amp;DB$8&amp;";",DB$5,DB$6,DB$7,$B158,DB$10)</f>
        <v>#NAME?</v>
      </c>
      <c r="DC158" s="42" t="e">
        <f t="shared" ca="1" si="585"/>
        <v>#NAME?</v>
      </c>
      <c r="DD158" s="43" t="e">
        <f ca="1">_xll.GXL(DD$3,DD$4,"CustomGL="&amp;DD$8&amp;";",DD$5,DD$6,DD$7,$B158,DD$10)</f>
        <v>#NAME?</v>
      </c>
      <c r="DE158" s="42" t="e">
        <f t="shared" ca="1" si="515"/>
        <v>#NAME?</v>
      </c>
      <c r="DJ158" s="41" t="e">
        <f ca="1">_xll.GXL(DJ$3,DJ$4,"CustomGL="&amp;DJ$8&amp;";",DJ$5,DJ$6,DJ$7,$B158,DJ$10)</f>
        <v>#NAME?</v>
      </c>
      <c r="DK158" s="42" t="e">
        <f t="shared" ca="1" si="586"/>
        <v>#NAME?</v>
      </c>
      <c r="DL158" s="43" t="e">
        <f ca="1">_xll.GXL(DL$3,DL$4,"CustomGL="&amp;DL$8&amp;";",DL$5,DL$6,DL$7,$B158,DL$10)</f>
        <v>#NAME?</v>
      </c>
      <c r="DM158" s="42" t="e">
        <f t="shared" ca="1" si="517"/>
        <v>#NAME?</v>
      </c>
      <c r="DQ158" s="78">
        <v>690000</v>
      </c>
      <c r="DR158" s="40" t="e">
        <f ca="1">_xll.GEXQ("...\Live\Act_Decr.edq",$B158)</f>
        <v>#NAME?</v>
      </c>
      <c r="DS158" s="41" t="e">
        <f ca="1">_xll.GXL(DS$3,DS$4,"CustomGL="&amp;DS$8&amp;";",DS$5,DS$6,DS$7,$B158,DS$10)</f>
        <v>#NAME?</v>
      </c>
      <c r="DT158" s="42" t="e">
        <f t="shared" ca="1" si="587"/>
        <v>#NAME?</v>
      </c>
      <c r="DU158" s="43" t="e">
        <f ca="1">_xll.GXL(DU$3,DU$4,"CustomGL="&amp;DU$8&amp;";",DU$5,DU$6,DU$7,$B158,DU$10)</f>
        <v>#NAME?</v>
      </c>
      <c r="DV158" s="42" t="e">
        <f t="shared" ca="1" si="519"/>
        <v>#NAME?</v>
      </c>
      <c r="EA158" s="41" t="e">
        <f ca="1">_xll.GXL(EA$3,EA$4,"CustomGL="&amp;EA$8&amp;";",EA$5,EA$6,EA$7,$B158,EA$10)</f>
        <v>#NAME?</v>
      </c>
      <c r="EB158" s="42" t="e">
        <f t="shared" ca="1" si="588"/>
        <v>#NAME?</v>
      </c>
      <c r="EC158" s="43" t="e">
        <f ca="1">_xll.GXL(EC$3,EC$4,"CustomGL="&amp;EC$8&amp;";",EC$5,EC$6,EC$7,$B158,EC$10)</f>
        <v>#NAME?</v>
      </c>
      <c r="ED158" s="42" t="e">
        <f t="shared" ca="1" si="521"/>
        <v>#NAME?</v>
      </c>
      <c r="EH158" s="78">
        <v>690000</v>
      </c>
      <c r="EI158" s="40" t="e">
        <f ca="1">_xll.GEXQ("...\Live\Act_Decr.edq",$B158)</f>
        <v>#NAME?</v>
      </c>
      <c r="EJ158" s="41" t="e">
        <f ca="1">_xll.GXL(EJ$3,EJ$4,"CustomGL="&amp;EJ$8&amp;";",EJ$5,EJ$6,EJ$7,$B158,EJ$10)</f>
        <v>#NAME?</v>
      </c>
      <c r="EK158" s="42" t="e">
        <f t="shared" ca="1" si="589"/>
        <v>#NAME?</v>
      </c>
      <c r="EL158" s="43" t="e">
        <f ca="1">_xll.GXL(EL$3,EL$4,"CustomGL="&amp;EL$8&amp;";",EL$5,EL$6,EL$7,$B158,EL$10)</f>
        <v>#NAME?</v>
      </c>
      <c r="EM158" s="42" t="e">
        <f t="shared" ca="1" si="523"/>
        <v>#NAME?</v>
      </c>
      <c r="ER158" s="41" t="e">
        <f ca="1">_xll.GXL(ER$3,ER$4,"CustomGL="&amp;ER$8&amp;";",ER$5,ER$6,ER$7,$B158,ER$10)</f>
        <v>#NAME?</v>
      </c>
      <c r="ES158" s="42" t="e">
        <f t="shared" ca="1" si="590"/>
        <v>#NAME?</v>
      </c>
      <c r="ET158" s="43" t="e">
        <f ca="1">_xll.GXL(ET$3,ET$4,"CustomGL="&amp;ET$8&amp;";",ET$5,ET$6,ET$7,$B158,ET$10)</f>
        <v>#NAME?</v>
      </c>
      <c r="EU158" s="42" t="e">
        <f t="shared" ca="1" si="525"/>
        <v>#NAME?</v>
      </c>
      <c r="EY158" s="78">
        <v>690000</v>
      </c>
      <c r="EZ158" s="40" t="e">
        <f ca="1">_xll.GEXQ("...\Live\Act_Decr.edq",$B158)</f>
        <v>#NAME?</v>
      </c>
      <c r="FA158" s="41" t="e">
        <f ca="1">_xll.GXL(FA$3,FA$4,"CustomGL="&amp;FA$8&amp;";",FA$5,FA$6,FA$7,$B158,FA$10)</f>
        <v>#NAME?</v>
      </c>
      <c r="FB158" s="42" t="e">
        <f t="shared" ca="1" si="591"/>
        <v>#NAME?</v>
      </c>
      <c r="FC158" s="43" t="e">
        <f ca="1">_xll.GXL(FC$3,FC$4,"CustomGL="&amp;FC$8&amp;";",FC$5,FC$6,FC$7,$B158,FC$10)</f>
        <v>#NAME?</v>
      </c>
      <c r="FD158" s="42" t="e">
        <f t="shared" ca="1" si="527"/>
        <v>#NAME?</v>
      </c>
      <c r="FI158" s="41" t="e">
        <f ca="1">_xll.GXL(FI$3,FI$4,"CustomGL="&amp;FI$8&amp;";",FI$5,FI$6,FI$7,$B158,FI$10)</f>
        <v>#NAME?</v>
      </c>
      <c r="FJ158" s="42" t="e">
        <f t="shared" ca="1" si="592"/>
        <v>#NAME?</v>
      </c>
      <c r="FK158" s="43" t="e">
        <f ca="1">_xll.GXL(FK$3,FK$4,"CustomGL="&amp;FK$8&amp;";",FK$5,FK$6,FK$7,$B158,FK$10)</f>
        <v>#NAME?</v>
      </c>
      <c r="FL158" s="42" t="e">
        <f t="shared" ca="1" si="529"/>
        <v>#NAME?</v>
      </c>
    </row>
    <row r="159" spans="2:168" s="44" customFormat="1" hidden="1" outlineLevel="1" x14ac:dyDescent="0.25">
      <c r="B159" s="45">
        <v>695000</v>
      </c>
      <c r="C159" s="40" t="e">
        <f ca="1">_xll.GEXQ("...\Live\Act_Decr.edq",$B159)</f>
        <v>#NAME?</v>
      </c>
      <c r="D159" s="41" t="e">
        <f ca="1">_xll.GXL(D$3,D$4,"CustomGL="&amp;D$8&amp;";",D$5,D$6,D$7,$B159,D$10)</f>
        <v>#NAME?</v>
      </c>
      <c r="E159" s="42" t="e">
        <f t="shared" ca="1" si="573"/>
        <v>#NAME?</v>
      </c>
      <c r="F159" s="43" t="e">
        <f ca="1">_xll.GXL(F$3,F$4,"CustomGL="&amp;F$8&amp;";",F$5,F$6,F$7,$B159,F$10)</f>
        <v>#NAME?</v>
      </c>
      <c r="G159" s="42" t="e">
        <f t="shared" ca="1" si="572"/>
        <v>#NAME?</v>
      </c>
      <c r="L159" s="41" t="e">
        <f ca="1">_xll.GXL(L$3,L$4,"CustomGL="&amp;L$8&amp;";",L$5,L$6,L$7,$B159,L$10)</f>
        <v>#NAME?</v>
      </c>
      <c r="M159" s="42" t="e">
        <f t="shared" ca="1" si="574"/>
        <v>#NAME?</v>
      </c>
      <c r="N159" s="43" t="e">
        <f ca="1">_xll.GXL(N$3,N$4,"CustomGL="&amp;N$8&amp;";",N$5,N$6,N$7,$B159,N$10)</f>
        <v>#NAME?</v>
      </c>
      <c r="O159" s="42" t="e">
        <f t="shared" ca="1" si="493"/>
        <v>#NAME?</v>
      </c>
      <c r="R159" s="85"/>
      <c r="S159" s="78">
        <v>695000</v>
      </c>
      <c r="T159" s="40" t="e">
        <f ca="1">_xll.GEXQ("...\Live\Act_Decr.edq",$B159)</f>
        <v>#NAME?</v>
      </c>
      <c r="U159" s="41" t="e">
        <f ca="1">_xll.GXL(U$3,U$4,"CustomGL="&amp;U$8&amp;";",U$5,U$6,U$7,$B159,U$10)</f>
        <v>#NAME?</v>
      </c>
      <c r="V159" s="42" t="e">
        <f t="shared" ca="1" si="575"/>
        <v>#NAME?</v>
      </c>
      <c r="W159" s="43" t="e">
        <f ca="1">_xll.GXL(W$3,W$4,"CustomGL="&amp;W$8&amp;";",W$5,W$6,W$7,$B159,W$10)</f>
        <v>#NAME?</v>
      </c>
      <c r="X159" s="42" t="e">
        <f t="shared" ca="1" si="495"/>
        <v>#NAME?</v>
      </c>
      <c r="AC159" s="41" t="e">
        <f ca="1">_xll.GXL(AC$3,AC$4,"CustomGL="&amp;AC$8&amp;";",AC$5,AC$6,AC$7,$B159,AC$10)</f>
        <v>#NAME?</v>
      </c>
      <c r="AD159" s="42" t="e">
        <f t="shared" ca="1" si="576"/>
        <v>#NAME?</v>
      </c>
      <c r="AE159" s="43" t="e">
        <f ca="1">_xll.GXL(AE$3,AE$4,"CustomGL="&amp;AE$8&amp;";",AE$5,AE$6,AE$7,$B159,AE$10)</f>
        <v>#NAME?</v>
      </c>
      <c r="AF159" s="42" t="e">
        <f t="shared" ca="1" si="497"/>
        <v>#NAME?</v>
      </c>
      <c r="AJ159" s="78">
        <v>695000</v>
      </c>
      <c r="AK159" s="40" t="e">
        <f ca="1">_xll.GEXQ("...\Live\Act_Decr.edq",$B159)</f>
        <v>#NAME?</v>
      </c>
      <c r="AL159" s="41" t="e">
        <f ca="1">_xll.GXL(AL$3,AL$4,"CustomGL="&amp;AL$8&amp;";",AL$5,AL$6,AL$7,$B159,AL$10)</f>
        <v>#NAME?</v>
      </c>
      <c r="AM159" s="42" t="e">
        <f t="shared" ca="1" si="577"/>
        <v>#NAME?</v>
      </c>
      <c r="AN159" s="43" t="e">
        <f ca="1">_xll.GXL(AN$3,AN$4,"CustomGL="&amp;AN$8&amp;";",AN$5,AN$6,AN$7,$B159,AN$10)</f>
        <v>#NAME?</v>
      </c>
      <c r="AO159" s="42" t="e">
        <f t="shared" ca="1" si="499"/>
        <v>#NAME?</v>
      </c>
      <c r="AT159" s="41" t="e">
        <f ca="1">_xll.GXL(AT$3,AT$4,"CustomGL="&amp;AT$8&amp;";",AT$5,AT$6,AT$7,$B159,AT$10)</f>
        <v>#NAME?</v>
      </c>
      <c r="AU159" s="42" t="e">
        <f t="shared" ca="1" si="578"/>
        <v>#NAME?</v>
      </c>
      <c r="AV159" s="43" t="e">
        <f ca="1">_xll.GXL(AV$3,AV$4,"CustomGL="&amp;AV$8&amp;";",AV$5,AV$6,AV$7,$B159,AV$10)</f>
        <v>#NAME?</v>
      </c>
      <c r="AW159" s="42" t="e">
        <f t="shared" ca="1" si="501"/>
        <v>#NAME?</v>
      </c>
      <c r="AZ159" s="85"/>
      <c r="BA159" s="78">
        <v>695000</v>
      </c>
      <c r="BB159" s="40" t="e">
        <f ca="1">_xll.GEXQ("...\Live\Act_Decr.edq",$B159)</f>
        <v>#NAME?</v>
      </c>
      <c r="BC159" s="41" t="e">
        <f ca="1">_xll.GXL(BC$3,BC$4,"CustomGL="&amp;BC$8&amp;";",BC$5,BC$6,BC$7,$B159,BC$10)</f>
        <v>#NAME?</v>
      </c>
      <c r="BD159" s="42" t="e">
        <f t="shared" ca="1" si="579"/>
        <v>#NAME?</v>
      </c>
      <c r="BE159" s="43" t="e">
        <f ca="1">_xll.GXL(BE$3,BE$4,"CustomGL="&amp;BE$8&amp;";",BE$5,BE$6,BE$7,$B159,BE$10)</f>
        <v>#NAME?</v>
      </c>
      <c r="BF159" s="42" t="e">
        <f t="shared" ca="1" si="503"/>
        <v>#NAME?</v>
      </c>
      <c r="BK159" s="41" t="e">
        <f ca="1">_xll.GXL(BK$3,BK$4,"CustomGL="&amp;BK$8&amp;";",BK$5,BK$6,BK$7,$B159,BK$10)</f>
        <v>#NAME?</v>
      </c>
      <c r="BL159" s="42" t="e">
        <f t="shared" ca="1" si="580"/>
        <v>#NAME?</v>
      </c>
      <c r="BM159" s="43" t="e">
        <f ca="1">_xll.GXL(BM$3,BM$4,"CustomGL="&amp;BM$8&amp;";",BM$5,BM$6,BM$7,$B159,BM$10)</f>
        <v>#NAME?</v>
      </c>
      <c r="BN159" s="42" t="e">
        <f t="shared" ca="1" si="505"/>
        <v>#NAME?</v>
      </c>
      <c r="BR159" s="78">
        <v>695000</v>
      </c>
      <c r="BS159" s="40" t="e">
        <f ca="1">_xll.GEXQ("...\Live\Act_Decr.edq",$B159)</f>
        <v>#NAME?</v>
      </c>
      <c r="BT159" s="41" t="e">
        <f ca="1">_xll.GXL(BT$3,BT$4,"CustomGL="&amp;BT$8&amp;";",BT$5,BT$6,BT$7,$B159,BT$10)</f>
        <v>#NAME?</v>
      </c>
      <c r="BU159" s="42" t="e">
        <f t="shared" ca="1" si="581"/>
        <v>#NAME?</v>
      </c>
      <c r="BV159" s="43" t="e">
        <f ca="1">_xll.GXL(BV$3,BV$4,"CustomGL="&amp;BV$8&amp;";",BV$5,BV$6,BV$7,$B159,BV$10)</f>
        <v>#NAME?</v>
      </c>
      <c r="BW159" s="42" t="e">
        <f t="shared" ca="1" si="507"/>
        <v>#NAME?</v>
      </c>
      <c r="CB159" s="41" t="e">
        <f ca="1">_xll.GXL(CB$3,CB$4,"CustomGL="&amp;CB$8&amp;";",CB$5,CB$6,CB$7,$B159,CB$10)</f>
        <v>#NAME?</v>
      </c>
      <c r="CC159" s="42" t="e">
        <f t="shared" ca="1" si="582"/>
        <v>#NAME?</v>
      </c>
      <c r="CD159" s="43" t="e">
        <f ca="1">_xll.GXL(CD$3,CD$4,"CustomGL="&amp;CD$8&amp;";",CD$5,CD$6,CD$7,$B159,CD$10)</f>
        <v>#NAME?</v>
      </c>
      <c r="CE159" s="42" t="e">
        <f t="shared" ca="1" si="509"/>
        <v>#NAME?</v>
      </c>
      <c r="CI159" s="78">
        <v>695000</v>
      </c>
      <c r="CJ159" s="40" t="e">
        <f ca="1">_xll.GEXQ("...\Live\Act_Decr.edq",$B159)</f>
        <v>#NAME?</v>
      </c>
      <c r="CK159" s="41" t="e">
        <f ca="1">_xll.GXL(CK$3,CK$4,"CustomGL="&amp;CK$8&amp;";",CK$5,CK$6,CK$7,$B159,CK$10)</f>
        <v>#NAME?</v>
      </c>
      <c r="CL159" s="42" t="e">
        <f t="shared" ca="1" si="583"/>
        <v>#NAME?</v>
      </c>
      <c r="CM159" s="43" t="e">
        <f ca="1">_xll.GXL(CM$3,CM$4,"CustomGL="&amp;CM$8&amp;";",CM$5,CM$6,CM$7,$B159,CM$10)</f>
        <v>#NAME?</v>
      </c>
      <c r="CN159" s="42" t="e">
        <f t="shared" ca="1" si="511"/>
        <v>#NAME?</v>
      </c>
      <c r="CS159" s="41" t="e">
        <f ca="1">_xll.GXL(CS$3,CS$4,"CustomGL="&amp;CS$8&amp;";",CS$5,CS$6,CS$7,$B159,CS$10)</f>
        <v>#NAME?</v>
      </c>
      <c r="CT159" s="42" t="e">
        <f t="shared" ca="1" si="584"/>
        <v>#NAME?</v>
      </c>
      <c r="CU159" s="43" t="e">
        <f ca="1">_xll.GXL(CU$3,CU$4,"CustomGL="&amp;CU$8&amp;";",CU$5,CU$6,CU$7,$B159,CU$10)</f>
        <v>#NAME?</v>
      </c>
      <c r="CV159" s="42" t="e">
        <f t="shared" ca="1" si="513"/>
        <v>#NAME?</v>
      </c>
      <c r="CZ159" s="78">
        <v>695000</v>
      </c>
      <c r="DA159" s="40" t="e">
        <f ca="1">_xll.GEXQ("...\Live\Act_Decr.edq",$B159)</f>
        <v>#NAME?</v>
      </c>
      <c r="DB159" s="41" t="e">
        <f ca="1">_xll.GXL(DB$3,DB$4,"CustomGL="&amp;DB$8&amp;";",DB$5,DB$6,DB$7,$B159,DB$10)</f>
        <v>#NAME?</v>
      </c>
      <c r="DC159" s="42" t="e">
        <f t="shared" ca="1" si="585"/>
        <v>#NAME?</v>
      </c>
      <c r="DD159" s="43" t="e">
        <f ca="1">_xll.GXL(DD$3,DD$4,"CustomGL="&amp;DD$8&amp;";",DD$5,DD$6,DD$7,$B159,DD$10)</f>
        <v>#NAME?</v>
      </c>
      <c r="DE159" s="42" t="e">
        <f t="shared" ca="1" si="515"/>
        <v>#NAME?</v>
      </c>
      <c r="DJ159" s="41" t="e">
        <f ca="1">_xll.GXL(DJ$3,DJ$4,"CustomGL="&amp;DJ$8&amp;";",DJ$5,DJ$6,DJ$7,$B159,DJ$10)</f>
        <v>#NAME?</v>
      </c>
      <c r="DK159" s="42" t="e">
        <f t="shared" ca="1" si="586"/>
        <v>#NAME?</v>
      </c>
      <c r="DL159" s="43" t="e">
        <f ca="1">_xll.GXL(DL$3,DL$4,"CustomGL="&amp;DL$8&amp;";",DL$5,DL$6,DL$7,$B159,DL$10)</f>
        <v>#NAME?</v>
      </c>
      <c r="DM159" s="42" t="e">
        <f t="shared" ca="1" si="517"/>
        <v>#NAME?</v>
      </c>
      <c r="DQ159" s="78">
        <v>695000</v>
      </c>
      <c r="DR159" s="40" t="e">
        <f ca="1">_xll.GEXQ("...\Live\Act_Decr.edq",$B159)</f>
        <v>#NAME?</v>
      </c>
      <c r="DS159" s="41" t="e">
        <f ca="1">_xll.GXL(DS$3,DS$4,"CustomGL="&amp;DS$8&amp;";",DS$5,DS$6,DS$7,$B159,DS$10)</f>
        <v>#NAME?</v>
      </c>
      <c r="DT159" s="42" t="e">
        <f t="shared" ca="1" si="587"/>
        <v>#NAME?</v>
      </c>
      <c r="DU159" s="43" t="e">
        <f ca="1">_xll.GXL(DU$3,DU$4,"CustomGL="&amp;DU$8&amp;";",DU$5,DU$6,DU$7,$B159,DU$10)</f>
        <v>#NAME?</v>
      </c>
      <c r="DV159" s="42" t="e">
        <f t="shared" ca="1" si="519"/>
        <v>#NAME?</v>
      </c>
      <c r="EA159" s="41" t="e">
        <f ca="1">_xll.GXL(EA$3,EA$4,"CustomGL="&amp;EA$8&amp;";",EA$5,EA$6,EA$7,$B159,EA$10)</f>
        <v>#NAME?</v>
      </c>
      <c r="EB159" s="42" t="e">
        <f t="shared" ca="1" si="588"/>
        <v>#NAME?</v>
      </c>
      <c r="EC159" s="43" t="e">
        <f ca="1">_xll.GXL(EC$3,EC$4,"CustomGL="&amp;EC$8&amp;";",EC$5,EC$6,EC$7,$B159,EC$10)</f>
        <v>#NAME?</v>
      </c>
      <c r="ED159" s="42" t="e">
        <f t="shared" ca="1" si="521"/>
        <v>#NAME?</v>
      </c>
      <c r="EH159" s="78">
        <v>695000</v>
      </c>
      <c r="EI159" s="40" t="e">
        <f ca="1">_xll.GEXQ("...\Live\Act_Decr.edq",$B159)</f>
        <v>#NAME?</v>
      </c>
      <c r="EJ159" s="41" t="e">
        <f ca="1">_xll.GXL(EJ$3,EJ$4,"CustomGL="&amp;EJ$8&amp;";",EJ$5,EJ$6,EJ$7,$B159,EJ$10)</f>
        <v>#NAME?</v>
      </c>
      <c r="EK159" s="42" t="e">
        <f t="shared" ca="1" si="589"/>
        <v>#NAME?</v>
      </c>
      <c r="EL159" s="43" t="e">
        <f ca="1">_xll.GXL(EL$3,EL$4,"CustomGL="&amp;EL$8&amp;";",EL$5,EL$6,EL$7,$B159,EL$10)</f>
        <v>#NAME?</v>
      </c>
      <c r="EM159" s="42" t="e">
        <f t="shared" ca="1" si="523"/>
        <v>#NAME?</v>
      </c>
      <c r="ER159" s="41" t="e">
        <f ca="1">_xll.GXL(ER$3,ER$4,"CustomGL="&amp;ER$8&amp;";",ER$5,ER$6,ER$7,$B159,ER$10)</f>
        <v>#NAME?</v>
      </c>
      <c r="ES159" s="42" t="e">
        <f t="shared" ca="1" si="590"/>
        <v>#NAME?</v>
      </c>
      <c r="ET159" s="43" t="e">
        <f ca="1">_xll.GXL(ET$3,ET$4,"CustomGL="&amp;ET$8&amp;";",ET$5,ET$6,ET$7,$B159,ET$10)</f>
        <v>#NAME?</v>
      </c>
      <c r="EU159" s="42" t="e">
        <f t="shared" ca="1" si="525"/>
        <v>#NAME?</v>
      </c>
      <c r="EY159" s="78">
        <v>695000</v>
      </c>
      <c r="EZ159" s="40" t="e">
        <f ca="1">_xll.GEXQ("...\Live\Act_Decr.edq",$B159)</f>
        <v>#NAME?</v>
      </c>
      <c r="FA159" s="41" t="e">
        <f ca="1">_xll.GXL(FA$3,FA$4,"CustomGL="&amp;FA$8&amp;";",FA$5,FA$6,FA$7,$B159,FA$10)</f>
        <v>#NAME?</v>
      </c>
      <c r="FB159" s="42" t="e">
        <f t="shared" ca="1" si="591"/>
        <v>#NAME?</v>
      </c>
      <c r="FC159" s="43" t="e">
        <f ca="1">_xll.GXL(FC$3,FC$4,"CustomGL="&amp;FC$8&amp;";",FC$5,FC$6,FC$7,$B159,FC$10)</f>
        <v>#NAME?</v>
      </c>
      <c r="FD159" s="42" t="e">
        <f t="shared" ca="1" si="527"/>
        <v>#NAME?</v>
      </c>
      <c r="FI159" s="41" t="e">
        <f ca="1">_xll.GXL(FI$3,FI$4,"CustomGL="&amp;FI$8&amp;";",FI$5,FI$6,FI$7,$B159,FI$10)</f>
        <v>#NAME?</v>
      </c>
      <c r="FJ159" s="42" t="e">
        <f t="shared" ca="1" si="592"/>
        <v>#NAME?</v>
      </c>
      <c r="FK159" s="43" t="e">
        <f ca="1">_xll.GXL(FK$3,FK$4,"CustomGL="&amp;FK$8&amp;";",FK$5,FK$6,FK$7,$B159,FK$10)</f>
        <v>#NAME?</v>
      </c>
      <c r="FL159" s="42" t="e">
        <f t="shared" ca="1" si="529"/>
        <v>#NAME?</v>
      </c>
    </row>
    <row r="160" spans="2:168" s="44" customFormat="1" hidden="1" outlineLevel="1" x14ac:dyDescent="0.25">
      <c r="B160" s="45">
        <v>695100</v>
      </c>
      <c r="C160" s="40" t="e">
        <f ca="1">_xll.GEXQ("...\Live\Act_Decr.edq",$B160)</f>
        <v>#NAME?</v>
      </c>
      <c r="D160" s="41" t="e">
        <f ca="1">_xll.GXL(D$3,D$4,"CustomGL="&amp;D$8&amp;";",D$5,D$6,D$7,$B160,D$10)</f>
        <v>#NAME?</v>
      </c>
      <c r="E160" s="42" t="e">
        <f t="shared" ca="1" si="573"/>
        <v>#NAME?</v>
      </c>
      <c r="F160" s="43" t="e">
        <f ca="1">_xll.GXL(F$3,F$4,"CustomGL="&amp;F$8&amp;";",F$5,F$6,F$7,$B160,F$10)</f>
        <v>#NAME?</v>
      </c>
      <c r="G160" s="42" t="e">
        <f t="shared" ca="1" si="572"/>
        <v>#NAME?</v>
      </c>
      <c r="L160" s="41" t="e">
        <f ca="1">_xll.GXL(L$3,L$4,"CustomGL="&amp;L$8&amp;";",L$5,L$6,L$7,$B160,L$10)</f>
        <v>#NAME?</v>
      </c>
      <c r="M160" s="42" t="e">
        <f t="shared" ca="1" si="574"/>
        <v>#NAME?</v>
      </c>
      <c r="N160" s="43" t="e">
        <f ca="1">_xll.GXL(N$3,N$4,"CustomGL="&amp;N$8&amp;";",N$5,N$6,N$7,$B160,N$10)</f>
        <v>#NAME?</v>
      </c>
      <c r="O160" s="42" t="e">
        <f t="shared" ca="1" si="493"/>
        <v>#NAME?</v>
      </c>
      <c r="R160" s="85"/>
      <c r="S160" s="78">
        <v>695100</v>
      </c>
      <c r="T160" s="40" t="e">
        <f ca="1">_xll.GEXQ("...\Live\Act_Decr.edq",$B160)</f>
        <v>#NAME?</v>
      </c>
      <c r="U160" s="41" t="e">
        <f ca="1">_xll.GXL(U$3,U$4,"CustomGL="&amp;U$8&amp;";",U$5,U$6,U$7,$B160,U$10)</f>
        <v>#NAME?</v>
      </c>
      <c r="V160" s="42" t="e">
        <f t="shared" ca="1" si="575"/>
        <v>#NAME?</v>
      </c>
      <c r="W160" s="43" t="e">
        <f ca="1">_xll.GXL(W$3,W$4,"CustomGL="&amp;W$8&amp;";",W$5,W$6,W$7,$B160,W$10)</f>
        <v>#NAME?</v>
      </c>
      <c r="X160" s="42" t="e">
        <f t="shared" ca="1" si="495"/>
        <v>#NAME?</v>
      </c>
      <c r="AC160" s="41" t="e">
        <f ca="1">_xll.GXL(AC$3,AC$4,"CustomGL="&amp;AC$8&amp;";",AC$5,AC$6,AC$7,$B160,AC$10)</f>
        <v>#NAME?</v>
      </c>
      <c r="AD160" s="42" t="e">
        <f t="shared" ca="1" si="576"/>
        <v>#NAME?</v>
      </c>
      <c r="AE160" s="43" t="e">
        <f ca="1">_xll.GXL(AE$3,AE$4,"CustomGL="&amp;AE$8&amp;";",AE$5,AE$6,AE$7,$B160,AE$10)</f>
        <v>#NAME?</v>
      </c>
      <c r="AF160" s="42" t="e">
        <f t="shared" ca="1" si="497"/>
        <v>#NAME?</v>
      </c>
      <c r="AJ160" s="78">
        <v>695100</v>
      </c>
      <c r="AK160" s="40" t="e">
        <f ca="1">_xll.GEXQ("...\Live\Act_Decr.edq",$B160)</f>
        <v>#NAME?</v>
      </c>
      <c r="AL160" s="41" t="e">
        <f ca="1">_xll.GXL(AL$3,AL$4,"CustomGL="&amp;AL$8&amp;";",AL$5,AL$6,AL$7,$B160,AL$10)</f>
        <v>#NAME?</v>
      </c>
      <c r="AM160" s="42" t="e">
        <f t="shared" ca="1" si="577"/>
        <v>#NAME?</v>
      </c>
      <c r="AN160" s="43" t="e">
        <f ca="1">_xll.GXL(AN$3,AN$4,"CustomGL="&amp;AN$8&amp;";",AN$5,AN$6,AN$7,$B160,AN$10)</f>
        <v>#NAME?</v>
      </c>
      <c r="AO160" s="42" t="e">
        <f t="shared" ca="1" si="499"/>
        <v>#NAME?</v>
      </c>
      <c r="AT160" s="41" t="e">
        <f ca="1">_xll.GXL(AT$3,AT$4,"CustomGL="&amp;AT$8&amp;";",AT$5,AT$6,AT$7,$B160,AT$10)</f>
        <v>#NAME?</v>
      </c>
      <c r="AU160" s="42" t="e">
        <f t="shared" ca="1" si="578"/>
        <v>#NAME?</v>
      </c>
      <c r="AV160" s="43" t="e">
        <f ca="1">_xll.GXL(AV$3,AV$4,"CustomGL="&amp;AV$8&amp;";",AV$5,AV$6,AV$7,$B160,AV$10)</f>
        <v>#NAME?</v>
      </c>
      <c r="AW160" s="42" t="e">
        <f t="shared" ca="1" si="501"/>
        <v>#NAME?</v>
      </c>
      <c r="AZ160" s="85"/>
      <c r="BA160" s="78">
        <v>695100</v>
      </c>
      <c r="BB160" s="40" t="e">
        <f ca="1">_xll.GEXQ("...\Live\Act_Decr.edq",$B160)</f>
        <v>#NAME?</v>
      </c>
      <c r="BC160" s="41" t="e">
        <f ca="1">_xll.GXL(BC$3,BC$4,"CustomGL="&amp;BC$8&amp;";",BC$5,BC$6,BC$7,$B160,BC$10)</f>
        <v>#NAME?</v>
      </c>
      <c r="BD160" s="42" t="e">
        <f t="shared" ca="1" si="579"/>
        <v>#NAME?</v>
      </c>
      <c r="BE160" s="43" t="e">
        <f ca="1">_xll.GXL(BE$3,BE$4,"CustomGL="&amp;BE$8&amp;";",BE$5,BE$6,BE$7,$B160,BE$10)</f>
        <v>#NAME?</v>
      </c>
      <c r="BF160" s="42" t="e">
        <f t="shared" ca="1" si="503"/>
        <v>#NAME?</v>
      </c>
      <c r="BK160" s="41" t="e">
        <f ca="1">_xll.GXL(BK$3,BK$4,"CustomGL="&amp;BK$8&amp;";",BK$5,BK$6,BK$7,$B160,BK$10)</f>
        <v>#NAME?</v>
      </c>
      <c r="BL160" s="42" t="e">
        <f t="shared" ca="1" si="580"/>
        <v>#NAME?</v>
      </c>
      <c r="BM160" s="43" t="e">
        <f ca="1">_xll.GXL(BM$3,BM$4,"CustomGL="&amp;BM$8&amp;";",BM$5,BM$6,BM$7,$B160,BM$10)</f>
        <v>#NAME?</v>
      </c>
      <c r="BN160" s="42" t="e">
        <f t="shared" ca="1" si="505"/>
        <v>#NAME?</v>
      </c>
      <c r="BR160" s="78">
        <v>695100</v>
      </c>
      <c r="BS160" s="40" t="e">
        <f ca="1">_xll.GEXQ("...\Live\Act_Decr.edq",$B160)</f>
        <v>#NAME?</v>
      </c>
      <c r="BT160" s="41" t="e">
        <f ca="1">_xll.GXL(BT$3,BT$4,"CustomGL="&amp;BT$8&amp;";",BT$5,BT$6,BT$7,$B160,BT$10)</f>
        <v>#NAME?</v>
      </c>
      <c r="BU160" s="42" t="e">
        <f t="shared" ca="1" si="581"/>
        <v>#NAME?</v>
      </c>
      <c r="BV160" s="43" t="e">
        <f ca="1">_xll.GXL(BV$3,BV$4,"CustomGL="&amp;BV$8&amp;";",BV$5,BV$6,BV$7,$B160,BV$10)</f>
        <v>#NAME?</v>
      </c>
      <c r="BW160" s="42" t="e">
        <f t="shared" ca="1" si="507"/>
        <v>#NAME?</v>
      </c>
      <c r="CB160" s="41" t="e">
        <f ca="1">_xll.GXL(CB$3,CB$4,"CustomGL="&amp;CB$8&amp;";",CB$5,CB$6,CB$7,$B160,CB$10)</f>
        <v>#NAME?</v>
      </c>
      <c r="CC160" s="42" t="e">
        <f t="shared" ca="1" si="582"/>
        <v>#NAME?</v>
      </c>
      <c r="CD160" s="43" t="e">
        <f ca="1">_xll.GXL(CD$3,CD$4,"CustomGL="&amp;CD$8&amp;";",CD$5,CD$6,CD$7,$B160,CD$10)</f>
        <v>#NAME?</v>
      </c>
      <c r="CE160" s="42" t="e">
        <f t="shared" ca="1" si="509"/>
        <v>#NAME?</v>
      </c>
      <c r="CI160" s="78">
        <v>695100</v>
      </c>
      <c r="CJ160" s="40" t="e">
        <f ca="1">_xll.GEXQ("...\Live\Act_Decr.edq",$B160)</f>
        <v>#NAME?</v>
      </c>
      <c r="CK160" s="41" t="e">
        <f ca="1">_xll.GXL(CK$3,CK$4,"CustomGL="&amp;CK$8&amp;";",CK$5,CK$6,CK$7,$B160,CK$10)</f>
        <v>#NAME?</v>
      </c>
      <c r="CL160" s="42" t="e">
        <f t="shared" ca="1" si="583"/>
        <v>#NAME?</v>
      </c>
      <c r="CM160" s="43" t="e">
        <f ca="1">_xll.GXL(CM$3,CM$4,"CustomGL="&amp;CM$8&amp;";",CM$5,CM$6,CM$7,$B160,CM$10)</f>
        <v>#NAME?</v>
      </c>
      <c r="CN160" s="42" t="e">
        <f t="shared" ca="1" si="511"/>
        <v>#NAME?</v>
      </c>
      <c r="CS160" s="41" t="e">
        <f ca="1">_xll.GXL(CS$3,CS$4,"CustomGL="&amp;CS$8&amp;";",CS$5,CS$6,CS$7,$B160,CS$10)</f>
        <v>#NAME?</v>
      </c>
      <c r="CT160" s="42" t="e">
        <f t="shared" ca="1" si="584"/>
        <v>#NAME?</v>
      </c>
      <c r="CU160" s="43" t="e">
        <f ca="1">_xll.GXL(CU$3,CU$4,"CustomGL="&amp;CU$8&amp;";",CU$5,CU$6,CU$7,$B160,CU$10)</f>
        <v>#NAME?</v>
      </c>
      <c r="CV160" s="42" t="e">
        <f t="shared" ca="1" si="513"/>
        <v>#NAME?</v>
      </c>
      <c r="CZ160" s="78">
        <v>695100</v>
      </c>
      <c r="DA160" s="40" t="e">
        <f ca="1">_xll.GEXQ("...\Live\Act_Decr.edq",$B160)</f>
        <v>#NAME?</v>
      </c>
      <c r="DB160" s="41" t="e">
        <f ca="1">_xll.GXL(DB$3,DB$4,"CustomGL="&amp;DB$8&amp;";",DB$5,DB$6,DB$7,$B160,DB$10)</f>
        <v>#NAME?</v>
      </c>
      <c r="DC160" s="42" t="e">
        <f t="shared" ca="1" si="585"/>
        <v>#NAME?</v>
      </c>
      <c r="DD160" s="43" t="e">
        <f ca="1">_xll.GXL(DD$3,DD$4,"CustomGL="&amp;DD$8&amp;";",DD$5,DD$6,DD$7,$B160,DD$10)</f>
        <v>#NAME?</v>
      </c>
      <c r="DE160" s="42" t="e">
        <f t="shared" ca="1" si="515"/>
        <v>#NAME?</v>
      </c>
      <c r="DJ160" s="41" t="e">
        <f ca="1">_xll.GXL(DJ$3,DJ$4,"CustomGL="&amp;DJ$8&amp;";",DJ$5,DJ$6,DJ$7,$B160,DJ$10)</f>
        <v>#NAME?</v>
      </c>
      <c r="DK160" s="42" t="e">
        <f t="shared" ca="1" si="586"/>
        <v>#NAME?</v>
      </c>
      <c r="DL160" s="43" t="e">
        <f ca="1">_xll.GXL(DL$3,DL$4,"CustomGL="&amp;DL$8&amp;";",DL$5,DL$6,DL$7,$B160,DL$10)</f>
        <v>#NAME?</v>
      </c>
      <c r="DM160" s="42" t="e">
        <f t="shared" ca="1" si="517"/>
        <v>#NAME?</v>
      </c>
      <c r="DQ160" s="78">
        <v>695100</v>
      </c>
      <c r="DR160" s="40" t="e">
        <f ca="1">_xll.GEXQ("...\Live\Act_Decr.edq",$B160)</f>
        <v>#NAME?</v>
      </c>
      <c r="DS160" s="41" t="e">
        <f ca="1">_xll.GXL(DS$3,DS$4,"CustomGL="&amp;DS$8&amp;";",DS$5,DS$6,DS$7,$B160,DS$10)</f>
        <v>#NAME?</v>
      </c>
      <c r="DT160" s="42" t="e">
        <f t="shared" ca="1" si="587"/>
        <v>#NAME?</v>
      </c>
      <c r="DU160" s="43" t="e">
        <f ca="1">_xll.GXL(DU$3,DU$4,"CustomGL="&amp;DU$8&amp;";",DU$5,DU$6,DU$7,$B160,DU$10)</f>
        <v>#NAME?</v>
      </c>
      <c r="DV160" s="42" t="e">
        <f t="shared" ca="1" si="519"/>
        <v>#NAME?</v>
      </c>
      <c r="EA160" s="41" t="e">
        <f ca="1">_xll.GXL(EA$3,EA$4,"CustomGL="&amp;EA$8&amp;";",EA$5,EA$6,EA$7,$B160,EA$10)</f>
        <v>#NAME?</v>
      </c>
      <c r="EB160" s="42" t="e">
        <f t="shared" ca="1" si="588"/>
        <v>#NAME?</v>
      </c>
      <c r="EC160" s="43" t="e">
        <f ca="1">_xll.GXL(EC$3,EC$4,"CustomGL="&amp;EC$8&amp;";",EC$5,EC$6,EC$7,$B160,EC$10)</f>
        <v>#NAME?</v>
      </c>
      <c r="ED160" s="42" t="e">
        <f t="shared" ca="1" si="521"/>
        <v>#NAME?</v>
      </c>
      <c r="EH160" s="78">
        <v>695100</v>
      </c>
      <c r="EI160" s="40" t="e">
        <f ca="1">_xll.GEXQ("...\Live\Act_Decr.edq",$B160)</f>
        <v>#NAME?</v>
      </c>
      <c r="EJ160" s="41" t="e">
        <f ca="1">_xll.GXL(EJ$3,EJ$4,"CustomGL="&amp;EJ$8&amp;";",EJ$5,EJ$6,EJ$7,$B160,EJ$10)</f>
        <v>#NAME?</v>
      </c>
      <c r="EK160" s="42" t="e">
        <f t="shared" ca="1" si="589"/>
        <v>#NAME?</v>
      </c>
      <c r="EL160" s="43" t="e">
        <f ca="1">_xll.GXL(EL$3,EL$4,"CustomGL="&amp;EL$8&amp;";",EL$5,EL$6,EL$7,$B160,EL$10)</f>
        <v>#NAME?</v>
      </c>
      <c r="EM160" s="42" t="e">
        <f t="shared" ca="1" si="523"/>
        <v>#NAME?</v>
      </c>
      <c r="ER160" s="41" t="e">
        <f ca="1">_xll.GXL(ER$3,ER$4,"CustomGL="&amp;ER$8&amp;";",ER$5,ER$6,ER$7,$B160,ER$10)</f>
        <v>#NAME?</v>
      </c>
      <c r="ES160" s="42" t="e">
        <f t="shared" ca="1" si="590"/>
        <v>#NAME?</v>
      </c>
      <c r="ET160" s="43" t="e">
        <f ca="1">_xll.GXL(ET$3,ET$4,"CustomGL="&amp;ET$8&amp;";",ET$5,ET$6,ET$7,$B160,ET$10)</f>
        <v>#NAME?</v>
      </c>
      <c r="EU160" s="42" t="e">
        <f t="shared" ca="1" si="525"/>
        <v>#NAME?</v>
      </c>
      <c r="EY160" s="78">
        <v>695100</v>
      </c>
      <c r="EZ160" s="40" t="e">
        <f ca="1">_xll.GEXQ("...\Live\Act_Decr.edq",$B160)</f>
        <v>#NAME?</v>
      </c>
      <c r="FA160" s="41" t="e">
        <f ca="1">_xll.GXL(FA$3,FA$4,"CustomGL="&amp;FA$8&amp;";",FA$5,FA$6,FA$7,$B160,FA$10)</f>
        <v>#NAME?</v>
      </c>
      <c r="FB160" s="42" t="e">
        <f t="shared" ca="1" si="591"/>
        <v>#NAME?</v>
      </c>
      <c r="FC160" s="43" t="e">
        <f ca="1">_xll.GXL(FC$3,FC$4,"CustomGL="&amp;FC$8&amp;";",FC$5,FC$6,FC$7,$B160,FC$10)</f>
        <v>#NAME?</v>
      </c>
      <c r="FD160" s="42" t="e">
        <f t="shared" ca="1" si="527"/>
        <v>#NAME?</v>
      </c>
      <c r="FI160" s="41" t="e">
        <f ca="1">_xll.GXL(FI$3,FI$4,"CustomGL="&amp;FI$8&amp;";",FI$5,FI$6,FI$7,$B160,FI$10)</f>
        <v>#NAME?</v>
      </c>
      <c r="FJ160" s="42" t="e">
        <f t="shared" ca="1" si="592"/>
        <v>#NAME?</v>
      </c>
      <c r="FK160" s="43" t="e">
        <f ca="1">_xll.GXL(FK$3,FK$4,"CustomGL="&amp;FK$8&amp;";",FK$5,FK$6,FK$7,$B160,FK$10)</f>
        <v>#NAME?</v>
      </c>
      <c r="FL160" s="42" t="e">
        <f t="shared" ca="1" si="529"/>
        <v>#NAME?</v>
      </c>
    </row>
    <row r="161" spans="2:168" s="44" customFormat="1" hidden="1" outlineLevel="1" x14ac:dyDescent="0.25">
      <c r="B161" s="45">
        <v>696000</v>
      </c>
      <c r="C161" s="40" t="e">
        <f ca="1">_xll.GEXQ("...\Live\Act_Decr.edq",$B161)</f>
        <v>#NAME?</v>
      </c>
      <c r="D161" s="41" t="e">
        <f ca="1">_xll.GXL(D$3,D$4,"CustomGL="&amp;D$8&amp;";",D$5,D$6,D$7,$B161,D$10)</f>
        <v>#NAME?</v>
      </c>
      <c r="E161" s="42" t="e">
        <f t="shared" ca="1" si="573"/>
        <v>#NAME?</v>
      </c>
      <c r="F161" s="43" t="e">
        <f ca="1">_xll.GXL(F$3,F$4,"CustomGL="&amp;F$8&amp;";",F$5,F$6,F$7,$B161,F$10)</f>
        <v>#NAME?</v>
      </c>
      <c r="G161" s="42" t="e">
        <f t="shared" ca="1" si="572"/>
        <v>#NAME?</v>
      </c>
      <c r="L161" s="41" t="e">
        <f ca="1">_xll.GXL(L$3,L$4,"CustomGL="&amp;L$8&amp;";",L$5,L$6,L$7,$B161,L$10)</f>
        <v>#NAME?</v>
      </c>
      <c r="M161" s="42" t="e">
        <f t="shared" ca="1" si="574"/>
        <v>#NAME?</v>
      </c>
      <c r="N161" s="43" t="e">
        <f ca="1">_xll.GXL(N$3,N$4,"CustomGL="&amp;N$8&amp;";",N$5,N$6,N$7,$B161,N$10)</f>
        <v>#NAME?</v>
      </c>
      <c r="O161" s="42" t="e">
        <f t="shared" ca="1" si="493"/>
        <v>#NAME?</v>
      </c>
      <c r="R161" s="85"/>
      <c r="S161" s="78">
        <v>696000</v>
      </c>
      <c r="T161" s="40" t="e">
        <f ca="1">_xll.GEXQ("...\Live\Act_Decr.edq",$B161)</f>
        <v>#NAME?</v>
      </c>
      <c r="U161" s="41" t="e">
        <f ca="1">_xll.GXL(U$3,U$4,"CustomGL="&amp;U$8&amp;";",U$5,U$6,U$7,$B161,U$10)</f>
        <v>#NAME?</v>
      </c>
      <c r="V161" s="42" t="e">
        <f t="shared" ca="1" si="575"/>
        <v>#NAME?</v>
      </c>
      <c r="W161" s="43" t="e">
        <f ca="1">_xll.GXL(W$3,W$4,"CustomGL="&amp;W$8&amp;";",W$5,W$6,W$7,$B161,W$10)</f>
        <v>#NAME?</v>
      </c>
      <c r="X161" s="42" t="e">
        <f t="shared" ca="1" si="495"/>
        <v>#NAME?</v>
      </c>
      <c r="AC161" s="41" t="e">
        <f ca="1">_xll.GXL(AC$3,AC$4,"CustomGL="&amp;AC$8&amp;";",AC$5,AC$6,AC$7,$B161,AC$10)</f>
        <v>#NAME?</v>
      </c>
      <c r="AD161" s="42" t="e">
        <f t="shared" ca="1" si="576"/>
        <v>#NAME?</v>
      </c>
      <c r="AE161" s="43" t="e">
        <f ca="1">_xll.GXL(AE$3,AE$4,"CustomGL="&amp;AE$8&amp;";",AE$5,AE$6,AE$7,$B161,AE$10)</f>
        <v>#NAME?</v>
      </c>
      <c r="AF161" s="42" t="e">
        <f t="shared" ca="1" si="497"/>
        <v>#NAME?</v>
      </c>
      <c r="AJ161" s="78">
        <v>696000</v>
      </c>
      <c r="AK161" s="40" t="e">
        <f ca="1">_xll.GEXQ("...\Live\Act_Decr.edq",$B161)</f>
        <v>#NAME?</v>
      </c>
      <c r="AL161" s="41" t="e">
        <f ca="1">_xll.GXL(AL$3,AL$4,"CustomGL="&amp;AL$8&amp;";",AL$5,AL$6,AL$7,$B161,AL$10)</f>
        <v>#NAME?</v>
      </c>
      <c r="AM161" s="42" t="e">
        <f t="shared" ca="1" si="577"/>
        <v>#NAME?</v>
      </c>
      <c r="AN161" s="43" t="e">
        <f ca="1">_xll.GXL(AN$3,AN$4,"CustomGL="&amp;AN$8&amp;";",AN$5,AN$6,AN$7,$B161,AN$10)</f>
        <v>#NAME?</v>
      </c>
      <c r="AO161" s="42" t="e">
        <f t="shared" ca="1" si="499"/>
        <v>#NAME?</v>
      </c>
      <c r="AT161" s="41" t="e">
        <f ca="1">_xll.GXL(AT$3,AT$4,"CustomGL="&amp;AT$8&amp;";",AT$5,AT$6,AT$7,$B161,AT$10)</f>
        <v>#NAME?</v>
      </c>
      <c r="AU161" s="42" t="e">
        <f t="shared" ca="1" si="578"/>
        <v>#NAME?</v>
      </c>
      <c r="AV161" s="43" t="e">
        <f ca="1">_xll.GXL(AV$3,AV$4,"CustomGL="&amp;AV$8&amp;";",AV$5,AV$6,AV$7,$B161,AV$10)</f>
        <v>#NAME?</v>
      </c>
      <c r="AW161" s="42" t="e">
        <f t="shared" ca="1" si="501"/>
        <v>#NAME?</v>
      </c>
      <c r="AZ161" s="85"/>
      <c r="BA161" s="78">
        <v>696000</v>
      </c>
      <c r="BB161" s="40" t="e">
        <f ca="1">_xll.GEXQ("...\Live\Act_Decr.edq",$B161)</f>
        <v>#NAME?</v>
      </c>
      <c r="BC161" s="41" t="e">
        <f ca="1">_xll.GXL(BC$3,BC$4,"CustomGL="&amp;BC$8&amp;";",BC$5,BC$6,BC$7,$B161,BC$10)</f>
        <v>#NAME?</v>
      </c>
      <c r="BD161" s="42" t="e">
        <f t="shared" ca="1" si="579"/>
        <v>#NAME?</v>
      </c>
      <c r="BE161" s="43" t="e">
        <f ca="1">_xll.GXL(BE$3,BE$4,"CustomGL="&amp;BE$8&amp;";",BE$5,BE$6,BE$7,$B161,BE$10)</f>
        <v>#NAME?</v>
      </c>
      <c r="BF161" s="42" t="e">
        <f t="shared" ca="1" si="503"/>
        <v>#NAME?</v>
      </c>
      <c r="BK161" s="41" t="e">
        <f ca="1">_xll.GXL(BK$3,BK$4,"CustomGL="&amp;BK$8&amp;";",BK$5,BK$6,BK$7,$B161,BK$10)</f>
        <v>#NAME?</v>
      </c>
      <c r="BL161" s="42" t="e">
        <f t="shared" ca="1" si="580"/>
        <v>#NAME?</v>
      </c>
      <c r="BM161" s="43" t="e">
        <f ca="1">_xll.GXL(BM$3,BM$4,"CustomGL="&amp;BM$8&amp;";",BM$5,BM$6,BM$7,$B161,BM$10)</f>
        <v>#NAME?</v>
      </c>
      <c r="BN161" s="42" t="e">
        <f t="shared" ca="1" si="505"/>
        <v>#NAME?</v>
      </c>
      <c r="BR161" s="78">
        <v>696000</v>
      </c>
      <c r="BS161" s="40" t="e">
        <f ca="1">_xll.GEXQ("...\Live\Act_Decr.edq",$B161)</f>
        <v>#NAME?</v>
      </c>
      <c r="BT161" s="41" t="e">
        <f ca="1">_xll.GXL(BT$3,BT$4,"CustomGL="&amp;BT$8&amp;";",BT$5,BT$6,BT$7,$B161,BT$10)</f>
        <v>#NAME?</v>
      </c>
      <c r="BU161" s="42" t="e">
        <f t="shared" ca="1" si="581"/>
        <v>#NAME?</v>
      </c>
      <c r="BV161" s="43" t="e">
        <f ca="1">_xll.GXL(BV$3,BV$4,"CustomGL="&amp;BV$8&amp;";",BV$5,BV$6,BV$7,$B161,BV$10)</f>
        <v>#NAME?</v>
      </c>
      <c r="BW161" s="42" t="e">
        <f t="shared" ca="1" si="507"/>
        <v>#NAME?</v>
      </c>
      <c r="CB161" s="41" t="e">
        <f ca="1">_xll.GXL(CB$3,CB$4,"CustomGL="&amp;CB$8&amp;";",CB$5,CB$6,CB$7,$B161,CB$10)</f>
        <v>#NAME?</v>
      </c>
      <c r="CC161" s="42" t="e">
        <f t="shared" ca="1" si="582"/>
        <v>#NAME?</v>
      </c>
      <c r="CD161" s="43" t="e">
        <f ca="1">_xll.GXL(CD$3,CD$4,"CustomGL="&amp;CD$8&amp;";",CD$5,CD$6,CD$7,$B161,CD$10)</f>
        <v>#NAME?</v>
      </c>
      <c r="CE161" s="42" t="e">
        <f t="shared" ca="1" si="509"/>
        <v>#NAME?</v>
      </c>
      <c r="CI161" s="78">
        <v>696000</v>
      </c>
      <c r="CJ161" s="40" t="e">
        <f ca="1">_xll.GEXQ("...\Live\Act_Decr.edq",$B161)</f>
        <v>#NAME?</v>
      </c>
      <c r="CK161" s="41" t="e">
        <f ca="1">_xll.GXL(CK$3,CK$4,"CustomGL="&amp;CK$8&amp;";",CK$5,CK$6,CK$7,$B161,CK$10)</f>
        <v>#NAME?</v>
      </c>
      <c r="CL161" s="42" t="e">
        <f t="shared" ca="1" si="583"/>
        <v>#NAME?</v>
      </c>
      <c r="CM161" s="43" t="e">
        <f ca="1">_xll.GXL(CM$3,CM$4,"CustomGL="&amp;CM$8&amp;";",CM$5,CM$6,CM$7,$B161,CM$10)</f>
        <v>#NAME?</v>
      </c>
      <c r="CN161" s="42" t="e">
        <f t="shared" ca="1" si="511"/>
        <v>#NAME?</v>
      </c>
      <c r="CS161" s="41" t="e">
        <f ca="1">_xll.GXL(CS$3,CS$4,"CustomGL="&amp;CS$8&amp;";",CS$5,CS$6,CS$7,$B161,CS$10)</f>
        <v>#NAME?</v>
      </c>
      <c r="CT161" s="42" t="e">
        <f t="shared" ca="1" si="584"/>
        <v>#NAME?</v>
      </c>
      <c r="CU161" s="43" t="e">
        <f ca="1">_xll.GXL(CU$3,CU$4,"CustomGL="&amp;CU$8&amp;";",CU$5,CU$6,CU$7,$B161,CU$10)</f>
        <v>#NAME?</v>
      </c>
      <c r="CV161" s="42" t="e">
        <f t="shared" ca="1" si="513"/>
        <v>#NAME?</v>
      </c>
      <c r="CZ161" s="78">
        <v>696000</v>
      </c>
      <c r="DA161" s="40" t="e">
        <f ca="1">_xll.GEXQ("...\Live\Act_Decr.edq",$B161)</f>
        <v>#NAME?</v>
      </c>
      <c r="DB161" s="41" t="e">
        <f ca="1">_xll.GXL(DB$3,DB$4,"CustomGL="&amp;DB$8&amp;";",DB$5,DB$6,DB$7,$B161,DB$10)</f>
        <v>#NAME?</v>
      </c>
      <c r="DC161" s="42" t="e">
        <f t="shared" ca="1" si="585"/>
        <v>#NAME?</v>
      </c>
      <c r="DD161" s="43" t="e">
        <f ca="1">_xll.GXL(DD$3,DD$4,"CustomGL="&amp;DD$8&amp;";",DD$5,DD$6,DD$7,$B161,DD$10)</f>
        <v>#NAME?</v>
      </c>
      <c r="DE161" s="42" t="e">
        <f t="shared" ca="1" si="515"/>
        <v>#NAME?</v>
      </c>
      <c r="DJ161" s="41" t="e">
        <f ca="1">_xll.GXL(DJ$3,DJ$4,"CustomGL="&amp;DJ$8&amp;";",DJ$5,DJ$6,DJ$7,$B161,DJ$10)</f>
        <v>#NAME?</v>
      </c>
      <c r="DK161" s="42" t="e">
        <f t="shared" ca="1" si="586"/>
        <v>#NAME?</v>
      </c>
      <c r="DL161" s="43" t="e">
        <f ca="1">_xll.GXL(DL$3,DL$4,"CustomGL="&amp;DL$8&amp;";",DL$5,DL$6,DL$7,$B161,DL$10)</f>
        <v>#NAME?</v>
      </c>
      <c r="DM161" s="42" t="e">
        <f t="shared" ca="1" si="517"/>
        <v>#NAME?</v>
      </c>
      <c r="DQ161" s="78">
        <v>696000</v>
      </c>
      <c r="DR161" s="40" t="e">
        <f ca="1">_xll.GEXQ("...\Live\Act_Decr.edq",$B161)</f>
        <v>#NAME?</v>
      </c>
      <c r="DS161" s="41" t="e">
        <f ca="1">_xll.GXL(DS$3,DS$4,"CustomGL="&amp;DS$8&amp;";",DS$5,DS$6,DS$7,$B161,DS$10)</f>
        <v>#NAME?</v>
      </c>
      <c r="DT161" s="42" t="e">
        <f t="shared" ca="1" si="587"/>
        <v>#NAME?</v>
      </c>
      <c r="DU161" s="43" t="e">
        <f ca="1">_xll.GXL(DU$3,DU$4,"CustomGL="&amp;DU$8&amp;";",DU$5,DU$6,DU$7,$B161,DU$10)</f>
        <v>#NAME?</v>
      </c>
      <c r="DV161" s="42" t="e">
        <f t="shared" ca="1" si="519"/>
        <v>#NAME?</v>
      </c>
      <c r="EA161" s="41" t="e">
        <f ca="1">_xll.GXL(EA$3,EA$4,"CustomGL="&amp;EA$8&amp;";",EA$5,EA$6,EA$7,$B161,EA$10)</f>
        <v>#NAME?</v>
      </c>
      <c r="EB161" s="42" t="e">
        <f t="shared" ca="1" si="588"/>
        <v>#NAME?</v>
      </c>
      <c r="EC161" s="43" t="e">
        <f ca="1">_xll.GXL(EC$3,EC$4,"CustomGL="&amp;EC$8&amp;";",EC$5,EC$6,EC$7,$B161,EC$10)</f>
        <v>#NAME?</v>
      </c>
      <c r="ED161" s="42" t="e">
        <f t="shared" ca="1" si="521"/>
        <v>#NAME?</v>
      </c>
      <c r="EH161" s="78">
        <v>696000</v>
      </c>
      <c r="EI161" s="40" t="e">
        <f ca="1">_xll.GEXQ("...\Live\Act_Decr.edq",$B161)</f>
        <v>#NAME?</v>
      </c>
      <c r="EJ161" s="41" t="e">
        <f ca="1">_xll.GXL(EJ$3,EJ$4,"CustomGL="&amp;EJ$8&amp;";",EJ$5,EJ$6,EJ$7,$B161,EJ$10)</f>
        <v>#NAME?</v>
      </c>
      <c r="EK161" s="42" t="e">
        <f t="shared" ca="1" si="589"/>
        <v>#NAME?</v>
      </c>
      <c r="EL161" s="43" t="e">
        <f ca="1">_xll.GXL(EL$3,EL$4,"CustomGL="&amp;EL$8&amp;";",EL$5,EL$6,EL$7,$B161,EL$10)</f>
        <v>#NAME?</v>
      </c>
      <c r="EM161" s="42" t="e">
        <f t="shared" ca="1" si="523"/>
        <v>#NAME?</v>
      </c>
      <c r="ER161" s="41" t="e">
        <f ca="1">_xll.GXL(ER$3,ER$4,"CustomGL="&amp;ER$8&amp;";",ER$5,ER$6,ER$7,$B161,ER$10)</f>
        <v>#NAME?</v>
      </c>
      <c r="ES161" s="42" t="e">
        <f t="shared" ca="1" si="590"/>
        <v>#NAME?</v>
      </c>
      <c r="ET161" s="43" t="e">
        <f ca="1">_xll.GXL(ET$3,ET$4,"CustomGL="&amp;ET$8&amp;";",ET$5,ET$6,ET$7,$B161,ET$10)</f>
        <v>#NAME?</v>
      </c>
      <c r="EU161" s="42" t="e">
        <f t="shared" ca="1" si="525"/>
        <v>#NAME?</v>
      </c>
      <c r="EY161" s="78">
        <v>696000</v>
      </c>
      <c r="EZ161" s="40" t="e">
        <f ca="1">_xll.GEXQ("...\Live\Act_Decr.edq",$B161)</f>
        <v>#NAME?</v>
      </c>
      <c r="FA161" s="41" t="e">
        <f ca="1">_xll.GXL(FA$3,FA$4,"CustomGL="&amp;FA$8&amp;";",FA$5,FA$6,FA$7,$B161,FA$10)</f>
        <v>#NAME?</v>
      </c>
      <c r="FB161" s="42" t="e">
        <f t="shared" ca="1" si="591"/>
        <v>#NAME?</v>
      </c>
      <c r="FC161" s="43" t="e">
        <f ca="1">_xll.GXL(FC$3,FC$4,"CustomGL="&amp;FC$8&amp;";",FC$5,FC$6,FC$7,$B161,FC$10)</f>
        <v>#NAME?</v>
      </c>
      <c r="FD161" s="42" t="e">
        <f t="shared" ca="1" si="527"/>
        <v>#NAME?</v>
      </c>
      <c r="FI161" s="41" t="e">
        <f ca="1">_xll.GXL(FI$3,FI$4,"CustomGL="&amp;FI$8&amp;";",FI$5,FI$6,FI$7,$B161,FI$10)</f>
        <v>#NAME?</v>
      </c>
      <c r="FJ161" s="42" t="e">
        <f t="shared" ca="1" si="592"/>
        <v>#NAME?</v>
      </c>
      <c r="FK161" s="43" t="e">
        <f ca="1">_xll.GXL(FK$3,FK$4,"CustomGL="&amp;FK$8&amp;";",FK$5,FK$6,FK$7,$B161,FK$10)</f>
        <v>#NAME?</v>
      </c>
      <c r="FL161" s="42" t="e">
        <f t="shared" ca="1" si="529"/>
        <v>#NAME?</v>
      </c>
    </row>
    <row r="162" spans="2:168" s="44" customFormat="1" hidden="1" outlineLevel="1" x14ac:dyDescent="0.25">
      <c r="B162" s="45">
        <v>697000</v>
      </c>
      <c r="C162" s="40" t="e">
        <f ca="1">_xll.GEXQ("...\Live\Act_Decr.edq",$B162)</f>
        <v>#NAME?</v>
      </c>
      <c r="D162" s="41" t="e">
        <f ca="1">_xll.GXL(D$3,D$4,"CustomGL="&amp;D$8&amp;";",D$5,D$6,D$7,$B162,D$10)</f>
        <v>#NAME?</v>
      </c>
      <c r="E162" s="42" t="e">
        <f t="shared" ca="1" si="573"/>
        <v>#NAME?</v>
      </c>
      <c r="F162" s="43" t="e">
        <f ca="1">_xll.GXL(F$3,F$4,"CustomGL="&amp;F$8&amp;";",F$5,F$6,F$7,$B162,F$10)</f>
        <v>#NAME?</v>
      </c>
      <c r="G162" s="42" t="e">
        <f t="shared" ca="1" si="572"/>
        <v>#NAME?</v>
      </c>
      <c r="L162" s="41" t="e">
        <f ca="1">_xll.GXL(L$3,L$4,"CustomGL="&amp;L$8&amp;";",L$5,L$6,L$7,$B162,L$10)</f>
        <v>#NAME?</v>
      </c>
      <c r="M162" s="42" t="e">
        <f t="shared" ca="1" si="574"/>
        <v>#NAME?</v>
      </c>
      <c r="N162" s="43" t="e">
        <f ca="1">_xll.GXL(N$3,N$4,"CustomGL="&amp;N$8&amp;";",N$5,N$6,N$7,$B162,N$10)</f>
        <v>#NAME?</v>
      </c>
      <c r="O162" s="42" t="e">
        <f t="shared" ca="1" si="493"/>
        <v>#NAME?</v>
      </c>
      <c r="R162" s="85"/>
      <c r="S162" s="78">
        <v>697000</v>
      </c>
      <c r="T162" s="40" t="e">
        <f ca="1">_xll.GEXQ("...\Live\Act_Decr.edq",$B162)</f>
        <v>#NAME?</v>
      </c>
      <c r="U162" s="41" t="e">
        <f ca="1">_xll.GXL(U$3,U$4,"CustomGL="&amp;U$8&amp;";",U$5,U$6,U$7,$B162,U$10)</f>
        <v>#NAME?</v>
      </c>
      <c r="V162" s="42" t="e">
        <f t="shared" ca="1" si="575"/>
        <v>#NAME?</v>
      </c>
      <c r="W162" s="43" t="e">
        <f ca="1">_xll.GXL(W$3,W$4,"CustomGL="&amp;W$8&amp;";",W$5,W$6,W$7,$B162,W$10)</f>
        <v>#NAME?</v>
      </c>
      <c r="X162" s="42" t="e">
        <f t="shared" ca="1" si="495"/>
        <v>#NAME?</v>
      </c>
      <c r="AC162" s="41" t="e">
        <f ca="1">_xll.GXL(AC$3,AC$4,"CustomGL="&amp;AC$8&amp;";",AC$5,AC$6,AC$7,$B162,AC$10)</f>
        <v>#NAME?</v>
      </c>
      <c r="AD162" s="42" t="e">
        <f t="shared" ca="1" si="576"/>
        <v>#NAME?</v>
      </c>
      <c r="AE162" s="43" t="e">
        <f ca="1">_xll.GXL(AE$3,AE$4,"CustomGL="&amp;AE$8&amp;";",AE$5,AE$6,AE$7,$B162,AE$10)</f>
        <v>#NAME?</v>
      </c>
      <c r="AF162" s="42" t="e">
        <f t="shared" ca="1" si="497"/>
        <v>#NAME?</v>
      </c>
      <c r="AJ162" s="78">
        <v>697000</v>
      </c>
      <c r="AK162" s="40" t="e">
        <f ca="1">_xll.GEXQ("...\Live\Act_Decr.edq",$B162)</f>
        <v>#NAME?</v>
      </c>
      <c r="AL162" s="41" t="e">
        <f ca="1">_xll.GXL(AL$3,AL$4,"CustomGL="&amp;AL$8&amp;";",AL$5,AL$6,AL$7,$B162,AL$10)</f>
        <v>#NAME?</v>
      </c>
      <c r="AM162" s="42" t="e">
        <f t="shared" ca="1" si="577"/>
        <v>#NAME?</v>
      </c>
      <c r="AN162" s="43" t="e">
        <f ca="1">_xll.GXL(AN$3,AN$4,"CustomGL="&amp;AN$8&amp;";",AN$5,AN$6,AN$7,$B162,AN$10)</f>
        <v>#NAME?</v>
      </c>
      <c r="AO162" s="42" t="e">
        <f t="shared" ca="1" si="499"/>
        <v>#NAME?</v>
      </c>
      <c r="AT162" s="41" t="e">
        <f ca="1">_xll.GXL(AT$3,AT$4,"CustomGL="&amp;AT$8&amp;";",AT$5,AT$6,AT$7,$B162,AT$10)</f>
        <v>#NAME?</v>
      </c>
      <c r="AU162" s="42" t="e">
        <f t="shared" ca="1" si="578"/>
        <v>#NAME?</v>
      </c>
      <c r="AV162" s="43" t="e">
        <f ca="1">_xll.GXL(AV$3,AV$4,"CustomGL="&amp;AV$8&amp;";",AV$5,AV$6,AV$7,$B162,AV$10)</f>
        <v>#NAME?</v>
      </c>
      <c r="AW162" s="42" t="e">
        <f t="shared" ca="1" si="501"/>
        <v>#NAME?</v>
      </c>
      <c r="AZ162" s="85"/>
      <c r="BA162" s="78">
        <v>697000</v>
      </c>
      <c r="BB162" s="40" t="e">
        <f ca="1">_xll.GEXQ("...\Live\Act_Decr.edq",$B162)</f>
        <v>#NAME?</v>
      </c>
      <c r="BC162" s="41" t="e">
        <f ca="1">_xll.GXL(BC$3,BC$4,"CustomGL="&amp;BC$8&amp;";",BC$5,BC$6,BC$7,$B162,BC$10)</f>
        <v>#NAME?</v>
      </c>
      <c r="BD162" s="42" t="e">
        <f t="shared" ca="1" si="579"/>
        <v>#NAME?</v>
      </c>
      <c r="BE162" s="43" t="e">
        <f ca="1">_xll.GXL(BE$3,BE$4,"CustomGL="&amp;BE$8&amp;";",BE$5,BE$6,BE$7,$B162,BE$10)</f>
        <v>#NAME?</v>
      </c>
      <c r="BF162" s="42" t="e">
        <f t="shared" ca="1" si="503"/>
        <v>#NAME?</v>
      </c>
      <c r="BK162" s="41" t="e">
        <f ca="1">_xll.GXL(BK$3,BK$4,"CustomGL="&amp;BK$8&amp;";",BK$5,BK$6,BK$7,$B162,BK$10)</f>
        <v>#NAME?</v>
      </c>
      <c r="BL162" s="42" t="e">
        <f t="shared" ca="1" si="580"/>
        <v>#NAME?</v>
      </c>
      <c r="BM162" s="43" t="e">
        <f ca="1">_xll.GXL(BM$3,BM$4,"CustomGL="&amp;BM$8&amp;";",BM$5,BM$6,BM$7,$B162,BM$10)</f>
        <v>#NAME?</v>
      </c>
      <c r="BN162" s="42" t="e">
        <f t="shared" ca="1" si="505"/>
        <v>#NAME?</v>
      </c>
      <c r="BR162" s="78">
        <v>697000</v>
      </c>
      <c r="BS162" s="40" t="e">
        <f ca="1">_xll.GEXQ("...\Live\Act_Decr.edq",$B162)</f>
        <v>#NAME?</v>
      </c>
      <c r="BT162" s="41" t="e">
        <f ca="1">_xll.GXL(BT$3,BT$4,"CustomGL="&amp;BT$8&amp;";",BT$5,BT$6,BT$7,$B162,BT$10)</f>
        <v>#NAME?</v>
      </c>
      <c r="BU162" s="42" t="e">
        <f t="shared" ca="1" si="581"/>
        <v>#NAME?</v>
      </c>
      <c r="BV162" s="43" t="e">
        <f ca="1">_xll.GXL(BV$3,BV$4,"CustomGL="&amp;BV$8&amp;";",BV$5,BV$6,BV$7,$B162,BV$10)</f>
        <v>#NAME?</v>
      </c>
      <c r="BW162" s="42" t="e">
        <f t="shared" ca="1" si="507"/>
        <v>#NAME?</v>
      </c>
      <c r="CB162" s="41" t="e">
        <f ca="1">_xll.GXL(CB$3,CB$4,"CustomGL="&amp;CB$8&amp;";",CB$5,CB$6,CB$7,$B162,CB$10)</f>
        <v>#NAME?</v>
      </c>
      <c r="CC162" s="42" t="e">
        <f t="shared" ca="1" si="582"/>
        <v>#NAME?</v>
      </c>
      <c r="CD162" s="43" t="e">
        <f ca="1">_xll.GXL(CD$3,CD$4,"CustomGL="&amp;CD$8&amp;";",CD$5,CD$6,CD$7,$B162,CD$10)</f>
        <v>#NAME?</v>
      </c>
      <c r="CE162" s="42" t="e">
        <f t="shared" ca="1" si="509"/>
        <v>#NAME?</v>
      </c>
      <c r="CI162" s="78">
        <v>697000</v>
      </c>
      <c r="CJ162" s="40" t="e">
        <f ca="1">_xll.GEXQ("...\Live\Act_Decr.edq",$B162)</f>
        <v>#NAME?</v>
      </c>
      <c r="CK162" s="41" t="e">
        <f ca="1">_xll.GXL(CK$3,CK$4,"CustomGL="&amp;CK$8&amp;";",CK$5,CK$6,CK$7,$B162,CK$10)</f>
        <v>#NAME?</v>
      </c>
      <c r="CL162" s="42" t="e">
        <f t="shared" ca="1" si="583"/>
        <v>#NAME?</v>
      </c>
      <c r="CM162" s="43" t="e">
        <f ca="1">_xll.GXL(CM$3,CM$4,"CustomGL="&amp;CM$8&amp;";",CM$5,CM$6,CM$7,$B162,CM$10)</f>
        <v>#NAME?</v>
      </c>
      <c r="CN162" s="42" t="e">
        <f t="shared" ca="1" si="511"/>
        <v>#NAME?</v>
      </c>
      <c r="CS162" s="41" t="e">
        <f ca="1">_xll.GXL(CS$3,CS$4,"CustomGL="&amp;CS$8&amp;";",CS$5,CS$6,CS$7,$B162,CS$10)</f>
        <v>#NAME?</v>
      </c>
      <c r="CT162" s="42" t="e">
        <f t="shared" ca="1" si="584"/>
        <v>#NAME?</v>
      </c>
      <c r="CU162" s="43" t="e">
        <f ca="1">_xll.GXL(CU$3,CU$4,"CustomGL="&amp;CU$8&amp;";",CU$5,CU$6,CU$7,$B162,CU$10)</f>
        <v>#NAME?</v>
      </c>
      <c r="CV162" s="42" t="e">
        <f t="shared" ca="1" si="513"/>
        <v>#NAME?</v>
      </c>
      <c r="CZ162" s="78">
        <v>697000</v>
      </c>
      <c r="DA162" s="40" t="e">
        <f ca="1">_xll.GEXQ("...\Live\Act_Decr.edq",$B162)</f>
        <v>#NAME?</v>
      </c>
      <c r="DB162" s="41" t="e">
        <f ca="1">_xll.GXL(DB$3,DB$4,"CustomGL="&amp;DB$8&amp;";",DB$5,DB$6,DB$7,$B162,DB$10)</f>
        <v>#NAME?</v>
      </c>
      <c r="DC162" s="42" t="e">
        <f t="shared" ca="1" si="585"/>
        <v>#NAME?</v>
      </c>
      <c r="DD162" s="43" t="e">
        <f ca="1">_xll.GXL(DD$3,DD$4,"CustomGL="&amp;DD$8&amp;";",DD$5,DD$6,DD$7,$B162,DD$10)</f>
        <v>#NAME?</v>
      </c>
      <c r="DE162" s="42" t="e">
        <f t="shared" ca="1" si="515"/>
        <v>#NAME?</v>
      </c>
      <c r="DJ162" s="41" t="e">
        <f ca="1">_xll.GXL(DJ$3,DJ$4,"CustomGL="&amp;DJ$8&amp;";",DJ$5,DJ$6,DJ$7,$B162,DJ$10)</f>
        <v>#NAME?</v>
      </c>
      <c r="DK162" s="42" t="e">
        <f t="shared" ca="1" si="586"/>
        <v>#NAME?</v>
      </c>
      <c r="DL162" s="43" t="e">
        <f ca="1">_xll.GXL(DL$3,DL$4,"CustomGL="&amp;DL$8&amp;";",DL$5,DL$6,DL$7,$B162,DL$10)</f>
        <v>#NAME?</v>
      </c>
      <c r="DM162" s="42" t="e">
        <f t="shared" ca="1" si="517"/>
        <v>#NAME?</v>
      </c>
      <c r="DQ162" s="78">
        <v>697000</v>
      </c>
      <c r="DR162" s="40" t="e">
        <f ca="1">_xll.GEXQ("...\Live\Act_Decr.edq",$B162)</f>
        <v>#NAME?</v>
      </c>
      <c r="DS162" s="41" t="e">
        <f ca="1">_xll.GXL(DS$3,DS$4,"CustomGL="&amp;DS$8&amp;";",DS$5,DS$6,DS$7,$B162,DS$10)</f>
        <v>#NAME?</v>
      </c>
      <c r="DT162" s="42" t="e">
        <f t="shared" ca="1" si="587"/>
        <v>#NAME?</v>
      </c>
      <c r="DU162" s="43" t="e">
        <f ca="1">_xll.GXL(DU$3,DU$4,"CustomGL="&amp;DU$8&amp;";",DU$5,DU$6,DU$7,$B162,DU$10)</f>
        <v>#NAME?</v>
      </c>
      <c r="DV162" s="42" t="e">
        <f t="shared" ca="1" si="519"/>
        <v>#NAME?</v>
      </c>
      <c r="EA162" s="41" t="e">
        <f ca="1">_xll.GXL(EA$3,EA$4,"CustomGL="&amp;EA$8&amp;";",EA$5,EA$6,EA$7,$B162,EA$10)</f>
        <v>#NAME?</v>
      </c>
      <c r="EB162" s="42" t="e">
        <f t="shared" ca="1" si="588"/>
        <v>#NAME?</v>
      </c>
      <c r="EC162" s="43" t="e">
        <f ca="1">_xll.GXL(EC$3,EC$4,"CustomGL="&amp;EC$8&amp;";",EC$5,EC$6,EC$7,$B162,EC$10)</f>
        <v>#NAME?</v>
      </c>
      <c r="ED162" s="42" t="e">
        <f t="shared" ca="1" si="521"/>
        <v>#NAME?</v>
      </c>
      <c r="EH162" s="78">
        <v>697000</v>
      </c>
      <c r="EI162" s="40" t="e">
        <f ca="1">_xll.GEXQ("...\Live\Act_Decr.edq",$B162)</f>
        <v>#NAME?</v>
      </c>
      <c r="EJ162" s="41" t="e">
        <f ca="1">_xll.GXL(EJ$3,EJ$4,"CustomGL="&amp;EJ$8&amp;";",EJ$5,EJ$6,EJ$7,$B162,EJ$10)</f>
        <v>#NAME?</v>
      </c>
      <c r="EK162" s="42" t="e">
        <f t="shared" ca="1" si="589"/>
        <v>#NAME?</v>
      </c>
      <c r="EL162" s="43" t="e">
        <f ca="1">_xll.GXL(EL$3,EL$4,"CustomGL="&amp;EL$8&amp;";",EL$5,EL$6,EL$7,$B162,EL$10)</f>
        <v>#NAME?</v>
      </c>
      <c r="EM162" s="42" t="e">
        <f t="shared" ca="1" si="523"/>
        <v>#NAME?</v>
      </c>
      <c r="ER162" s="41" t="e">
        <f ca="1">_xll.GXL(ER$3,ER$4,"CustomGL="&amp;ER$8&amp;";",ER$5,ER$6,ER$7,$B162,ER$10)</f>
        <v>#NAME?</v>
      </c>
      <c r="ES162" s="42" t="e">
        <f t="shared" ca="1" si="590"/>
        <v>#NAME?</v>
      </c>
      <c r="ET162" s="43" t="e">
        <f ca="1">_xll.GXL(ET$3,ET$4,"CustomGL="&amp;ET$8&amp;";",ET$5,ET$6,ET$7,$B162,ET$10)</f>
        <v>#NAME?</v>
      </c>
      <c r="EU162" s="42" t="e">
        <f t="shared" ca="1" si="525"/>
        <v>#NAME?</v>
      </c>
      <c r="EY162" s="78">
        <v>697000</v>
      </c>
      <c r="EZ162" s="40" t="e">
        <f ca="1">_xll.GEXQ("...\Live\Act_Decr.edq",$B162)</f>
        <v>#NAME?</v>
      </c>
      <c r="FA162" s="41" t="e">
        <f ca="1">_xll.GXL(FA$3,FA$4,"CustomGL="&amp;FA$8&amp;";",FA$5,FA$6,FA$7,$B162,FA$10)</f>
        <v>#NAME?</v>
      </c>
      <c r="FB162" s="42" t="e">
        <f t="shared" ca="1" si="591"/>
        <v>#NAME?</v>
      </c>
      <c r="FC162" s="43" t="e">
        <f ca="1">_xll.GXL(FC$3,FC$4,"CustomGL="&amp;FC$8&amp;";",FC$5,FC$6,FC$7,$B162,FC$10)</f>
        <v>#NAME?</v>
      </c>
      <c r="FD162" s="42" t="e">
        <f t="shared" ca="1" si="527"/>
        <v>#NAME?</v>
      </c>
      <c r="FI162" s="41" t="e">
        <f ca="1">_xll.GXL(FI$3,FI$4,"CustomGL="&amp;FI$8&amp;";",FI$5,FI$6,FI$7,$B162,FI$10)</f>
        <v>#NAME?</v>
      </c>
      <c r="FJ162" s="42" t="e">
        <f t="shared" ca="1" si="592"/>
        <v>#NAME?</v>
      </c>
      <c r="FK162" s="43" t="e">
        <f ca="1">_xll.GXL(FK$3,FK$4,"CustomGL="&amp;FK$8&amp;";",FK$5,FK$6,FK$7,$B162,FK$10)</f>
        <v>#NAME?</v>
      </c>
      <c r="FL162" s="42" t="e">
        <f t="shared" ca="1" si="529"/>
        <v>#NAME?</v>
      </c>
    </row>
    <row r="163" spans="2:168" collapsed="1" x14ac:dyDescent="0.25">
      <c r="B163" s="3" t="s">
        <v>146</v>
      </c>
      <c r="C163" s="4" t="e">
        <f ca="1">_xll.SSLDESC(B163)</f>
        <v>#NAME?</v>
      </c>
      <c r="D163" s="26" t="e">
        <f ca="1">_xll.GXL(D$3,D$4,"CustomGL="&amp;D$8&amp;";",D$5,D$6,D$7,$B163,D$10)</f>
        <v>#NAME?</v>
      </c>
      <c r="E163" s="27" t="e">
        <f ca="1">D163/D$63</f>
        <v>#NAME?</v>
      </c>
      <c r="F163" s="33" t="e">
        <f ca="1">_xll.GXL(F$3,F$4,"CustomGL="&amp;F$8&amp;";",F$5,F$6,F$7,$B163,F$10)</f>
        <v>#NAME?</v>
      </c>
      <c r="G163" s="27" t="e">
        <f t="shared" ref="G163:G180" ca="1" si="593">F163/F$63</f>
        <v>#NAME?</v>
      </c>
      <c r="L163" s="26" t="e">
        <f ca="1">_xll.GXL(L$3,L$4,"CustomGL="&amp;L$8&amp;";",L$5,L$6,L$7,$B163,L$10)</f>
        <v>#NAME?</v>
      </c>
      <c r="M163" s="27" t="e">
        <f ca="1">L163/L$63</f>
        <v>#NAME?</v>
      </c>
      <c r="N163" s="33" t="e">
        <f ca="1">_xll.GXL(N$3,N$4,"CustomGL="&amp;N$8&amp;";",N$5,N$6,N$7,$B163,N$10)</f>
        <v>#NAME?</v>
      </c>
      <c r="O163" s="27" t="e">
        <f t="shared" ca="1" si="493"/>
        <v>#NAME?</v>
      </c>
      <c r="S163" s="79" t="s">
        <v>146</v>
      </c>
      <c r="T163" s="4" t="e">
        <f ca="1">_xll.SSLDESC(S163)</f>
        <v>#NAME?</v>
      </c>
      <c r="U163" s="26" t="e">
        <f ca="1">_xll.GXL(U$3,U$4,"CustomGL="&amp;U$8&amp;";",U$5,U$6,U$7,$B163,U$10)</f>
        <v>#NAME?</v>
      </c>
      <c r="V163" s="27" t="e">
        <f ca="1">U163/U$63</f>
        <v>#NAME?</v>
      </c>
      <c r="W163" s="33" t="e">
        <f ca="1">_xll.GXL(W$3,W$4,"CustomGL="&amp;W$8&amp;";",W$5,W$6,W$7,$B163,W$10)</f>
        <v>#NAME?</v>
      </c>
      <c r="X163" s="27" t="e">
        <f t="shared" ca="1" si="495"/>
        <v>#NAME?</v>
      </c>
      <c r="AC163" s="26" t="e">
        <f ca="1">_xll.GXL(AC$3,AC$4,"CustomGL="&amp;AC$8&amp;";",AC$5,AC$6,AC$7,$B163,AC$10)</f>
        <v>#NAME?</v>
      </c>
      <c r="AD163" s="27" t="e">
        <f ca="1">AC163/AC$63</f>
        <v>#NAME?</v>
      </c>
      <c r="AE163" s="33" t="e">
        <f ca="1">_xll.GXL(AE$3,AE$4,"CustomGL="&amp;AE$8&amp;";",AE$5,AE$6,AE$7,$B163,AE$10)</f>
        <v>#NAME?</v>
      </c>
      <c r="AF163" s="27" t="e">
        <f t="shared" ca="1" si="497"/>
        <v>#NAME?</v>
      </c>
      <c r="AJ163" s="79" t="s">
        <v>146</v>
      </c>
      <c r="AK163" s="4" t="e">
        <f ca="1">_xll.SSLDESC(AJ163)</f>
        <v>#NAME?</v>
      </c>
      <c r="AL163" s="26" t="e">
        <f ca="1">_xll.GXL(AL$3,AL$4,"CustomGL="&amp;AL$8&amp;";",AL$5,AL$6,AL$7,$B163,AL$10)</f>
        <v>#NAME?</v>
      </c>
      <c r="AM163" s="27" t="e">
        <f ca="1">AL163/AL$63</f>
        <v>#NAME?</v>
      </c>
      <c r="AN163" s="33" t="e">
        <f ca="1">_xll.GXL(AN$3,AN$4,"CustomGL="&amp;AN$8&amp;";",AN$5,AN$6,AN$7,$B163,AN$10)</f>
        <v>#NAME?</v>
      </c>
      <c r="AO163" s="27" t="e">
        <f t="shared" ca="1" si="499"/>
        <v>#NAME?</v>
      </c>
      <c r="AT163" s="26" t="e">
        <f ca="1">_xll.GXL(AT$3,AT$4,"CustomGL="&amp;AT$8&amp;";",AT$5,AT$6,AT$7,$B163,AT$10)</f>
        <v>#NAME?</v>
      </c>
      <c r="AU163" s="27" t="e">
        <f ca="1">AT163/AT$63</f>
        <v>#NAME?</v>
      </c>
      <c r="AV163" s="33" t="e">
        <f ca="1">_xll.GXL(AV$3,AV$4,"CustomGL="&amp;AV$8&amp;";",AV$5,AV$6,AV$7,$B163,AV$10)</f>
        <v>#NAME?</v>
      </c>
      <c r="AW163" s="27" t="e">
        <f t="shared" ca="1" si="501"/>
        <v>#NAME?</v>
      </c>
      <c r="BA163" s="79" t="s">
        <v>146</v>
      </c>
      <c r="BB163" s="4" t="e">
        <f ca="1">_xll.SSLDESC(BA163)</f>
        <v>#NAME?</v>
      </c>
      <c r="BC163" s="26" t="e">
        <f ca="1">_xll.GXL(BC$3,BC$4,"CustomGL="&amp;BC$8&amp;";",BC$5,BC$6,BC$7,$B163,BC$10)</f>
        <v>#NAME?</v>
      </c>
      <c r="BD163" s="27" t="e">
        <f ca="1">BC163/BC$63</f>
        <v>#NAME?</v>
      </c>
      <c r="BE163" s="33" t="e">
        <f ca="1">_xll.GXL(BE$3,BE$4,"CustomGL="&amp;BE$8&amp;";",BE$5,BE$6,BE$7,$B163,BE$10)</f>
        <v>#NAME?</v>
      </c>
      <c r="BF163" s="27" t="e">
        <f t="shared" ca="1" si="503"/>
        <v>#NAME?</v>
      </c>
      <c r="BK163" s="26" t="e">
        <f ca="1">_xll.GXL(BK$3,BK$4,"CustomGL="&amp;BK$8&amp;";",BK$5,BK$6,BK$7,$B163,BK$10)</f>
        <v>#NAME?</v>
      </c>
      <c r="BL163" s="27" t="e">
        <f ca="1">BK163/BK$63</f>
        <v>#NAME?</v>
      </c>
      <c r="BM163" s="33" t="e">
        <f ca="1">_xll.GXL(BM$3,BM$4,"CustomGL="&amp;BM$8&amp;";",BM$5,BM$6,BM$7,$B163,BM$10)</f>
        <v>#NAME?</v>
      </c>
      <c r="BN163" s="27" t="e">
        <f t="shared" ca="1" si="505"/>
        <v>#NAME?</v>
      </c>
      <c r="BR163" s="79" t="s">
        <v>146</v>
      </c>
      <c r="BS163" s="4" t="e">
        <f ca="1">_xll.SSLDESC(BR163)</f>
        <v>#NAME?</v>
      </c>
      <c r="BT163" s="26" t="e">
        <f ca="1">_xll.GXL(BT$3,BT$4,"CustomGL="&amp;BT$8&amp;";",BT$5,BT$6,BT$7,$B163,BT$10)</f>
        <v>#NAME?</v>
      </c>
      <c r="BU163" s="27" t="e">
        <f ca="1">BT163/BT$63</f>
        <v>#NAME?</v>
      </c>
      <c r="BV163" s="33" t="e">
        <f ca="1">_xll.GXL(BV$3,BV$4,"CustomGL="&amp;BV$8&amp;";",BV$5,BV$6,BV$7,$B163,BV$10)</f>
        <v>#NAME?</v>
      </c>
      <c r="BW163" s="27" t="e">
        <f t="shared" ca="1" si="507"/>
        <v>#NAME?</v>
      </c>
      <c r="CB163" s="26" t="e">
        <f ca="1">_xll.GXL(CB$3,CB$4,"CustomGL="&amp;CB$8&amp;";",CB$5,CB$6,CB$7,$B163,CB$10)</f>
        <v>#NAME?</v>
      </c>
      <c r="CC163" s="27" t="e">
        <f ca="1">CB163/CB$63</f>
        <v>#NAME?</v>
      </c>
      <c r="CD163" s="33" t="e">
        <f ca="1">_xll.GXL(CD$3,CD$4,"CustomGL="&amp;CD$8&amp;";",CD$5,CD$6,CD$7,$B163,CD$10)</f>
        <v>#NAME?</v>
      </c>
      <c r="CE163" s="27" t="e">
        <f t="shared" ca="1" si="509"/>
        <v>#NAME?</v>
      </c>
      <c r="CI163" s="79" t="s">
        <v>146</v>
      </c>
      <c r="CJ163" s="4" t="e">
        <f ca="1">_xll.SSLDESC(CI163)</f>
        <v>#NAME?</v>
      </c>
      <c r="CK163" s="26" t="e">
        <f ca="1">_xll.GXL(CK$3,CK$4,"CustomGL="&amp;CK$8&amp;";",CK$5,CK$6,CK$7,$B163,CK$10)</f>
        <v>#NAME?</v>
      </c>
      <c r="CL163" s="27" t="e">
        <f ca="1">CK163/CK$63</f>
        <v>#NAME?</v>
      </c>
      <c r="CM163" s="33" t="e">
        <f ca="1">_xll.GXL(CM$3,CM$4,"CustomGL="&amp;CM$8&amp;";",CM$5,CM$6,CM$7,$B163,CM$10)</f>
        <v>#NAME?</v>
      </c>
      <c r="CN163" s="27" t="e">
        <f t="shared" ca="1" si="511"/>
        <v>#NAME?</v>
      </c>
      <c r="CS163" s="26" t="e">
        <f ca="1">_xll.GXL(CS$3,CS$4,"CustomGL="&amp;CS$8&amp;";",CS$5,CS$6,CS$7,$B163,CS$10)</f>
        <v>#NAME?</v>
      </c>
      <c r="CT163" s="27" t="e">
        <f ca="1">CS163/CS$63</f>
        <v>#NAME?</v>
      </c>
      <c r="CU163" s="33" t="e">
        <f ca="1">_xll.GXL(CU$3,CU$4,"CustomGL="&amp;CU$8&amp;";",CU$5,CU$6,CU$7,$B163,CU$10)</f>
        <v>#NAME?</v>
      </c>
      <c r="CV163" s="27" t="e">
        <f t="shared" ca="1" si="513"/>
        <v>#NAME?</v>
      </c>
      <c r="CZ163" s="79" t="s">
        <v>146</v>
      </c>
      <c r="DA163" s="4" t="e">
        <f ca="1">_xll.SSLDESC(CZ163)</f>
        <v>#NAME?</v>
      </c>
      <c r="DB163" s="26" t="e">
        <f ca="1">_xll.GXL(DB$3,DB$4,"CustomGL="&amp;DB$8&amp;";",DB$5,DB$6,DB$7,$B163,DB$10)</f>
        <v>#NAME?</v>
      </c>
      <c r="DC163" s="27" t="e">
        <f ca="1">DB163/DB$63</f>
        <v>#NAME?</v>
      </c>
      <c r="DD163" s="33" t="e">
        <f ca="1">_xll.GXL(DD$3,DD$4,"CustomGL="&amp;DD$8&amp;";",DD$5,DD$6,DD$7,$B163,DD$10)</f>
        <v>#NAME?</v>
      </c>
      <c r="DE163" s="27" t="e">
        <f t="shared" ca="1" si="515"/>
        <v>#NAME?</v>
      </c>
      <c r="DJ163" s="26" t="e">
        <f ca="1">_xll.GXL(DJ$3,DJ$4,"CustomGL="&amp;DJ$8&amp;";",DJ$5,DJ$6,DJ$7,$B163,DJ$10)</f>
        <v>#NAME?</v>
      </c>
      <c r="DK163" s="27" t="e">
        <f ca="1">DJ163/DJ$63</f>
        <v>#NAME?</v>
      </c>
      <c r="DL163" s="33" t="e">
        <f ca="1">_xll.GXL(DL$3,DL$4,"CustomGL="&amp;DL$8&amp;";",DL$5,DL$6,DL$7,$B163,DL$10)</f>
        <v>#NAME?</v>
      </c>
      <c r="DM163" s="27" t="e">
        <f t="shared" ca="1" si="517"/>
        <v>#NAME?</v>
      </c>
      <c r="DQ163" s="79" t="s">
        <v>146</v>
      </c>
      <c r="DR163" s="4" t="e">
        <f ca="1">_xll.SSLDESC(DQ163)</f>
        <v>#NAME?</v>
      </c>
      <c r="DS163" s="26" t="e">
        <f ca="1">_xll.GXL(DS$3,DS$4,"CustomGL="&amp;DS$8&amp;";",DS$5,DS$6,DS$7,$B163,DS$10)</f>
        <v>#NAME?</v>
      </c>
      <c r="DT163" s="27" t="e">
        <f ca="1">DS163/DS$63</f>
        <v>#NAME?</v>
      </c>
      <c r="DU163" s="33" t="e">
        <f ca="1">_xll.GXL(DU$3,DU$4,"CustomGL="&amp;DU$8&amp;";",DU$5,DU$6,DU$7,$B163,DU$10)</f>
        <v>#NAME?</v>
      </c>
      <c r="DV163" s="27" t="e">
        <f t="shared" ca="1" si="519"/>
        <v>#NAME?</v>
      </c>
      <c r="EA163" s="26" t="e">
        <f ca="1">_xll.GXL(EA$3,EA$4,"CustomGL="&amp;EA$8&amp;";",EA$5,EA$6,EA$7,$B163,EA$10)</f>
        <v>#NAME?</v>
      </c>
      <c r="EB163" s="27" t="e">
        <f ca="1">EA163/EA$63</f>
        <v>#NAME?</v>
      </c>
      <c r="EC163" s="33" t="e">
        <f ca="1">_xll.GXL(EC$3,EC$4,"CustomGL="&amp;EC$8&amp;";",EC$5,EC$6,EC$7,$B163,EC$10)</f>
        <v>#NAME?</v>
      </c>
      <c r="ED163" s="27" t="e">
        <f t="shared" ca="1" si="521"/>
        <v>#NAME?</v>
      </c>
      <c r="EH163" s="79" t="s">
        <v>146</v>
      </c>
      <c r="EI163" s="4" t="e">
        <f ca="1">_xll.SSLDESC(EH163)</f>
        <v>#NAME?</v>
      </c>
      <c r="EJ163" s="26" t="e">
        <f ca="1">_xll.GXL(EJ$3,EJ$4,"CustomGL="&amp;EJ$8&amp;";",EJ$5,EJ$6,EJ$7,$B163,EJ$10)</f>
        <v>#NAME?</v>
      </c>
      <c r="EK163" s="27" t="e">
        <f ca="1">EJ163/EJ$63</f>
        <v>#NAME?</v>
      </c>
      <c r="EL163" s="33" t="e">
        <f ca="1">_xll.GXL(EL$3,EL$4,"CustomGL="&amp;EL$8&amp;";",EL$5,EL$6,EL$7,$B163,EL$10)</f>
        <v>#NAME?</v>
      </c>
      <c r="EM163" s="27" t="e">
        <f t="shared" ca="1" si="523"/>
        <v>#NAME?</v>
      </c>
      <c r="ER163" s="26" t="e">
        <f ca="1">_xll.GXL(ER$3,ER$4,"CustomGL="&amp;ER$8&amp;";",ER$5,ER$6,ER$7,$B163,ER$10)</f>
        <v>#NAME?</v>
      </c>
      <c r="ES163" s="27" t="e">
        <f ca="1">ER163/ER$63</f>
        <v>#NAME?</v>
      </c>
      <c r="ET163" s="33" t="e">
        <f ca="1">_xll.GXL(ET$3,ET$4,"CustomGL="&amp;ET$8&amp;";",ET$5,ET$6,ET$7,$B163,ET$10)</f>
        <v>#NAME?</v>
      </c>
      <c r="EU163" s="27" t="e">
        <f t="shared" ca="1" si="525"/>
        <v>#NAME?</v>
      </c>
      <c r="EY163" s="79" t="s">
        <v>146</v>
      </c>
      <c r="EZ163" s="4" t="e">
        <f ca="1">_xll.SSLDESC(EY163)</f>
        <v>#NAME?</v>
      </c>
      <c r="FA163" s="26" t="e">
        <f ca="1">_xll.GXL(FA$3,FA$4,"CustomGL="&amp;FA$8&amp;";",FA$5,FA$6,FA$7,$B163,FA$10)</f>
        <v>#NAME?</v>
      </c>
      <c r="FB163" s="27" t="e">
        <f ca="1">FA163/FA$63</f>
        <v>#NAME?</v>
      </c>
      <c r="FC163" s="33" t="e">
        <f ca="1">_xll.GXL(FC$3,FC$4,"CustomGL="&amp;FC$8&amp;";",FC$5,FC$6,FC$7,$B163,FC$10)</f>
        <v>#NAME?</v>
      </c>
      <c r="FD163" s="27" t="e">
        <f t="shared" ca="1" si="527"/>
        <v>#NAME?</v>
      </c>
      <c r="FI163" s="26" t="e">
        <f ca="1">_xll.GXL(FI$3,FI$4,"CustomGL="&amp;FI$8&amp;";",FI$5,FI$6,FI$7,$B163,FI$10)</f>
        <v>#NAME?</v>
      </c>
      <c r="FJ163" s="27" t="e">
        <f ca="1">FI163/FI$63</f>
        <v>#NAME?</v>
      </c>
      <c r="FK163" s="33" t="e">
        <f ca="1">_xll.GXL(FK$3,FK$4,"CustomGL="&amp;FK$8&amp;";",FK$5,FK$6,FK$7,$B163,FK$10)</f>
        <v>#NAME?</v>
      </c>
      <c r="FL163" s="27" t="e">
        <f t="shared" ca="1" si="529"/>
        <v>#NAME?</v>
      </c>
    </row>
    <row r="164" spans="2:168" s="44" customFormat="1" hidden="1" outlineLevel="1" x14ac:dyDescent="0.25">
      <c r="B164" s="45">
        <v>603000</v>
      </c>
      <c r="C164" s="40" t="e">
        <f ca="1">_xll.GEXQ("...\Live\Act_Decr.edq",$B164)</f>
        <v>#NAME?</v>
      </c>
      <c r="D164" s="41" t="e">
        <f ca="1">_xll.GXL(D$3,D$4,"CustomGL="&amp;D$8&amp;";",D$5,D$6,D$7,$B164,D$10)</f>
        <v>#NAME?</v>
      </c>
      <c r="E164" s="42" t="e">
        <f t="shared" ref="E164:E180" ca="1" si="594">D164/D$63</f>
        <v>#NAME?</v>
      </c>
      <c r="F164" s="43" t="e">
        <f ca="1">_xll.GXL(F$3,F$4,"CustomGL="&amp;F$8&amp;";",F$5,F$6,F$7,$B164,F$10)</f>
        <v>#NAME?</v>
      </c>
      <c r="G164" s="42" t="e">
        <f t="shared" ca="1" si="593"/>
        <v>#NAME?</v>
      </c>
      <c r="L164" s="41" t="e">
        <f ca="1">_xll.GXL(L$3,L$4,"CustomGL="&amp;L$8&amp;";",L$5,L$6,L$7,$B164,L$10)</f>
        <v>#NAME?</v>
      </c>
      <c r="M164" s="42" t="e">
        <f t="shared" ref="M164:M181" ca="1" si="595">L164/L$63</f>
        <v>#NAME?</v>
      </c>
      <c r="N164" s="43" t="e">
        <f ca="1">_xll.GXL(N$3,N$4,"CustomGL="&amp;N$8&amp;";",N$5,N$6,N$7,$B164,N$10)</f>
        <v>#NAME?</v>
      </c>
      <c r="O164" s="42" t="e">
        <f t="shared" ca="1" si="493"/>
        <v>#NAME?</v>
      </c>
      <c r="R164" s="85"/>
      <c r="S164" s="78">
        <v>603000</v>
      </c>
      <c r="T164" s="40" t="e">
        <f ca="1">_xll.GEXQ("...\Live\Act_Decr.edq",$B164)</f>
        <v>#NAME?</v>
      </c>
      <c r="U164" s="41" t="e">
        <f ca="1">_xll.GXL(U$3,U$4,"CustomGL="&amp;U$8&amp;";",U$5,U$6,U$7,$B164,U$10)</f>
        <v>#NAME?</v>
      </c>
      <c r="V164" s="42" t="e">
        <f t="shared" ref="V164:V181" ca="1" si="596">U164/U$63</f>
        <v>#NAME?</v>
      </c>
      <c r="W164" s="43" t="e">
        <f ca="1">_xll.GXL(W$3,W$4,"CustomGL="&amp;W$8&amp;";",W$5,W$6,W$7,$B164,W$10)</f>
        <v>#NAME?</v>
      </c>
      <c r="X164" s="42" t="e">
        <f t="shared" ca="1" si="495"/>
        <v>#NAME?</v>
      </c>
      <c r="AC164" s="41" t="e">
        <f ca="1">_xll.GXL(AC$3,AC$4,"CustomGL="&amp;AC$8&amp;";",AC$5,AC$6,AC$7,$B164,AC$10)</f>
        <v>#NAME?</v>
      </c>
      <c r="AD164" s="42" t="e">
        <f t="shared" ref="AD164:AD181" ca="1" si="597">AC164/AC$63</f>
        <v>#NAME?</v>
      </c>
      <c r="AE164" s="43" t="e">
        <f ca="1">_xll.GXL(AE$3,AE$4,"CustomGL="&amp;AE$8&amp;";",AE$5,AE$6,AE$7,$B164,AE$10)</f>
        <v>#NAME?</v>
      </c>
      <c r="AF164" s="42" t="e">
        <f t="shared" ca="1" si="497"/>
        <v>#NAME?</v>
      </c>
      <c r="AJ164" s="78">
        <v>603000</v>
      </c>
      <c r="AK164" s="40" t="e">
        <f ca="1">_xll.GEXQ("...\Live\Act_Decr.edq",$B164)</f>
        <v>#NAME?</v>
      </c>
      <c r="AL164" s="41" t="e">
        <f ca="1">_xll.GXL(AL$3,AL$4,"CustomGL="&amp;AL$8&amp;";",AL$5,AL$6,AL$7,$B164,AL$10)</f>
        <v>#NAME?</v>
      </c>
      <c r="AM164" s="42" t="e">
        <f t="shared" ref="AM164:AM181" ca="1" si="598">AL164/AL$63</f>
        <v>#NAME?</v>
      </c>
      <c r="AN164" s="43" t="e">
        <f ca="1">_xll.GXL(AN$3,AN$4,"CustomGL="&amp;AN$8&amp;";",AN$5,AN$6,AN$7,$B164,AN$10)</f>
        <v>#NAME?</v>
      </c>
      <c r="AO164" s="42" t="e">
        <f t="shared" ca="1" si="499"/>
        <v>#NAME?</v>
      </c>
      <c r="AT164" s="41" t="e">
        <f ca="1">_xll.GXL(AT$3,AT$4,"CustomGL="&amp;AT$8&amp;";",AT$5,AT$6,AT$7,$B164,AT$10)</f>
        <v>#NAME?</v>
      </c>
      <c r="AU164" s="42" t="e">
        <f t="shared" ref="AU164:AU181" ca="1" si="599">AT164/AT$63</f>
        <v>#NAME?</v>
      </c>
      <c r="AV164" s="43" t="e">
        <f ca="1">_xll.GXL(AV$3,AV$4,"CustomGL="&amp;AV$8&amp;";",AV$5,AV$6,AV$7,$B164,AV$10)</f>
        <v>#NAME?</v>
      </c>
      <c r="AW164" s="42" t="e">
        <f t="shared" ca="1" si="501"/>
        <v>#NAME?</v>
      </c>
      <c r="AZ164" s="85"/>
      <c r="BA164" s="78">
        <v>603000</v>
      </c>
      <c r="BB164" s="40" t="e">
        <f ca="1">_xll.GEXQ("...\Live\Act_Decr.edq",$B164)</f>
        <v>#NAME?</v>
      </c>
      <c r="BC164" s="41" t="e">
        <f ca="1">_xll.GXL(BC$3,BC$4,"CustomGL="&amp;BC$8&amp;";",BC$5,BC$6,BC$7,$B164,BC$10)</f>
        <v>#NAME?</v>
      </c>
      <c r="BD164" s="42" t="e">
        <f t="shared" ref="BD164:BD181" ca="1" si="600">BC164/BC$63</f>
        <v>#NAME?</v>
      </c>
      <c r="BE164" s="43" t="e">
        <f ca="1">_xll.GXL(BE$3,BE$4,"CustomGL="&amp;BE$8&amp;";",BE$5,BE$6,BE$7,$B164,BE$10)</f>
        <v>#NAME?</v>
      </c>
      <c r="BF164" s="42" t="e">
        <f t="shared" ca="1" si="503"/>
        <v>#NAME?</v>
      </c>
      <c r="BK164" s="41" t="e">
        <f ca="1">_xll.GXL(BK$3,BK$4,"CustomGL="&amp;BK$8&amp;";",BK$5,BK$6,BK$7,$B164,BK$10)</f>
        <v>#NAME?</v>
      </c>
      <c r="BL164" s="42" t="e">
        <f t="shared" ref="BL164:BL181" ca="1" si="601">BK164/BK$63</f>
        <v>#NAME?</v>
      </c>
      <c r="BM164" s="43" t="e">
        <f ca="1">_xll.GXL(BM$3,BM$4,"CustomGL="&amp;BM$8&amp;";",BM$5,BM$6,BM$7,$B164,BM$10)</f>
        <v>#NAME?</v>
      </c>
      <c r="BN164" s="42" t="e">
        <f t="shared" ca="1" si="505"/>
        <v>#NAME?</v>
      </c>
      <c r="BR164" s="78">
        <v>603000</v>
      </c>
      <c r="BS164" s="40" t="e">
        <f ca="1">_xll.GEXQ("...\Live\Act_Decr.edq",$B164)</f>
        <v>#NAME?</v>
      </c>
      <c r="BT164" s="41" t="e">
        <f ca="1">_xll.GXL(BT$3,BT$4,"CustomGL="&amp;BT$8&amp;";",BT$5,BT$6,BT$7,$B164,BT$10)</f>
        <v>#NAME?</v>
      </c>
      <c r="BU164" s="42" t="e">
        <f t="shared" ref="BU164:BU181" ca="1" si="602">BT164/BT$63</f>
        <v>#NAME?</v>
      </c>
      <c r="BV164" s="43" t="e">
        <f ca="1">_xll.GXL(BV$3,BV$4,"CustomGL="&amp;BV$8&amp;";",BV$5,BV$6,BV$7,$B164,BV$10)</f>
        <v>#NAME?</v>
      </c>
      <c r="BW164" s="42" t="e">
        <f t="shared" ca="1" si="507"/>
        <v>#NAME?</v>
      </c>
      <c r="CB164" s="41" t="e">
        <f ca="1">_xll.GXL(CB$3,CB$4,"CustomGL="&amp;CB$8&amp;";",CB$5,CB$6,CB$7,$B164,CB$10)</f>
        <v>#NAME?</v>
      </c>
      <c r="CC164" s="42" t="e">
        <f t="shared" ref="CC164:CC181" ca="1" si="603">CB164/CB$63</f>
        <v>#NAME?</v>
      </c>
      <c r="CD164" s="43" t="e">
        <f ca="1">_xll.GXL(CD$3,CD$4,"CustomGL="&amp;CD$8&amp;";",CD$5,CD$6,CD$7,$B164,CD$10)</f>
        <v>#NAME?</v>
      </c>
      <c r="CE164" s="42" t="e">
        <f t="shared" ca="1" si="509"/>
        <v>#NAME?</v>
      </c>
      <c r="CI164" s="78">
        <v>603000</v>
      </c>
      <c r="CJ164" s="40" t="e">
        <f ca="1">_xll.GEXQ("...\Live\Act_Decr.edq",$B164)</f>
        <v>#NAME?</v>
      </c>
      <c r="CK164" s="41" t="e">
        <f ca="1">_xll.GXL(CK$3,CK$4,"CustomGL="&amp;CK$8&amp;";",CK$5,CK$6,CK$7,$B164,CK$10)</f>
        <v>#NAME?</v>
      </c>
      <c r="CL164" s="42" t="e">
        <f t="shared" ref="CL164:CL181" ca="1" si="604">CK164/CK$63</f>
        <v>#NAME?</v>
      </c>
      <c r="CM164" s="43" t="e">
        <f ca="1">_xll.GXL(CM$3,CM$4,"CustomGL="&amp;CM$8&amp;";",CM$5,CM$6,CM$7,$B164,CM$10)</f>
        <v>#NAME?</v>
      </c>
      <c r="CN164" s="42" t="e">
        <f t="shared" ca="1" si="511"/>
        <v>#NAME?</v>
      </c>
      <c r="CS164" s="41" t="e">
        <f ca="1">_xll.GXL(CS$3,CS$4,"CustomGL="&amp;CS$8&amp;";",CS$5,CS$6,CS$7,$B164,CS$10)</f>
        <v>#NAME?</v>
      </c>
      <c r="CT164" s="42" t="e">
        <f t="shared" ref="CT164:CT181" ca="1" si="605">CS164/CS$63</f>
        <v>#NAME?</v>
      </c>
      <c r="CU164" s="43" t="e">
        <f ca="1">_xll.GXL(CU$3,CU$4,"CustomGL="&amp;CU$8&amp;";",CU$5,CU$6,CU$7,$B164,CU$10)</f>
        <v>#NAME?</v>
      </c>
      <c r="CV164" s="42" t="e">
        <f t="shared" ca="1" si="513"/>
        <v>#NAME?</v>
      </c>
      <c r="CZ164" s="78">
        <v>603000</v>
      </c>
      <c r="DA164" s="40" t="e">
        <f ca="1">_xll.GEXQ("...\Live\Act_Decr.edq",$B164)</f>
        <v>#NAME?</v>
      </c>
      <c r="DB164" s="41" t="e">
        <f ca="1">_xll.GXL(DB$3,DB$4,"CustomGL="&amp;DB$8&amp;";",DB$5,DB$6,DB$7,$B164,DB$10)</f>
        <v>#NAME?</v>
      </c>
      <c r="DC164" s="42" t="e">
        <f t="shared" ref="DC164:DC181" ca="1" si="606">DB164/DB$63</f>
        <v>#NAME?</v>
      </c>
      <c r="DD164" s="43" t="e">
        <f ca="1">_xll.GXL(DD$3,DD$4,"CustomGL="&amp;DD$8&amp;";",DD$5,DD$6,DD$7,$B164,DD$10)</f>
        <v>#NAME?</v>
      </c>
      <c r="DE164" s="42" t="e">
        <f t="shared" ca="1" si="515"/>
        <v>#NAME?</v>
      </c>
      <c r="DJ164" s="41" t="e">
        <f ca="1">_xll.GXL(DJ$3,DJ$4,"CustomGL="&amp;DJ$8&amp;";",DJ$5,DJ$6,DJ$7,$B164,DJ$10)</f>
        <v>#NAME?</v>
      </c>
      <c r="DK164" s="42" t="e">
        <f t="shared" ref="DK164:DK181" ca="1" si="607">DJ164/DJ$63</f>
        <v>#NAME?</v>
      </c>
      <c r="DL164" s="43" t="e">
        <f ca="1">_xll.GXL(DL$3,DL$4,"CustomGL="&amp;DL$8&amp;";",DL$5,DL$6,DL$7,$B164,DL$10)</f>
        <v>#NAME?</v>
      </c>
      <c r="DM164" s="42" t="e">
        <f t="shared" ca="1" si="517"/>
        <v>#NAME?</v>
      </c>
      <c r="DQ164" s="78">
        <v>603000</v>
      </c>
      <c r="DR164" s="40" t="e">
        <f ca="1">_xll.GEXQ("...\Live\Act_Decr.edq",$B164)</f>
        <v>#NAME?</v>
      </c>
      <c r="DS164" s="41" t="e">
        <f ca="1">_xll.GXL(DS$3,DS$4,"CustomGL="&amp;DS$8&amp;";",DS$5,DS$6,DS$7,$B164,DS$10)</f>
        <v>#NAME?</v>
      </c>
      <c r="DT164" s="42" t="e">
        <f t="shared" ref="DT164:DT181" ca="1" si="608">DS164/DS$63</f>
        <v>#NAME?</v>
      </c>
      <c r="DU164" s="43" t="e">
        <f ca="1">_xll.GXL(DU$3,DU$4,"CustomGL="&amp;DU$8&amp;";",DU$5,DU$6,DU$7,$B164,DU$10)</f>
        <v>#NAME?</v>
      </c>
      <c r="DV164" s="42" t="e">
        <f t="shared" ca="1" si="519"/>
        <v>#NAME?</v>
      </c>
      <c r="EA164" s="41" t="e">
        <f ca="1">_xll.GXL(EA$3,EA$4,"CustomGL="&amp;EA$8&amp;";",EA$5,EA$6,EA$7,$B164,EA$10)</f>
        <v>#NAME?</v>
      </c>
      <c r="EB164" s="42" t="e">
        <f t="shared" ref="EB164:EB181" ca="1" si="609">EA164/EA$63</f>
        <v>#NAME?</v>
      </c>
      <c r="EC164" s="43" t="e">
        <f ca="1">_xll.GXL(EC$3,EC$4,"CustomGL="&amp;EC$8&amp;";",EC$5,EC$6,EC$7,$B164,EC$10)</f>
        <v>#NAME?</v>
      </c>
      <c r="ED164" s="42" t="e">
        <f t="shared" ca="1" si="521"/>
        <v>#NAME?</v>
      </c>
      <c r="EH164" s="78">
        <v>603000</v>
      </c>
      <c r="EI164" s="40" t="e">
        <f ca="1">_xll.GEXQ("...\Live\Act_Decr.edq",$B164)</f>
        <v>#NAME?</v>
      </c>
      <c r="EJ164" s="41" t="e">
        <f ca="1">_xll.GXL(EJ$3,EJ$4,"CustomGL="&amp;EJ$8&amp;";",EJ$5,EJ$6,EJ$7,$B164,EJ$10)</f>
        <v>#NAME?</v>
      </c>
      <c r="EK164" s="42" t="e">
        <f t="shared" ref="EK164:EK181" ca="1" si="610">EJ164/EJ$63</f>
        <v>#NAME?</v>
      </c>
      <c r="EL164" s="43" t="e">
        <f ca="1">_xll.GXL(EL$3,EL$4,"CustomGL="&amp;EL$8&amp;";",EL$5,EL$6,EL$7,$B164,EL$10)</f>
        <v>#NAME?</v>
      </c>
      <c r="EM164" s="42" t="e">
        <f t="shared" ca="1" si="523"/>
        <v>#NAME?</v>
      </c>
      <c r="ER164" s="41" t="e">
        <f ca="1">_xll.GXL(ER$3,ER$4,"CustomGL="&amp;ER$8&amp;";",ER$5,ER$6,ER$7,$B164,ER$10)</f>
        <v>#NAME?</v>
      </c>
      <c r="ES164" s="42" t="e">
        <f t="shared" ref="ES164:ES181" ca="1" si="611">ER164/ER$63</f>
        <v>#NAME?</v>
      </c>
      <c r="ET164" s="43" t="e">
        <f ca="1">_xll.GXL(ET$3,ET$4,"CustomGL="&amp;ET$8&amp;";",ET$5,ET$6,ET$7,$B164,ET$10)</f>
        <v>#NAME?</v>
      </c>
      <c r="EU164" s="42" t="e">
        <f t="shared" ca="1" si="525"/>
        <v>#NAME?</v>
      </c>
      <c r="EY164" s="78">
        <v>603000</v>
      </c>
      <c r="EZ164" s="40" t="e">
        <f ca="1">_xll.GEXQ("...\Live\Act_Decr.edq",$B164)</f>
        <v>#NAME?</v>
      </c>
      <c r="FA164" s="41" t="e">
        <f ca="1">_xll.GXL(FA$3,FA$4,"CustomGL="&amp;FA$8&amp;";",FA$5,FA$6,FA$7,$B164,FA$10)</f>
        <v>#NAME?</v>
      </c>
      <c r="FB164" s="42" t="e">
        <f t="shared" ref="FB164:FB181" ca="1" si="612">FA164/FA$63</f>
        <v>#NAME?</v>
      </c>
      <c r="FC164" s="43" t="e">
        <f ca="1">_xll.GXL(FC$3,FC$4,"CustomGL="&amp;FC$8&amp;";",FC$5,FC$6,FC$7,$B164,FC$10)</f>
        <v>#NAME?</v>
      </c>
      <c r="FD164" s="42" t="e">
        <f t="shared" ca="1" si="527"/>
        <v>#NAME?</v>
      </c>
      <c r="FI164" s="41" t="e">
        <f ca="1">_xll.GXL(FI$3,FI$4,"CustomGL="&amp;FI$8&amp;";",FI$5,FI$6,FI$7,$B164,FI$10)</f>
        <v>#NAME?</v>
      </c>
      <c r="FJ164" s="42" t="e">
        <f t="shared" ref="FJ164:FJ181" ca="1" si="613">FI164/FI$63</f>
        <v>#NAME?</v>
      </c>
      <c r="FK164" s="43" t="e">
        <f ca="1">_xll.GXL(FK$3,FK$4,"CustomGL="&amp;FK$8&amp;";",FK$5,FK$6,FK$7,$B164,FK$10)</f>
        <v>#NAME?</v>
      </c>
      <c r="FL164" s="42" t="e">
        <f t="shared" ca="1" si="529"/>
        <v>#NAME?</v>
      </c>
    </row>
    <row r="165" spans="2:168" s="44" customFormat="1" hidden="1" outlineLevel="1" x14ac:dyDescent="0.25">
      <c r="B165" s="45">
        <v>607000</v>
      </c>
      <c r="C165" s="40" t="e">
        <f ca="1">_xll.GEXQ("...\Live\Act_Decr.edq",$B165)</f>
        <v>#NAME?</v>
      </c>
      <c r="D165" s="41" t="e">
        <f ca="1">_xll.GXL(D$3,D$4,"CustomGL="&amp;D$8&amp;";",D$5,D$6,D$7,$B165,D$10)</f>
        <v>#NAME?</v>
      </c>
      <c r="E165" s="42" t="e">
        <f t="shared" ca="1" si="594"/>
        <v>#NAME?</v>
      </c>
      <c r="F165" s="43" t="e">
        <f ca="1">_xll.GXL(F$3,F$4,"CustomGL="&amp;F$8&amp;";",F$5,F$6,F$7,$B165,F$10)</f>
        <v>#NAME?</v>
      </c>
      <c r="G165" s="42" t="e">
        <f t="shared" ca="1" si="593"/>
        <v>#NAME?</v>
      </c>
      <c r="L165" s="41" t="e">
        <f ca="1">_xll.GXL(L$3,L$4,"CustomGL="&amp;L$8&amp;";",L$5,L$6,L$7,$B165,L$10)</f>
        <v>#NAME?</v>
      </c>
      <c r="M165" s="42" t="e">
        <f t="shared" ca="1" si="595"/>
        <v>#NAME?</v>
      </c>
      <c r="N165" s="43" t="e">
        <f ca="1">_xll.GXL(N$3,N$4,"CustomGL="&amp;N$8&amp;";",N$5,N$6,N$7,$B165,N$10)</f>
        <v>#NAME?</v>
      </c>
      <c r="O165" s="42" t="e">
        <f t="shared" ca="1" si="493"/>
        <v>#NAME?</v>
      </c>
      <c r="R165" s="85"/>
      <c r="S165" s="78">
        <v>607000</v>
      </c>
      <c r="T165" s="40" t="e">
        <f ca="1">_xll.GEXQ("...\Live\Act_Decr.edq",$B165)</f>
        <v>#NAME?</v>
      </c>
      <c r="U165" s="41" t="e">
        <f ca="1">_xll.GXL(U$3,U$4,"CustomGL="&amp;U$8&amp;";",U$5,U$6,U$7,$B165,U$10)</f>
        <v>#NAME?</v>
      </c>
      <c r="V165" s="42" t="e">
        <f t="shared" ca="1" si="596"/>
        <v>#NAME?</v>
      </c>
      <c r="W165" s="43" t="e">
        <f ca="1">_xll.GXL(W$3,W$4,"CustomGL="&amp;W$8&amp;";",W$5,W$6,W$7,$B165,W$10)</f>
        <v>#NAME?</v>
      </c>
      <c r="X165" s="42" t="e">
        <f t="shared" ca="1" si="495"/>
        <v>#NAME?</v>
      </c>
      <c r="AC165" s="41" t="e">
        <f ca="1">_xll.GXL(AC$3,AC$4,"CustomGL="&amp;AC$8&amp;";",AC$5,AC$6,AC$7,$B165,AC$10)</f>
        <v>#NAME?</v>
      </c>
      <c r="AD165" s="42" t="e">
        <f t="shared" ca="1" si="597"/>
        <v>#NAME?</v>
      </c>
      <c r="AE165" s="43" t="e">
        <f ca="1">_xll.GXL(AE$3,AE$4,"CustomGL="&amp;AE$8&amp;";",AE$5,AE$6,AE$7,$B165,AE$10)</f>
        <v>#NAME?</v>
      </c>
      <c r="AF165" s="42" t="e">
        <f t="shared" ca="1" si="497"/>
        <v>#NAME?</v>
      </c>
      <c r="AJ165" s="78">
        <v>607000</v>
      </c>
      <c r="AK165" s="40" t="e">
        <f ca="1">_xll.GEXQ("...\Live\Act_Decr.edq",$B165)</f>
        <v>#NAME?</v>
      </c>
      <c r="AL165" s="41" t="e">
        <f ca="1">_xll.GXL(AL$3,AL$4,"CustomGL="&amp;AL$8&amp;";",AL$5,AL$6,AL$7,$B165,AL$10)</f>
        <v>#NAME?</v>
      </c>
      <c r="AM165" s="42" t="e">
        <f t="shared" ca="1" si="598"/>
        <v>#NAME?</v>
      </c>
      <c r="AN165" s="43" t="e">
        <f ca="1">_xll.GXL(AN$3,AN$4,"CustomGL="&amp;AN$8&amp;";",AN$5,AN$6,AN$7,$B165,AN$10)</f>
        <v>#NAME?</v>
      </c>
      <c r="AO165" s="42" t="e">
        <f t="shared" ca="1" si="499"/>
        <v>#NAME?</v>
      </c>
      <c r="AT165" s="41" t="e">
        <f ca="1">_xll.GXL(AT$3,AT$4,"CustomGL="&amp;AT$8&amp;";",AT$5,AT$6,AT$7,$B165,AT$10)</f>
        <v>#NAME?</v>
      </c>
      <c r="AU165" s="42" t="e">
        <f t="shared" ca="1" si="599"/>
        <v>#NAME?</v>
      </c>
      <c r="AV165" s="43" t="e">
        <f ca="1">_xll.GXL(AV$3,AV$4,"CustomGL="&amp;AV$8&amp;";",AV$5,AV$6,AV$7,$B165,AV$10)</f>
        <v>#NAME?</v>
      </c>
      <c r="AW165" s="42" t="e">
        <f t="shared" ca="1" si="501"/>
        <v>#NAME?</v>
      </c>
      <c r="AZ165" s="85"/>
      <c r="BA165" s="78">
        <v>607000</v>
      </c>
      <c r="BB165" s="40" t="e">
        <f ca="1">_xll.GEXQ("...\Live\Act_Decr.edq",$B165)</f>
        <v>#NAME?</v>
      </c>
      <c r="BC165" s="41" t="e">
        <f ca="1">_xll.GXL(BC$3,BC$4,"CustomGL="&amp;BC$8&amp;";",BC$5,BC$6,BC$7,$B165,BC$10)</f>
        <v>#NAME?</v>
      </c>
      <c r="BD165" s="42" t="e">
        <f t="shared" ca="1" si="600"/>
        <v>#NAME?</v>
      </c>
      <c r="BE165" s="43" t="e">
        <f ca="1">_xll.GXL(BE$3,BE$4,"CustomGL="&amp;BE$8&amp;";",BE$5,BE$6,BE$7,$B165,BE$10)</f>
        <v>#NAME?</v>
      </c>
      <c r="BF165" s="42" t="e">
        <f t="shared" ca="1" si="503"/>
        <v>#NAME?</v>
      </c>
      <c r="BK165" s="41" t="e">
        <f ca="1">_xll.GXL(BK$3,BK$4,"CustomGL="&amp;BK$8&amp;";",BK$5,BK$6,BK$7,$B165,BK$10)</f>
        <v>#NAME?</v>
      </c>
      <c r="BL165" s="42" t="e">
        <f t="shared" ca="1" si="601"/>
        <v>#NAME?</v>
      </c>
      <c r="BM165" s="43" t="e">
        <f ca="1">_xll.GXL(BM$3,BM$4,"CustomGL="&amp;BM$8&amp;";",BM$5,BM$6,BM$7,$B165,BM$10)</f>
        <v>#NAME?</v>
      </c>
      <c r="BN165" s="42" t="e">
        <f t="shared" ca="1" si="505"/>
        <v>#NAME?</v>
      </c>
      <c r="BR165" s="78">
        <v>607000</v>
      </c>
      <c r="BS165" s="40" t="e">
        <f ca="1">_xll.GEXQ("...\Live\Act_Decr.edq",$B165)</f>
        <v>#NAME?</v>
      </c>
      <c r="BT165" s="41" t="e">
        <f ca="1">_xll.GXL(BT$3,BT$4,"CustomGL="&amp;BT$8&amp;";",BT$5,BT$6,BT$7,$B165,BT$10)</f>
        <v>#NAME?</v>
      </c>
      <c r="BU165" s="42" t="e">
        <f t="shared" ca="1" si="602"/>
        <v>#NAME?</v>
      </c>
      <c r="BV165" s="43" t="e">
        <f ca="1">_xll.GXL(BV$3,BV$4,"CustomGL="&amp;BV$8&amp;";",BV$5,BV$6,BV$7,$B165,BV$10)</f>
        <v>#NAME?</v>
      </c>
      <c r="BW165" s="42" t="e">
        <f t="shared" ca="1" si="507"/>
        <v>#NAME?</v>
      </c>
      <c r="CB165" s="41" t="e">
        <f ca="1">_xll.GXL(CB$3,CB$4,"CustomGL="&amp;CB$8&amp;";",CB$5,CB$6,CB$7,$B165,CB$10)</f>
        <v>#NAME?</v>
      </c>
      <c r="CC165" s="42" t="e">
        <f t="shared" ca="1" si="603"/>
        <v>#NAME?</v>
      </c>
      <c r="CD165" s="43" t="e">
        <f ca="1">_xll.GXL(CD$3,CD$4,"CustomGL="&amp;CD$8&amp;";",CD$5,CD$6,CD$7,$B165,CD$10)</f>
        <v>#NAME?</v>
      </c>
      <c r="CE165" s="42" t="e">
        <f t="shared" ca="1" si="509"/>
        <v>#NAME?</v>
      </c>
      <c r="CI165" s="78">
        <v>607000</v>
      </c>
      <c r="CJ165" s="40" t="e">
        <f ca="1">_xll.GEXQ("...\Live\Act_Decr.edq",$B165)</f>
        <v>#NAME?</v>
      </c>
      <c r="CK165" s="41" t="e">
        <f ca="1">_xll.GXL(CK$3,CK$4,"CustomGL="&amp;CK$8&amp;";",CK$5,CK$6,CK$7,$B165,CK$10)</f>
        <v>#NAME?</v>
      </c>
      <c r="CL165" s="42" t="e">
        <f t="shared" ca="1" si="604"/>
        <v>#NAME?</v>
      </c>
      <c r="CM165" s="43" t="e">
        <f ca="1">_xll.GXL(CM$3,CM$4,"CustomGL="&amp;CM$8&amp;";",CM$5,CM$6,CM$7,$B165,CM$10)</f>
        <v>#NAME?</v>
      </c>
      <c r="CN165" s="42" t="e">
        <f t="shared" ca="1" si="511"/>
        <v>#NAME?</v>
      </c>
      <c r="CS165" s="41" t="e">
        <f ca="1">_xll.GXL(CS$3,CS$4,"CustomGL="&amp;CS$8&amp;";",CS$5,CS$6,CS$7,$B165,CS$10)</f>
        <v>#NAME?</v>
      </c>
      <c r="CT165" s="42" t="e">
        <f t="shared" ca="1" si="605"/>
        <v>#NAME?</v>
      </c>
      <c r="CU165" s="43" t="e">
        <f ca="1">_xll.GXL(CU$3,CU$4,"CustomGL="&amp;CU$8&amp;";",CU$5,CU$6,CU$7,$B165,CU$10)</f>
        <v>#NAME?</v>
      </c>
      <c r="CV165" s="42" t="e">
        <f t="shared" ca="1" si="513"/>
        <v>#NAME?</v>
      </c>
      <c r="CZ165" s="78">
        <v>607000</v>
      </c>
      <c r="DA165" s="40" t="e">
        <f ca="1">_xll.GEXQ("...\Live\Act_Decr.edq",$B165)</f>
        <v>#NAME?</v>
      </c>
      <c r="DB165" s="41" t="e">
        <f ca="1">_xll.GXL(DB$3,DB$4,"CustomGL="&amp;DB$8&amp;";",DB$5,DB$6,DB$7,$B165,DB$10)</f>
        <v>#NAME?</v>
      </c>
      <c r="DC165" s="42" t="e">
        <f t="shared" ca="1" si="606"/>
        <v>#NAME?</v>
      </c>
      <c r="DD165" s="43" t="e">
        <f ca="1">_xll.GXL(DD$3,DD$4,"CustomGL="&amp;DD$8&amp;";",DD$5,DD$6,DD$7,$B165,DD$10)</f>
        <v>#NAME?</v>
      </c>
      <c r="DE165" s="42" t="e">
        <f t="shared" ca="1" si="515"/>
        <v>#NAME?</v>
      </c>
      <c r="DJ165" s="41" t="e">
        <f ca="1">_xll.GXL(DJ$3,DJ$4,"CustomGL="&amp;DJ$8&amp;";",DJ$5,DJ$6,DJ$7,$B165,DJ$10)</f>
        <v>#NAME?</v>
      </c>
      <c r="DK165" s="42" t="e">
        <f t="shared" ca="1" si="607"/>
        <v>#NAME?</v>
      </c>
      <c r="DL165" s="43" t="e">
        <f ca="1">_xll.GXL(DL$3,DL$4,"CustomGL="&amp;DL$8&amp;";",DL$5,DL$6,DL$7,$B165,DL$10)</f>
        <v>#NAME?</v>
      </c>
      <c r="DM165" s="42" t="e">
        <f t="shared" ca="1" si="517"/>
        <v>#NAME?</v>
      </c>
      <c r="DQ165" s="78">
        <v>607000</v>
      </c>
      <c r="DR165" s="40" t="e">
        <f ca="1">_xll.GEXQ("...\Live\Act_Decr.edq",$B165)</f>
        <v>#NAME?</v>
      </c>
      <c r="DS165" s="41" t="e">
        <f ca="1">_xll.GXL(DS$3,DS$4,"CustomGL="&amp;DS$8&amp;";",DS$5,DS$6,DS$7,$B165,DS$10)</f>
        <v>#NAME?</v>
      </c>
      <c r="DT165" s="42" t="e">
        <f t="shared" ca="1" si="608"/>
        <v>#NAME?</v>
      </c>
      <c r="DU165" s="43" t="e">
        <f ca="1">_xll.GXL(DU$3,DU$4,"CustomGL="&amp;DU$8&amp;";",DU$5,DU$6,DU$7,$B165,DU$10)</f>
        <v>#NAME?</v>
      </c>
      <c r="DV165" s="42" t="e">
        <f t="shared" ca="1" si="519"/>
        <v>#NAME?</v>
      </c>
      <c r="EA165" s="41" t="e">
        <f ca="1">_xll.GXL(EA$3,EA$4,"CustomGL="&amp;EA$8&amp;";",EA$5,EA$6,EA$7,$B165,EA$10)</f>
        <v>#NAME?</v>
      </c>
      <c r="EB165" s="42" t="e">
        <f t="shared" ca="1" si="609"/>
        <v>#NAME?</v>
      </c>
      <c r="EC165" s="43" t="e">
        <f ca="1">_xll.GXL(EC$3,EC$4,"CustomGL="&amp;EC$8&amp;";",EC$5,EC$6,EC$7,$B165,EC$10)</f>
        <v>#NAME?</v>
      </c>
      <c r="ED165" s="42" t="e">
        <f t="shared" ca="1" si="521"/>
        <v>#NAME?</v>
      </c>
      <c r="EH165" s="78">
        <v>607000</v>
      </c>
      <c r="EI165" s="40" t="e">
        <f ca="1">_xll.GEXQ("...\Live\Act_Decr.edq",$B165)</f>
        <v>#NAME?</v>
      </c>
      <c r="EJ165" s="41" t="e">
        <f ca="1">_xll.GXL(EJ$3,EJ$4,"CustomGL="&amp;EJ$8&amp;";",EJ$5,EJ$6,EJ$7,$B165,EJ$10)</f>
        <v>#NAME?</v>
      </c>
      <c r="EK165" s="42" t="e">
        <f t="shared" ca="1" si="610"/>
        <v>#NAME?</v>
      </c>
      <c r="EL165" s="43" t="e">
        <f ca="1">_xll.GXL(EL$3,EL$4,"CustomGL="&amp;EL$8&amp;";",EL$5,EL$6,EL$7,$B165,EL$10)</f>
        <v>#NAME?</v>
      </c>
      <c r="EM165" s="42" t="e">
        <f t="shared" ca="1" si="523"/>
        <v>#NAME?</v>
      </c>
      <c r="ER165" s="41" t="e">
        <f ca="1">_xll.GXL(ER$3,ER$4,"CustomGL="&amp;ER$8&amp;";",ER$5,ER$6,ER$7,$B165,ER$10)</f>
        <v>#NAME?</v>
      </c>
      <c r="ES165" s="42" t="e">
        <f t="shared" ca="1" si="611"/>
        <v>#NAME?</v>
      </c>
      <c r="ET165" s="43" t="e">
        <f ca="1">_xll.GXL(ET$3,ET$4,"CustomGL="&amp;ET$8&amp;";",ET$5,ET$6,ET$7,$B165,ET$10)</f>
        <v>#NAME?</v>
      </c>
      <c r="EU165" s="42" t="e">
        <f t="shared" ca="1" si="525"/>
        <v>#NAME?</v>
      </c>
      <c r="EY165" s="78">
        <v>607000</v>
      </c>
      <c r="EZ165" s="40" t="e">
        <f ca="1">_xll.GEXQ("...\Live\Act_Decr.edq",$B165)</f>
        <v>#NAME?</v>
      </c>
      <c r="FA165" s="41" t="e">
        <f ca="1">_xll.GXL(FA$3,FA$4,"CustomGL="&amp;FA$8&amp;";",FA$5,FA$6,FA$7,$B165,FA$10)</f>
        <v>#NAME?</v>
      </c>
      <c r="FB165" s="42" t="e">
        <f t="shared" ca="1" si="612"/>
        <v>#NAME?</v>
      </c>
      <c r="FC165" s="43" t="e">
        <f ca="1">_xll.GXL(FC$3,FC$4,"CustomGL="&amp;FC$8&amp;";",FC$5,FC$6,FC$7,$B165,FC$10)</f>
        <v>#NAME?</v>
      </c>
      <c r="FD165" s="42" t="e">
        <f t="shared" ca="1" si="527"/>
        <v>#NAME?</v>
      </c>
      <c r="FI165" s="41" t="e">
        <f ca="1">_xll.GXL(FI$3,FI$4,"CustomGL="&amp;FI$8&amp;";",FI$5,FI$6,FI$7,$B165,FI$10)</f>
        <v>#NAME?</v>
      </c>
      <c r="FJ165" s="42" t="e">
        <f t="shared" ca="1" si="613"/>
        <v>#NAME?</v>
      </c>
      <c r="FK165" s="43" t="e">
        <f ca="1">_xll.GXL(FK$3,FK$4,"CustomGL="&amp;FK$8&amp;";",FK$5,FK$6,FK$7,$B165,FK$10)</f>
        <v>#NAME?</v>
      </c>
      <c r="FL165" s="42" t="e">
        <f t="shared" ca="1" si="529"/>
        <v>#NAME?</v>
      </c>
    </row>
    <row r="166" spans="2:168" s="44" customFormat="1" hidden="1" outlineLevel="1" x14ac:dyDescent="0.25">
      <c r="B166" s="45">
        <v>610000</v>
      </c>
      <c r="C166" s="40" t="e">
        <f ca="1">_xll.GEXQ("...\Live\Act_Decr.edq",$B166)</f>
        <v>#NAME?</v>
      </c>
      <c r="D166" s="41" t="e">
        <f ca="1">_xll.GXL(D$3,D$4,"CustomGL="&amp;D$8&amp;";",D$5,D$6,D$7,$B166,D$10)</f>
        <v>#NAME?</v>
      </c>
      <c r="E166" s="42" t="e">
        <f t="shared" ca="1" si="594"/>
        <v>#NAME?</v>
      </c>
      <c r="F166" s="43" t="e">
        <f ca="1">_xll.GXL(F$3,F$4,"CustomGL="&amp;F$8&amp;";",F$5,F$6,F$7,$B166,F$10)</f>
        <v>#NAME?</v>
      </c>
      <c r="G166" s="42" t="e">
        <f t="shared" ca="1" si="593"/>
        <v>#NAME?</v>
      </c>
      <c r="L166" s="41" t="e">
        <f ca="1">_xll.GXL(L$3,L$4,"CustomGL="&amp;L$8&amp;";",L$5,L$6,L$7,$B166,L$10)</f>
        <v>#NAME?</v>
      </c>
      <c r="M166" s="42" t="e">
        <f t="shared" ca="1" si="595"/>
        <v>#NAME?</v>
      </c>
      <c r="N166" s="43" t="e">
        <f ca="1">_xll.GXL(N$3,N$4,"CustomGL="&amp;N$8&amp;";",N$5,N$6,N$7,$B166,N$10)</f>
        <v>#NAME?</v>
      </c>
      <c r="O166" s="42" t="e">
        <f t="shared" ca="1" si="493"/>
        <v>#NAME?</v>
      </c>
      <c r="R166" s="85"/>
      <c r="S166" s="78">
        <v>610000</v>
      </c>
      <c r="T166" s="40" t="e">
        <f ca="1">_xll.GEXQ("...\Live\Act_Decr.edq",$B166)</f>
        <v>#NAME?</v>
      </c>
      <c r="U166" s="41" t="e">
        <f ca="1">_xll.GXL(U$3,U$4,"CustomGL="&amp;U$8&amp;";",U$5,U$6,U$7,$B166,U$10)</f>
        <v>#NAME?</v>
      </c>
      <c r="V166" s="42" t="e">
        <f t="shared" ca="1" si="596"/>
        <v>#NAME?</v>
      </c>
      <c r="W166" s="43" t="e">
        <f ca="1">_xll.GXL(W$3,W$4,"CustomGL="&amp;W$8&amp;";",W$5,W$6,W$7,$B166,W$10)</f>
        <v>#NAME?</v>
      </c>
      <c r="X166" s="42" t="e">
        <f t="shared" ca="1" si="495"/>
        <v>#NAME?</v>
      </c>
      <c r="AC166" s="41" t="e">
        <f ca="1">_xll.GXL(AC$3,AC$4,"CustomGL="&amp;AC$8&amp;";",AC$5,AC$6,AC$7,$B166,AC$10)</f>
        <v>#NAME?</v>
      </c>
      <c r="AD166" s="42" t="e">
        <f t="shared" ca="1" si="597"/>
        <v>#NAME?</v>
      </c>
      <c r="AE166" s="43" t="e">
        <f ca="1">_xll.GXL(AE$3,AE$4,"CustomGL="&amp;AE$8&amp;";",AE$5,AE$6,AE$7,$B166,AE$10)</f>
        <v>#NAME?</v>
      </c>
      <c r="AF166" s="42" t="e">
        <f t="shared" ca="1" si="497"/>
        <v>#NAME?</v>
      </c>
      <c r="AJ166" s="78">
        <v>610000</v>
      </c>
      <c r="AK166" s="40" t="e">
        <f ca="1">_xll.GEXQ("...\Live\Act_Decr.edq",$B166)</f>
        <v>#NAME?</v>
      </c>
      <c r="AL166" s="41" t="e">
        <f ca="1">_xll.GXL(AL$3,AL$4,"CustomGL="&amp;AL$8&amp;";",AL$5,AL$6,AL$7,$B166,AL$10)</f>
        <v>#NAME?</v>
      </c>
      <c r="AM166" s="42" t="e">
        <f t="shared" ca="1" si="598"/>
        <v>#NAME?</v>
      </c>
      <c r="AN166" s="43" t="e">
        <f ca="1">_xll.GXL(AN$3,AN$4,"CustomGL="&amp;AN$8&amp;";",AN$5,AN$6,AN$7,$B166,AN$10)</f>
        <v>#NAME?</v>
      </c>
      <c r="AO166" s="42" t="e">
        <f t="shared" ca="1" si="499"/>
        <v>#NAME?</v>
      </c>
      <c r="AT166" s="41" t="e">
        <f ca="1">_xll.GXL(AT$3,AT$4,"CustomGL="&amp;AT$8&amp;";",AT$5,AT$6,AT$7,$B166,AT$10)</f>
        <v>#NAME?</v>
      </c>
      <c r="AU166" s="42" t="e">
        <f t="shared" ca="1" si="599"/>
        <v>#NAME?</v>
      </c>
      <c r="AV166" s="43" t="e">
        <f ca="1">_xll.GXL(AV$3,AV$4,"CustomGL="&amp;AV$8&amp;";",AV$5,AV$6,AV$7,$B166,AV$10)</f>
        <v>#NAME?</v>
      </c>
      <c r="AW166" s="42" t="e">
        <f t="shared" ca="1" si="501"/>
        <v>#NAME?</v>
      </c>
      <c r="AZ166" s="85"/>
      <c r="BA166" s="78">
        <v>610000</v>
      </c>
      <c r="BB166" s="40" t="e">
        <f ca="1">_xll.GEXQ("...\Live\Act_Decr.edq",$B166)</f>
        <v>#NAME?</v>
      </c>
      <c r="BC166" s="41" t="e">
        <f ca="1">_xll.GXL(BC$3,BC$4,"CustomGL="&amp;BC$8&amp;";",BC$5,BC$6,BC$7,$B166,BC$10)</f>
        <v>#NAME?</v>
      </c>
      <c r="BD166" s="42" t="e">
        <f t="shared" ca="1" si="600"/>
        <v>#NAME?</v>
      </c>
      <c r="BE166" s="43" t="e">
        <f ca="1">_xll.GXL(BE$3,BE$4,"CustomGL="&amp;BE$8&amp;";",BE$5,BE$6,BE$7,$B166,BE$10)</f>
        <v>#NAME?</v>
      </c>
      <c r="BF166" s="42" t="e">
        <f t="shared" ca="1" si="503"/>
        <v>#NAME?</v>
      </c>
      <c r="BK166" s="41" t="e">
        <f ca="1">_xll.GXL(BK$3,BK$4,"CustomGL="&amp;BK$8&amp;";",BK$5,BK$6,BK$7,$B166,BK$10)</f>
        <v>#NAME?</v>
      </c>
      <c r="BL166" s="42" t="e">
        <f t="shared" ca="1" si="601"/>
        <v>#NAME?</v>
      </c>
      <c r="BM166" s="43" t="e">
        <f ca="1">_xll.GXL(BM$3,BM$4,"CustomGL="&amp;BM$8&amp;";",BM$5,BM$6,BM$7,$B166,BM$10)</f>
        <v>#NAME?</v>
      </c>
      <c r="BN166" s="42" t="e">
        <f t="shared" ca="1" si="505"/>
        <v>#NAME?</v>
      </c>
      <c r="BR166" s="78">
        <v>610000</v>
      </c>
      <c r="BS166" s="40" t="e">
        <f ca="1">_xll.GEXQ("...\Live\Act_Decr.edq",$B166)</f>
        <v>#NAME?</v>
      </c>
      <c r="BT166" s="41" t="e">
        <f ca="1">_xll.GXL(BT$3,BT$4,"CustomGL="&amp;BT$8&amp;";",BT$5,BT$6,BT$7,$B166,BT$10)</f>
        <v>#NAME?</v>
      </c>
      <c r="BU166" s="42" t="e">
        <f t="shared" ca="1" si="602"/>
        <v>#NAME?</v>
      </c>
      <c r="BV166" s="43" t="e">
        <f ca="1">_xll.GXL(BV$3,BV$4,"CustomGL="&amp;BV$8&amp;";",BV$5,BV$6,BV$7,$B166,BV$10)</f>
        <v>#NAME?</v>
      </c>
      <c r="BW166" s="42" t="e">
        <f t="shared" ca="1" si="507"/>
        <v>#NAME?</v>
      </c>
      <c r="CB166" s="41" t="e">
        <f ca="1">_xll.GXL(CB$3,CB$4,"CustomGL="&amp;CB$8&amp;";",CB$5,CB$6,CB$7,$B166,CB$10)</f>
        <v>#NAME?</v>
      </c>
      <c r="CC166" s="42" t="e">
        <f t="shared" ca="1" si="603"/>
        <v>#NAME?</v>
      </c>
      <c r="CD166" s="43" t="e">
        <f ca="1">_xll.GXL(CD$3,CD$4,"CustomGL="&amp;CD$8&amp;";",CD$5,CD$6,CD$7,$B166,CD$10)</f>
        <v>#NAME?</v>
      </c>
      <c r="CE166" s="42" t="e">
        <f t="shared" ca="1" si="509"/>
        <v>#NAME?</v>
      </c>
      <c r="CI166" s="78">
        <v>610000</v>
      </c>
      <c r="CJ166" s="40" t="e">
        <f ca="1">_xll.GEXQ("...\Live\Act_Decr.edq",$B166)</f>
        <v>#NAME?</v>
      </c>
      <c r="CK166" s="41" t="e">
        <f ca="1">_xll.GXL(CK$3,CK$4,"CustomGL="&amp;CK$8&amp;";",CK$5,CK$6,CK$7,$B166,CK$10)</f>
        <v>#NAME?</v>
      </c>
      <c r="CL166" s="42" t="e">
        <f t="shared" ca="1" si="604"/>
        <v>#NAME?</v>
      </c>
      <c r="CM166" s="43" t="e">
        <f ca="1">_xll.GXL(CM$3,CM$4,"CustomGL="&amp;CM$8&amp;";",CM$5,CM$6,CM$7,$B166,CM$10)</f>
        <v>#NAME?</v>
      </c>
      <c r="CN166" s="42" t="e">
        <f t="shared" ca="1" si="511"/>
        <v>#NAME?</v>
      </c>
      <c r="CS166" s="41" t="e">
        <f ca="1">_xll.GXL(CS$3,CS$4,"CustomGL="&amp;CS$8&amp;";",CS$5,CS$6,CS$7,$B166,CS$10)</f>
        <v>#NAME?</v>
      </c>
      <c r="CT166" s="42" t="e">
        <f t="shared" ca="1" si="605"/>
        <v>#NAME?</v>
      </c>
      <c r="CU166" s="43" t="e">
        <f ca="1">_xll.GXL(CU$3,CU$4,"CustomGL="&amp;CU$8&amp;";",CU$5,CU$6,CU$7,$B166,CU$10)</f>
        <v>#NAME?</v>
      </c>
      <c r="CV166" s="42" t="e">
        <f t="shared" ca="1" si="513"/>
        <v>#NAME?</v>
      </c>
      <c r="CZ166" s="78">
        <v>610000</v>
      </c>
      <c r="DA166" s="40" t="e">
        <f ca="1">_xll.GEXQ("...\Live\Act_Decr.edq",$B166)</f>
        <v>#NAME?</v>
      </c>
      <c r="DB166" s="41" t="e">
        <f ca="1">_xll.GXL(DB$3,DB$4,"CustomGL="&amp;DB$8&amp;";",DB$5,DB$6,DB$7,$B166,DB$10)</f>
        <v>#NAME?</v>
      </c>
      <c r="DC166" s="42" t="e">
        <f t="shared" ca="1" si="606"/>
        <v>#NAME?</v>
      </c>
      <c r="DD166" s="43" t="e">
        <f ca="1">_xll.GXL(DD$3,DD$4,"CustomGL="&amp;DD$8&amp;";",DD$5,DD$6,DD$7,$B166,DD$10)</f>
        <v>#NAME?</v>
      </c>
      <c r="DE166" s="42" t="e">
        <f t="shared" ca="1" si="515"/>
        <v>#NAME?</v>
      </c>
      <c r="DJ166" s="41" t="e">
        <f ca="1">_xll.GXL(DJ$3,DJ$4,"CustomGL="&amp;DJ$8&amp;";",DJ$5,DJ$6,DJ$7,$B166,DJ$10)</f>
        <v>#NAME?</v>
      </c>
      <c r="DK166" s="42" t="e">
        <f t="shared" ca="1" si="607"/>
        <v>#NAME?</v>
      </c>
      <c r="DL166" s="43" t="e">
        <f ca="1">_xll.GXL(DL$3,DL$4,"CustomGL="&amp;DL$8&amp;";",DL$5,DL$6,DL$7,$B166,DL$10)</f>
        <v>#NAME?</v>
      </c>
      <c r="DM166" s="42" t="e">
        <f t="shared" ca="1" si="517"/>
        <v>#NAME?</v>
      </c>
      <c r="DQ166" s="78">
        <v>610000</v>
      </c>
      <c r="DR166" s="40" t="e">
        <f ca="1">_xll.GEXQ("...\Live\Act_Decr.edq",$B166)</f>
        <v>#NAME?</v>
      </c>
      <c r="DS166" s="41" t="e">
        <f ca="1">_xll.GXL(DS$3,DS$4,"CustomGL="&amp;DS$8&amp;";",DS$5,DS$6,DS$7,$B166,DS$10)</f>
        <v>#NAME?</v>
      </c>
      <c r="DT166" s="42" t="e">
        <f t="shared" ca="1" si="608"/>
        <v>#NAME?</v>
      </c>
      <c r="DU166" s="43" t="e">
        <f ca="1">_xll.GXL(DU$3,DU$4,"CustomGL="&amp;DU$8&amp;";",DU$5,DU$6,DU$7,$B166,DU$10)</f>
        <v>#NAME?</v>
      </c>
      <c r="DV166" s="42" t="e">
        <f t="shared" ca="1" si="519"/>
        <v>#NAME?</v>
      </c>
      <c r="EA166" s="41" t="e">
        <f ca="1">_xll.GXL(EA$3,EA$4,"CustomGL="&amp;EA$8&amp;";",EA$5,EA$6,EA$7,$B166,EA$10)</f>
        <v>#NAME?</v>
      </c>
      <c r="EB166" s="42" t="e">
        <f t="shared" ca="1" si="609"/>
        <v>#NAME?</v>
      </c>
      <c r="EC166" s="43" t="e">
        <f ca="1">_xll.GXL(EC$3,EC$4,"CustomGL="&amp;EC$8&amp;";",EC$5,EC$6,EC$7,$B166,EC$10)</f>
        <v>#NAME?</v>
      </c>
      <c r="ED166" s="42" t="e">
        <f t="shared" ca="1" si="521"/>
        <v>#NAME?</v>
      </c>
      <c r="EH166" s="78">
        <v>610000</v>
      </c>
      <c r="EI166" s="40" t="e">
        <f ca="1">_xll.GEXQ("...\Live\Act_Decr.edq",$B166)</f>
        <v>#NAME?</v>
      </c>
      <c r="EJ166" s="41" t="e">
        <f ca="1">_xll.GXL(EJ$3,EJ$4,"CustomGL="&amp;EJ$8&amp;";",EJ$5,EJ$6,EJ$7,$B166,EJ$10)</f>
        <v>#NAME?</v>
      </c>
      <c r="EK166" s="42" t="e">
        <f t="shared" ca="1" si="610"/>
        <v>#NAME?</v>
      </c>
      <c r="EL166" s="43" t="e">
        <f ca="1">_xll.GXL(EL$3,EL$4,"CustomGL="&amp;EL$8&amp;";",EL$5,EL$6,EL$7,$B166,EL$10)</f>
        <v>#NAME?</v>
      </c>
      <c r="EM166" s="42" t="e">
        <f t="shared" ca="1" si="523"/>
        <v>#NAME?</v>
      </c>
      <c r="ER166" s="41" t="e">
        <f ca="1">_xll.GXL(ER$3,ER$4,"CustomGL="&amp;ER$8&amp;";",ER$5,ER$6,ER$7,$B166,ER$10)</f>
        <v>#NAME?</v>
      </c>
      <c r="ES166" s="42" t="e">
        <f t="shared" ca="1" si="611"/>
        <v>#NAME?</v>
      </c>
      <c r="ET166" s="43" t="e">
        <f ca="1">_xll.GXL(ET$3,ET$4,"CustomGL="&amp;ET$8&amp;";",ET$5,ET$6,ET$7,$B166,ET$10)</f>
        <v>#NAME?</v>
      </c>
      <c r="EU166" s="42" t="e">
        <f t="shared" ca="1" si="525"/>
        <v>#NAME?</v>
      </c>
      <c r="EY166" s="78">
        <v>610000</v>
      </c>
      <c r="EZ166" s="40" t="e">
        <f ca="1">_xll.GEXQ("...\Live\Act_Decr.edq",$B166)</f>
        <v>#NAME?</v>
      </c>
      <c r="FA166" s="41" t="e">
        <f ca="1">_xll.GXL(FA$3,FA$4,"CustomGL="&amp;FA$8&amp;";",FA$5,FA$6,FA$7,$B166,FA$10)</f>
        <v>#NAME?</v>
      </c>
      <c r="FB166" s="42" t="e">
        <f t="shared" ca="1" si="612"/>
        <v>#NAME?</v>
      </c>
      <c r="FC166" s="43" t="e">
        <f ca="1">_xll.GXL(FC$3,FC$4,"CustomGL="&amp;FC$8&amp;";",FC$5,FC$6,FC$7,$B166,FC$10)</f>
        <v>#NAME?</v>
      </c>
      <c r="FD166" s="42" t="e">
        <f t="shared" ca="1" si="527"/>
        <v>#NAME?</v>
      </c>
      <c r="FI166" s="41" t="e">
        <f ca="1">_xll.GXL(FI$3,FI$4,"CustomGL="&amp;FI$8&amp;";",FI$5,FI$6,FI$7,$B166,FI$10)</f>
        <v>#NAME?</v>
      </c>
      <c r="FJ166" s="42" t="e">
        <f t="shared" ca="1" si="613"/>
        <v>#NAME?</v>
      </c>
      <c r="FK166" s="43" t="e">
        <f ca="1">_xll.GXL(FK$3,FK$4,"CustomGL="&amp;FK$8&amp;";",FK$5,FK$6,FK$7,$B166,FK$10)</f>
        <v>#NAME?</v>
      </c>
      <c r="FL166" s="42" t="e">
        <f t="shared" ca="1" si="529"/>
        <v>#NAME?</v>
      </c>
    </row>
    <row r="167" spans="2:168" s="44" customFormat="1" hidden="1" outlineLevel="1" x14ac:dyDescent="0.25">
      <c r="B167" s="45">
        <v>612000</v>
      </c>
      <c r="C167" s="40" t="e">
        <f ca="1">_xll.GEXQ("...\Live\Act_Decr.edq",$B167)</f>
        <v>#NAME?</v>
      </c>
      <c r="D167" s="41" t="e">
        <f ca="1">_xll.GXL(D$3,D$4,"CustomGL="&amp;D$8&amp;";",D$5,D$6,D$7,$B167,D$10)</f>
        <v>#NAME?</v>
      </c>
      <c r="E167" s="42" t="e">
        <f t="shared" ca="1" si="594"/>
        <v>#NAME?</v>
      </c>
      <c r="F167" s="43" t="e">
        <f ca="1">_xll.GXL(F$3,F$4,"CustomGL="&amp;F$8&amp;";",F$5,F$6,F$7,$B167,F$10)</f>
        <v>#NAME?</v>
      </c>
      <c r="G167" s="42" t="e">
        <f t="shared" ca="1" si="593"/>
        <v>#NAME?</v>
      </c>
      <c r="L167" s="41" t="e">
        <f ca="1">_xll.GXL(L$3,L$4,"CustomGL="&amp;L$8&amp;";",L$5,L$6,L$7,$B167,L$10)</f>
        <v>#NAME?</v>
      </c>
      <c r="M167" s="42" t="e">
        <f t="shared" ca="1" si="595"/>
        <v>#NAME?</v>
      </c>
      <c r="N167" s="43" t="e">
        <f ca="1">_xll.GXL(N$3,N$4,"CustomGL="&amp;N$8&amp;";",N$5,N$6,N$7,$B167,N$10)</f>
        <v>#NAME?</v>
      </c>
      <c r="O167" s="42" t="e">
        <f t="shared" ca="1" si="493"/>
        <v>#NAME?</v>
      </c>
      <c r="R167" s="85"/>
      <c r="S167" s="78">
        <v>612000</v>
      </c>
      <c r="T167" s="40" t="e">
        <f ca="1">_xll.GEXQ("...\Live\Act_Decr.edq",$B167)</f>
        <v>#NAME?</v>
      </c>
      <c r="U167" s="41" t="e">
        <f ca="1">_xll.GXL(U$3,U$4,"CustomGL="&amp;U$8&amp;";",U$5,U$6,U$7,$B167,U$10)</f>
        <v>#NAME?</v>
      </c>
      <c r="V167" s="42" t="e">
        <f t="shared" ca="1" si="596"/>
        <v>#NAME?</v>
      </c>
      <c r="W167" s="43" t="e">
        <f ca="1">_xll.GXL(W$3,W$4,"CustomGL="&amp;W$8&amp;";",W$5,W$6,W$7,$B167,W$10)</f>
        <v>#NAME?</v>
      </c>
      <c r="X167" s="42" t="e">
        <f t="shared" ca="1" si="495"/>
        <v>#NAME?</v>
      </c>
      <c r="AC167" s="41" t="e">
        <f ca="1">_xll.GXL(AC$3,AC$4,"CustomGL="&amp;AC$8&amp;";",AC$5,AC$6,AC$7,$B167,AC$10)</f>
        <v>#NAME?</v>
      </c>
      <c r="AD167" s="42" t="e">
        <f t="shared" ca="1" si="597"/>
        <v>#NAME?</v>
      </c>
      <c r="AE167" s="43" t="e">
        <f ca="1">_xll.GXL(AE$3,AE$4,"CustomGL="&amp;AE$8&amp;";",AE$5,AE$6,AE$7,$B167,AE$10)</f>
        <v>#NAME?</v>
      </c>
      <c r="AF167" s="42" t="e">
        <f t="shared" ca="1" si="497"/>
        <v>#NAME?</v>
      </c>
      <c r="AJ167" s="78">
        <v>612000</v>
      </c>
      <c r="AK167" s="40" t="e">
        <f ca="1">_xll.GEXQ("...\Live\Act_Decr.edq",$B167)</f>
        <v>#NAME?</v>
      </c>
      <c r="AL167" s="41" t="e">
        <f ca="1">_xll.GXL(AL$3,AL$4,"CustomGL="&amp;AL$8&amp;";",AL$5,AL$6,AL$7,$B167,AL$10)</f>
        <v>#NAME?</v>
      </c>
      <c r="AM167" s="42" t="e">
        <f t="shared" ca="1" si="598"/>
        <v>#NAME?</v>
      </c>
      <c r="AN167" s="43" t="e">
        <f ca="1">_xll.GXL(AN$3,AN$4,"CustomGL="&amp;AN$8&amp;";",AN$5,AN$6,AN$7,$B167,AN$10)</f>
        <v>#NAME?</v>
      </c>
      <c r="AO167" s="42" t="e">
        <f t="shared" ca="1" si="499"/>
        <v>#NAME?</v>
      </c>
      <c r="AT167" s="41" t="e">
        <f ca="1">_xll.GXL(AT$3,AT$4,"CustomGL="&amp;AT$8&amp;";",AT$5,AT$6,AT$7,$B167,AT$10)</f>
        <v>#NAME?</v>
      </c>
      <c r="AU167" s="42" t="e">
        <f t="shared" ca="1" si="599"/>
        <v>#NAME?</v>
      </c>
      <c r="AV167" s="43" t="e">
        <f ca="1">_xll.GXL(AV$3,AV$4,"CustomGL="&amp;AV$8&amp;";",AV$5,AV$6,AV$7,$B167,AV$10)</f>
        <v>#NAME?</v>
      </c>
      <c r="AW167" s="42" t="e">
        <f t="shared" ca="1" si="501"/>
        <v>#NAME?</v>
      </c>
      <c r="AZ167" s="85"/>
      <c r="BA167" s="78">
        <v>612000</v>
      </c>
      <c r="BB167" s="40" t="e">
        <f ca="1">_xll.GEXQ("...\Live\Act_Decr.edq",$B167)</f>
        <v>#NAME?</v>
      </c>
      <c r="BC167" s="41" t="e">
        <f ca="1">_xll.GXL(BC$3,BC$4,"CustomGL="&amp;BC$8&amp;";",BC$5,BC$6,BC$7,$B167,BC$10)</f>
        <v>#NAME?</v>
      </c>
      <c r="BD167" s="42" t="e">
        <f t="shared" ca="1" si="600"/>
        <v>#NAME?</v>
      </c>
      <c r="BE167" s="43" t="e">
        <f ca="1">_xll.GXL(BE$3,BE$4,"CustomGL="&amp;BE$8&amp;";",BE$5,BE$6,BE$7,$B167,BE$10)</f>
        <v>#NAME?</v>
      </c>
      <c r="BF167" s="42" t="e">
        <f t="shared" ca="1" si="503"/>
        <v>#NAME?</v>
      </c>
      <c r="BK167" s="41" t="e">
        <f ca="1">_xll.GXL(BK$3,BK$4,"CustomGL="&amp;BK$8&amp;";",BK$5,BK$6,BK$7,$B167,BK$10)</f>
        <v>#NAME?</v>
      </c>
      <c r="BL167" s="42" t="e">
        <f t="shared" ca="1" si="601"/>
        <v>#NAME?</v>
      </c>
      <c r="BM167" s="43" t="e">
        <f ca="1">_xll.GXL(BM$3,BM$4,"CustomGL="&amp;BM$8&amp;";",BM$5,BM$6,BM$7,$B167,BM$10)</f>
        <v>#NAME?</v>
      </c>
      <c r="BN167" s="42" t="e">
        <f t="shared" ca="1" si="505"/>
        <v>#NAME?</v>
      </c>
      <c r="BR167" s="78">
        <v>612000</v>
      </c>
      <c r="BS167" s="40" t="e">
        <f ca="1">_xll.GEXQ("...\Live\Act_Decr.edq",$B167)</f>
        <v>#NAME?</v>
      </c>
      <c r="BT167" s="41" t="e">
        <f ca="1">_xll.GXL(BT$3,BT$4,"CustomGL="&amp;BT$8&amp;";",BT$5,BT$6,BT$7,$B167,BT$10)</f>
        <v>#NAME?</v>
      </c>
      <c r="BU167" s="42" t="e">
        <f t="shared" ca="1" si="602"/>
        <v>#NAME?</v>
      </c>
      <c r="BV167" s="43" t="e">
        <f ca="1">_xll.GXL(BV$3,BV$4,"CustomGL="&amp;BV$8&amp;";",BV$5,BV$6,BV$7,$B167,BV$10)</f>
        <v>#NAME?</v>
      </c>
      <c r="BW167" s="42" t="e">
        <f t="shared" ca="1" si="507"/>
        <v>#NAME?</v>
      </c>
      <c r="CB167" s="41" t="e">
        <f ca="1">_xll.GXL(CB$3,CB$4,"CustomGL="&amp;CB$8&amp;";",CB$5,CB$6,CB$7,$B167,CB$10)</f>
        <v>#NAME?</v>
      </c>
      <c r="CC167" s="42" t="e">
        <f t="shared" ca="1" si="603"/>
        <v>#NAME?</v>
      </c>
      <c r="CD167" s="43" t="e">
        <f ca="1">_xll.GXL(CD$3,CD$4,"CustomGL="&amp;CD$8&amp;";",CD$5,CD$6,CD$7,$B167,CD$10)</f>
        <v>#NAME?</v>
      </c>
      <c r="CE167" s="42" t="e">
        <f t="shared" ca="1" si="509"/>
        <v>#NAME?</v>
      </c>
      <c r="CI167" s="78">
        <v>612000</v>
      </c>
      <c r="CJ167" s="40" t="e">
        <f ca="1">_xll.GEXQ("...\Live\Act_Decr.edq",$B167)</f>
        <v>#NAME?</v>
      </c>
      <c r="CK167" s="41" t="e">
        <f ca="1">_xll.GXL(CK$3,CK$4,"CustomGL="&amp;CK$8&amp;";",CK$5,CK$6,CK$7,$B167,CK$10)</f>
        <v>#NAME?</v>
      </c>
      <c r="CL167" s="42" t="e">
        <f t="shared" ca="1" si="604"/>
        <v>#NAME?</v>
      </c>
      <c r="CM167" s="43" t="e">
        <f ca="1">_xll.GXL(CM$3,CM$4,"CustomGL="&amp;CM$8&amp;";",CM$5,CM$6,CM$7,$B167,CM$10)</f>
        <v>#NAME?</v>
      </c>
      <c r="CN167" s="42" t="e">
        <f t="shared" ca="1" si="511"/>
        <v>#NAME?</v>
      </c>
      <c r="CS167" s="41" t="e">
        <f ca="1">_xll.GXL(CS$3,CS$4,"CustomGL="&amp;CS$8&amp;";",CS$5,CS$6,CS$7,$B167,CS$10)</f>
        <v>#NAME?</v>
      </c>
      <c r="CT167" s="42" t="e">
        <f t="shared" ca="1" si="605"/>
        <v>#NAME?</v>
      </c>
      <c r="CU167" s="43" t="e">
        <f ca="1">_xll.GXL(CU$3,CU$4,"CustomGL="&amp;CU$8&amp;";",CU$5,CU$6,CU$7,$B167,CU$10)</f>
        <v>#NAME?</v>
      </c>
      <c r="CV167" s="42" t="e">
        <f t="shared" ca="1" si="513"/>
        <v>#NAME?</v>
      </c>
      <c r="CZ167" s="78">
        <v>612000</v>
      </c>
      <c r="DA167" s="40" t="e">
        <f ca="1">_xll.GEXQ("...\Live\Act_Decr.edq",$B167)</f>
        <v>#NAME?</v>
      </c>
      <c r="DB167" s="41" t="e">
        <f ca="1">_xll.GXL(DB$3,DB$4,"CustomGL="&amp;DB$8&amp;";",DB$5,DB$6,DB$7,$B167,DB$10)</f>
        <v>#NAME?</v>
      </c>
      <c r="DC167" s="42" t="e">
        <f t="shared" ca="1" si="606"/>
        <v>#NAME?</v>
      </c>
      <c r="DD167" s="43" t="e">
        <f ca="1">_xll.GXL(DD$3,DD$4,"CustomGL="&amp;DD$8&amp;";",DD$5,DD$6,DD$7,$B167,DD$10)</f>
        <v>#NAME?</v>
      </c>
      <c r="DE167" s="42" t="e">
        <f t="shared" ca="1" si="515"/>
        <v>#NAME?</v>
      </c>
      <c r="DJ167" s="41" t="e">
        <f ca="1">_xll.GXL(DJ$3,DJ$4,"CustomGL="&amp;DJ$8&amp;";",DJ$5,DJ$6,DJ$7,$B167,DJ$10)</f>
        <v>#NAME?</v>
      </c>
      <c r="DK167" s="42" t="e">
        <f t="shared" ca="1" si="607"/>
        <v>#NAME?</v>
      </c>
      <c r="DL167" s="43" t="e">
        <f ca="1">_xll.GXL(DL$3,DL$4,"CustomGL="&amp;DL$8&amp;";",DL$5,DL$6,DL$7,$B167,DL$10)</f>
        <v>#NAME?</v>
      </c>
      <c r="DM167" s="42" t="e">
        <f t="shared" ca="1" si="517"/>
        <v>#NAME?</v>
      </c>
      <c r="DQ167" s="78">
        <v>612000</v>
      </c>
      <c r="DR167" s="40" t="e">
        <f ca="1">_xll.GEXQ("...\Live\Act_Decr.edq",$B167)</f>
        <v>#NAME?</v>
      </c>
      <c r="DS167" s="41" t="e">
        <f ca="1">_xll.GXL(DS$3,DS$4,"CustomGL="&amp;DS$8&amp;";",DS$5,DS$6,DS$7,$B167,DS$10)</f>
        <v>#NAME?</v>
      </c>
      <c r="DT167" s="42" t="e">
        <f t="shared" ca="1" si="608"/>
        <v>#NAME?</v>
      </c>
      <c r="DU167" s="43" t="e">
        <f ca="1">_xll.GXL(DU$3,DU$4,"CustomGL="&amp;DU$8&amp;";",DU$5,DU$6,DU$7,$B167,DU$10)</f>
        <v>#NAME?</v>
      </c>
      <c r="DV167" s="42" t="e">
        <f t="shared" ca="1" si="519"/>
        <v>#NAME?</v>
      </c>
      <c r="EA167" s="41" t="e">
        <f ca="1">_xll.GXL(EA$3,EA$4,"CustomGL="&amp;EA$8&amp;";",EA$5,EA$6,EA$7,$B167,EA$10)</f>
        <v>#NAME?</v>
      </c>
      <c r="EB167" s="42" t="e">
        <f t="shared" ca="1" si="609"/>
        <v>#NAME?</v>
      </c>
      <c r="EC167" s="43" t="e">
        <f ca="1">_xll.GXL(EC$3,EC$4,"CustomGL="&amp;EC$8&amp;";",EC$5,EC$6,EC$7,$B167,EC$10)</f>
        <v>#NAME?</v>
      </c>
      <c r="ED167" s="42" t="e">
        <f t="shared" ca="1" si="521"/>
        <v>#NAME?</v>
      </c>
      <c r="EH167" s="78">
        <v>612000</v>
      </c>
      <c r="EI167" s="40" t="e">
        <f ca="1">_xll.GEXQ("...\Live\Act_Decr.edq",$B167)</f>
        <v>#NAME?</v>
      </c>
      <c r="EJ167" s="41" t="e">
        <f ca="1">_xll.GXL(EJ$3,EJ$4,"CustomGL="&amp;EJ$8&amp;";",EJ$5,EJ$6,EJ$7,$B167,EJ$10)</f>
        <v>#NAME?</v>
      </c>
      <c r="EK167" s="42" t="e">
        <f t="shared" ca="1" si="610"/>
        <v>#NAME?</v>
      </c>
      <c r="EL167" s="43" t="e">
        <f ca="1">_xll.GXL(EL$3,EL$4,"CustomGL="&amp;EL$8&amp;";",EL$5,EL$6,EL$7,$B167,EL$10)</f>
        <v>#NAME?</v>
      </c>
      <c r="EM167" s="42" t="e">
        <f t="shared" ca="1" si="523"/>
        <v>#NAME?</v>
      </c>
      <c r="ER167" s="41" t="e">
        <f ca="1">_xll.GXL(ER$3,ER$4,"CustomGL="&amp;ER$8&amp;";",ER$5,ER$6,ER$7,$B167,ER$10)</f>
        <v>#NAME?</v>
      </c>
      <c r="ES167" s="42" t="e">
        <f t="shared" ca="1" si="611"/>
        <v>#NAME?</v>
      </c>
      <c r="ET167" s="43" t="e">
        <f ca="1">_xll.GXL(ET$3,ET$4,"CustomGL="&amp;ET$8&amp;";",ET$5,ET$6,ET$7,$B167,ET$10)</f>
        <v>#NAME?</v>
      </c>
      <c r="EU167" s="42" t="e">
        <f t="shared" ca="1" si="525"/>
        <v>#NAME?</v>
      </c>
      <c r="EY167" s="78">
        <v>612000</v>
      </c>
      <c r="EZ167" s="40" t="e">
        <f ca="1">_xll.GEXQ("...\Live\Act_Decr.edq",$B167)</f>
        <v>#NAME?</v>
      </c>
      <c r="FA167" s="41" t="e">
        <f ca="1">_xll.GXL(FA$3,FA$4,"CustomGL="&amp;FA$8&amp;";",FA$5,FA$6,FA$7,$B167,FA$10)</f>
        <v>#NAME?</v>
      </c>
      <c r="FB167" s="42" t="e">
        <f t="shared" ca="1" si="612"/>
        <v>#NAME?</v>
      </c>
      <c r="FC167" s="43" t="e">
        <f ca="1">_xll.GXL(FC$3,FC$4,"CustomGL="&amp;FC$8&amp;";",FC$5,FC$6,FC$7,$B167,FC$10)</f>
        <v>#NAME?</v>
      </c>
      <c r="FD167" s="42" t="e">
        <f t="shared" ca="1" si="527"/>
        <v>#NAME?</v>
      </c>
      <c r="FI167" s="41" t="e">
        <f ca="1">_xll.GXL(FI$3,FI$4,"CustomGL="&amp;FI$8&amp;";",FI$5,FI$6,FI$7,$B167,FI$10)</f>
        <v>#NAME?</v>
      </c>
      <c r="FJ167" s="42" t="e">
        <f t="shared" ca="1" si="613"/>
        <v>#NAME?</v>
      </c>
      <c r="FK167" s="43" t="e">
        <f ca="1">_xll.GXL(FK$3,FK$4,"CustomGL="&amp;FK$8&amp;";",FK$5,FK$6,FK$7,$B167,FK$10)</f>
        <v>#NAME?</v>
      </c>
      <c r="FL167" s="42" t="e">
        <f t="shared" ca="1" si="529"/>
        <v>#NAME?</v>
      </c>
    </row>
    <row r="168" spans="2:168" s="44" customFormat="1" hidden="1" outlineLevel="1" x14ac:dyDescent="0.25">
      <c r="B168" s="45">
        <v>614000</v>
      </c>
      <c r="C168" s="40" t="e">
        <f ca="1">_xll.GEXQ("...\Live\Act_Decr.edq",$B168)</f>
        <v>#NAME?</v>
      </c>
      <c r="D168" s="41" t="e">
        <f ca="1">_xll.GXL(D$3,D$4,"CustomGL="&amp;D$8&amp;";",D$5,D$6,D$7,$B168,D$10)</f>
        <v>#NAME?</v>
      </c>
      <c r="E168" s="42" t="e">
        <f t="shared" ca="1" si="594"/>
        <v>#NAME?</v>
      </c>
      <c r="F168" s="43" t="e">
        <f ca="1">_xll.GXL(F$3,F$4,"CustomGL="&amp;F$8&amp;";",F$5,F$6,F$7,$B168,F$10)</f>
        <v>#NAME?</v>
      </c>
      <c r="G168" s="42" t="e">
        <f t="shared" ca="1" si="593"/>
        <v>#NAME?</v>
      </c>
      <c r="L168" s="41" t="e">
        <f ca="1">_xll.GXL(L$3,L$4,"CustomGL="&amp;L$8&amp;";",L$5,L$6,L$7,$B168,L$10)</f>
        <v>#NAME?</v>
      </c>
      <c r="M168" s="42" t="e">
        <f t="shared" ca="1" si="595"/>
        <v>#NAME?</v>
      </c>
      <c r="N168" s="43" t="e">
        <f ca="1">_xll.GXL(N$3,N$4,"CustomGL="&amp;N$8&amp;";",N$5,N$6,N$7,$B168,N$10)</f>
        <v>#NAME?</v>
      </c>
      <c r="O168" s="42" t="e">
        <f t="shared" ca="1" si="493"/>
        <v>#NAME?</v>
      </c>
      <c r="R168" s="85"/>
      <c r="S168" s="78">
        <v>614000</v>
      </c>
      <c r="T168" s="40" t="e">
        <f ca="1">_xll.GEXQ("...\Live\Act_Decr.edq",$B168)</f>
        <v>#NAME?</v>
      </c>
      <c r="U168" s="41" t="e">
        <f ca="1">_xll.GXL(U$3,U$4,"CustomGL="&amp;U$8&amp;";",U$5,U$6,U$7,$B168,U$10)</f>
        <v>#NAME?</v>
      </c>
      <c r="V168" s="42" t="e">
        <f t="shared" ca="1" si="596"/>
        <v>#NAME?</v>
      </c>
      <c r="W168" s="43" t="e">
        <f ca="1">_xll.GXL(W$3,W$4,"CustomGL="&amp;W$8&amp;";",W$5,W$6,W$7,$B168,W$10)</f>
        <v>#NAME?</v>
      </c>
      <c r="X168" s="42" t="e">
        <f t="shared" ca="1" si="495"/>
        <v>#NAME?</v>
      </c>
      <c r="AC168" s="41" t="e">
        <f ca="1">_xll.GXL(AC$3,AC$4,"CustomGL="&amp;AC$8&amp;";",AC$5,AC$6,AC$7,$B168,AC$10)</f>
        <v>#NAME?</v>
      </c>
      <c r="AD168" s="42" t="e">
        <f t="shared" ca="1" si="597"/>
        <v>#NAME?</v>
      </c>
      <c r="AE168" s="43" t="e">
        <f ca="1">_xll.GXL(AE$3,AE$4,"CustomGL="&amp;AE$8&amp;";",AE$5,AE$6,AE$7,$B168,AE$10)</f>
        <v>#NAME?</v>
      </c>
      <c r="AF168" s="42" t="e">
        <f t="shared" ca="1" si="497"/>
        <v>#NAME?</v>
      </c>
      <c r="AJ168" s="78">
        <v>614000</v>
      </c>
      <c r="AK168" s="40" t="e">
        <f ca="1">_xll.GEXQ("...\Live\Act_Decr.edq",$B168)</f>
        <v>#NAME?</v>
      </c>
      <c r="AL168" s="41" t="e">
        <f ca="1">_xll.GXL(AL$3,AL$4,"CustomGL="&amp;AL$8&amp;";",AL$5,AL$6,AL$7,$B168,AL$10)</f>
        <v>#NAME?</v>
      </c>
      <c r="AM168" s="42" t="e">
        <f t="shared" ca="1" si="598"/>
        <v>#NAME?</v>
      </c>
      <c r="AN168" s="43" t="e">
        <f ca="1">_xll.GXL(AN$3,AN$4,"CustomGL="&amp;AN$8&amp;";",AN$5,AN$6,AN$7,$B168,AN$10)</f>
        <v>#NAME?</v>
      </c>
      <c r="AO168" s="42" t="e">
        <f t="shared" ca="1" si="499"/>
        <v>#NAME?</v>
      </c>
      <c r="AT168" s="41" t="e">
        <f ca="1">_xll.GXL(AT$3,AT$4,"CustomGL="&amp;AT$8&amp;";",AT$5,AT$6,AT$7,$B168,AT$10)</f>
        <v>#NAME?</v>
      </c>
      <c r="AU168" s="42" t="e">
        <f t="shared" ca="1" si="599"/>
        <v>#NAME?</v>
      </c>
      <c r="AV168" s="43" t="e">
        <f ca="1">_xll.GXL(AV$3,AV$4,"CustomGL="&amp;AV$8&amp;";",AV$5,AV$6,AV$7,$B168,AV$10)</f>
        <v>#NAME?</v>
      </c>
      <c r="AW168" s="42" t="e">
        <f t="shared" ca="1" si="501"/>
        <v>#NAME?</v>
      </c>
      <c r="AZ168" s="85"/>
      <c r="BA168" s="78">
        <v>614000</v>
      </c>
      <c r="BB168" s="40" t="e">
        <f ca="1">_xll.GEXQ("...\Live\Act_Decr.edq",$B168)</f>
        <v>#NAME?</v>
      </c>
      <c r="BC168" s="41" t="e">
        <f ca="1">_xll.GXL(BC$3,BC$4,"CustomGL="&amp;BC$8&amp;";",BC$5,BC$6,BC$7,$B168,BC$10)</f>
        <v>#NAME?</v>
      </c>
      <c r="BD168" s="42" t="e">
        <f t="shared" ca="1" si="600"/>
        <v>#NAME?</v>
      </c>
      <c r="BE168" s="43" t="e">
        <f ca="1">_xll.GXL(BE$3,BE$4,"CustomGL="&amp;BE$8&amp;";",BE$5,BE$6,BE$7,$B168,BE$10)</f>
        <v>#NAME?</v>
      </c>
      <c r="BF168" s="42" t="e">
        <f t="shared" ca="1" si="503"/>
        <v>#NAME?</v>
      </c>
      <c r="BK168" s="41" t="e">
        <f ca="1">_xll.GXL(BK$3,BK$4,"CustomGL="&amp;BK$8&amp;";",BK$5,BK$6,BK$7,$B168,BK$10)</f>
        <v>#NAME?</v>
      </c>
      <c r="BL168" s="42" t="e">
        <f t="shared" ca="1" si="601"/>
        <v>#NAME?</v>
      </c>
      <c r="BM168" s="43" t="e">
        <f ca="1">_xll.GXL(BM$3,BM$4,"CustomGL="&amp;BM$8&amp;";",BM$5,BM$6,BM$7,$B168,BM$10)</f>
        <v>#NAME?</v>
      </c>
      <c r="BN168" s="42" t="e">
        <f t="shared" ca="1" si="505"/>
        <v>#NAME?</v>
      </c>
      <c r="BR168" s="78">
        <v>614000</v>
      </c>
      <c r="BS168" s="40" t="e">
        <f ca="1">_xll.GEXQ("...\Live\Act_Decr.edq",$B168)</f>
        <v>#NAME?</v>
      </c>
      <c r="BT168" s="41" t="e">
        <f ca="1">_xll.GXL(BT$3,BT$4,"CustomGL="&amp;BT$8&amp;";",BT$5,BT$6,BT$7,$B168,BT$10)</f>
        <v>#NAME?</v>
      </c>
      <c r="BU168" s="42" t="e">
        <f t="shared" ca="1" si="602"/>
        <v>#NAME?</v>
      </c>
      <c r="BV168" s="43" t="e">
        <f ca="1">_xll.GXL(BV$3,BV$4,"CustomGL="&amp;BV$8&amp;";",BV$5,BV$6,BV$7,$B168,BV$10)</f>
        <v>#NAME?</v>
      </c>
      <c r="BW168" s="42" t="e">
        <f t="shared" ca="1" si="507"/>
        <v>#NAME?</v>
      </c>
      <c r="CB168" s="41" t="e">
        <f ca="1">_xll.GXL(CB$3,CB$4,"CustomGL="&amp;CB$8&amp;";",CB$5,CB$6,CB$7,$B168,CB$10)</f>
        <v>#NAME?</v>
      </c>
      <c r="CC168" s="42" t="e">
        <f t="shared" ca="1" si="603"/>
        <v>#NAME?</v>
      </c>
      <c r="CD168" s="43" t="e">
        <f ca="1">_xll.GXL(CD$3,CD$4,"CustomGL="&amp;CD$8&amp;";",CD$5,CD$6,CD$7,$B168,CD$10)</f>
        <v>#NAME?</v>
      </c>
      <c r="CE168" s="42" t="e">
        <f t="shared" ca="1" si="509"/>
        <v>#NAME?</v>
      </c>
      <c r="CI168" s="78">
        <v>614000</v>
      </c>
      <c r="CJ168" s="40" t="e">
        <f ca="1">_xll.GEXQ("...\Live\Act_Decr.edq",$B168)</f>
        <v>#NAME?</v>
      </c>
      <c r="CK168" s="41" t="e">
        <f ca="1">_xll.GXL(CK$3,CK$4,"CustomGL="&amp;CK$8&amp;";",CK$5,CK$6,CK$7,$B168,CK$10)</f>
        <v>#NAME?</v>
      </c>
      <c r="CL168" s="42" t="e">
        <f t="shared" ca="1" si="604"/>
        <v>#NAME?</v>
      </c>
      <c r="CM168" s="43" t="e">
        <f ca="1">_xll.GXL(CM$3,CM$4,"CustomGL="&amp;CM$8&amp;";",CM$5,CM$6,CM$7,$B168,CM$10)</f>
        <v>#NAME?</v>
      </c>
      <c r="CN168" s="42" t="e">
        <f t="shared" ca="1" si="511"/>
        <v>#NAME?</v>
      </c>
      <c r="CS168" s="41" t="e">
        <f ca="1">_xll.GXL(CS$3,CS$4,"CustomGL="&amp;CS$8&amp;";",CS$5,CS$6,CS$7,$B168,CS$10)</f>
        <v>#NAME?</v>
      </c>
      <c r="CT168" s="42" t="e">
        <f t="shared" ca="1" si="605"/>
        <v>#NAME?</v>
      </c>
      <c r="CU168" s="43" t="e">
        <f ca="1">_xll.GXL(CU$3,CU$4,"CustomGL="&amp;CU$8&amp;";",CU$5,CU$6,CU$7,$B168,CU$10)</f>
        <v>#NAME?</v>
      </c>
      <c r="CV168" s="42" t="e">
        <f t="shared" ca="1" si="513"/>
        <v>#NAME?</v>
      </c>
      <c r="CZ168" s="78">
        <v>614000</v>
      </c>
      <c r="DA168" s="40" t="e">
        <f ca="1">_xll.GEXQ("...\Live\Act_Decr.edq",$B168)</f>
        <v>#NAME?</v>
      </c>
      <c r="DB168" s="41" t="e">
        <f ca="1">_xll.GXL(DB$3,DB$4,"CustomGL="&amp;DB$8&amp;";",DB$5,DB$6,DB$7,$B168,DB$10)</f>
        <v>#NAME?</v>
      </c>
      <c r="DC168" s="42" t="e">
        <f t="shared" ca="1" si="606"/>
        <v>#NAME?</v>
      </c>
      <c r="DD168" s="43" t="e">
        <f ca="1">_xll.GXL(DD$3,DD$4,"CustomGL="&amp;DD$8&amp;";",DD$5,DD$6,DD$7,$B168,DD$10)</f>
        <v>#NAME?</v>
      </c>
      <c r="DE168" s="42" t="e">
        <f t="shared" ca="1" si="515"/>
        <v>#NAME?</v>
      </c>
      <c r="DJ168" s="41" t="e">
        <f ca="1">_xll.GXL(DJ$3,DJ$4,"CustomGL="&amp;DJ$8&amp;";",DJ$5,DJ$6,DJ$7,$B168,DJ$10)</f>
        <v>#NAME?</v>
      </c>
      <c r="DK168" s="42" t="e">
        <f t="shared" ca="1" si="607"/>
        <v>#NAME?</v>
      </c>
      <c r="DL168" s="43" t="e">
        <f ca="1">_xll.GXL(DL$3,DL$4,"CustomGL="&amp;DL$8&amp;";",DL$5,DL$6,DL$7,$B168,DL$10)</f>
        <v>#NAME?</v>
      </c>
      <c r="DM168" s="42" t="e">
        <f t="shared" ca="1" si="517"/>
        <v>#NAME?</v>
      </c>
      <c r="DQ168" s="78">
        <v>614000</v>
      </c>
      <c r="DR168" s="40" t="e">
        <f ca="1">_xll.GEXQ("...\Live\Act_Decr.edq",$B168)</f>
        <v>#NAME?</v>
      </c>
      <c r="DS168" s="41" t="e">
        <f ca="1">_xll.GXL(DS$3,DS$4,"CustomGL="&amp;DS$8&amp;";",DS$5,DS$6,DS$7,$B168,DS$10)</f>
        <v>#NAME?</v>
      </c>
      <c r="DT168" s="42" t="e">
        <f t="shared" ca="1" si="608"/>
        <v>#NAME?</v>
      </c>
      <c r="DU168" s="43" t="e">
        <f ca="1">_xll.GXL(DU$3,DU$4,"CustomGL="&amp;DU$8&amp;";",DU$5,DU$6,DU$7,$B168,DU$10)</f>
        <v>#NAME?</v>
      </c>
      <c r="DV168" s="42" t="e">
        <f t="shared" ca="1" si="519"/>
        <v>#NAME?</v>
      </c>
      <c r="EA168" s="41" t="e">
        <f ca="1">_xll.GXL(EA$3,EA$4,"CustomGL="&amp;EA$8&amp;";",EA$5,EA$6,EA$7,$B168,EA$10)</f>
        <v>#NAME?</v>
      </c>
      <c r="EB168" s="42" t="e">
        <f t="shared" ca="1" si="609"/>
        <v>#NAME?</v>
      </c>
      <c r="EC168" s="43" t="e">
        <f ca="1">_xll.GXL(EC$3,EC$4,"CustomGL="&amp;EC$8&amp;";",EC$5,EC$6,EC$7,$B168,EC$10)</f>
        <v>#NAME?</v>
      </c>
      <c r="ED168" s="42" t="e">
        <f t="shared" ca="1" si="521"/>
        <v>#NAME?</v>
      </c>
      <c r="EH168" s="78">
        <v>614000</v>
      </c>
      <c r="EI168" s="40" t="e">
        <f ca="1">_xll.GEXQ("...\Live\Act_Decr.edq",$B168)</f>
        <v>#NAME?</v>
      </c>
      <c r="EJ168" s="41" t="e">
        <f ca="1">_xll.GXL(EJ$3,EJ$4,"CustomGL="&amp;EJ$8&amp;";",EJ$5,EJ$6,EJ$7,$B168,EJ$10)</f>
        <v>#NAME?</v>
      </c>
      <c r="EK168" s="42" t="e">
        <f t="shared" ca="1" si="610"/>
        <v>#NAME?</v>
      </c>
      <c r="EL168" s="43" t="e">
        <f ca="1">_xll.GXL(EL$3,EL$4,"CustomGL="&amp;EL$8&amp;";",EL$5,EL$6,EL$7,$B168,EL$10)</f>
        <v>#NAME?</v>
      </c>
      <c r="EM168" s="42" t="e">
        <f t="shared" ca="1" si="523"/>
        <v>#NAME?</v>
      </c>
      <c r="ER168" s="41" t="e">
        <f ca="1">_xll.GXL(ER$3,ER$4,"CustomGL="&amp;ER$8&amp;";",ER$5,ER$6,ER$7,$B168,ER$10)</f>
        <v>#NAME?</v>
      </c>
      <c r="ES168" s="42" t="e">
        <f t="shared" ca="1" si="611"/>
        <v>#NAME?</v>
      </c>
      <c r="ET168" s="43" t="e">
        <f ca="1">_xll.GXL(ET$3,ET$4,"CustomGL="&amp;ET$8&amp;";",ET$5,ET$6,ET$7,$B168,ET$10)</f>
        <v>#NAME?</v>
      </c>
      <c r="EU168" s="42" t="e">
        <f t="shared" ca="1" si="525"/>
        <v>#NAME?</v>
      </c>
      <c r="EY168" s="78">
        <v>614000</v>
      </c>
      <c r="EZ168" s="40" t="e">
        <f ca="1">_xll.GEXQ("...\Live\Act_Decr.edq",$B168)</f>
        <v>#NAME?</v>
      </c>
      <c r="FA168" s="41" t="e">
        <f ca="1">_xll.GXL(FA$3,FA$4,"CustomGL="&amp;FA$8&amp;";",FA$5,FA$6,FA$7,$B168,FA$10)</f>
        <v>#NAME?</v>
      </c>
      <c r="FB168" s="42" t="e">
        <f t="shared" ca="1" si="612"/>
        <v>#NAME?</v>
      </c>
      <c r="FC168" s="43" t="e">
        <f ca="1">_xll.GXL(FC$3,FC$4,"CustomGL="&amp;FC$8&amp;";",FC$5,FC$6,FC$7,$B168,FC$10)</f>
        <v>#NAME?</v>
      </c>
      <c r="FD168" s="42" t="e">
        <f t="shared" ca="1" si="527"/>
        <v>#NAME?</v>
      </c>
      <c r="FI168" s="41" t="e">
        <f ca="1">_xll.GXL(FI$3,FI$4,"CustomGL="&amp;FI$8&amp;";",FI$5,FI$6,FI$7,$B168,FI$10)</f>
        <v>#NAME?</v>
      </c>
      <c r="FJ168" s="42" t="e">
        <f t="shared" ca="1" si="613"/>
        <v>#NAME?</v>
      </c>
      <c r="FK168" s="43" t="e">
        <f ca="1">_xll.GXL(FK$3,FK$4,"CustomGL="&amp;FK$8&amp;";",FK$5,FK$6,FK$7,$B168,FK$10)</f>
        <v>#NAME?</v>
      </c>
      <c r="FL168" s="42" t="e">
        <f t="shared" ca="1" si="529"/>
        <v>#NAME?</v>
      </c>
    </row>
    <row r="169" spans="2:168" s="44" customFormat="1" hidden="1" outlineLevel="1" x14ac:dyDescent="0.25">
      <c r="B169" s="45">
        <v>615000</v>
      </c>
      <c r="C169" s="40" t="e">
        <f ca="1">_xll.GEXQ("...\Live\Act_Decr.edq",$B169)</f>
        <v>#NAME?</v>
      </c>
      <c r="D169" s="41" t="e">
        <f ca="1">_xll.GXL(D$3,D$4,"CustomGL="&amp;D$8&amp;";",D$5,D$6,D$7,$B169,D$10)</f>
        <v>#NAME?</v>
      </c>
      <c r="E169" s="42" t="e">
        <f t="shared" ca="1" si="594"/>
        <v>#NAME?</v>
      </c>
      <c r="F169" s="43" t="e">
        <f ca="1">_xll.GXL(F$3,F$4,"CustomGL="&amp;F$8&amp;";",F$5,F$6,F$7,$B169,F$10)</f>
        <v>#NAME?</v>
      </c>
      <c r="G169" s="42" t="e">
        <f t="shared" ca="1" si="593"/>
        <v>#NAME?</v>
      </c>
      <c r="L169" s="41" t="e">
        <f ca="1">_xll.GXL(L$3,L$4,"CustomGL="&amp;L$8&amp;";",L$5,L$6,L$7,$B169,L$10)</f>
        <v>#NAME?</v>
      </c>
      <c r="M169" s="42" t="e">
        <f t="shared" ca="1" si="595"/>
        <v>#NAME?</v>
      </c>
      <c r="N169" s="43" t="e">
        <f ca="1">_xll.GXL(N$3,N$4,"CustomGL="&amp;N$8&amp;";",N$5,N$6,N$7,$B169,N$10)</f>
        <v>#NAME?</v>
      </c>
      <c r="O169" s="42" t="e">
        <f t="shared" ca="1" si="493"/>
        <v>#NAME?</v>
      </c>
      <c r="R169" s="85"/>
      <c r="S169" s="78">
        <v>615000</v>
      </c>
      <c r="T169" s="40" t="e">
        <f ca="1">_xll.GEXQ("...\Live\Act_Decr.edq",$B169)</f>
        <v>#NAME?</v>
      </c>
      <c r="U169" s="41" t="e">
        <f ca="1">_xll.GXL(U$3,U$4,"CustomGL="&amp;U$8&amp;";",U$5,U$6,U$7,$B169,U$10)</f>
        <v>#NAME?</v>
      </c>
      <c r="V169" s="42" t="e">
        <f t="shared" ca="1" si="596"/>
        <v>#NAME?</v>
      </c>
      <c r="W169" s="43" t="e">
        <f ca="1">_xll.GXL(W$3,W$4,"CustomGL="&amp;W$8&amp;";",W$5,W$6,W$7,$B169,W$10)</f>
        <v>#NAME?</v>
      </c>
      <c r="X169" s="42" t="e">
        <f t="shared" ca="1" si="495"/>
        <v>#NAME?</v>
      </c>
      <c r="AC169" s="41" t="e">
        <f ca="1">_xll.GXL(AC$3,AC$4,"CustomGL="&amp;AC$8&amp;";",AC$5,AC$6,AC$7,$B169,AC$10)</f>
        <v>#NAME?</v>
      </c>
      <c r="AD169" s="42" t="e">
        <f t="shared" ca="1" si="597"/>
        <v>#NAME?</v>
      </c>
      <c r="AE169" s="43" t="e">
        <f ca="1">_xll.GXL(AE$3,AE$4,"CustomGL="&amp;AE$8&amp;";",AE$5,AE$6,AE$7,$B169,AE$10)</f>
        <v>#NAME?</v>
      </c>
      <c r="AF169" s="42" t="e">
        <f t="shared" ca="1" si="497"/>
        <v>#NAME?</v>
      </c>
      <c r="AJ169" s="78">
        <v>615000</v>
      </c>
      <c r="AK169" s="40" t="e">
        <f ca="1">_xll.GEXQ("...\Live\Act_Decr.edq",$B169)</f>
        <v>#NAME?</v>
      </c>
      <c r="AL169" s="41" t="e">
        <f ca="1">_xll.GXL(AL$3,AL$4,"CustomGL="&amp;AL$8&amp;";",AL$5,AL$6,AL$7,$B169,AL$10)</f>
        <v>#NAME?</v>
      </c>
      <c r="AM169" s="42" t="e">
        <f t="shared" ca="1" si="598"/>
        <v>#NAME?</v>
      </c>
      <c r="AN169" s="43" t="e">
        <f ca="1">_xll.GXL(AN$3,AN$4,"CustomGL="&amp;AN$8&amp;";",AN$5,AN$6,AN$7,$B169,AN$10)</f>
        <v>#NAME?</v>
      </c>
      <c r="AO169" s="42" t="e">
        <f t="shared" ca="1" si="499"/>
        <v>#NAME?</v>
      </c>
      <c r="AT169" s="41" t="e">
        <f ca="1">_xll.GXL(AT$3,AT$4,"CustomGL="&amp;AT$8&amp;";",AT$5,AT$6,AT$7,$B169,AT$10)</f>
        <v>#NAME?</v>
      </c>
      <c r="AU169" s="42" t="e">
        <f t="shared" ca="1" si="599"/>
        <v>#NAME?</v>
      </c>
      <c r="AV169" s="43" t="e">
        <f ca="1">_xll.GXL(AV$3,AV$4,"CustomGL="&amp;AV$8&amp;";",AV$5,AV$6,AV$7,$B169,AV$10)</f>
        <v>#NAME?</v>
      </c>
      <c r="AW169" s="42" t="e">
        <f t="shared" ca="1" si="501"/>
        <v>#NAME?</v>
      </c>
      <c r="AZ169" s="85"/>
      <c r="BA169" s="78">
        <v>615000</v>
      </c>
      <c r="BB169" s="40" t="e">
        <f ca="1">_xll.GEXQ("...\Live\Act_Decr.edq",$B169)</f>
        <v>#NAME?</v>
      </c>
      <c r="BC169" s="41" t="e">
        <f ca="1">_xll.GXL(BC$3,BC$4,"CustomGL="&amp;BC$8&amp;";",BC$5,BC$6,BC$7,$B169,BC$10)</f>
        <v>#NAME?</v>
      </c>
      <c r="BD169" s="42" t="e">
        <f t="shared" ca="1" si="600"/>
        <v>#NAME?</v>
      </c>
      <c r="BE169" s="43" t="e">
        <f ca="1">_xll.GXL(BE$3,BE$4,"CustomGL="&amp;BE$8&amp;";",BE$5,BE$6,BE$7,$B169,BE$10)</f>
        <v>#NAME?</v>
      </c>
      <c r="BF169" s="42" t="e">
        <f t="shared" ca="1" si="503"/>
        <v>#NAME?</v>
      </c>
      <c r="BK169" s="41" t="e">
        <f ca="1">_xll.GXL(BK$3,BK$4,"CustomGL="&amp;BK$8&amp;";",BK$5,BK$6,BK$7,$B169,BK$10)</f>
        <v>#NAME?</v>
      </c>
      <c r="BL169" s="42" t="e">
        <f t="shared" ca="1" si="601"/>
        <v>#NAME?</v>
      </c>
      <c r="BM169" s="43" t="e">
        <f ca="1">_xll.GXL(BM$3,BM$4,"CustomGL="&amp;BM$8&amp;";",BM$5,BM$6,BM$7,$B169,BM$10)</f>
        <v>#NAME?</v>
      </c>
      <c r="BN169" s="42" t="e">
        <f t="shared" ca="1" si="505"/>
        <v>#NAME?</v>
      </c>
      <c r="BR169" s="78">
        <v>615000</v>
      </c>
      <c r="BS169" s="40" t="e">
        <f ca="1">_xll.GEXQ("...\Live\Act_Decr.edq",$B169)</f>
        <v>#NAME?</v>
      </c>
      <c r="BT169" s="41" t="e">
        <f ca="1">_xll.GXL(BT$3,BT$4,"CustomGL="&amp;BT$8&amp;";",BT$5,BT$6,BT$7,$B169,BT$10)</f>
        <v>#NAME?</v>
      </c>
      <c r="BU169" s="42" t="e">
        <f t="shared" ca="1" si="602"/>
        <v>#NAME?</v>
      </c>
      <c r="BV169" s="43" t="e">
        <f ca="1">_xll.GXL(BV$3,BV$4,"CustomGL="&amp;BV$8&amp;";",BV$5,BV$6,BV$7,$B169,BV$10)</f>
        <v>#NAME?</v>
      </c>
      <c r="BW169" s="42" t="e">
        <f t="shared" ca="1" si="507"/>
        <v>#NAME?</v>
      </c>
      <c r="CB169" s="41" t="e">
        <f ca="1">_xll.GXL(CB$3,CB$4,"CustomGL="&amp;CB$8&amp;";",CB$5,CB$6,CB$7,$B169,CB$10)</f>
        <v>#NAME?</v>
      </c>
      <c r="CC169" s="42" t="e">
        <f t="shared" ca="1" si="603"/>
        <v>#NAME?</v>
      </c>
      <c r="CD169" s="43" t="e">
        <f ca="1">_xll.GXL(CD$3,CD$4,"CustomGL="&amp;CD$8&amp;";",CD$5,CD$6,CD$7,$B169,CD$10)</f>
        <v>#NAME?</v>
      </c>
      <c r="CE169" s="42" t="e">
        <f t="shared" ca="1" si="509"/>
        <v>#NAME?</v>
      </c>
      <c r="CI169" s="78">
        <v>615000</v>
      </c>
      <c r="CJ169" s="40" t="e">
        <f ca="1">_xll.GEXQ("...\Live\Act_Decr.edq",$B169)</f>
        <v>#NAME?</v>
      </c>
      <c r="CK169" s="41" t="e">
        <f ca="1">_xll.GXL(CK$3,CK$4,"CustomGL="&amp;CK$8&amp;";",CK$5,CK$6,CK$7,$B169,CK$10)</f>
        <v>#NAME?</v>
      </c>
      <c r="CL169" s="42" t="e">
        <f t="shared" ca="1" si="604"/>
        <v>#NAME?</v>
      </c>
      <c r="CM169" s="43" t="e">
        <f ca="1">_xll.GXL(CM$3,CM$4,"CustomGL="&amp;CM$8&amp;";",CM$5,CM$6,CM$7,$B169,CM$10)</f>
        <v>#NAME?</v>
      </c>
      <c r="CN169" s="42" t="e">
        <f t="shared" ca="1" si="511"/>
        <v>#NAME?</v>
      </c>
      <c r="CS169" s="41" t="e">
        <f ca="1">_xll.GXL(CS$3,CS$4,"CustomGL="&amp;CS$8&amp;";",CS$5,CS$6,CS$7,$B169,CS$10)</f>
        <v>#NAME?</v>
      </c>
      <c r="CT169" s="42" t="e">
        <f t="shared" ca="1" si="605"/>
        <v>#NAME?</v>
      </c>
      <c r="CU169" s="43" t="e">
        <f ca="1">_xll.GXL(CU$3,CU$4,"CustomGL="&amp;CU$8&amp;";",CU$5,CU$6,CU$7,$B169,CU$10)</f>
        <v>#NAME?</v>
      </c>
      <c r="CV169" s="42" t="e">
        <f t="shared" ca="1" si="513"/>
        <v>#NAME?</v>
      </c>
      <c r="CZ169" s="78">
        <v>615000</v>
      </c>
      <c r="DA169" s="40" t="e">
        <f ca="1">_xll.GEXQ("...\Live\Act_Decr.edq",$B169)</f>
        <v>#NAME?</v>
      </c>
      <c r="DB169" s="41" t="e">
        <f ca="1">_xll.GXL(DB$3,DB$4,"CustomGL="&amp;DB$8&amp;";",DB$5,DB$6,DB$7,$B169,DB$10)</f>
        <v>#NAME?</v>
      </c>
      <c r="DC169" s="42" t="e">
        <f t="shared" ca="1" si="606"/>
        <v>#NAME?</v>
      </c>
      <c r="DD169" s="43" t="e">
        <f ca="1">_xll.GXL(DD$3,DD$4,"CustomGL="&amp;DD$8&amp;";",DD$5,DD$6,DD$7,$B169,DD$10)</f>
        <v>#NAME?</v>
      </c>
      <c r="DE169" s="42" t="e">
        <f t="shared" ca="1" si="515"/>
        <v>#NAME?</v>
      </c>
      <c r="DJ169" s="41" t="e">
        <f ca="1">_xll.GXL(DJ$3,DJ$4,"CustomGL="&amp;DJ$8&amp;";",DJ$5,DJ$6,DJ$7,$B169,DJ$10)</f>
        <v>#NAME?</v>
      </c>
      <c r="DK169" s="42" t="e">
        <f t="shared" ca="1" si="607"/>
        <v>#NAME?</v>
      </c>
      <c r="DL169" s="43" t="e">
        <f ca="1">_xll.GXL(DL$3,DL$4,"CustomGL="&amp;DL$8&amp;";",DL$5,DL$6,DL$7,$B169,DL$10)</f>
        <v>#NAME?</v>
      </c>
      <c r="DM169" s="42" t="e">
        <f t="shared" ca="1" si="517"/>
        <v>#NAME?</v>
      </c>
      <c r="DQ169" s="78">
        <v>615000</v>
      </c>
      <c r="DR169" s="40" t="e">
        <f ca="1">_xll.GEXQ("...\Live\Act_Decr.edq",$B169)</f>
        <v>#NAME?</v>
      </c>
      <c r="DS169" s="41" t="e">
        <f ca="1">_xll.GXL(DS$3,DS$4,"CustomGL="&amp;DS$8&amp;";",DS$5,DS$6,DS$7,$B169,DS$10)</f>
        <v>#NAME?</v>
      </c>
      <c r="DT169" s="42" t="e">
        <f t="shared" ca="1" si="608"/>
        <v>#NAME?</v>
      </c>
      <c r="DU169" s="43" t="e">
        <f ca="1">_xll.GXL(DU$3,DU$4,"CustomGL="&amp;DU$8&amp;";",DU$5,DU$6,DU$7,$B169,DU$10)</f>
        <v>#NAME?</v>
      </c>
      <c r="DV169" s="42" t="e">
        <f t="shared" ca="1" si="519"/>
        <v>#NAME?</v>
      </c>
      <c r="EA169" s="41" t="e">
        <f ca="1">_xll.GXL(EA$3,EA$4,"CustomGL="&amp;EA$8&amp;";",EA$5,EA$6,EA$7,$B169,EA$10)</f>
        <v>#NAME?</v>
      </c>
      <c r="EB169" s="42" t="e">
        <f t="shared" ca="1" si="609"/>
        <v>#NAME?</v>
      </c>
      <c r="EC169" s="43" t="e">
        <f ca="1">_xll.GXL(EC$3,EC$4,"CustomGL="&amp;EC$8&amp;";",EC$5,EC$6,EC$7,$B169,EC$10)</f>
        <v>#NAME?</v>
      </c>
      <c r="ED169" s="42" t="e">
        <f t="shared" ca="1" si="521"/>
        <v>#NAME?</v>
      </c>
      <c r="EH169" s="78">
        <v>615000</v>
      </c>
      <c r="EI169" s="40" t="e">
        <f ca="1">_xll.GEXQ("...\Live\Act_Decr.edq",$B169)</f>
        <v>#NAME?</v>
      </c>
      <c r="EJ169" s="41" t="e">
        <f ca="1">_xll.GXL(EJ$3,EJ$4,"CustomGL="&amp;EJ$8&amp;";",EJ$5,EJ$6,EJ$7,$B169,EJ$10)</f>
        <v>#NAME?</v>
      </c>
      <c r="EK169" s="42" t="e">
        <f t="shared" ca="1" si="610"/>
        <v>#NAME?</v>
      </c>
      <c r="EL169" s="43" t="e">
        <f ca="1">_xll.GXL(EL$3,EL$4,"CustomGL="&amp;EL$8&amp;";",EL$5,EL$6,EL$7,$B169,EL$10)</f>
        <v>#NAME?</v>
      </c>
      <c r="EM169" s="42" t="e">
        <f t="shared" ca="1" si="523"/>
        <v>#NAME?</v>
      </c>
      <c r="ER169" s="41" t="e">
        <f ca="1">_xll.GXL(ER$3,ER$4,"CustomGL="&amp;ER$8&amp;";",ER$5,ER$6,ER$7,$B169,ER$10)</f>
        <v>#NAME?</v>
      </c>
      <c r="ES169" s="42" t="e">
        <f t="shared" ca="1" si="611"/>
        <v>#NAME?</v>
      </c>
      <c r="ET169" s="43" t="e">
        <f ca="1">_xll.GXL(ET$3,ET$4,"CustomGL="&amp;ET$8&amp;";",ET$5,ET$6,ET$7,$B169,ET$10)</f>
        <v>#NAME?</v>
      </c>
      <c r="EU169" s="42" t="e">
        <f t="shared" ca="1" si="525"/>
        <v>#NAME?</v>
      </c>
      <c r="EY169" s="78">
        <v>615000</v>
      </c>
      <c r="EZ169" s="40" t="e">
        <f ca="1">_xll.GEXQ("...\Live\Act_Decr.edq",$B169)</f>
        <v>#NAME?</v>
      </c>
      <c r="FA169" s="41" t="e">
        <f ca="1">_xll.GXL(FA$3,FA$4,"CustomGL="&amp;FA$8&amp;";",FA$5,FA$6,FA$7,$B169,FA$10)</f>
        <v>#NAME?</v>
      </c>
      <c r="FB169" s="42" t="e">
        <f t="shared" ca="1" si="612"/>
        <v>#NAME?</v>
      </c>
      <c r="FC169" s="43" t="e">
        <f ca="1">_xll.GXL(FC$3,FC$4,"CustomGL="&amp;FC$8&amp;";",FC$5,FC$6,FC$7,$B169,FC$10)</f>
        <v>#NAME?</v>
      </c>
      <c r="FD169" s="42" t="e">
        <f t="shared" ca="1" si="527"/>
        <v>#NAME?</v>
      </c>
      <c r="FI169" s="41" t="e">
        <f ca="1">_xll.GXL(FI$3,FI$4,"CustomGL="&amp;FI$8&amp;";",FI$5,FI$6,FI$7,$B169,FI$10)</f>
        <v>#NAME?</v>
      </c>
      <c r="FJ169" s="42" t="e">
        <f t="shared" ca="1" si="613"/>
        <v>#NAME?</v>
      </c>
      <c r="FK169" s="43" t="e">
        <f ca="1">_xll.GXL(FK$3,FK$4,"CustomGL="&amp;FK$8&amp;";",FK$5,FK$6,FK$7,$B169,FK$10)</f>
        <v>#NAME?</v>
      </c>
      <c r="FL169" s="42" t="e">
        <f t="shared" ca="1" si="529"/>
        <v>#NAME?</v>
      </c>
    </row>
    <row r="170" spans="2:168" s="44" customFormat="1" hidden="1" outlineLevel="1" x14ac:dyDescent="0.25">
      <c r="B170" s="45">
        <v>616000</v>
      </c>
      <c r="C170" s="40" t="e">
        <f ca="1">_xll.GEXQ("...\Live\Act_Decr.edq",$B170)</f>
        <v>#NAME?</v>
      </c>
      <c r="D170" s="41" t="e">
        <f ca="1">_xll.GXL(D$3,D$4,"CustomGL="&amp;D$8&amp;";",D$5,D$6,D$7,$B170,D$10)</f>
        <v>#NAME?</v>
      </c>
      <c r="E170" s="42" t="e">
        <f t="shared" ca="1" si="594"/>
        <v>#NAME?</v>
      </c>
      <c r="F170" s="43" t="e">
        <f ca="1">_xll.GXL(F$3,F$4,"CustomGL="&amp;F$8&amp;";",F$5,F$6,F$7,$B170,F$10)</f>
        <v>#NAME?</v>
      </c>
      <c r="G170" s="42" t="e">
        <f t="shared" ca="1" si="593"/>
        <v>#NAME?</v>
      </c>
      <c r="L170" s="41" t="e">
        <f ca="1">_xll.GXL(L$3,L$4,"CustomGL="&amp;L$8&amp;";",L$5,L$6,L$7,$B170,L$10)</f>
        <v>#NAME?</v>
      </c>
      <c r="M170" s="42" t="e">
        <f t="shared" ca="1" si="595"/>
        <v>#NAME?</v>
      </c>
      <c r="N170" s="43" t="e">
        <f ca="1">_xll.GXL(N$3,N$4,"CustomGL="&amp;N$8&amp;";",N$5,N$6,N$7,$B170,N$10)</f>
        <v>#NAME?</v>
      </c>
      <c r="O170" s="42" t="e">
        <f t="shared" ca="1" si="493"/>
        <v>#NAME?</v>
      </c>
      <c r="R170" s="85"/>
      <c r="S170" s="78">
        <v>616000</v>
      </c>
      <c r="T170" s="40" t="e">
        <f ca="1">_xll.GEXQ("...\Live\Act_Decr.edq",$B170)</f>
        <v>#NAME?</v>
      </c>
      <c r="U170" s="41" t="e">
        <f ca="1">_xll.GXL(U$3,U$4,"CustomGL="&amp;U$8&amp;";",U$5,U$6,U$7,$B170,U$10)</f>
        <v>#NAME?</v>
      </c>
      <c r="V170" s="42" t="e">
        <f t="shared" ca="1" si="596"/>
        <v>#NAME?</v>
      </c>
      <c r="W170" s="43" t="e">
        <f ca="1">_xll.GXL(W$3,W$4,"CustomGL="&amp;W$8&amp;";",W$5,W$6,W$7,$B170,W$10)</f>
        <v>#NAME?</v>
      </c>
      <c r="X170" s="42" t="e">
        <f t="shared" ca="1" si="495"/>
        <v>#NAME?</v>
      </c>
      <c r="AC170" s="41" t="e">
        <f ca="1">_xll.GXL(AC$3,AC$4,"CustomGL="&amp;AC$8&amp;";",AC$5,AC$6,AC$7,$B170,AC$10)</f>
        <v>#NAME?</v>
      </c>
      <c r="AD170" s="42" t="e">
        <f t="shared" ca="1" si="597"/>
        <v>#NAME?</v>
      </c>
      <c r="AE170" s="43" t="e">
        <f ca="1">_xll.GXL(AE$3,AE$4,"CustomGL="&amp;AE$8&amp;";",AE$5,AE$6,AE$7,$B170,AE$10)</f>
        <v>#NAME?</v>
      </c>
      <c r="AF170" s="42" t="e">
        <f t="shared" ca="1" si="497"/>
        <v>#NAME?</v>
      </c>
      <c r="AJ170" s="78">
        <v>616000</v>
      </c>
      <c r="AK170" s="40" t="e">
        <f ca="1">_xll.GEXQ("...\Live\Act_Decr.edq",$B170)</f>
        <v>#NAME?</v>
      </c>
      <c r="AL170" s="41" t="e">
        <f ca="1">_xll.GXL(AL$3,AL$4,"CustomGL="&amp;AL$8&amp;";",AL$5,AL$6,AL$7,$B170,AL$10)</f>
        <v>#NAME?</v>
      </c>
      <c r="AM170" s="42" t="e">
        <f t="shared" ca="1" si="598"/>
        <v>#NAME?</v>
      </c>
      <c r="AN170" s="43" t="e">
        <f ca="1">_xll.GXL(AN$3,AN$4,"CustomGL="&amp;AN$8&amp;";",AN$5,AN$6,AN$7,$B170,AN$10)</f>
        <v>#NAME?</v>
      </c>
      <c r="AO170" s="42" t="e">
        <f t="shared" ca="1" si="499"/>
        <v>#NAME?</v>
      </c>
      <c r="AT170" s="41" t="e">
        <f ca="1">_xll.GXL(AT$3,AT$4,"CustomGL="&amp;AT$8&amp;";",AT$5,AT$6,AT$7,$B170,AT$10)</f>
        <v>#NAME?</v>
      </c>
      <c r="AU170" s="42" t="e">
        <f t="shared" ca="1" si="599"/>
        <v>#NAME?</v>
      </c>
      <c r="AV170" s="43" t="e">
        <f ca="1">_xll.GXL(AV$3,AV$4,"CustomGL="&amp;AV$8&amp;";",AV$5,AV$6,AV$7,$B170,AV$10)</f>
        <v>#NAME?</v>
      </c>
      <c r="AW170" s="42" t="e">
        <f t="shared" ca="1" si="501"/>
        <v>#NAME?</v>
      </c>
      <c r="AZ170" s="85"/>
      <c r="BA170" s="78">
        <v>616000</v>
      </c>
      <c r="BB170" s="40" t="e">
        <f ca="1">_xll.GEXQ("...\Live\Act_Decr.edq",$B170)</f>
        <v>#NAME?</v>
      </c>
      <c r="BC170" s="41" t="e">
        <f ca="1">_xll.GXL(BC$3,BC$4,"CustomGL="&amp;BC$8&amp;";",BC$5,BC$6,BC$7,$B170,BC$10)</f>
        <v>#NAME?</v>
      </c>
      <c r="BD170" s="42" t="e">
        <f t="shared" ca="1" si="600"/>
        <v>#NAME?</v>
      </c>
      <c r="BE170" s="43" t="e">
        <f ca="1">_xll.GXL(BE$3,BE$4,"CustomGL="&amp;BE$8&amp;";",BE$5,BE$6,BE$7,$B170,BE$10)</f>
        <v>#NAME?</v>
      </c>
      <c r="BF170" s="42" t="e">
        <f t="shared" ca="1" si="503"/>
        <v>#NAME?</v>
      </c>
      <c r="BK170" s="41" t="e">
        <f ca="1">_xll.GXL(BK$3,BK$4,"CustomGL="&amp;BK$8&amp;";",BK$5,BK$6,BK$7,$B170,BK$10)</f>
        <v>#NAME?</v>
      </c>
      <c r="BL170" s="42" t="e">
        <f t="shared" ca="1" si="601"/>
        <v>#NAME?</v>
      </c>
      <c r="BM170" s="43" t="e">
        <f ca="1">_xll.GXL(BM$3,BM$4,"CustomGL="&amp;BM$8&amp;";",BM$5,BM$6,BM$7,$B170,BM$10)</f>
        <v>#NAME?</v>
      </c>
      <c r="BN170" s="42" t="e">
        <f t="shared" ca="1" si="505"/>
        <v>#NAME?</v>
      </c>
      <c r="BR170" s="78">
        <v>616000</v>
      </c>
      <c r="BS170" s="40" t="e">
        <f ca="1">_xll.GEXQ("...\Live\Act_Decr.edq",$B170)</f>
        <v>#NAME?</v>
      </c>
      <c r="BT170" s="41" t="e">
        <f ca="1">_xll.GXL(BT$3,BT$4,"CustomGL="&amp;BT$8&amp;";",BT$5,BT$6,BT$7,$B170,BT$10)</f>
        <v>#NAME?</v>
      </c>
      <c r="BU170" s="42" t="e">
        <f t="shared" ca="1" si="602"/>
        <v>#NAME?</v>
      </c>
      <c r="BV170" s="43" t="e">
        <f ca="1">_xll.GXL(BV$3,BV$4,"CustomGL="&amp;BV$8&amp;";",BV$5,BV$6,BV$7,$B170,BV$10)</f>
        <v>#NAME?</v>
      </c>
      <c r="BW170" s="42" t="e">
        <f t="shared" ca="1" si="507"/>
        <v>#NAME?</v>
      </c>
      <c r="CB170" s="41" t="e">
        <f ca="1">_xll.GXL(CB$3,CB$4,"CustomGL="&amp;CB$8&amp;";",CB$5,CB$6,CB$7,$B170,CB$10)</f>
        <v>#NAME?</v>
      </c>
      <c r="CC170" s="42" t="e">
        <f t="shared" ca="1" si="603"/>
        <v>#NAME?</v>
      </c>
      <c r="CD170" s="43" t="e">
        <f ca="1">_xll.GXL(CD$3,CD$4,"CustomGL="&amp;CD$8&amp;";",CD$5,CD$6,CD$7,$B170,CD$10)</f>
        <v>#NAME?</v>
      </c>
      <c r="CE170" s="42" t="e">
        <f t="shared" ca="1" si="509"/>
        <v>#NAME?</v>
      </c>
      <c r="CI170" s="78">
        <v>616000</v>
      </c>
      <c r="CJ170" s="40" t="e">
        <f ca="1">_xll.GEXQ("...\Live\Act_Decr.edq",$B170)</f>
        <v>#NAME?</v>
      </c>
      <c r="CK170" s="41" t="e">
        <f ca="1">_xll.GXL(CK$3,CK$4,"CustomGL="&amp;CK$8&amp;";",CK$5,CK$6,CK$7,$B170,CK$10)</f>
        <v>#NAME?</v>
      </c>
      <c r="CL170" s="42" t="e">
        <f t="shared" ca="1" si="604"/>
        <v>#NAME?</v>
      </c>
      <c r="CM170" s="43" t="e">
        <f ca="1">_xll.GXL(CM$3,CM$4,"CustomGL="&amp;CM$8&amp;";",CM$5,CM$6,CM$7,$B170,CM$10)</f>
        <v>#NAME?</v>
      </c>
      <c r="CN170" s="42" t="e">
        <f t="shared" ca="1" si="511"/>
        <v>#NAME?</v>
      </c>
      <c r="CS170" s="41" t="e">
        <f ca="1">_xll.GXL(CS$3,CS$4,"CustomGL="&amp;CS$8&amp;";",CS$5,CS$6,CS$7,$B170,CS$10)</f>
        <v>#NAME?</v>
      </c>
      <c r="CT170" s="42" t="e">
        <f t="shared" ca="1" si="605"/>
        <v>#NAME?</v>
      </c>
      <c r="CU170" s="43" t="e">
        <f ca="1">_xll.GXL(CU$3,CU$4,"CustomGL="&amp;CU$8&amp;";",CU$5,CU$6,CU$7,$B170,CU$10)</f>
        <v>#NAME?</v>
      </c>
      <c r="CV170" s="42" t="e">
        <f t="shared" ca="1" si="513"/>
        <v>#NAME?</v>
      </c>
      <c r="CZ170" s="78">
        <v>616000</v>
      </c>
      <c r="DA170" s="40" t="e">
        <f ca="1">_xll.GEXQ("...\Live\Act_Decr.edq",$B170)</f>
        <v>#NAME?</v>
      </c>
      <c r="DB170" s="41" t="e">
        <f ca="1">_xll.GXL(DB$3,DB$4,"CustomGL="&amp;DB$8&amp;";",DB$5,DB$6,DB$7,$B170,DB$10)</f>
        <v>#NAME?</v>
      </c>
      <c r="DC170" s="42" t="e">
        <f t="shared" ca="1" si="606"/>
        <v>#NAME?</v>
      </c>
      <c r="DD170" s="43" t="e">
        <f ca="1">_xll.GXL(DD$3,DD$4,"CustomGL="&amp;DD$8&amp;";",DD$5,DD$6,DD$7,$B170,DD$10)</f>
        <v>#NAME?</v>
      </c>
      <c r="DE170" s="42" t="e">
        <f t="shared" ca="1" si="515"/>
        <v>#NAME?</v>
      </c>
      <c r="DJ170" s="41" t="e">
        <f ca="1">_xll.GXL(DJ$3,DJ$4,"CustomGL="&amp;DJ$8&amp;";",DJ$5,DJ$6,DJ$7,$B170,DJ$10)</f>
        <v>#NAME?</v>
      </c>
      <c r="DK170" s="42" t="e">
        <f t="shared" ca="1" si="607"/>
        <v>#NAME?</v>
      </c>
      <c r="DL170" s="43" t="e">
        <f ca="1">_xll.GXL(DL$3,DL$4,"CustomGL="&amp;DL$8&amp;";",DL$5,DL$6,DL$7,$B170,DL$10)</f>
        <v>#NAME?</v>
      </c>
      <c r="DM170" s="42" t="e">
        <f t="shared" ca="1" si="517"/>
        <v>#NAME?</v>
      </c>
      <c r="DQ170" s="78">
        <v>616000</v>
      </c>
      <c r="DR170" s="40" t="e">
        <f ca="1">_xll.GEXQ("...\Live\Act_Decr.edq",$B170)</f>
        <v>#NAME?</v>
      </c>
      <c r="DS170" s="41" t="e">
        <f ca="1">_xll.GXL(DS$3,DS$4,"CustomGL="&amp;DS$8&amp;";",DS$5,DS$6,DS$7,$B170,DS$10)</f>
        <v>#NAME?</v>
      </c>
      <c r="DT170" s="42" t="e">
        <f t="shared" ca="1" si="608"/>
        <v>#NAME?</v>
      </c>
      <c r="DU170" s="43" t="e">
        <f ca="1">_xll.GXL(DU$3,DU$4,"CustomGL="&amp;DU$8&amp;";",DU$5,DU$6,DU$7,$B170,DU$10)</f>
        <v>#NAME?</v>
      </c>
      <c r="DV170" s="42" t="e">
        <f t="shared" ca="1" si="519"/>
        <v>#NAME?</v>
      </c>
      <c r="EA170" s="41" t="e">
        <f ca="1">_xll.GXL(EA$3,EA$4,"CustomGL="&amp;EA$8&amp;";",EA$5,EA$6,EA$7,$B170,EA$10)</f>
        <v>#NAME?</v>
      </c>
      <c r="EB170" s="42" t="e">
        <f t="shared" ca="1" si="609"/>
        <v>#NAME?</v>
      </c>
      <c r="EC170" s="43" t="e">
        <f ca="1">_xll.GXL(EC$3,EC$4,"CustomGL="&amp;EC$8&amp;";",EC$5,EC$6,EC$7,$B170,EC$10)</f>
        <v>#NAME?</v>
      </c>
      <c r="ED170" s="42" t="e">
        <f t="shared" ca="1" si="521"/>
        <v>#NAME?</v>
      </c>
      <c r="EH170" s="78">
        <v>616000</v>
      </c>
      <c r="EI170" s="40" t="e">
        <f ca="1">_xll.GEXQ("...\Live\Act_Decr.edq",$B170)</f>
        <v>#NAME?</v>
      </c>
      <c r="EJ170" s="41" t="e">
        <f ca="1">_xll.GXL(EJ$3,EJ$4,"CustomGL="&amp;EJ$8&amp;";",EJ$5,EJ$6,EJ$7,$B170,EJ$10)</f>
        <v>#NAME?</v>
      </c>
      <c r="EK170" s="42" t="e">
        <f t="shared" ca="1" si="610"/>
        <v>#NAME?</v>
      </c>
      <c r="EL170" s="43" t="e">
        <f ca="1">_xll.GXL(EL$3,EL$4,"CustomGL="&amp;EL$8&amp;";",EL$5,EL$6,EL$7,$B170,EL$10)</f>
        <v>#NAME?</v>
      </c>
      <c r="EM170" s="42" t="e">
        <f t="shared" ca="1" si="523"/>
        <v>#NAME?</v>
      </c>
      <c r="ER170" s="41" t="e">
        <f ca="1">_xll.GXL(ER$3,ER$4,"CustomGL="&amp;ER$8&amp;";",ER$5,ER$6,ER$7,$B170,ER$10)</f>
        <v>#NAME?</v>
      </c>
      <c r="ES170" s="42" t="e">
        <f t="shared" ca="1" si="611"/>
        <v>#NAME?</v>
      </c>
      <c r="ET170" s="43" t="e">
        <f ca="1">_xll.GXL(ET$3,ET$4,"CustomGL="&amp;ET$8&amp;";",ET$5,ET$6,ET$7,$B170,ET$10)</f>
        <v>#NAME?</v>
      </c>
      <c r="EU170" s="42" t="e">
        <f t="shared" ca="1" si="525"/>
        <v>#NAME?</v>
      </c>
      <c r="EY170" s="78">
        <v>616000</v>
      </c>
      <c r="EZ170" s="40" t="e">
        <f ca="1">_xll.GEXQ("...\Live\Act_Decr.edq",$B170)</f>
        <v>#NAME?</v>
      </c>
      <c r="FA170" s="41" t="e">
        <f ca="1">_xll.GXL(FA$3,FA$4,"CustomGL="&amp;FA$8&amp;";",FA$5,FA$6,FA$7,$B170,FA$10)</f>
        <v>#NAME?</v>
      </c>
      <c r="FB170" s="42" t="e">
        <f t="shared" ca="1" si="612"/>
        <v>#NAME?</v>
      </c>
      <c r="FC170" s="43" t="e">
        <f ca="1">_xll.GXL(FC$3,FC$4,"CustomGL="&amp;FC$8&amp;";",FC$5,FC$6,FC$7,$B170,FC$10)</f>
        <v>#NAME?</v>
      </c>
      <c r="FD170" s="42" t="e">
        <f t="shared" ca="1" si="527"/>
        <v>#NAME?</v>
      </c>
      <c r="FI170" s="41" t="e">
        <f ca="1">_xll.GXL(FI$3,FI$4,"CustomGL="&amp;FI$8&amp;";",FI$5,FI$6,FI$7,$B170,FI$10)</f>
        <v>#NAME?</v>
      </c>
      <c r="FJ170" s="42" t="e">
        <f t="shared" ca="1" si="613"/>
        <v>#NAME?</v>
      </c>
      <c r="FK170" s="43" t="e">
        <f ca="1">_xll.GXL(FK$3,FK$4,"CustomGL="&amp;FK$8&amp;";",FK$5,FK$6,FK$7,$B170,FK$10)</f>
        <v>#NAME?</v>
      </c>
      <c r="FL170" s="42" t="e">
        <f t="shared" ca="1" si="529"/>
        <v>#NAME?</v>
      </c>
    </row>
    <row r="171" spans="2:168" s="44" customFormat="1" hidden="1" outlineLevel="1" x14ac:dyDescent="0.25">
      <c r="B171" s="45">
        <v>623000</v>
      </c>
      <c r="C171" s="40" t="e">
        <f ca="1">_xll.GEXQ("...\Live\Act_Decr.edq",$B171)</f>
        <v>#NAME?</v>
      </c>
      <c r="D171" s="41" t="e">
        <f ca="1">_xll.GXL(D$3,D$4,"CustomGL="&amp;D$8&amp;";",D$5,D$6,D$7,$B171,D$10)</f>
        <v>#NAME?</v>
      </c>
      <c r="E171" s="42" t="e">
        <f t="shared" ca="1" si="594"/>
        <v>#NAME?</v>
      </c>
      <c r="F171" s="43" t="e">
        <f ca="1">_xll.GXL(F$3,F$4,"CustomGL="&amp;F$8&amp;";",F$5,F$6,F$7,$B171,F$10)</f>
        <v>#NAME?</v>
      </c>
      <c r="G171" s="42" t="e">
        <f t="shared" ca="1" si="593"/>
        <v>#NAME?</v>
      </c>
      <c r="L171" s="41" t="e">
        <f ca="1">_xll.GXL(L$3,L$4,"CustomGL="&amp;L$8&amp;";",L$5,L$6,L$7,$B171,L$10)</f>
        <v>#NAME?</v>
      </c>
      <c r="M171" s="42" t="e">
        <f t="shared" ca="1" si="595"/>
        <v>#NAME?</v>
      </c>
      <c r="N171" s="43" t="e">
        <f ca="1">_xll.GXL(N$3,N$4,"CustomGL="&amp;N$8&amp;";",N$5,N$6,N$7,$B171,N$10)</f>
        <v>#NAME?</v>
      </c>
      <c r="O171" s="42" t="e">
        <f t="shared" ca="1" si="493"/>
        <v>#NAME?</v>
      </c>
      <c r="R171" s="85"/>
      <c r="S171" s="78">
        <v>623000</v>
      </c>
      <c r="T171" s="40" t="e">
        <f ca="1">_xll.GEXQ("...\Live\Act_Decr.edq",$B171)</f>
        <v>#NAME?</v>
      </c>
      <c r="U171" s="41" t="e">
        <f ca="1">_xll.GXL(U$3,U$4,"CustomGL="&amp;U$8&amp;";",U$5,U$6,U$7,$B171,U$10)</f>
        <v>#NAME?</v>
      </c>
      <c r="V171" s="42" t="e">
        <f t="shared" ca="1" si="596"/>
        <v>#NAME?</v>
      </c>
      <c r="W171" s="43" t="e">
        <f ca="1">_xll.GXL(W$3,W$4,"CustomGL="&amp;W$8&amp;";",W$5,W$6,W$7,$B171,W$10)</f>
        <v>#NAME?</v>
      </c>
      <c r="X171" s="42" t="e">
        <f t="shared" ca="1" si="495"/>
        <v>#NAME?</v>
      </c>
      <c r="AC171" s="41" t="e">
        <f ca="1">_xll.GXL(AC$3,AC$4,"CustomGL="&amp;AC$8&amp;";",AC$5,AC$6,AC$7,$B171,AC$10)</f>
        <v>#NAME?</v>
      </c>
      <c r="AD171" s="42" t="e">
        <f t="shared" ca="1" si="597"/>
        <v>#NAME?</v>
      </c>
      <c r="AE171" s="43" t="e">
        <f ca="1">_xll.GXL(AE$3,AE$4,"CustomGL="&amp;AE$8&amp;";",AE$5,AE$6,AE$7,$B171,AE$10)</f>
        <v>#NAME?</v>
      </c>
      <c r="AF171" s="42" t="e">
        <f t="shared" ca="1" si="497"/>
        <v>#NAME?</v>
      </c>
      <c r="AJ171" s="78">
        <v>623000</v>
      </c>
      <c r="AK171" s="40" t="e">
        <f ca="1">_xll.GEXQ("...\Live\Act_Decr.edq",$B171)</f>
        <v>#NAME?</v>
      </c>
      <c r="AL171" s="41" t="e">
        <f ca="1">_xll.GXL(AL$3,AL$4,"CustomGL="&amp;AL$8&amp;";",AL$5,AL$6,AL$7,$B171,AL$10)</f>
        <v>#NAME?</v>
      </c>
      <c r="AM171" s="42" t="e">
        <f t="shared" ca="1" si="598"/>
        <v>#NAME?</v>
      </c>
      <c r="AN171" s="43" t="e">
        <f ca="1">_xll.GXL(AN$3,AN$4,"CustomGL="&amp;AN$8&amp;";",AN$5,AN$6,AN$7,$B171,AN$10)</f>
        <v>#NAME?</v>
      </c>
      <c r="AO171" s="42" t="e">
        <f t="shared" ca="1" si="499"/>
        <v>#NAME?</v>
      </c>
      <c r="AT171" s="41" t="e">
        <f ca="1">_xll.GXL(AT$3,AT$4,"CustomGL="&amp;AT$8&amp;";",AT$5,AT$6,AT$7,$B171,AT$10)</f>
        <v>#NAME?</v>
      </c>
      <c r="AU171" s="42" t="e">
        <f t="shared" ca="1" si="599"/>
        <v>#NAME?</v>
      </c>
      <c r="AV171" s="43" t="e">
        <f ca="1">_xll.GXL(AV$3,AV$4,"CustomGL="&amp;AV$8&amp;";",AV$5,AV$6,AV$7,$B171,AV$10)</f>
        <v>#NAME?</v>
      </c>
      <c r="AW171" s="42" t="e">
        <f t="shared" ca="1" si="501"/>
        <v>#NAME?</v>
      </c>
      <c r="AZ171" s="85"/>
      <c r="BA171" s="78">
        <v>623000</v>
      </c>
      <c r="BB171" s="40" t="e">
        <f ca="1">_xll.GEXQ("...\Live\Act_Decr.edq",$B171)</f>
        <v>#NAME?</v>
      </c>
      <c r="BC171" s="41" t="e">
        <f ca="1">_xll.GXL(BC$3,BC$4,"CustomGL="&amp;BC$8&amp;";",BC$5,BC$6,BC$7,$B171,BC$10)</f>
        <v>#NAME?</v>
      </c>
      <c r="BD171" s="42" t="e">
        <f t="shared" ca="1" si="600"/>
        <v>#NAME?</v>
      </c>
      <c r="BE171" s="43" t="e">
        <f ca="1">_xll.GXL(BE$3,BE$4,"CustomGL="&amp;BE$8&amp;";",BE$5,BE$6,BE$7,$B171,BE$10)</f>
        <v>#NAME?</v>
      </c>
      <c r="BF171" s="42" t="e">
        <f t="shared" ca="1" si="503"/>
        <v>#NAME?</v>
      </c>
      <c r="BK171" s="41" t="e">
        <f ca="1">_xll.GXL(BK$3,BK$4,"CustomGL="&amp;BK$8&amp;";",BK$5,BK$6,BK$7,$B171,BK$10)</f>
        <v>#NAME?</v>
      </c>
      <c r="BL171" s="42" t="e">
        <f t="shared" ca="1" si="601"/>
        <v>#NAME?</v>
      </c>
      <c r="BM171" s="43" t="e">
        <f ca="1">_xll.GXL(BM$3,BM$4,"CustomGL="&amp;BM$8&amp;";",BM$5,BM$6,BM$7,$B171,BM$10)</f>
        <v>#NAME?</v>
      </c>
      <c r="BN171" s="42" t="e">
        <f t="shared" ca="1" si="505"/>
        <v>#NAME?</v>
      </c>
      <c r="BR171" s="78">
        <v>623000</v>
      </c>
      <c r="BS171" s="40" t="e">
        <f ca="1">_xll.GEXQ("...\Live\Act_Decr.edq",$B171)</f>
        <v>#NAME?</v>
      </c>
      <c r="BT171" s="41" t="e">
        <f ca="1">_xll.GXL(BT$3,BT$4,"CustomGL="&amp;BT$8&amp;";",BT$5,BT$6,BT$7,$B171,BT$10)</f>
        <v>#NAME?</v>
      </c>
      <c r="BU171" s="42" t="e">
        <f t="shared" ca="1" si="602"/>
        <v>#NAME?</v>
      </c>
      <c r="BV171" s="43" t="e">
        <f ca="1">_xll.GXL(BV$3,BV$4,"CustomGL="&amp;BV$8&amp;";",BV$5,BV$6,BV$7,$B171,BV$10)</f>
        <v>#NAME?</v>
      </c>
      <c r="BW171" s="42" t="e">
        <f t="shared" ca="1" si="507"/>
        <v>#NAME?</v>
      </c>
      <c r="CB171" s="41" t="e">
        <f ca="1">_xll.GXL(CB$3,CB$4,"CustomGL="&amp;CB$8&amp;";",CB$5,CB$6,CB$7,$B171,CB$10)</f>
        <v>#NAME?</v>
      </c>
      <c r="CC171" s="42" t="e">
        <f t="shared" ca="1" si="603"/>
        <v>#NAME?</v>
      </c>
      <c r="CD171" s="43" t="e">
        <f ca="1">_xll.GXL(CD$3,CD$4,"CustomGL="&amp;CD$8&amp;";",CD$5,CD$6,CD$7,$B171,CD$10)</f>
        <v>#NAME?</v>
      </c>
      <c r="CE171" s="42" t="e">
        <f t="shared" ca="1" si="509"/>
        <v>#NAME?</v>
      </c>
      <c r="CI171" s="78">
        <v>623000</v>
      </c>
      <c r="CJ171" s="40" t="e">
        <f ca="1">_xll.GEXQ("...\Live\Act_Decr.edq",$B171)</f>
        <v>#NAME?</v>
      </c>
      <c r="CK171" s="41" t="e">
        <f ca="1">_xll.GXL(CK$3,CK$4,"CustomGL="&amp;CK$8&amp;";",CK$5,CK$6,CK$7,$B171,CK$10)</f>
        <v>#NAME?</v>
      </c>
      <c r="CL171" s="42" t="e">
        <f t="shared" ca="1" si="604"/>
        <v>#NAME?</v>
      </c>
      <c r="CM171" s="43" t="e">
        <f ca="1">_xll.GXL(CM$3,CM$4,"CustomGL="&amp;CM$8&amp;";",CM$5,CM$6,CM$7,$B171,CM$10)</f>
        <v>#NAME?</v>
      </c>
      <c r="CN171" s="42" t="e">
        <f t="shared" ca="1" si="511"/>
        <v>#NAME?</v>
      </c>
      <c r="CS171" s="41" t="e">
        <f ca="1">_xll.GXL(CS$3,CS$4,"CustomGL="&amp;CS$8&amp;";",CS$5,CS$6,CS$7,$B171,CS$10)</f>
        <v>#NAME?</v>
      </c>
      <c r="CT171" s="42" t="e">
        <f t="shared" ca="1" si="605"/>
        <v>#NAME?</v>
      </c>
      <c r="CU171" s="43" t="e">
        <f ca="1">_xll.GXL(CU$3,CU$4,"CustomGL="&amp;CU$8&amp;";",CU$5,CU$6,CU$7,$B171,CU$10)</f>
        <v>#NAME?</v>
      </c>
      <c r="CV171" s="42" t="e">
        <f t="shared" ca="1" si="513"/>
        <v>#NAME?</v>
      </c>
      <c r="CZ171" s="78">
        <v>623000</v>
      </c>
      <c r="DA171" s="40" t="e">
        <f ca="1">_xll.GEXQ("...\Live\Act_Decr.edq",$B171)</f>
        <v>#NAME?</v>
      </c>
      <c r="DB171" s="41" t="e">
        <f ca="1">_xll.GXL(DB$3,DB$4,"CustomGL="&amp;DB$8&amp;";",DB$5,DB$6,DB$7,$B171,DB$10)</f>
        <v>#NAME?</v>
      </c>
      <c r="DC171" s="42" t="e">
        <f t="shared" ca="1" si="606"/>
        <v>#NAME?</v>
      </c>
      <c r="DD171" s="43" t="e">
        <f ca="1">_xll.GXL(DD$3,DD$4,"CustomGL="&amp;DD$8&amp;";",DD$5,DD$6,DD$7,$B171,DD$10)</f>
        <v>#NAME?</v>
      </c>
      <c r="DE171" s="42" t="e">
        <f t="shared" ca="1" si="515"/>
        <v>#NAME?</v>
      </c>
      <c r="DJ171" s="41" t="e">
        <f ca="1">_xll.GXL(DJ$3,DJ$4,"CustomGL="&amp;DJ$8&amp;";",DJ$5,DJ$6,DJ$7,$B171,DJ$10)</f>
        <v>#NAME?</v>
      </c>
      <c r="DK171" s="42" t="e">
        <f t="shared" ca="1" si="607"/>
        <v>#NAME?</v>
      </c>
      <c r="DL171" s="43" t="e">
        <f ca="1">_xll.GXL(DL$3,DL$4,"CustomGL="&amp;DL$8&amp;";",DL$5,DL$6,DL$7,$B171,DL$10)</f>
        <v>#NAME?</v>
      </c>
      <c r="DM171" s="42" t="e">
        <f t="shared" ca="1" si="517"/>
        <v>#NAME?</v>
      </c>
      <c r="DQ171" s="78">
        <v>623000</v>
      </c>
      <c r="DR171" s="40" t="e">
        <f ca="1">_xll.GEXQ("...\Live\Act_Decr.edq",$B171)</f>
        <v>#NAME?</v>
      </c>
      <c r="DS171" s="41" t="e">
        <f ca="1">_xll.GXL(DS$3,DS$4,"CustomGL="&amp;DS$8&amp;";",DS$5,DS$6,DS$7,$B171,DS$10)</f>
        <v>#NAME?</v>
      </c>
      <c r="DT171" s="42" t="e">
        <f t="shared" ca="1" si="608"/>
        <v>#NAME?</v>
      </c>
      <c r="DU171" s="43" t="e">
        <f ca="1">_xll.GXL(DU$3,DU$4,"CustomGL="&amp;DU$8&amp;";",DU$5,DU$6,DU$7,$B171,DU$10)</f>
        <v>#NAME?</v>
      </c>
      <c r="DV171" s="42" t="e">
        <f t="shared" ca="1" si="519"/>
        <v>#NAME?</v>
      </c>
      <c r="EA171" s="41" t="e">
        <f ca="1">_xll.GXL(EA$3,EA$4,"CustomGL="&amp;EA$8&amp;";",EA$5,EA$6,EA$7,$B171,EA$10)</f>
        <v>#NAME?</v>
      </c>
      <c r="EB171" s="42" t="e">
        <f t="shared" ca="1" si="609"/>
        <v>#NAME?</v>
      </c>
      <c r="EC171" s="43" t="e">
        <f ca="1">_xll.GXL(EC$3,EC$4,"CustomGL="&amp;EC$8&amp;";",EC$5,EC$6,EC$7,$B171,EC$10)</f>
        <v>#NAME?</v>
      </c>
      <c r="ED171" s="42" t="e">
        <f t="shared" ca="1" si="521"/>
        <v>#NAME?</v>
      </c>
      <c r="EH171" s="78">
        <v>623000</v>
      </c>
      <c r="EI171" s="40" t="e">
        <f ca="1">_xll.GEXQ("...\Live\Act_Decr.edq",$B171)</f>
        <v>#NAME?</v>
      </c>
      <c r="EJ171" s="41" t="e">
        <f ca="1">_xll.GXL(EJ$3,EJ$4,"CustomGL="&amp;EJ$8&amp;";",EJ$5,EJ$6,EJ$7,$B171,EJ$10)</f>
        <v>#NAME?</v>
      </c>
      <c r="EK171" s="42" t="e">
        <f t="shared" ca="1" si="610"/>
        <v>#NAME?</v>
      </c>
      <c r="EL171" s="43" t="e">
        <f ca="1">_xll.GXL(EL$3,EL$4,"CustomGL="&amp;EL$8&amp;";",EL$5,EL$6,EL$7,$B171,EL$10)</f>
        <v>#NAME?</v>
      </c>
      <c r="EM171" s="42" t="e">
        <f t="shared" ca="1" si="523"/>
        <v>#NAME?</v>
      </c>
      <c r="ER171" s="41" t="e">
        <f ca="1">_xll.GXL(ER$3,ER$4,"CustomGL="&amp;ER$8&amp;";",ER$5,ER$6,ER$7,$B171,ER$10)</f>
        <v>#NAME?</v>
      </c>
      <c r="ES171" s="42" t="e">
        <f t="shared" ca="1" si="611"/>
        <v>#NAME?</v>
      </c>
      <c r="ET171" s="43" t="e">
        <f ca="1">_xll.GXL(ET$3,ET$4,"CustomGL="&amp;ET$8&amp;";",ET$5,ET$6,ET$7,$B171,ET$10)</f>
        <v>#NAME?</v>
      </c>
      <c r="EU171" s="42" t="e">
        <f t="shared" ca="1" si="525"/>
        <v>#NAME?</v>
      </c>
      <c r="EY171" s="78">
        <v>623000</v>
      </c>
      <c r="EZ171" s="40" t="e">
        <f ca="1">_xll.GEXQ("...\Live\Act_Decr.edq",$B171)</f>
        <v>#NAME?</v>
      </c>
      <c r="FA171" s="41" t="e">
        <f ca="1">_xll.GXL(FA$3,FA$4,"CustomGL="&amp;FA$8&amp;";",FA$5,FA$6,FA$7,$B171,FA$10)</f>
        <v>#NAME?</v>
      </c>
      <c r="FB171" s="42" t="e">
        <f t="shared" ca="1" si="612"/>
        <v>#NAME?</v>
      </c>
      <c r="FC171" s="43" t="e">
        <f ca="1">_xll.GXL(FC$3,FC$4,"CustomGL="&amp;FC$8&amp;";",FC$5,FC$6,FC$7,$B171,FC$10)</f>
        <v>#NAME?</v>
      </c>
      <c r="FD171" s="42" t="e">
        <f t="shared" ca="1" si="527"/>
        <v>#NAME?</v>
      </c>
      <c r="FI171" s="41" t="e">
        <f ca="1">_xll.GXL(FI$3,FI$4,"CustomGL="&amp;FI$8&amp;";",FI$5,FI$6,FI$7,$B171,FI$10)</f>
        <v>#NAME?</v>
      </c>
      <c r="FJ171" s="42" t="e">
        <f t="shared" ca="1" si="613"/>
        <v>#NAME?</v>
      </c>
      <c r="FK171" s="43" t="e">
        <f ca="1">_xll.GXL(FK$3,FK$4,"CustomGL="&amp;FK$8&amp;";",FK$5,FK$6,FK$7,$B171,FK$10)</f>
        <v>#NAME?</v>
      </c>
      <c r="FL171" s="42" t="e">
        <f t="shared" ca="1" si="529"/>
        <v>#NAME?</v>
      </c>
    </row>
    <row r="172" spans="2:168" s="44" customFormat="1" hidden="1" outlineLevel="1" x14ac:dyDescent="0.25">
      <c r="B172" s="45">
        <v>629000</v>
      </c>
      <c r="C172" s="40" t="e">
        <f ca="1">_xll.GEXQ("...\Live\Act_Decr.edq",$B172)</f>
        <v>#NAME?</v>
      </c>
      <c r="D172" s="41" t="e">
        <f ca="1">_xll.GXL(D$3,D$4,"CustomGL="&amp;D$8&amp;";",D$5,D$6,D$7,$B172,D$10)</f>
        <v>#NAME?</v>
      </c>
      <c r="E172" s="42" t="e">
        <f t="shared" ca="1" si="594"/>
        <v>#NAME?</v>
      </c>
      <c r="F172" s="43" t="e">
        <f ca="1">_xll.GXL(F$3,F$4,"CustomGL="&amp;F$8&amp;";",F$5,F$6,F$7,$B172,F$10)</f>
        <v>#NAME?</v>
      </c>
      <c r="G172" s="42" t="e">
        <f t="shared" ca="1" si="593"/>
        <v>#NAME?</v>
      </c>
      <c r="L172" s="41" t="e">
        <f ca="1">_xll.GXL(L$3,L$4,"CustomGL="&amp;L$8&amp;";",L$5,L$6,L$7,$B172,L$10)</f>
        <v>#NAME?</v>
      </c>
      <c r="M172" s="42" t="e">
        <f t="shared" ca="1" si="595"/>
        <v>#NAME?</v>
      </c>
      <c r="N172" s="43" t="e">
        <f ca="1">_xll.GXL(N$3,N$4,"CustomGL="&amp;N$8&amp;";",N$5,N$6,N$7,$B172,N$10)</f>
        <v>#NAME?</v>
      </c>
      <c r="O172" s="42" t="e">
        <f t="shared" ca="1" si="493"/>
        <v>#NAME?</v>
      </c>
      <c r="R172" s="85"/>
      <c r="S172" s="78">
        <v>629000</v>
      </c>
      <c r="T172" s="40" t="e">
        <f ca="1">_xll.GEXQ("...\Live\Act_Decr.edq",$B172)</f>
        <v>#NAME?</v>
      </c>
      <c r="U172" s="41" t="e">
        <f ca="1">_xll.GXL(U$3,U$4,"CustomGL="&amp;U$8&amp;";",U$5,U$6,U$7,$B172,U$10)</f>
        <v>#NAME?</v>
      </c>
      <c r="V172" s="42" t="e">
        <f t="shared" ca="1" si="596"/>
        <v>#NAME?</v>
      </c>
      <c r="W172" s="43" t="e">
        <f ca="1">_xll.GXL(W$3,W$4,"CustomGL="&amp;W$8&amp;";",W$5,W$6,W$7,$B172,W$10)</f>
        <v>#NAME?</v>
      </c>
      <c r="X172" s="42" t="e">
        <f t="shared" ca="1" si="495"/>
        <v>#NAME?</v>
      </c>
      <c r="AC172" s="41" t="e">
        <f ca="1">_xll.GXL(AC$3,AC$4,"CustomGL="&amp;AC$8&amp;";",AC$5,AC$6,AC$7,$B172,AC$10)</f>
        <v>#NAME?</v>
      </c>
      <c r="AD172" s="42" t="e">
        <f t="shared" ca="1" si="597"/>
        <v>#NAME?</v>
      </c>
      <c r="AE172" s="43" t="e">
        <f ca="1">_xll.GXL(AE$3,AE$4,"CustomGL="&amp;AE$8&amp;";",AE$5,AE$6,AE$7,$B172,AE$10)</f>
        <v>#NAME?</v>
      </c>
      <c r="AF172" s="42" t="e">
        <f t="shared" ca="1" si="497"/>
        <v>#NAME?</v>
      </c>
      <c r="AJ172" s="78">
        <v>629000</v>
      </c>
      <c r="AK172" s="40" t="e">
        <f ca="1">_xll.GEXQ("...\Live\Act_Decr.edq",$B172)</f>
        <v>#NAME?</v>
      </c>
      <c r="AL172" s="41" t="e">
        <f ca="1">_xll.GXL(AL$3,AL$4,"CustomGL="&amp;AL$8&amp;";",AL$5,AL$6,AL$7,$B172,AL$10)</f>
        <v>#NAME?</v>
      </c>
      <c r="AM172" s="42" t="e">
        <f t="shared" ca="1" si="598"/>
        <v>#NAME?</v>
      </c>
      <c r="AN172" s="43" t="e">
        <f ca="1">_xll.GXL(AN$3,AN$4,"CustomGL="&amp;AN$8&amp;";",AN$5,AN$6,AN$7,$B172,AN$10)</f>
        <v>#NAME?</v>
      </c>
      <c r="AO172" s="42" t="e">
        <f t="shared" ca="1" si="499"/>
        <v>#NAME?</v>
      </c>
      <c r="AT172" s="41" t="e">
        <f ca="1">_xll.GXL(AT$3,AT$4,"CustomGL="&amp;AT$8&amp;";",AT$5,AT$6,AT$7,$B172,AT$10)</f>
        <v>#NAME?</v>
      </c>
      <c r="AU172" s="42" t="e">
        <f t="shared" ca="1" si="599"/>
        <v>#NAME?</v>
      </c>
      <c r="AV172" s="43" t="e">
        <f ca="1">_xll.GXL(AV$3,AV$4,"CustomGL="&amp;AV$8&amp;";",AV$5,AV$6,AV$7,$B172,AV$10)</f>
        <v>#NAME?</v>
      </c>
      <c r="AW172" s="42" t="e">
        <f t="shared" ca="1" si="501"/>
        <v>#NAME?</v>
      </c>
      <c r="AZ172" s="85"/>
      <c r="BA172" s="78">
        <v>629000</v>
      </c>
      <c r="BB172" s="40" t="e">
        <f ca="1">_xll.GEXQ("...\Live\Act_Decr.edq",$B172)</f>
        <v>#NAME?</v>
      </c>
      <c r="BC172" s="41" t="e">
        <f ca="1">_xll.GXL(BC$3,BC$4,"CustomGL="&amp;BC$8&amp;";",BC$5,BC$6,BC$7,$B172,BC$10)</f>
        <v>#NAME?</v>
      </c>
      <c r="BD172" s="42" t="e">
        <f t="shared" ca="1" si="600"/>
        <v>#NAME?</v>
      </c>
      <c r="BE172" s="43" t="e">
        <f ca="1">_xll.GXL(BE$3,BE$4,"CustomGL="&amp;BE$8&amp;";",BE$5,BE$6,BE$7,$B172,BE$10)</f>
        <v>#NAME?</v>
      </c>
      <c r="BF172" s="42" t="e">
        <f t="shared" ca="1" si="503"/>
        <v>#NAME?</v>
      </c>
      <c r="BK172" s="41" t="e">
        <f ca="1">_xll.GXL(BK$3,BK$4,"CustomGL="&amp;BK$8&amp;";",BK$5,BK$6,BK$7,$B172,BK$10)</f>
        <v>#NAME?</v>
      </c>
      <c r="BL172" s="42" t="e">
        <f t="shared" ca="1" si="601"/>
        <v>#NAME?</v>
      </c>
      <c r="BM172" s="43" t="e">
        <f ca="1">_xll.GXL(BM$3,BM$4,"CustomGL="&amp;BM$8&amp;";",BM$5,BM$6,BM$7,$B172,BM$10)</f>
        <v>#NAME?</v>
      </c>
      <c r="BN172" s="42" t="e">
        <f t="shared" ca="1" si="505"/>
        <v>#NAME?</v>
      </c>
      <c r="BR172" s="78">
        <v>629000</v>
      </c>
      <c r="BS172" s="40" t="e">
        <f ca="1">_xll.GEXQ("...\Live\Act_Decr.edq",$B172)</f>
        <v>#NAME?</v>
      </c>
      <c r="BT172" s="41" t="e">
        <f ca="1">_xll.GXL(BT$3,BT$4,"CustomGL="&amp;BT$8&amp;";",BT$5,BT$6,BT$7,$B172,BT$10)</f>
        <v>#NAME?</v>
      </c>
      <c r="BU172" s="42" t="e">
        <f t="shared" ca="1" si="602"/>
        <v>#NAME?</v>
      </c>
      <c r="BV172" s="43" t="e">
        <f ca="1">_xll.GXL(BV$3,BV$4,"CustomGL="&amp;BV$8&amp;";",BV$5,BV$6,BV$7,$B172,BV$10)</f>
        <v>#NAME?</v>
      </c>
      <c r="BW172" s="42" t="e">
        <f t="shared" ca="1" si="507"/>
        <v>#NAME?</v>
      </c>
      <c r="CB172" s="41" t="e">
        <f ca="1">_xll.GXL(CB$3,CB$4,"CustomGL="&amp;CB$8&amp;";",CB$5,CB$6,CB$7,$B172,CB$10)</f>
        <v>#NAME?</v>
      </c>
      <c r="CC172" s="42" t="e">
        <f t="shared" ca="1" si="603"/>
        <v>#NAME?</v>
      </c>
      <c r="CD172" s="43" t="e">
        <f ca="1">_xll.GXL(CD$3,CD$4,"CustomGL="&amp;CD$8&amp;";",CD$5,CD$6,CD$7,$B172,CD$10)</f>
        <v>#NAME?</v>
      </c>
      <c r="CE172" s="42" t="e">
        <f t="shared" ca="1" si="509"/>
        <v>#NAME?</v>
      </c>
      <c r="CI172" s="78">
        <v>629000</v>
      </c>
      <c r="CJ172" s="40" t="e">
        <f ca="1">_xll.GEXQ("...\Live\Act_Decr.edq",$B172)</f>
        <v>#NAME?</v>
      </c>
      <c r="CK172" s="41" t="e">
        <f ca="1">_xll.GXL(CK$3,CK$4,"CustomGL="&amp;CK$8&amp;";",CK$5,CK$6,CK$7,$B172,CK$10)</f>
        <v>#NAME?</v>
      </c>
      <c r="CL172" s="42" t="e">
        <f t="shared" ca="1" si="604"/>
        <v>#NAME?</v>
      </c>
      <c r="CM172" s="43" t="e">
        <f ca="1">_xll.GXL(CM$3,CM$4,"CustomGL="&amp;CM$8&amp;";",CM$5,CM$6,CM$7,$B172,CM$10)</f>
        <v>#NAME?</v>
      </c>
      <c r="CN172" s="42" t="e">
        <f t="shared" ca="1" si="511"/>
        <v>#NAME?</v>
      </c>
      <c r="CS172" s="41" t="e">
        <f ca="1">_xll.GXL(CS$3,CS$4,"CustomGL="&amp;CS$8&amp;";",CS$5,CS$6,CS$7,$B172,CS$10)</f>
        <v>#NAME?</v>
      </c>
      <c r="CT172" s="42" t="e">
        <f t="shared" ca="1" si="605"/>
        <v>#NAME?</v>
      </c>
      <c r="CU172" s="43" t="e">
        <f ca="1">_xll.GXL(CU$3,CU$4,"CustomGL="&amp;CU$8&amp;";",CU$5,CU$6,CU$7,$B172,CU$10)</f>
        <v>#NAME?</v>
      </c>
      <c r="CV172" s="42" t="e">
        <f t="shared" ca="1" si="513"/>
        <v>#NAME?</v>
      </c>
      <c r="CZ172" s="78">
        <v>629000</v>
      </c>
      <c r="DA172" s="40" t="e">
        <f ca="1">_xll.GEXQ("...\Live\Act_Decr.edq",$B172)</f>
        <v>#NAME?</v>
      </c>
      <c r="DB172" s="41" t="e">
        <f ca="1">_xll.GXL(DB$3,DB$4,"CustomGL="&amp;DB$8&amp;";",DB$5,DB$6,DB$7,$B172,DB$10)</f>
        <v>#NAME?</v>
      </c>
      <c r="DC172" s="42" t="e">
        <f t="shared" ca="1" si="606"/>
        <v>#NAME?</v>
      </c>
      <c r="DD172" s="43" t="e">
        <f ca="1">_xll.GXL(DD$3,DD$4,"CustomGL="&amp;DD$8&amp;";",DD$5,DD$6,DD$7,$B172,DD$10)</f>
        <v>#NAME?</v>
      </c>
      <c r="DE172" s="42" t="e">
        <f t="shared" ca="1" si="515"/>
        <v>#NAME?</v>
      </c>
      <c r="DJ172" s="41" t="e">
        <f ca="1">_xll.GXL(DJ$3,DJ$4,"CustomGL="&amp;DJ$8&amp;";",DJ$5,DJ$6,DJ$7,$B172,DJ$10)</f>
        <v>#NAME?</v>
      </c>
      <c r="DK172" s="42" t="e">
        <f t="shared" ca="1" si="607"/>
        <v>#NAME?</v>
      </c>
      <c r="DL172" s="43" t="e">
        <f ca="1">_xll.GXL(DL$3,DL$4,"CustomGL="&amp;DL$8&amp;";",DL$5,DL$6,DL$7,$B172,DL$10)</f>
        <v>#NAME?</v>
      </c>
      <c r="DM172" s="42" t="e">
        <f t="shared" ca="1" si="517"/>
        <v>#NAME?</v>
      </c>
      <c r="DQ172" s="78">
        <v>629000</v>
      </c>
      <c r="DR172" s="40" t="e">
        <f ca="1">_xll.GEXQ("...\Live\Act_Decr.edq",$B172)</f>
        <v>#NAME?</v>
      </c>
      <c r="DS172" s="41" t="e">
        <f ca="1">_xll.GXL(DS$3,DS$4,"CustomGL="&amp;DS$8&amp;";",DS$5,DS$6,DS$7,$B172,DS$10)</f>
        <v>#NAME?</v>
      </c>
      <c r="DT172" s="42" t="e">
        <f t="shared" ca="1" si="608"/>
        <v>#NAME?</v>
      </c>
      <c r="DU172" s="43" t="e">
        <f ca="1">_xll.GXL(DU$3,DU$4,"CustomGL="&amp;DU$8&amp;";",DU$5,DU$6,DU$7,$B172,DU$10)</f>
        <v>#NAME?</v>
      </c>
      <c r="DV172" s="42" t="e">
        <f t="shared" ca="1" si="519"/>
        <v>#NAME?</v>
      </c>
      <c r="EA172" s="41" t="e">
        <f ca="1">_xll.GXL(EA$3,EA$4,"CustomGL="&amp;EA$8&amp;";",EA$5,EA$6,EA$7,$B172,EA$10)</f>
        <v>#NAME?</v>
      </c>
      <c r="EB172" s="42" t="e">
        <f t="shared" ca="1" si="609"/>
        <v>#NAME?</v>
      </c>
      <c r="EC172" s="43" t="e">
        <f ca="1">_xll.GXL(EC$3,EC$4,"CustomGL="&amp;EC$8&amp;";",EC$5,EC$6,EC$7,$B172,EC$10)</f>
        <v>#NAME?</v>
      </c>
      <c r="ED172" s="42" t="e">
        <f t="shared" ca="1" si="521"/>
        <v>#NAME?</v>
      </c>
      <c r="EH172" s="78">
        <v>629000</v>
      </c>
      <c r="EI172" s="40" t="e">
        <f ca="1">_xll.GEXQ("...\Live\Act_Decr.edq",$B172)</f>
        <v>#NAME?</v>
      </c>
      <c r="EJ172" s="41" t="e">
        <f ca="1">_xll.GXL(EJ$3,EJ$4,"CustomGL="&amp;EJ$8&amp;";",EJ$5,EJ$6,EJ$7,$B172,EJ$10)</f>
        <v>#NAME?</v>
      </c>
      <c r="EK172" s="42" t="e">
        <f t="shared" ca="1" si="610"/>
        <v>#NAME?</v>
      </c>
      <c r="EL172" s="43" t="e">
        <f ca="1">_xll.GXL(EL$3,EL$4,"CustomGL="&amp;EL$8&amp;";",EL$5,EL$6,EL$7,$B172,EL$10)</f>
        <v>#NAME?</v>
      </c>
      <c r="EM172" s="42" t="e">
        <f t="shared" ca="1" si="523"/>
        <v>#NAME?</v>
      </c>
      <c r="ER172" s="41" t="e">
        <f ca="1">_xll.GXL(ER$3,ER$4,"CustomGL="&amp;ER$8&amp;";",ER$5,ER$6,ER$7,$B172,ER$10)</f>
        <v>#NAME?</v>
      </c>
      <c r="ES172" s="42" t="e">
        <f t="shared" ca="1" si="611"/>
        <v>#NAME?</v>
      </c>
      <c r="ET172" s="43" t="e">
        <f ca="1">_xll.GXL(ET$3,ET$4,"CustomGL="&amp;ET$8&amp;";",ET$5,ET$6,ET$7,$B172,ET$10)</f>
        <v>#NAME?</v>
      </c>
      <c r="EU172" s="42" t="e">
        <f t="shared" ca="1" si="525"/>
        <v>#NAME?</v>
      </c>
      <c r="EY172" s="78">
        <v>629000</v>
      </c>
      <c r="EZ172" s="40" t="e">
        <f ca="1">_xll.GEXQ("...\Live\Act_Decr.edq",$B172)</f>
        <v>#NAME?</v>
      </c>
      <c r="FA172" s="41" t="e">
        <f ca="1">_xll.GXL(FA$3,FA$4,"CustomGL="&amp;FA$8&amp;";",FA$5,FA$6,FA$7,$B172,FA$10)</f>
        <v>#NAME?</v>
      </c>
      <c r="FB172" s="42" t="e">
        <f t="shared" ca="1" si="612"/>
        <v>#NAME?</v>
      </c>
      <c r="FC172" s="43" t="e">
        <f ca="1">_xll.GXL(FC$3,FC$4,"CustomGL="&amp;FC$8&amp;";",FC$5,FC$6,FC$7,$B172,FC$10)</f>
        <v>#NAME?</v>
      </c>
      <c r="FD172" s="42" t="e">
        <f t="shared" ca="1" si="527"/>
        <v>#NAME?</v>
      </c>
      <c r="FI172" s="41" t="e">
        <f ca="1">_xll.GXL(FI$3,FI$4,"CustomGL="&amp;FI$8&amp;";",FI$5,FI$6,FI$7,$B172,FI$10)</f>
        <v>#NAME?</v>
      </c>
      <c r="FJ172" s="42" t="e">
        <f t="shared" ca="1" si="613"/>
        <v>#NAME?</v>
      </c>
      <c r="FK172" s="43" t="e">
        <f ca="1">_xll.GXL(FK$3,FK$4,"CustomGL="&amp;FK$8&amp;";",FK$5,FK$6,FK$7,$B172,FK$10)</f>
        <v>#NAME?</v>
      </c>
      <c r="FL172" s="42" t="e">
        <f t="shared" ca="1" si="529"/>
        <v>#NAME?</v>
      </c>
    </row>
    <row r="173" spans="2:168" s="44" customFormat="1" hidden="1" outlineLevel="1" x14ac:dyDescent="0.25">
      <c r="B173" s="45">
        <v>633000</v>
      </c>
      <c r="C173" s="40" t="e">
        <f ca="1">_xll.GEXQ("...\Live\Act_Decr.edq",$B173)</f>
        <v>#NAME?</v>
      </c>
      <c r="D173" s="41" t="e">
        <f ca="1">_xll.GXL(D$3,D$4,"CustomGL="&amp;D$8&amp;";",D$5,D$6,D$7,$B173,D$10)</f>
        <v>#NAME?</v>
      </c>
      <c r="E173" s="42" t="e">
        <f t="shared" ca="1" si="594"/>
        <v>#NAME?</v>
      </c>
      <c r="F173" s="43" t="e">
        <f ca="1">_xll.GXL(F$3,F$4,"CustomGL="&amp;F$8&amp;";",F$5,F$6,F$7,$B173,F$10)</f>
        <v>#NAME?</v>
      </c>
      <c r="G173" s="42" t="e">
        <f t="shared" ca="1" si="593"/>
        <v>#NAME?</v>
      </c>
      <c r="L173" s="41" t="e">
        <f ca="1">_xll.GXL(L$3,L$4,"CustomGL="&amp;L$8&amp;";",L$5,L$6,L$7,$B173,L$10)</f>
        <v>#NAME?</v>
      </c>
      <c r="M173" s="42" t="e">
        <f t="shared" ca="1" si="595"/>
        <v>#NAME?</v>
      </c>
      <c r="N173" s="43" t="e">
        <f ca="1">_xll.GXL(N$3,N$4,"CustomGL="&amp;N$8&amp;";",N$5,N$6,N$7,$B173,N$10)</f>
        <v>#NAME?</v>
      </c>
      <c r="O173" s="42" t="e">
        <f t="shared" ca="1" si="493"/>
        <v>#NAME?</v>
      </c>
      <c r="R173" s="85"/>
      <c r="S173" s="78">
        <v>633000</v>
      </c>
      <c r="T173" s="40" t="e">
        <f ca="1">_xll.GEXQ("...\Live\Act_Decr.edq",$B173)</f>
        <v>#NAME?</v>
      </c>
      <c r="U173" s="41" t="e">
        <f ca="1">_xll.GXL(U$3,U$4,"CustomGL="&amp;U$8&amp;";",U$5,U$6,U$7,$B173,U$10)</f>
        <v>#NAME?</v>
      </c>
      <c r="V173" s="42" t="e">
        <f t="shared" ca="1" si="596"/>
        <v>#NAME?</v>
      </c>
      <c r="W173" s="43" t="e">
        <f ca="1">_xll.GXL(W$3,W$4,"CustomGL="&amp;W$8&amp;";",W$5,W$6,W$7,$B173,W$10)</f>
        <v>#NAME?</v>
      </c>
      <c r="X173" s="42" t="e">
        <f t="shared" ca="1" si="495"/>
        <v>#NAME?</v>
      </c>
      <c r="AC173" s="41" t="e">
        <f ca="1">_xll.GXL(AC$3,AC$4,"CustomGL="&amp;AC$8&amp;";",AC$5,AC$6,AC$7,$B173,AC$10)</f>
        <v>#NAME?</v>
      </c>
      <c r="AD173" s="42" t="e">
        <f t="shared" ca="1" si="597"/>
        <v>#NAME?</v>
      </c>
      <c r="AE173" s="43" t="e">
        <f ca="1">_xll.GXL(AE$3,AE$4,"CustomGL="&amp;AE$8&amp;";",AE$5,AE$6,AE$7,$B173,AE$10)</f>
        <v>#NAME?</v>
      </c>
      <c r="AF173" s="42" t="e">
        <f t="shared" ca="1" si="497"/>
        <v>#NAME?</v>
      </c>
      <c r="AJ173" s="78">
        <v>633000</v>
      </c>
      <c r="AK173" s="40" t="e">
        <f ca="1">_xll.GEXQ("...\Live\Act_Decr.edq",$B173)</f>
        <v>#NAME?</v>
      </c>
      <c r="AL173" s="41" t="e">
        <f ca="1">_xll.GXL(AL$3,AL$4,"CustomGL="&amp;AL$8&amp;";",AL$5,AL$6,AL$7,$B173,AL$10)</f>
        <v>#NAME?</v>
      </c>
      <c r="AM173" s="42" t="e">
        <f t="shared" ca="1" si="598"/>
        <v>#NAME?</v>
      </c>
      <c r="AN173" s="43" t="e">
        <f ca="1">_xll.GXL(AN$3,AN$4,"CustomGL="&amp;AN$8&amp;";",AN$5,AN$6,AN$7,$B173,AN$10)</f>
        <v>#NAME?</v>
      </c>
      <c r="AO173" s="42" t="e">
        <f t="shared" ca="1" si="499"/>
        <v>#NAME?</v>
      </c>
      <c r="AT173" s="41" t="e">
        <f ca="1">_xll.GXL(AT$3,AT$4,"CustomGL="&amp;AT$8&amp;";",AT$5,AT$6,AT$7,$B173,AT$10)</f>
        <v>#NAME?</v>
      </c>
      <c r="AU173" s="42" t="e">
        <f t="shared" ca="1" si="599"/>
        <v>#NAME?</v>
      </c>
      <c r="AV173" s="43" t="e">
        <f ca="1">_xll.GXL(AV$3,AV$4,"CustomGL="&amp;AV$8&amp;";",AV$5,AV$6,AV$7,$B173,AV$10)</f>
        <v>#NAME?</v>
      </c>
      <c r="AW173" s="42" t="e">
        <f t="shared" ca="1" si="501"/>
        <v>#NAME?</v>
      </c>
      <c r="AZ173" s="85"/>
      <c r="BA173" s="78">
        <v>633000</v>
      </c>
      <c r="BB173" s="40" t="e">
        <f ca="1">_xll.GEXQ("...\Live\Act_Decr.edq",$B173)</f>
        <v>#NAME?</v>
      </c>
      <c r="BC173" s="41" t="e">
        <f ca="1">_xll.GXL(BC$3,BC$4,"CustomGL="&amp;BC$8&amp;";",BC$5,BC$6,BC$7,$B173,BC$10)</f>
        <v>#NAME?</v>
      </c>
      <c r="BD173" s="42" t="e">
        <f t="shared" ca="1" si="600"/>
        <v>#NAME?</v>
      </c>
      <c r="BE173" s="43" t="e">
        <f ca="1">_xll.GXL(BE$3,BE$4,"CustomGL="&amp;BE$8&amp;";",BE$5,BE$6,BE$7,$B173,BE$10)</f>
        <v>#NAME?</v>
      </c>
      <c r="BF173" s="42" t="e">
        <f t="shared" ca="1" si="503"/>
        <v>#NAME?</v>
      </c>
      <c r="BK173" s="41" t="e">
        <f ca="1">_xll.GXL(BK$3,BK$4,"CustomGL="&amp;BK$8&amp;";",BK$5,BK$6,BK$7,$B173,BK$10)</f>
        <v>#NAME?</v>
      </c>
      <c r="BL173" s="42" t="e">
        <f t="shared" ca="1" si="601"/>
        <v>#NAME?</v>
      </c>
      <c r="BM173" s="43" t="e">
        <f ca="1">_xll.GXL(BM$3,BM$4,"CustomGL="&amp;BM$8&amp;";",BM$5,BM$6,BM$7,$B173,BM$10)</f>
        <v>#NAME?</v>
      </c>
      <c r="BN173" s="42" t="e">
        <f t="shared" ca="1" si="505"/>
        <v>#NAME?</v>
      </c>
      <c r="BR173" s="78">
        <v>633000</v>
      </c>
      <c r="BS173" s="40" t="e">
        <f ca="1">_xll.GEXQ("...\Live\Act_Decr.edq",$B173)</f>
        <v>#NAME?</v>
      </c>
      <c r="BT173" s="41" t="e">
        <f ca="1">_xll.GXL(BT$3,BT$4,"CustomGL="&amp;BT$8&amp;";",BT$5,BT$6,BT$7,$B173,BT$10)</f>
        <v>#NAME?</v>
      </c>
      <c r="BU173" s="42" t="e">
        <f t="shared" ca="1" si="602"/>
        <v>#NAME?</v>
      </c>
      <c r="BV173" s="43" t="e">
        <f ca="1">_xll.GXL(BV$3,BV$4,"CustomGL="&amp;BV$8&amp;";",BV$5,BV$6,BV$7,$B173,BV$10)</f>
        <v>#NAME?</v>
      </c>
      <c r="BW173" s="42" t="e">
        <f t="shared" ca="1" si="507"/>
        <v>#NAME?</v>
      </c>
      <c r="CB173" s="41" t="e">
        <f ca="1">_xll.GXL(CB$3,CB$4,"CustomGL="&amp;CB$8&amp;";",CB$5,CB$6,CB$7,$B173,CB$10)</f>
        <v>#NAME?</v>
      </c>
      <c r="CC173" s="42" t="e">
        <f t="shared" ca="1" si="603"/>
        <v>#NAME?</v>
      </c>
      <c r="CD173" s="43" t="e">
        <f ca="1">_xll.GXL(CD$3,CD$4,"CustomGL="&amp;CD$8&amp;";",CD$5,CD$6,CD$7,$B173,CD$10)</f>
        <v>#NAME?</v>
      </c>
      <c r="CE173" s="42" t="e">
        <f t="shared" ca="1" si="509"/>
        <v>#NAME?</v>
      </c>
      <c r="CI173" s="78">
        <v>633000</v>
      </c>
      <c r="CJ173" s="40" t="e">
        <f ca="1">_xll.GEXQ("...\Live\Act_Decr.edq",$B173)</f>
        <v>#NAME?</v>
      </c>
      <c r="CK173" s="41" t="e">
        <f ca="1">_xll.GXL(CK$3,CK$4,"CustomGL="&amp;CK$8&amp;";",CK$5,CK$6,CK$7,$B173,CK$10)</f>
        <v>#NAME?</v>
      </c>
      <c r="CL173" s="42" t="e">
        <f t="shared" ca="1" si="604"/>
        <v>#NAME?</v>
      </c>
      <c r="CM173" s="43" t="e">
        <f ca="1">_xll.GXL(CM$3,CM$4,"CustomGL="&amp;CM$8&amp;";",CM$5,CM$6,CM$7,$B173,CM$10)</f>
        <v>#NAME?</v>
      </c>
      <c r="CN173" s="42" t="e">
        <f t="shared" ca="1" si="511"/>
        <v>#NAME?</v>
      </c>
      <c r="CS173" s="41" t="e">
        <f ca="1">_xll.GXL(CS$3,CS$4,"CustomGL="&amp;CS$8&amp;";",CS$5,CS$6,CS$7,$B173,CS$10)</f>
        <v>#NAME?</v>
      </c>
      <c r="CT173" s="42" t="e">
        <f t="shared" ca="1" si="605"/>
        <v>#NAME?</v>
      </c>
      <c r="CU173" s="43" t="e">
        <f ca="1">_xll.GXL(CU$3,CU$4,"CustomGL="&amp;CU$8&amp;";",CU$5,CU$6,CU$7,$B173,CU$10)</f>
        <v>#NAME?</v>
      </c>
      <c r="CV173" s="42" t="e">
        <f t="shared" ca="1" si="513"/>
        <v>#NAME?</v>
      </c>
      <c r="CZ173" s="78">
        <v>633000</v>
      </c>
      <c r="DA173" s="40" t="e">
        <f ca="1">_xll.GEXQ("...\Live\Act_Decr.edq",$B173)</f>
        <v>#NAME?</v>
      </c>
      <c r="DB173" s="41" t="e">
        <f ca="1">_xll.GXL(DB$3,DB$4,"CustomGL="&amp;DB$8&amp;";",DB$5,DB$6,DB$7,$B173,DB$10)</f>
        <v>#NAME?</v>
      </c>
      <c r="DC173" s="42" t="e">
        <f t="shared" ca="1" si="606"/>
        <v>#NAME?</v>
      </c>
      <c r="DD173" s="43" t="e">
        <f ca="1">_xll.GXL(DD$3,DD$4,"CustomGL="&amp;DD$8&amp;";",DD$5,DD$6,DD$7,$B173,DD$10)</f>
        <v>#NAME?</v>
      </c>
      <c r="DE173" s="42" t="e">
        <f t="shared" ca="1" si="515"/>
        <v>#NAME?</v>
      </c>
      <c r="DJ173" s="41" t="e">
        <f ca="1">_xll.GXL(DJ$3,DJ$4,"CustomGL="&amp;DJ$8&amp;";",DJ$5,DJ$6,DJ$7,$B173,DJ$10)</f>
        <v>#NAME?</v>
      </c>
      <c r="DK173" s="42" t="e">
        <f t="shared" ca="1" si="607"/>
        <v>#NAME?</v>
      </c>
      <c r="DL173" s="43" t="e">
        <f ca="1">_xll.GXL(DL$3,DL$4,"CustomGL="&amp;DL$8&amp;";",DL$5,DL$6,DL$7,$B173,DL$10)</f>
        <v>#NAME?</v>
      </c>
      <c r="DM173" s="42" t="e">
        <f t="shared" ca="1" si="517"/>
        <v>#NAME?</v>
      </c>
      <c r="DQ173" s="78">
        <v>633000</v>
      </c>
      <c r="DR173" s="40" t="e">
        <f ca="1">_xll.GEXQ("...\Live\Act_Decr.edq",$B173)</f>
        <v>#NAME?</v>
      </c>
      <c r="DS173" s="41" t="e">
        <f ca="1">_xll.GXL(DS$3,DS$4,"CustomGL="&amp;DS$8&amp;";",DS$5,DS$6,DS$7,$B173,DS$10)</f>
        <v>#NAME?</v>
      </c>
      <c r="DT173" s="42" t="e">
        <f t="shared" ca="1" si="608"/>
        <v>#NAME?</v>
      </c>
      <c r="DU173" s="43" t="e">
        <f ca="1">_xll.GXL(DU$3,DU$4,"CustomGL="&amp;DU$8&amp;";",DU$5,DU$6,DU$7,$B173,DU$10)</f>
        <v>#NAME?</v>
      </c>
      <c r="DV173" s="42" t="e">
        <f t="shared" ca="1" si="519"/>
        <v>#NAME?</v>
      </c>
      <c r="EA173" s="41" t="e">
        <f ca="1">_xll.GXL(EA$3,EA$4,"CustomGL="&amp;EA$8&amp;";",EA$5,EA$6,EA$7,$B173,EA$10)</f>
        <v>#NAME?</v>
      </c>
      <c r="EB173" s="42" t="e">
        <f t="shared" ca="1" si="609"/>
        <v>#NAME?</v>
      </c>
      <c r="EC173" s="43" t="e">
        <f ca="1">_xll.GXL(EC$3,EC$4,"CustomGL="&amp;EC$8&amp;";",EC$5,EC$6,EC$7,$B173,EC$10)</f>
        <v>#NAME?</v>
      </c>
      <c r="ED173" s="42" t="e">
        <f t="shared" ca="1" si="521"/>
        <v>#NAME?</v>
      </c>
      <c r="EH173" s="78">
        <v>633000</v>
      </c>
      <c r="EI173" s="40" t="e">
        <f ca="1">_xll.GEXQ("...\Live\Act_Decr.edq",$B173)</f>
        <v>#NAME?</v>
      </c>
      <c r="EJ173" s="41" t="e">
        <f ca="1">_xll.GXL(EJ$3,EJ$4,"CustomGL="&amp;EJ$8&amp;";",EJ$5,EJ$6,EJ$7,$B173,EJ$10)</f>
        <v>#NAME?</v>
      </c>
      <c r="EK173" s="42" t="e">
        <f t="shared" ca="1" si="610"/>
        <v>#NAME?</v>
      </c>
      <c r="EL173" s="43" t="e">
        <f ca="1">_xll.GXL(EL$3,EL$4,"CustomGL="&amp;EL$8&amp;";",EL$5,EL$6,EL$7,$B173,EL$10)</f>
        <v>#NAME?</v>
      </c>
      <c r="EM173" s="42" t="e">
        <f t="shared" ca="1" si="523"/>
        <v>#NAME?</v>
      </c>
      <c r="ER173" s="41" t="e">
        <f ca="1">_xll.GXL(ER$3,ER$4,"CustomGL="&amp;ER$8&amp;";",ER$5,ER$6,ER$7,$B173,ER$10)</f>
        <v>#NAME?</v>
      </c>
      <c r="ES173" s="42" t="e">
        <f t="shared" ca="1" si="611"/>
        <v>#NAME?</v>
      </c>
      <c r="ET173" s="43" t="e">
        <f ca="1">_xll.GXL(ET$3,ET$4,"CustomGL="&amp;ET$8&amp;";",ET$5,ET$6,ET$7,$B173,ET$10)</f>
        <v>#NAME?</v>
      </c>
      <c r="EU173" s="42" t="e">
        <f t="shared" ca="1" si="525"/>
        <v>#NAME?</v>
      </c>
      <c r="EY173" s="78">
        <v>633000</v>
      </c>
      <c r="EZ173" s="40" t="e">
        <f ca="1">_xll.GEXQ("...\Live\Act_Decr.edq",$B173)</f>
        <v>#NAME?</v>
      </c>
      <c r="FA173" s="41" t="e">
        <f ca="1">_xll.GXL(FA$3,FA$4,"CustomGL="&amp;FA$8&amp;";",FA$5,FA$6,FA$7,$B173,FA$10)</f>
        <v>#NAME?</v>
      </c>
      <c r="FB173" s="42" t="e">
        <f t="shared" ca="1" si="612"/>
        <v>#NAME?</v>
      </c>
      <c r="FC173" s="43" t="e">
        <f ca="1">_xll.GXL(FC$3,FC$4,"CustomGL="&amp;FC$8&amp;";",FC$5,FC$6,FC$7,$B173,FC$10)</f>
        <v>#NAME?</v>
      </c>
      <c r="FD173" s="42" t="e">
        <f t="shared" ca="1" si="527"/>
        <v>#NAME?</v>
      </c>
      <c r="FI173" s="41" t="e">
        <f ca="1">_xll.GXL(FI$3,FI$4,"CustomGL="&amp;FI$8&amp;";",FI$5,FI$6,FI$7,$B173,FI$10)</f>
        <v>#NAME?</v>
      </c>
      <c r="FJ173" s="42" t="e">
        <f t="shared" ca="1" si="613"/>
        <v>#NAME?</v>
      </c>
      <c r="FK173" s="43" t="e">
        <f ca="1">_xll.GXL(FK$3,FK$4,"CustomGL="&amp;FK$8&amp;";",FK$5,FK$6,FK$7,$B173,FK$10)</f>
        <v>#NAME?</v>
      </c>
      <c r="FL173" s="42" t="e">
        <f t="shared" ca="1" si="529"/>
        <v>#NAME?</v>
      </c>
    </row>
    <row r="174" spans="2:168" s="44" customFormat="1" hidden="1" outlineLevel="1" x14ac:dyDescent="0.25">
      <c r="B174" s="45">
        <v>635000</v>
      </c>
      <c r="C174" s="40" t="e">
        <f ca="1">_xll.GEXQ("...\Live\Act_Decr.edq",$B174)</f>
        <v>#NAME?</v>
      </c>
      <c r="D174" s="41" t="e">
        <f ca="1">_xll.GXL(D$3,D$4,"CustomGL="&amp;D$8&amp;";",D$5,D$6,D$7,$B174,D$10)</f>
        <v>#NAME?</v>
      </c>
      <c r="E174" s="42" t="e">
        <f t="shared" ca="1" si="594"/>
        <v>#NAME?</v>
      </c>
      <c r="F174" s="43" t="e">
        <f ca="1">_xll.GXL(F$3,F$4,"CustomGL="&amp;F$8&amp;";",F$5,F$6,F$7,$B174,F$10)</f>
        <v>#NAME?</v>
      </c>
      <c r="G174" s="42" t="e">
        <f t="shared" ca="1" si="593"/>
        <v>#NAME?</v>
      </c>
      <c r="L174" s="41" t="e">
        <f ca="1">_xll.GXL(L$3,L$4,"CustomGL="&amp;L$8&amp;";",L$5,L$6,L$7,$B174,L$10)</f>
        <v>#NAME?</v>
      </c>
      <c r="M174" s="42" t="e">
        <f t="shared" ca="1" si="595"/>
        <v>#NAME?</v>
      </c>
      <c r="N174" s="43" t="e">
        <f ca="1">_xll.GXL(N$3,N$4,"CustomGL="&amp;N$8&amp;";",N$5,N$6,N$7,$B174,N$10)</f>
        <v>#NAME?</v>
      </c>
      <c r="O174" s="42" t="e">
        <f t="shared" ca="1" si="493"/>
        <v>#NAME?</v>
      </c>
      <c r="R174" s="85"/>
      <c r="S174" s="78">
        <v>635000</v>
      </c>
      <c r="T174" s="40" t="e">
        <f ca="1">_xll.GEXQ("...\Live\Act_Decr.edq",$B174)</f>
        <v>#NAME?</v>
      </c>
      <c r="U174" s="41" t="e">
        <f ca="1">_xll.GXL(U$3,U$4,"CustomGL="&amp;U$8&amp;";",U$5,U$6,U$7,$B174,U$10)</f>
        <v>#NAME?</v>
      </c>
      <c r="V174" s="42" t="e">
        <f t="shared" ca="1" si="596"/>
        <v>#NAME?</v>
      </c>
      <c r="W174" s="43" t="e">
        <f ca="1">_xll.GXL(W$3,W$4,"CustomGL="&amp;W$8&amp;";",W$5,W$6,W$7,$B174,W$10)</f>
        <v>#NAME?</v>
      </c>
      <c r="X174" s="42" t="e">
        <f t="shared" ca="1" si="495"/>
        <v>#NAME?</v>
      </c>
      <c r="AC174" s="41" t="e">
        <f ca="1">_xll.GXL(AC$3,AC$4,"CustomGL="&amp;AC$8&amp;";",AC$5,AC$6,AC$7,$B174,AC$10)</f>
        <v>#NAME?</v>
      </c>
      <c r="AD174" s="42" t="e">
        <f t="shared" ca="1" si="597"/>
        <v>#NAME?</v>
      </c>
      <c r="AE174" s="43" t="e">
        <f ca="1">_xll.GXL(AE$3,AE$4,"CustomGL="&amp;AE$8&amp;";",AE$5,AE$6,AE$7,$B174,AE$10)</f>
        <v>#NAME?</v>
      </c>
      <c r="AF174" s="42" t="e">
        <f t="shared" ca="1" si="497"/>
        <v>#NAME?</v>
      </c>
      <c r="AJ174" s="78">
        <v>635000</v>
      </c>
      <c r="AK174" s="40" t="e">
        <f ca="1">_xll.GEXQ("...\Live\Act_Decr.edq",$B174)</f>
        <v>#NAME?</v>
      </c>
      <c r="AL174" s="41" t="e">
        <f ca="1">_xll.GXL(AL$3,AL$4,"CustomGL="&amp;AL$8&amp;";",AL$5,AL$6,AL$7,$B174,AL$10)</f>
        <v>#NAME?</v>
      </c>
      <c r="AM174" s="42" t="e">
        <f t="shared" ca="1" si="598"/>
        <v>#NAME?</v>
      </c>
      <c r="AN174" s="43" t="e">
        <f ca="1">_xll.GXL(AN$3,AN$4,"CustomGL="&amp;AN$8&amp;";",AN$5,AN$6,AN$7,$B174,AN$10)</f>
        <v>#NAME?</v>
      </c>
      <c r="AO174" s="42" t="e">
        <f t="shared" ca="1" si="499"/>
        <v>#NAME?</v>
      </c>
      <c r="AT174" s="41" t="e">
        <f ca="1">_xll.GXL(AT$3,AT$4,"CustomGL="&amp;AT$8&amp;";",AT$5,AT$6,AT$7,$B174,AT$10)</f>
        <v>#NAME?</v>
      </c>
      <c r="AU174" s="42" t="e">
        <f t="shared" ca="1" si="599"/>
        <v>#NAME?</v>
      </c>
      <c r="AV174" s="43" t="e">
        <f ca="1">_xll.GXL(AV$3,AV$4,"CustomGL="&amp;AV$8&amp;";",AV$5,AV$6,AV$7,$B174,AV$10)</f>
        <v>#NAME?</v>
      </c>
      <c r="AW174" s="42" t="e">
        <f t="shared" ca="1" si="501"/>
        <v>#NAME?</v>
      </c>
      <c r="AZ174" s="85"/>
      <c r="BA174" s="78">
        <v>635000</v>
      </c>
      <c r="BB174" s="40" t="e">
        <f ca="1">_xll.GEXQ("...\Live\Act_Decr.edq",$B174)</f>
        <v>#NAME?</v>
      </c>
      <c r="BC174" s="41" t="e">
        <f ca="1">_xll.GXL(BC$3,BC$4,"CustomGL="&amp;BC$8&amp;";",BC$5,BC$6,BC$7,$B174,BC$10)</f>
        <v>#NAME?</v>
      </c>
      <c r="BD174" s="42" t="e">
        <f t="shared" ca="1" si="600"/>
        <v>#NAME?</v>
      </c>
      <c r="BE174" s="43" t="e">
        <f ca="1">_xll.GXL(BE$3,BE$4,"CustomGL="&amp;BE$8&amp;";",BE$5,BE$6,BE$7,$B174,BE$10)</f>
        <v>#NAME?</v>
      </c>
      <c r="BF174" s="42" t="e">
        <f t="shared" ca="1" si="503"/>
        <v>#NAME?</v>
      </c>
      <c r="BK174" s="41" t="e">
        <f ca="1">_xll.GXL(BK$3,BK$4,"CustomGL="&amp;BK$8&amp;";",BK$5,BK$6,BK$7,$B174,BK$10)</f>
        <v>#NAME?</v>
      </c>
      <c r="BL174" s="42" t="e">
        <f t="shared" ca="1" si="601"/>
        <v>#NAME?</v>
      </c>
      <c r="BM174" s="43" t="e">
        <f ca="1">_xll.GXL(BM$3,BM$4,"CustomGL="&amp;BM$8&amp;";",BM$5,BM$6,BM$7,$B174,BM$10)</f>
        <v>#NAME?</v>
      </c>
      <c r="BN174" s="42" t="e">
        <f t="shared" ca="1" si="505"/>
        <v>#NAME?</v>
      </c>
      <c r="BR174" s="78">
        <v>635000</v>
      </c>
      <c r="BS174" s="40" t="e">
        <f ca="1">_xll.GEXQ("...\Live\Act_Decr.edq",$B174)</f>
        <v>#NAME?</v>
      </c>
      <c r="BT174" s="41" t="e">
        <f ca="1">_xll.GXL(BT$3,BT$4,"CustomGL="&amp;BT$8&amp;";",BT$5,BT$6,BT$7,$B174,BT$10)</f>
        <v>#NAME?</v>
      </c>
      <c r="BU174" s="42" t="e">
        <f t="shared" ca="1" si="602"/>
        <v>#NAME?</v>
      </c>
      <c r="BV174" s="43" t="e">
        <f ca="1">_xll.GXL(BV$3,BV$4,"CustomGL="&amp;BV$8&amp;";",BV$5,BV$6,BV$7,$B174,BV$10)</f>
        <v>#NAME?</v>
      </c>
      <c r="BW174" s="42" t="e">
        <f t="shared" ca="1" si="507"/>
        <v>#NAME?</v>
      </c>
      <c r="CB174" s="41" t="e">
        <f ca="1">_xll.GXL(CB$3,CB$4,"CustomGL="&amp;CB$8&amp;";",CB$5,CB$6,CB$7,$B174,CB$10)</f>
        <v>#NAME?</v>
      </c>
      <c r="CC174" s="42" t="e">
        <f t="shared" ca="1" si="603"/>
        <v>#NAME?</v>
      </c>
      <c r="CD174" s="43" t="e">
        <f ca="1">_xll.GXL(CD$3,CD$4,"CustomGL="&amp;CD$8&amp;";",CD$5,CD$6,CD$7,$B174,CD$10)</f>
        <v>#NAME?</v>
      </c>
      <c r="CE174" s="42" t="e">
        <f t="shared" ca="1" si="509"/>
        <v>#NAME?</v>
      </c>
      <c r="CI174" s="78">
        <v>635000</v>
      </c>
      <c r="CJ174" s="40" t="e">
        <f ca="1">_xll.GEXQ("...\Live\Act_Decr.edq",$B174)</f>
        <v>#NAME?</v>
      </c>
      <c r="CK174" s="41" t="e">
        <f ca="1">_xll.GXL(CK$3,CK$4,"CustomGL="&amp;CK$8&amp;";",CK$5,CK$6,CK$7,$B174,CK$10)</f>
        <v>#NAME?</v>
      </c>
      <c r="CL174" s="42" t="e">
        <f t="shared" ca="1" si="604"/>
        <v>#NAME?</v>
      </c>
      <c r="CM174" s="43" t="e">
        <f ca="1">_xll.GXL(CM$3,CM$4,"CustomGL="&amp;CM$8&amp;";",CM$5,CM$6,CM$7,$B174,CM$10)</f>
        <v>#NAME?</v>
      </c>
      <c r="CN174" s="42" t="e">
        <f t="shared" ca="1" si="511"/>
        <v>#NAME?</v>
      </c>
      <c r="CS174" s="41" t="e">
        <f ca="1">_xll.GXL(CS$3,CS$4,"CustomGL="&amp;CS$8&amp;";",CS$5,CS$6,CS$7,$B174,CS$10)</f>
        <v>#NAME?</v>
      </c>
      <c r="CT174" s="42" t="e">
        <f t="shared" ca="1" si="605"/>
        <v>#NAME?</v>
      </c>
      <c r="CU174" s="43" t="e">
        <f ca="1">_xll.GXL(CU$3,CU$4,"CustomGL="&amp;CU$8&amp;";",CU$5,CU$6,CU$7,$B174,CU$10)</f>
        <v>#NAME?</v>
      </c>
      <c r="CV174" s="42" t="e">
        <f t="shared" ca="1" si="513"/>
        <v>#NAME?</v>
      </c>
      <c r="CZ174" s="78">
        <v>635000</v>
      </c>
      <c r="DA174" s="40" t="e">
        <f ca="1">_xll.GEXQ("...\Live\Act_Decr.edq",$B174)</f>
        <v>#NAME?</v>
      </c>
      <c r="DB174" s="41" t="e">
        <f ca="1">_xll.GXL(DB$3,DB$4,"CustomGL="&amp;DB$8&amp;";",DB$5,DB$6,DB$7,$B174,DB$10)</f>
        <v>#NAME?</v>
      </c>
      <c r="DC174" s="42" t="e">
        <f t="shared" ca="1" si="606"/>
        <v>#NAME?</v>
      </c>
      <c r="DD174" s="43" t="e">
        <f ca="1">_xll.GXL(DD$3,DD$4,"CustomGL="&amp;DD$8&amp;";",DD$5,DD$6,DD$7,$B174,DD$10)</f>
        <v>#NAME?</v>
      </c>
      <c r="DE174" s="42" t="e">
        <f t="shared" ca="1" si="515"/>
        <v>#NAME?</v>
      </c>
      <c r="DJ174" s="41" t="e">
        <f ca="1">_xll.GXL(DJ$3,DJ$4,"CustomGL="&amp;DJ$8&amp;";",DJ$5,DJ$6,DJ$7,$B174,DJ$10)</f>
        <v>#NAME?</v>
      </c>
      <c r="DK174" s="42" t="e">
        <f t="shared" ca="1" si="607"/>
        <v>#NAME?</v>
      </c>
      <c r="DL174" s="43" t="e">
        <f ca="1">_xll.GXL(DL$3,DL$4,"CustomGL="&amp;DL$8&amp;";",DL$5,DL$6,DL$7,$B174,DL$10)</f>
        <v>#NAME?</v>
      </c>
      <c r="DM174" s="42" t="e">
        <f t="shared" ca="1" si="517"/>
        <v>#NAME?</v>
      </c>
      <c r="DQ174" s="78">
        <v>635000</v>
      </c>
      <c r="DR174" s="40" t="e">
        <f ca="1">_xll.GEXQ("...\Live\Act_Decr.edq",$B174)</f>
        <v>#NAME?</v>
      </c>
      <c r="DS174" s="41" t="e">
        <f ca="1">_xll.GXL(DS$3,DS$4,"CustomGL="&amp;DS$8&amp;";",DS$5,DS$6,DS$7,$B174,DS$10)</f>
        <v>#NAME?</v>
      </c>
      <c r="DT174" s="42" t="e">
        <f t="shared" ca="1" si="608"/>
        <v>#NAME?</v>
      </c>
      <c r="DU174" s="43" t="e">
        <f ca="1">_xll.GXL(DU$3,DU$4,"CustomGL="&amp;DU$8&amp;";",DU$5,DU$6,DU$7,$B174,DU$10)</f>
        <v>#NAME?</v>
      </c>
      <c r="DV174" s="42" t="e">
        <f t="shared" ca="1" si="519"/>
        <v>#NAME?</v>
      </c>
      <c r="EA174" s="41" t="e">
        <f ca="1">_xll.GXL(EA$3,EA$4,"CustomGL="&amp;EA$8&amp;";",EA$5,EA$6,EA$7,$B174,EA$10)</f>
        <v>#NAME?</v>
      </c>
      <c r="EB174" s="42" t="e">
        <f t="shared" ca="1" si="609"/>
        <v>#NAME?</v>
      </c>
      <c r="EC174" s="43" t="e">
        <f ca="1">_xll.GXL(EC$3,EC$4,"CustomGL="&amp;EC$8&amp;";",EC$5,EC$6,EC$7,$B174,EC$10)</f>
        <v>#NAME?</v>
      </c>
      <c r="ED174" s="42" t="e">
        <f t="shared" ca="1" si="521"/>
        <v>#NAME?</v>
      </c>
      <c r="EH174" s="78">
        <v>635000</v>
      </c>
      <c r="EI174" s="40" t="e">
        <f ca="1">_xll.GEXQ("...\Live\Act_Decr.edq",$B174)</f>
        <v>#NAME?</v>
      </c>
      <c r="EJ174" s="41" t="e">
        <f ca="1">_xll.GXL(EJ$3,EJ$4,"CustomGL="&amp;EJ$8&amp;";",EJ$5,EJ$6,EJ$7,$B174,EJ$10)</f>
        <v>#NAME?</v>
      </c>
      <c r="EK174" s="42" t="e">
        <f t="shared" ca="1" si="610"/>
        <v>#NAME?</v>
      </c>
      <c r="EL174" s="43" t="e">
        <f ca="1">_xll.GXL(EL$3,EL$4,"CustomGL="&amp;EL$8&amp;";",EL$5,EL$6,EL$7,$B174,EL$10)</f>
        <v>#NAME?</v>
      </c>
      <c r="EM174" s="42" t="e">
        <f t="shared" ca="1" si="523"/>
        <v>#NAME?</v>
      </c>
      <c r="ER174" s="41" t="e">
        <f ca="1">_xll.GXL(ER$3,ER$4,"CustomGL="&amp;ER$8&amp;";",ER$5,ER$6,ER$7,$B174,ER$10)</f>
        <v>#NAME?</v>
      </c>
      <c r="ES174" s="42" t="e">
        <f t="shared" ca="1" si="611"/>
        <v>#NAME?</v>
      </c>
      <c r="ET174" s="43" t="e">
        <f ca="1">_xll.GXL(ET$3,ET$4,"CustomGL="&amp;ET$8&amp;";",ET$5,ET$6,ET$7,$B174,ET$10)</f>
        <v>#NAME?</v>
      </c>
      <c r="EU174" s="42" t="e">
        <f t="shared" ca="1" si="525"/>
        <v>#NAME?</v>
      </c>
      <c r="EY174" s="78">
        <v>635000</v>
      </c>
      <c r="EZ174" s="40" t="e">
        <f ca="1">_xll.GEXQ("...\Live\Act_Decr.edq",$B174)</f>
        <v>#NAME?</v>
      </c>
      <c r="FA174" s="41" t="e">
        <f ca="1">_xll.GXL(FA$3,FA$4,"CustomGL="&amp;FA$8&amp;";",FA$5,FA$6,FA$7,$B174,FA$10)</f>
        <v>#NAME?</v>
      </c>
      <c r="FB174" s="42" t="e">
        <f t="shared" ca="1" si="612"/>
        <v>#NAME?</v>
      </c>
      <c r="FC174" s="43" t="e">
        <f ca="1">_xll.GXL(FC$3,FC$4,"CustomGL="&amp;FC$8&amp;";",FC$5,FC$6,FC$7,$B174,FC$10)</f>
        <v>#NAME?</v>
      </c>
      <c r="FD174" s="42" t="e">
        <f t="shared" ca="1" si="527"/>
        <v>#NAME?</v>
      </c>
      <c r="FI174" s="41" t="e">
        <f ca="1">_xll.GXL(FI$3,FI$4,"CustomGL="&amp;FI$8&amp;";",FI$5,FI$6,FI$7,$B174,FI$10)</f>
        <v>#NAME?</v>
      </c>
      <c r="FJ174" s="42" t="e">
        <f t="shared" ca="1" si="613"/>
        <v>#NAME?</v>
      </c>
      <c r="FK174" s="43" t="e">
        <f ca="1">_xll.GXL(FK$3,FK$4,"CustomGL="&amp;FK$8&amp;";",FK$5,FK$6,FK$7,$B174,FK$10)</f>
        <v>#NAME?</v>
      </c>
      <c r="FL174" s="42" t="e">
        <f t="shared" ca="1" si="529"/>
        <v>#NAME?</v>
      </c>
    </row>
    <row r="175" spans="2:168" s="44" customFormat="1" hidden="1" outlineLevel="1" x14ac:dyDescent="0.25">
      <c r="B175" s="45">
        <v>636000</v>
      </c>
      <c r="C175" s="40" t="e">
        <f ca="1">_xll.GEXQ("...\Live\Act_Decr.edq",$B175)</f>
        <v>#NAME?</v>
      </c>
      <c r="D175" s="41" t="e">
        <f ca="1">_xll.GXL(D$3,D$4,"CustomGL="&amp;D$8&amp;";",D$5,D$6,D$7,$B175,D$10)</f>
        <v>#NAME?</v>
      </c>
      <c r="E175" s="42" t="e">
        <f t="shared" ca="1" si="594"/>
        <v>#NAME?</v>
      </c>
      <c r="F175" s="43" t="e">
        <f ca="1">_xll.GXL(F$3,F$4,"CustomGL="&amp;F$8&amp;";",F$5,F$6,F$7,$B175,F$10)</f>
        <v>#NAME?</v>
      </c>
      <c r="G175" s="42" t="e">
        <f t="shared" ca="1" si="593"/>
        <v>#NAME?</v>
      </c>
      <c r="L175" s="41" t="e">
        <f ca="1">_xll.GXL(L$3,L$4,"CustomGL="&amp;L$8&amp;";",L$5,L$6,L$7,$B175,L$10)</f>
        <v>#NAME?</v>
      </c>
      <c r="M175" s="42" t="e">
        <f t="shared" ca="1" si="595"/>
        <v>#NAME?</v>
      </c>
      <c r="N175" s="43" t="e">
        <f ca="1">_xll.GXL(N$3,N$4,"CustomGL="&amp;N$8&amp;";",N$5,N$6,N$7,$B175,N$10)</f>
        <v>#NAME?</v>
      </c>
      <c r="O175" s="42" t="e">
        <f t="shared" ca="1" si="493"/>
        <v>#NAME?</v>
      </c>
      <c r="R175" s="85"/>
      <c r="S175" s="78">
        <v>636000</v>
      </c>
      <c r="T175" s="40" t="e">
        <f ca="1">_xll.GEXQ("...\Live\Act_Decr.edq",$B175)</f>
        <v>#NAME?</v>
      </c>
      <c r="U175" s="41" t="e">
        <f ca="1">_xll.GXL(U$3,U$4,"CustomGL="&amp;U$8&amp;";",U$5,U$6,U$7,$B175,U$10)</f>
        <v>#NAME?</v>
      </c>
      <c r="V175" s="42" t="e">
        <f t="shared" ca="1" si="596"/>
        <v>#NAME?</v>
      </c>
      <c r="W175" s="43" t="e">
        <f ca="1">_xll.GXL(W$3,W$4,"CustomGL="&amp;W$8&amp;";",W$5,W$6,W$7,$B175,W$10)</f>
        <v>#NAME?</v>
      </c>
      <c r="X175" s="42" t="e">
        <f t="shared" ca="1" si="495"/>
        <v>#NAME?</v>
      </c>
      <c r="AC175" s="41" t="e">
        <f ca="1">_xll.GXL(AC$3,AC$4,"CustomGL="&amp;AC$8&amp;";",AC$5,AC$6,AC$7,$B175,AC$10)</f>
        <v>#NAME?</v>
      </c>
      <c r="AD175" s="42" t="e">
        <f t="shared" ca="1" si="597"/>
        <v>#NAME?</v>
      </c>
      <c r="AE175" s="43" t="e">
        <f ca="1">_xll.GXL(AE$3,AE$4,"CustomGL="&amp;AE$8&amp;";",AE$5,AE$6,AE$7,$B175,AE$10)</f>
        <v>#NAME?</v>
      </c>
      <c r="AF175" s="42" t="e">
        <f t="shared" ca="1" si="497"/>
        <v>#NAME?</v>
      </c>
      <c r="AJ175" s="78">
        <v>636000</v>
      </c>
      <c r="AK175" s="40" t="e">
        <f ca="1">_xll.GEXQ("...\Live\Act_Decr.edq",$B175)</f>
        <v>#NAME?</v>
      </c>
      <c r="AL175" s="41" t="e">
        <f ca="1">_xll.GXL(AL$3,AL$4,"CustomGL="&amp;AL$8&amp;";",AL$5,AL$6,AL$7,$B175,AL$10)</f>
        <v>#NAME?</v>
      </c>
      <c r="AM175" s="42" t="e">
        <f t="shared" ca="1" si="598"/>
        <v>#NAME?</v>
      </c>
      <c r="AN175" s="43" t="e">
        <f ca="1">_xll.GXL(AN$3,AN$4,"CustomGL="&amp;AN$8&amp;";",AN$5,AN$6,AN$7,$B175,AN$10)</f>
        <v>#NAME?</v>
      </c>
      <c r="AO175" s="42" t="e">
        <f t="shared" ca="1" si="499"/>
        <v>#NAME?</v>
      </c>
      <c r="AT175" s="41" t="e">
        <f ca="1">_xll.GXL(AT$3,AT$4,"CustomGL="&amp;AT$8&amp;";",AT$5,AT$6,AT$7,$B175,AT$10)</f>
        <v>#NAME?</v>
      </c>
      <c r="AU175" s="42" t="e">
        <f t="shared" ca="1" si="599"/>
        <v>#NAME?</v>
      </c>
      <c r="AV175" s="43" t="e">
        <f ca="1">_xll.GXL(AV$3,AV$4,"CustomGL="&amp;AV$8&amp;";",AV$5,AV$6,AV$7,$B175,AV$10)</f>
        <v>#NAME?</v>
      </c>
      <c r="AW175" s="42" t="e">
        <f t="shared" ca="1" si="501"/>
        <v>#NAME?</v>
      </c>
      <c r="AZ175" s="85"/>
      <c r="BA175" s="78">
        <v>636000</v>
      </c>
      <c r="BB175" s="40" t="e">
        <f ca="1">_xll.GEXQ("...\Live\Act_Decr.edq",$B175)</f>
        <v>#NAME?</v>
      </c>
      <c r="BC175" s="41" t="e">
        <f ca="1">_xll.GXL(BC$3,BC$4,"CustomGL="&amp;BC$8&amp;";",BC$5,BC$6,BC$7,$B175,BC$10)</f>
        <v>#NAME?</v>
      </c>
      <c r="BD175" s="42" t="e">
        <f t="shared" ca="1" si="600"/>
        <v>#NAME?</v>
      </c>
      <c r="BE175" s="43" t="e">
        <f ca="1">_xll.GXL(BE$3,BE$4,"CustomGL="&amp;BE$8&amp;";",BE$5,BE$6,BE$7,$B175,BE$10)</f>
        <v>#NAME?</v>
      </c>
      <c r="BF175" s="42" t="e">
        <f t="shared" ca="1" si="503"/>
        <v>#NAME?</v>
      </c>
      <c r="BK175" s="41" t="e">
        <f ca="1">_xll.GXL(BK$3,BK$4,"CustomGL="&amp;BK$8&amp;";",BK$5,BK$6,BK$7,$B175,BK$10)</f>
        <v>#NAME?</v>
      </c>
      <c r="BL175" s="42" t="e">
        <f t="shared" ca="1" si="601"/>
        <v>#NAME?</v>
      </c>
      <c r="BM175" s="43" t="e">
        <f ca="1">_xll.GXL(BM$3,BM$4,"CustomGL="&amp;BM$8&amp;";",BM$5,BM$6,BM$7,$B175,BM$10)</f>
        <v>#NAME?</v>
      </c>
      <c r="BN175" s="42" t="e">
        <f t="shared" ca="1" si="505"/>
        <v>#NAME?</v>
      </c>
      <c r="BR175" s="78">
        <v>636000</v>
      </c>
      <c r="BS175" s="40" t="e">
        <f ca="1">_xll.GEXQ("...\Live\Act_Decr.edq",$B175)</f>
        <v>#NAME?</v>
      </c>
      <c r="BT175" s="41" t="e">
        <f ca="1">_xll.GXL(BT$3,BT$4,"CustomGL="&amp;BT$8&amp;";",BT$5,BT$6,BT$7,$B175,BT$10)</f>
        <v>#NAME?</v>
      </c>
      <c r="BU175" s="42" t="e">
        <f t="shared" ca="1" si="602"/>
        <v>#NAME?</v>
      </c>
      <c r="BV175" s="43" t="e">
        <f ca="1">_xll.GXL(BV$3,BV$4,"CustomGL="&amp;BV$8&amp;";",BV$5,BV$6,BV$7,$B175,BV$10)</f>
        <v>#NAME?</v>
      </c>
      <c r="BW175" s="42" t="e">
        <f t="shared" ca="1" si="507"/>
        <v>#NAME?</v>
      </c>
      <c r="CB175" s="41" t="e">
        <f ca="1">_xll.GXL(CB$3,CB$4,"CustomGL="&amp;CB$8&amp;";",CB$5,CB$6,CB$7,$B175,CB$10)</f>
        <v>#NAME?</v>
      </c>
      <c r="CC175" s="42" t="e">
        <f t="shared" ca="1" si="603"/>
        <v>#NAME?</v>
      </c>
      <c r="CD175" s="43" t="e">
        <f ca="1">_xll.GXL(CD$3,CD$4,"CustomGL="&amp;CD$8&amp;";",CD$5,CD$6,CD$7,$B175,CD$10)</f>
        <v>#NAME?</v>
      </c>
      <c r="CE175" s="42" t="e">
        <f t="shared" ca="1" si="509"/>
        <v>#NAME?</v>
      </c>
      <c r="CI175" s="78">
        <v>636000</v>
      </c>
      <c r="CJ175" s="40" t="e">
        <f ca="1">_xll.GEXQ("...\Live\Act_Decr.edq",$B175)</f>
        <v>#NAME?</v>
      </c>
      <c r="CK175" s="41" t="e">
        <f ca="1">_xll.GXL(CK$3,CK$4,"CustomGL="&amp;CK$8&amp;";",CK$5,CK$6,CK$7,$B175,CK$10)</f>
        <v>#NAME?</v>
      </c>
      <c r="CL175" s="42" t="e">
        <f t="shared" ca="1" si="604"/>
        <v>#NAME?</v>
      </c>
      <c r="CM175" s="43" t="e">
        <f ca="1">_xll.GXL(CM$3,CM$4,"CustomGL="&amp;CM$8&amp;";",CM$5,CM$6,CM$7,$B175,CM$10)</f>
        <v>#NAME?</v>
      </c>
      <c r="CN175" s="42" t="e">
        <f t="shared" ca="1" si="511"/>
        <v>#NAME?</v>
      </c>
      <c r="CS175" s="41" t="e">
        <f ca="1">_xll.GXL(CS$3,CS$4,"CustomGL="&amp;CS$8&amp;";",CS$5,CS$6,CS$7,$B175,CS$10)</f>
        <v>#NAME?</v>
      </c>
      <c r="CT175" s="42" t="e">
        <f t="shared" ca="1" si="605"/>
        <v>#NAME?</v>
      </c>
      <c r="CU175" s="43" t="e">
        <f ca="1">_xll.GXL(CU$3,CU$4,"CustomGL="&amp;CU$8&amp;";",CU$5,CU$6,CU$7,$B175,CU$10)</f>
        <v>#NAME?</v>
      </c>
      <c r="CV175" s="42" t="e">
        <f t="shared" ca="1" si="513"/>
        <v>#NAME?</v>
      </c>
      <c r="CZ175" s="78">
        <v>636000</v>
      </c>
      <c r="DA175" s="40" t="e">
        <f ca="1">_xll.GEXQ("...\Live\Act_Decr.edq",$B175)</f>
        <v>#NAME?</v>
      </c>
      <c r="DB175" s="41" t="e">
        <f ca="1">_xll.GXL(DB$3,DB$4,"CustomGL="&amp;DB$8&amp;";",DB$5,DB$6,DB$7,$B175,DB$10)</f>
        <v>#NAME?</v>
      </c>
      <c r="DC175" s="42" t="e">
        <f t="shared" ca="1" si="606"/>
        <v>#NAME?</v>
      </c>
      <c r="DD175" s="43" t="e">
        <f ca="1">_xll.GXL(DD$3,DD$4,"CustomGL="&amp;DD$8&amp;";",DD$5,DD$6,DD$7,$B175,DD$10)</f>
        <v>#NAME?</v>
      </c>
      <c r="DE175" s="42" t="e">
        <f t="shared" ca="1" si="515"/>
        <v>#NAME?</v>
      </c>
      <c r="DJ175" s="41" t="e">
        <f ca="1">_xll.GXL(DJ$3,DJ$4,"CustomGL="&amp;DJ$8&amp;";",DJ$5,DJ$6,DJ$7,$B175,DJ$10)</f>
        <v>#NAME?</v>
      </c>
      <c r="DK175" s="42" t="e">
        <f t="shared" ca="1" si="607"/>
        <v>#NAME?</v>
      </c>
      <c r="DL175" s="43" t="e">
        <f ca="1">_xll.GXL(DL$3,DL$4,"CustomGL="&amp;DL$8&amp;";",DL$5,DL$6,DL$7,$B175,DL$10)</f>
        <v>#NAME?</v>
      </c>
      <c r="DM175" s="42" t="e">
        <f t="shared" ca="1" si="517"/>
        <v>#NAME?</v>
      </c>
      <c r="DQ175" s="78">
        <v>636000</v>
      </c>
      <c r="DR175" s="40" t="e">
        <f ca="1">_xll.GEXQ("...\Live\Act_Decr.edq",$B175)</f>
        <v>#NAME?</v>
      </c>
      <c r="DS175" s="41" t="e">
        <f ca="1">_xll.GXL(DS$3,DS$4,"CustomGL="&amp;DS$8&amp;";",DS$5,DS$6,DS$7,$B175,DS$10)</f>
        <v>#NAME?</v>
      </c>
      <c r="DT175" s="42" t="e">
        <f t="shared" ca="1" si="608"/>
        <v>#NAME?</v>
      </c>
      <c r="DU175" s="43" t="e">
        <f ca="1">_xll.GXL(DU$3,DU$4,"CustomGL="&amp;DU$8&amp;";",DU$5,DU$6,DU$7,$B175,DU$10)</f>
        <v>#NAME?</v>
      </c>
      <c r="DV175" s="42" t="e">
        <f t="shared" ca="1" si="519"/>
        <v>#NAME?</v>
      </c>
      <c r="EA175" s="41" t="e">
        <f ca="1">_xll.GXL(EA$3,EA$4,"CustomGL="&amp;EA$8&amp;";",EA$5,EA$6,EA$7,$B175,EA$10)</f>
        <v>#NAME?</v>
      </c>
      <c r="EB175" s="42" t="e">
        <f t="shared" ca="1" si="609"/>
        <v>#NAME?</v>
      </c>
      <c r="EC175" s="43" t="e">
        <f ca="1">_xll.GXL(EC$3,EC$4,"CustomGL="&amp;EC$8&amp;";",EC$5,EC$6,EC$7,$B175,EC$10)</f>
        <v>#NAME?</v>
      </c>
      <c r="ED175" s="42" t="e">
        <f t="shared" ca="1" si="521"/>
        <v>#NAME?</v>
      </c>
      <c r="EH175" s="78">
        <v>636000</v>
      </c>
      <c r="EI175" s="40" t="e">
        <f ca="1">_xll.GEXQ("...\Live\Act_Decr.edq",$B175)</f>
        <v>#NAME?</v>
      </c>
      <c r="EJ175" s="41" t="e">
        <f ca="1">_xll.GXL(EJ$3,EJ$4,"CustomGL="&amp;EJ$8&amp;";",EJ$5,EJ$6,EJ$7,$B175,EJ$10)</f>
        <v>#NAME?</v>
      </c>
      <c r="EK175" s="42" t="e">
        <f t="shared" ca="1" si="610"/>
        <v>#NAME?</v>
      </c>
      <c r="EL175" s="43" t="e">
        <f ca="1">_xll.GXL(EL$3,EL$4,"CustomGL="&amp;EL$8&amp;";",EL$5,EL$6,EL$7,$B175,EL$10)</f>
        <v>#NAME?</v>
      </c>
      <c r="EM175" s="42" t="e">
        <f t="shared" ca="1" si="523"/>
        <v>#NAME?</v>
      </c>
      <c r="ER175" s="41" t="e">
        <f ca="1">_xll.GXL(ER$3,ER$4,"CustomGL="&amp;ER$8&amp;";",ER$5,ER$6,ER$7,$B175,ER$10)</f>
        <v>#NAME?</v>
      </c>
      <c r="ES175" s="42" t="e">
        <f t="shared" ca="1" si="611"/>
        <v>#NAME?</v>
      </c>
      <c r="ET175" s="43" t="e">
        <f ca="1">_xll.GXL(ET$3,ET$4,"CustomGL="&amp;ET$8&amp;";",ET$5,ET$6,ET$7,$B175,ET$10)</f>
        <v>#NAME?</v>
      </c>
      <c r="EU175" s="42" t="e">
        <f t="shared" ca="1" si="525"/>
        <v>#NAME?</v>
      </c>
      <c r="EY175" s="78">
        <v>636000</v>
      </c>
      <c r="EZ175" s="40" t="e">
        <f ca="1">_xll.GEXQ("...\Live\Act_Decr.edq",$B175)</f>
        <v>#NAME?</v>
      </c>
      <c r="FA175" s="41" t="e">
        <f ca="1">_xll.GXL(FA$3,FA$4,"CustomGL="&amp;FA$8&amp;";",FA$5,FA$6,FA$7,$B175,FA$10)</f>
        <v>#NAME?</v>
      </c>
      <c r="FB175" s="42" t="e">
        <f t="shared" ca="1" si="612"/>
        <v>#NAME?</v>
      </c>
      <c r="FC175" s="43" t="e">
        <f ca="1">_xll.GXL(FC$3,FC$4,"CustomGL="&amp;FC$8&amp;";",FC$5,FC$6,FC$7,$B175,FC$10)</f>
        <v>#NAME?</v>
      </c>
      <c r="FD175" s="42" t="e">
        <f t="shared" ca="1" si="527"/>
        <v>#NAME?</v>
      </c>
      <c r="FI175" s="41" t="e">
        <f ca="1">_xll.GXL(FI$3,FI$4,"CustomGL="&amp;FI$8&amp;";",FI$5,FI$6,FI$7,$B175,FI$10)</f>
        <v>#NAME?</v>
      </c>
      <c r="FJ175" s="42" t="e">
        <f t="shared" ca="1" si="613"/>
        <v>#NAME?</v>
      </c>
      <c r="FK175" s="43" t="e">
        <f ca="1">_xll.GXL(FK$3,FK$4,"CustomGL="&amp;FK$8&amp;";",FK$5,FK$6,FK$7,$B175,FK$10)</f>
        <v>#NAME?</v>
      </c>
      <c r="FL175" s="42" t="e">
        <f t="shared" ca="1" si="529"/>
        <v>#NAME?</v>
      </c>
    </row>
    <row r="176" spans="2:168" s="44" customFormat="1" hidden="1" outlineLevel="1" x14ac:dyDescent="0.25">
      <c r="B176" s="45">
        <v>645000</v>
      </c>
      <c r="C176" s="40" t="e">
        <f ca="1">_xll.GEXQ("...\Live\Act_Decr.edq",$B176)</f>
        <v>#NAME?</v>
      </c>
      <c r="D176" s="41" t="e">
        <f ca="1">_xll.GXL(D$3,D$4,"CustomGL="&amp;D$8&amp;";",D$5,D$6,D$7,$B176,D$10)</f>
        <v>#NAME?</v>
      </c>
      <c r="E176" s="42" t="e">
        <f t="shared" ca="1" si="594"/>
        <v>#NAME?</v>
      </c>
      <c r="F176" s="43" t="e">
        <f ca="1">_xll.GXL(F$3,F$4,"CustomGL="&amp;F$8&amp;";",F$5,F$6,F$7,$B176,F$10)</f>
        <v>#NAME?</v>
      </c>
      <c r="G176" s="42" t="e">
        <f t="shared" ca="1" si="593"/>
        <v>#NAME?</v>
      </c>
      <c r="L176" s="41" t="e">
        <f ca="1">_xll.GXL(L$3,L$4,"CustomGL="&amp;L$8&amp;";",L$5,L$6,L$7,$B176,L$10)</f>
        <v>#NAME?</v>
      </c>
      <c r="M176" s="42" t="e">
        <f t="shared" ca="1" si="595"/>
        <v>#NAME?</v>
      </c>
      <c r="N176" s="43" t="e">
        <f ca="1">_xll.GXL(N$3,N$4,"CustomGL="&amp;N$8&amp;";",N$5,N$6,N$7,$B176,N$10)</f>
        <v>#NAME?</v>
      </c>
      <c r="O176" s="42" t="e">
        <f t="shared" ca="1" si="493"/>
        <v>#NAME?</v>
      </c>
      <c r="R176" s="85"/>
      <c r="S176" s="78">
        <v>645000</v>
      </c>
      <c r="T176" s="40" t="e">
        <f ca="1">_xll.GEXQ("...\Live\Act_Decr.edq",$B176)</f>
        <v>#NAME?</v>
      </c>
      <c r="U176" s="41" t="e">
        <f ca="1">_xll.GXL(U$3,U$4,"CustomGL="&amp;U$8&amp;";",U$5,U$6,U$7,$B176,U$10)</f>
        <v>#NAME?</v>
      </c>
      <c r="V176" s="42" t="e">
        <f t="shared" ca="1" si="596"/>
        <v>#NAME?</v>
      </c>
      <c r="W176" s="43" t="e">
        <f ca="1">_xll.GXL(W$3,W$4,"CustomGL="&amp;W$8&amp;";",W$5,W$6,W$7,$B176,W$10)</f>
        <v>#NAME?</v>
      </c>
      <c r="X176" s="42" t="e">
        <f t="shared" ca="1" si="495"/>
        <v>#NAME?</v>
      </c>
      <c r="AC176" s="41" t="e">
        <f ca="1">_xll.GXL(AC$3,AC$4,"CustomGL="&amp;AC$8&amp;";",AC$5,AC$6,AC$7,$B176,AC$10)</f>
        <v>#NAME?</v>
      </c>
      <c r="AD176" s="42" t="e">
        <f t="shared" ca="1" si="597"/>
        <v>#NAME?</v>
      </c>
      <c r="AE176" s="43" t="e">
        <f ca="1">_xll.GXL(AE$3,AE$4,"CustomGL="&amp;AE$8&amp;";",AE$5,AE$6,AE$7,$B176,AE$10)</f>
        <v>#NAME?</v>
      </c>
      <c r="AF176" s="42" t="e">
        <f t="shared" ca="1" si="497"/>
        <v>#NAME?</v>
      </c>
      <c r="AJ176" s="78">
        <v>645000</v>
      </c>
      <c r="AK176" s="40" t="e">
        <f ca="1">_xll.GEXQ("...\Live\Act_Decr.edq",$B176)</f>
        <v>#NAME?</v>
      </c>
      <c r="AL176" s="41" t="e">
        <f ca="1">_xll.GXL(AL$3,AL$4,"CustomGL="&amp;AL$8&amp;";",AL$5,AL$6,AL$7,$B176,AL$10)</f>
        <v>#NAME?</v>
      </c>
      <c r="AM176" s="42" t="e">
        <f t="shared" ca="1" si="598"/>
        <v>#NAME?</v>
      </c>
      <c r="AN176" s="43" t="e">
        <f ca="1">_xll.GXL(AN$3,AN$4,"CustomGL="&amp;AN$8&amp;";",AN$5,AN$6,AN$7,$B176,AN$10)</f>
        <v>#NAME?</v>
      </c>
      <c r="AO176" s="42" t="e">
        <f t="shared" ca="1" si="499"/>
        <v>#NAME?</v>
      </c>
      <c r="AT176" s="41" t="e">
        <f ca="1">_xll.GXL(AT$3,AT$4,"CustomGL="&amp;AT$8&amp;";",AT$5,AT$6,AT$7,$B176,AT$10)</f>
        <v>#NAME?</v>
      </c>
      <c r="AU176" s="42" t="e">
        <f t="shared" ca="1" si="599"/>
        <v>#NAME?</v>
      </c>
      <c r="AV176" s="43" t="e">
        <f ca="1">_xll.GXL(AV$3,AV$4,"CustomGL="&amp;AV$8&amp;";",AV$5,AV$6,AV$7,$B176,AV$10)</f>
        <v>#NAME?</v>
      </c>
      <c r="AW176" s="42" t="e">
        <f t="shared" ca="1" si="501"/>
        <v>#NAME?</v>
      </c>
      <c r="AZ176" s="85"/>
      <c r="BA176" s="78">
        <v>645000</v>
      </c>
      <c r="BB176" s="40" t="e">
        <f ca="1">_xll.GEXQ("...\Live\Act_Decr.edq",$B176)</f>
        <v>#NAME?</v>
      </c>
      <c r="BC176" s="41" t="e">
        <f ca="1">_xll.GXL(BC$3,BC$4,"CustomGL="&amp;BC$8&amp;";",BC$5,BC$6,BC$7,$B176,BC$10)</f>
        <v>#NAME?</v>
      </c>
      <c r="BD176" s="42" t="e">
        <f t="shared" ca="1" si="600"/>
        <v>#NAME?</v>
      </c>
      <c r="BE176" s="43" t="e">
        <f ca="1">_xll.GXL(BE$3,BE$4,"CustomGL="&amp;BE$8&amp;";",BE$5,BE$6,BE$7,$B176,BE$10)</f>
        <v>#NAME?</v>
      </c>
      <c r="BF176" s="42" t="e">
        <f t="shared" ca="1" si="503"/>
        <v>#NAME?</v>
      </c>
      <c r="BK176" s="41" t="e">
        <f ca="1">_xll.GXL(BK$3,BK$4,"CustomGL="&amp;BK$8&amp;";",BK$5,BK$6,BK$7,$B176,BK$10)</f>
        <v>#NAME?</v>
      </c>
      <c r="BL176" s="42" t="e">
        <f t="shared" ca="1" si="601"/>
        <v>#NAME?</v>
      </c>
      <c r="BM176" s="43" t="e">
        <f ca="1">_xll.GXL(BM$3,BM$4,"CustomGL="&amp;BM$8&amp;";",BM$5,BM$6,BM$7,$B176,BM$10)</f>
        <v>#NAME?</v>
      </c>
      <c r="BN176" s="42" t="e">
        <f t="shared" ca="1" si="505"/>
        <v>#NAME?</v>
      </c>
      <c r="BR176" s="78">
        <v>645000</v>
      </c>
      <c r="BS176" s="40" t="e">
        <f ca="1">_xll.GEXQ("...\Live\Act_Decr.edq",$B176)</f>
        <v>#NAME?</v>
      </c>
      <c r="BT176" s="41" t="e">
        <f ca="1">_xll.GXL(BT$3,BT$4,"CustomGL="&amp;BT$8&amp;";",BT$5,BT$6,BT$7,$B176,BT$10)</f>
        <v>#NAME?</v>
      </c>
      <c r="BU176" s="42" t="e">
        <f t="shared" ca="1" si="602"/>
        <v>#NAME?</v>
      </c>
      <c r="BV176" s="43" t="e">
        <f ca="1">_xll.GXL(BV$3,BV$4,"CustomGL="&amp;BV$8&amp;";",BV$5,BV$6,BV$7,$B176,BV$10)</f>
        <v>#NAME?</v>
      </c>
      <c r="BW176" s="42" t="e">
        <f t="shared" ca="1" si="507"/>
        <v>#NAME?</v>
      </c>
      <c r="CB176" s="41" t="e">
        <f ca="1">_xll.GXL(CB$3,CB$4,"CustomGL="&amp;CB$8&amp;";",CB$5,CB$6,CB$7,$B176,CB$10)</f>
        <v>#NAME?</v>
      </c>
      <c r="CC176" s="42" t="e">
        <f t="shared" ca="1" si="603"/>
        <v>#NAME?</v>
      </c>
      <c r="CD176" s="43" t="e">
        <f ca="1">_xll.GXL(CD$3,CD$4,"CustomGL="&amp;CD$8&amp;";",CD$5,CD$6,CD$7,$B176,CD$10)</f>
        <v>#NAME?</v>
      </c>
      <c r="CE176" s="42" t="e">
        <f t="shared" ca="1" si="509"/>
        <v>#NAME?</v>
      </c>
      <c r="CI176" s="78">
        <v>645000</v>
      </c>
      <c r="CJ176" s="40" t="e">
        <f ca="1">_xll.GEXQ("...\Live\Act_Decr.edq",$B176)</f>
        <v>#NAME?</v>
      </c>
      <c r="CK176" s="41" t="e">
        <f ca="1">_xll.GXL(CK$3,CK$4,"CustomGL="&amp;CK$8&amp;";",CK$5,CK$6,CK$7,$B176,CK$10)</f>
        <v>#NAME?</v>
      </c>
      <c r="CL176" s="42" t="e">
        <f t="shared" ca="1" si="604"/>
        <v>#NAME?</v>
      </c>
      <c r="CM176" s="43" t="e">
        <f ca="1">_xll.GXL(CM$3,CM$4,"CustomGL="&amp;CM$8&amp;";",CM$5,CM$6,CM$7,$B176,CM$10)</f>
        <v>#NAME?</v>
      </c>
      <c r="CN176" s="42" t="e">
        <f t="shared" ca="1" si="511"/>
        <v>#NAME?</v>
      </c>
      <c r="CS176" s="41" t="e">
        <f ca="1">_xll.GXL(CS$3,CS$4,"CustomGL="&amp;CS$8&amp;";",CS$5,CS$6,CS$7,$B176,CS$10)</f>
        <v>#NAME?</v>
      </c>
      <c r="CT176" s="42" t="e">
        <f t="shared" ca="1" si="605"/>
        <v>#NAME?</v>
      </c>
      <c r="CU176" s="43" t="e">
        <f ca="1">_xll.GXL(CU$3,CU$4,"CustomGL="&amp;CU$8&amp;";",CU$5,CU$6,CU$7,$B176,CU$10)</f>
        <v>#NAME?</v>
      </c>
      <c r="CV176" s="42" t="e">
        <f t="shared" ca="1" si="513"/>
        <v>#NAME?</v>
      </c>
      <c r="CZ176" s="78">
        <v>645000</v>
      </c>
      <c r="DA176" s="40" t="e">
        <f ca="1">_xll.GEXQ("...\Live\Act_Decr.edq",$B176)</f>
        <v>#NAME?</v>
      </c>
      <c r="DB176" s="41" t="e">
        <f ca="1">_xll.GXL(DB$3,DB$4,"CustomGL="&amp;DB$8&amp;";",DB$5,DB$6,DB$7,$B176,DB$10)</f>
        <v>#NAME?</v>
      </c>
      <c r="DC176" s="42" t="e">
        <f t="shared" ca="1" si="606"/>
        <v>#NAME?</v>
      </c>
      <c r="DD176" s="43" t="e">
        <f ca="1">_xll.GXL(DD$3,DD$4,"CustomGL="&amp;DD$8&amp;";",DD$5,DD$6,DD$7,$B176,DD$10)</f>
        <v>#NAME?</v>
      </c>
      <c r="DE176" s="42" t="e">
        <f t="shared" ca="1" si="515"/>
        <v>#NAME?</v>
      </c>
      <c r="DJ176" s="41" t="e">
        <f ca="1">_xll.GXL(DJ$3,DJ$4,"CustomGL="&amp;DJ$8&amp;";",DJ$5,DJ$6,DJ$7,$B176,DJ$10)</f>
        <v>#NAME?</v>
      </c>
      <c r="DK176" s="42" t="e">
        <f t="shared" ca="1" si="607"/>
        <v>#NAME?</v>
      </c>
      <c r="DL176" s="43" t="e">
        <f ca="1">_xll.GXL(DL$3,DL$4,"CustomGL="&amp;DL$8&amp;";",DL$5,DL$6,DL$7,$B176,DL$10)</f>
        <v>#NAME?</v>
      </c>
      <c r="DM176" s="42" t="e">
        <f t="shared" ca="1" si="517"/>
        <v>#NAME?</v>
      </c>
      <c r="DQ176" s="78">
        <v>645000</v>
      </c>
      <c r="DR176" s="40" t="e">
        <f ca="1">_xll.GEXQ("...\Live\Act_Decr.edq",$B176)</f>
        <v>#NAME?</v>
      </c>
      <c r="DS176" s="41" t="e">
        <f ca="1">_xll.GXL(DS$3,DS$4,"CustomGL="&amp;DS$8&amp;";",DS$5,DS$6,DS$7,$B176,DS$10)</f>
        <v>#NAME?</v>
      </c>
      <c r="DT176" s="42" t="e">
        <f t="shared" ca="1" si="608"/>
        <v>#NAME?</v>
      </c>
      <c r="DU176" s="43" t="e">
        <f ca="1">_xll.GXL(DU$3,DU$4,"CustomGL="&amp;DU$8&amp;";",DU$5,DU$6,DU$7,$B176,DU$10)</f>
        <v>#NAME?</v>
      </c>
      <c r="DV176" s="42" t="e">
        <f t="shared" ca="1" si="519"/>
        <v>#NAME?</v>
      </c>
      <c r="EA176" s="41" t="e">
        <f ca="1">_xll.GXL(EA$3,EA$4,"CustomGL="&amp;EA$8&amp;";",EA$5,EA$6,EA$7,$B176,EA$10)</f>
        <v>#NAME?</v>
      </c>
      <c r="EB176" s="42" t="e">
        <f t="shared" ca="1" si="609"/>
        <v>#NAME?</v>
      </c>
      <c r="EC176" s="43" t="e">
        <f ca="1">_xll.GXL(EC$3,EC$4,"CustomGL="&amp;EC$8&amp;";",EC$5,EC$6,EC$7,$B176,EC$10)</f>
        <v>#NAME?</v>
      </c>
      <c r="ED176" s="42" t="e">
        <f t="shared" ca="1" si="521"/>
        <v>#NAME?</v>
      </c>
      <c r="EH176" s="78">
        <v>645000</v>
      </c>
      <c r="EI176" s="40" t="e">
        <f ca="1">_xll.GEXQ("...\Live\Act_Decr.edq",$B176)</f>
        <v>#NAME?</v>
      </c>
      <c r="EJ176" s="41" t="e">
        <f ca="1">_xll.GXL(EJ$3,EJ$4,"CustomGL="&amp;EJ$8&amp;";",EJ$5,EJ$6,EJ$7,$B176,EJ$10)</f>
        <v>#NAME?</v>
      </c>
      <c r="EK176" s="42" t="e">
        <f t="shared" ca="1" si="610"/>
        <v>#NAME?</v>
      </c>
      <c r="EL176" s="43" t="e">
        <f ca="1">_xll.GXL(EL$3,EL$4,"CustomGL="&amp;EL$8&amp;";",EL$5,EL$6,EL$7,$B176,EL$10)</f>
        <v>#NAME?</v>
      </c>
      <c r="EM176" s="42" t="e">
        <f t="shared" ca="1" si="523"/>
        <v>#NAME?</v>
      </c>
      <c r="ER176" s="41" t="e">
        <f ca="1">_xll.GXL(ER$3,ER$4,"CustomGL="&amp;ER$8&amp;";",ER$5,ER$6,ER$7,$B176,ER$10)</f>
        <v>#NAME?</v>
      </c>
      <c r="ES176" s="42" t="e">
        <f t="shared" ca="1" si="611"/>
        <v>#NAME?</v>
      </c>
      <c r="ET176" s="43" t="e">
        <f ca="1">_xll.GXL(ET$3,ET$4,"CustomGL="&amp;ET$8&amp;";",ET$5,ET$6,ET$7,$B176,ET$10)</f>
        <v>#NAME?</v>
      </c>
      <c r="EU176" s="42" t="e">
        <f t="shared" ca="1" si="525"/>
        <v>#NAME?</v>
      </c>
      <c r="EY176" s="78">
        <v>645000</v>
      </c>
      <c r="EZ176" s="40" t="e">
        <f ca="1">_xll.GEXQ("...\Live\Act_Decr.edq",$B176)</f>
        <v>#NAME?</v>
      </c>
      <c r="FA176" s="41" t="e">
        <f ca="1">_xll.GXL(FA$3,FA$4,"CustomGL="&amp;FA$8&amp;";",FA$5,FA$6,FA$7,$B176,FA$10)</f>
        <v>#NAME?</v>
      </c>
      <c r="FB176" s="42" t="e">
        <f t="shared" ca="1" si="612"/>
        <v>#NAME?</v>
      </c>
      <c r="FC176" s="43" t="e">
        <f ca="1">_xll.GXL(FC$3,FC$4,"CustomGL="&amp;FC$8&amp;";",FC$5,FC$6,FC$7,$B176,FC$10)</f>
        <v>#NAME?</v>
      </c>
      <c r="FD176" s="42" t="e">
        <f t="shared" ca="1" si="527"/>
        <v>#NAME?</v>
      </c>
      <c r="FI176" s="41" t="e">
        <f ca="1">_xll.GXL(FI$3,FI$4,"CustomGL="&amp;FI$8&amp;";",FI$5,FI$6,FI$7,$B176,FI$10)</f>
        <v>#NAME?</v>
      </c>
      <c r="FJ176" s="42" t="e">
        <f t="shared" ca="1" si="613"/>
        <v>#NAME?</v>
      </c>
      <c r="FK176" s="43" t="e">
        <f ca="1">_xll.GXL(FK$3,FK$4,"CustomGL="&amp;FK$8&amp;";",FK$5,FK$6,FK$7,$B176,FK$10)</f>
        <v>#NAME?</v>
      </c>
      <c r="FL176" s="42" t="e">
        <f t="shared" ca="1" si="529"/>
        <v>#NAME?</v>
      </c>
    </row>
    <row r="177" spans="2:168" s="44" customFormat="1" hidden="1" outlineLevel="1" x14ac:dyDescent="0.25">
      <c r="B177" s="45">
        <v>647000</v>
      </c>
      <c r="C177" s="40" t="e">
        <f ca="1">_xll.GEXQ("...\Live\Act_Decr.edq",$B177)</f>
        <v>#NAME?</v>
      </c>
      <c r="D177" s="41" t="e">
        <f ca="1">_xll.GXL(D$3,D$4,"CustomGL="&amp;D$8&amp;";",D$5,D$6,D$7,$B177,D$10)</f>
        <v>#NAME?</v>
      </c>
      <c r="E177" s="42" t="e">
        <f t="shared" ca="1" si="594"/>
        <v>#NAME?</v>
      </c>
      <c r="F177" s="43" t="e">
        <f ca="1">_xll.GXL(F$3,F$4,"CustomGL="&amp;F$8&amp;";",F$5,F$6,F$7,$B177,F$10)</f>
        <v>#NAME?</v>
      </c>
      <c r="G177" s="42" t="e">
        <f t="shared" ca="1" si="593"/>
        <v>#NAME?</v>
      </c>
      <c r="L177" s="41" t="e">
        <f ca="1">_xll.GXL(L$3,L$4,"CustomGL="&amp;L$8&amp;";",L$5,L$6,L$7,$B177,L$10)</f>
        <v>#NAME?</v>
      </c>
      <c r="M177" s="42" t="e">
        <f t="shared" ca="1" si="595"/>
        <v>#NAME?</v>
      </c>
      <c r="N177" s="43" t="e">
        <f ca="1">_xll.GXL(N$3,N$4,"CustomGL="&amp;N$8&amp;";",N$5,N$6,N$7,$B177,N$10)</f>
        <v>#NAME?</v>
      </c>
      <c r="O177" s="42" t="e">
        <f t="shared" ca="1" si="493"/>
        <v>#NAME?</v>
      </c>
      <c r="R177" s="85"/>
      <c r="S177" s="78">
        <v>647000</v>
      </c>
      <c r="T177" s="40" t="e">
        <f ca="1">_xll.GEXQ("...\Live\Act_Decr.edq",$B177)</f>
        <v>#NAME?</v>
      </c>
      <c r="U177" s="41" t="e">
        <f ca="1">_xll.GXL(U$3,U$4,"CustomGL="&amp;U$8&amp;";",U$5,U$6,U$7,$B177,U$10)</f>
        <v>#NAME?</v>
      </c>
      <c r="V177" s="42" t="e">
        <f t="shared" ca="1" si="596"/>
        <v>#NAME?</v>
      </c>
      <c r="W177" s="43" t="e">
        <f ca="1">_xll.GXL(W$3,W$4,"CustomGL="&amp;W$8&amp;";",W$5,W$6,W$7,$B177,W$10)</f>
        <v>#NAME?</v>
      </c>
      <c r="X177" s="42" t="e">
        <f t="shared" ca="1" si="495"/>
        <v>#NAME?</v>
      </c>
      <c r="AC177" s="41" t="e">
        <f ca="1">_xll.GXL(AC$3,AC$4,"CustomGL="&amp;AC$8&amp;";",AC$5,AC$6,AC$7,$B177,AC$10)</f>
        <v>#NAME?</v>
      </c>
      <c r="AD177" s="42" t="e">
        <f t="shared" ca="1" si="597"/>
        <v>#NAME?</v>
      </c>
      <c r="AE177" s="43" t="e">
        <f ca="1">_xll.GXL(AE$3,AE$4,"CustomGL="&amp;AE$8&amp;";",AE$5,AE$6,AE$7,$B177,AE$10)</f>
        <v>#NAME?</v>
      </c>
      <c r="AF177" s="42" t="e">
        <f t="shared" ca="1" si="497"/>
        <v>#NAME?</v>
      </c>
      <c r="AJ177" s="78">
        <v>647000</v>
      </c>
      <c r="AK177" s="40" t="e">
        <f ca="1">_xll.GEXQ("...\Live\Act_Decr.edq",$B177)</f>
        <v>#NAME?</v>
      </c>
      <c r="AL177" s="41" t="e">
        <f ca="1">_xll.GXL(AL$3,AL$4,"CustomGL="&amp;AL$8&amp;";",AL$5,AL$6,AL$7,$B177,AL$10)</f>
        <v>#NAME?</v>
      </c>
      <c r="AM177" s="42" t="e">
        <f t="shared" ca="1" si="598"/>
        <v>#NAME?</v>
      </c>
      <c r="AN177" s="43" t="e">
        <f ca="1">_xll.GXL(AN$3,AN$4,"CustomGL="&amp;AN$8&amp;";",AN$5,AN$6,AN$7,$B177,AN$10)</f>
        <v>#NAME?</v>
      </c>
      <c r="AO177" s="42" t="e">
        <f t="shared" ca="1" si="499"/>
        <v>#NAME?</v>
      </c>
      <c r="AT177" s="41" t="e">
        <f ca="1">_xll.GXL(AT$3,AT$4,"CustomGL="&amp;AT$8&amp;";",AT$5,AT$6,AT$7,$B177,AT$10)</f>
        <v>#NAME?</v>
      </c>
      <c r="AU177" s="42" t="e">
        <f t="shared" ca="1" si="599"/>
        <v>#NAME?</v>
      </c>
      <c r="AV177" s="43" t="e">
        <f ca="1">_xll.GXL(AV$3,AV$4,"CustomGL="&amp;AV$8&amp;";",AV$5,AV$6,AV$7,$B177,AV$10)</f>
        <v>#NAME?</v>
      </c>
      <c r="AW177" s="42" t="e">
        <f t="shared" ca="1" si="501"/>
        <v>#NAME?</v>
      </c>
      <c r="AZ177" s="85"/>
      <c r="BA177" s="78">
        <v>647000</v>
      </c>
      <c r="BB177" s="40" t="e">
        <f ca="1">_xll.GEXQ("...\Live\Act_Decr.edq",$B177)</f>
        <v>#NAME?</v>
      </c>
      <c r="BC177" s="41" t="e">
        <f ca="1">_xll.GXL(BC$3,BC$4,"CustomGL="&amp;BC$8&amp;";",BC$5,BC$6,BC$7,$B177,BC$10)</f>
        <v>#NAME?</v>
      </c>
      <c r="BD177" s="42" t="e">
        <f t="shared" ca="1" si="600"/>
        <v>#NAME?</v>
      </c>
      <c r="BE177" s="43" t="e">
        <f ca="1">_xll.GXL(BE$3,BE$4,"CustomGL="&amp;BE$8&amp;";",BE$5,BE$6,BE$7,$B177,BE$10)</f>
        <v>#NAME?</v>
      </c>
      <c r="BF177" s="42" t="e">
        <f t="shared" ca="1" si="503"/>
        <v>#NAME?</v>
      </c>
      <c r="BK177" s="41" t="e">
        <f ca="1">_xll.GXL(BK$3,BK$4,"CustomGL="&amp;BK$8&amp;";",BK$5,BK$6,BK$7,$B177,BK$10)</f>
        <v>#NAME?</v>
      </c>
      <c r="BL177" s="42" t="e">
        <f t="shared" ca="1" si="601"/>
        <v>#NAME?</v>
      </c>
      <c r="BM177" s="43" t="e">
        <f ca="1">_xll.GXL(BM$3,BM$4,"CustomGL="&amp;BM$8&amp;";",BM$5,BM$6,BM$7,$B177,BM$10)</f>
        <v>#NAME?</v>
      </c>
      <c r="BN177" s="42" t="e">
        <f t="shared" ca="1" si="505"/>
        <v>#NAME?</v>
      </c>
      <c r="BR177" s="78">
        <v>647000</v>
      </c>
      <c r="BS177" s="40" t="e">
        <f ca="1">_xll.GEXQ("...\Live\Act_Decr.edq",$B177)</f>
        <v>#NAME?</v>
      </c>
      <c r="BT177" s="41" t="e">
        <f ca="1">_xll.GXL(BT$3,BT$4,"CustomGL="&amp;BT$8&amp;";",BT$5,BT$6,BT$7,$B177,BT$10)</f>
        <v>#NAME?</v>
      </c>
      <c r="BU177" s="42" t="e">
        <f t="shared" ca="1" si="602"/>
        <v>#NAME?</v>
      </c>
      <c r="BV177" s="43" t="e">
        <f ca="1">_xll.GXL(BV$3,BV$4,"CustomGL="&amp;BV$8&amp;";",BV$5,BV$6,BV$7,$B177,BV$10)</f>
        <v>#NAME?</v>
      </c>
      <c r="BW177" s="42" t="e">
        <f t="shared" ca="1" si="507"/>
        <v>#NAME?</v>
      </c>
      <c r="CB177" s="41" t="e">
        <f ca="1">_xll.GXL(CB$3,CB$4,"CustomGL="&amp;CB$8&amp;";",CB$5,CB$6,CB$7,$B177,CB$10)</f>
        <v>#NAME?</v>
      </c>
      <c r="CC177" s="42" t="e">
        <f t="shared" ca="1" si="603"/>
        <v>#NAME?</v>
      </c>
      <c r="CD177" s="43" t="e">
        <f ca="1">_xll.GXL(CD$3,CD$4,"CustomGL="&amp;CD$8&amp;";",CD$5,CD$6,CD$7,$B177,CD$10)</f>
        <v>#NAME?</v>
      </c>
      <c r="CE177" s="42" t="e">
        <f t="shared" ca="1" si="509"/>
        <v>#NAME?</v>
      </c>
      <c r="CI177" s="78">
        <v>647000</v>
      </c>
      <c r="CJ177" s="40" t="e">
        <f ca="1">_xll.GEXQ("...\Live\Act_Decr.edq",$B177)</f>
        <v>#NAME?</v>
      </c>
      <c r="CK177" s="41" t="e">
        <f ca="1">_xll.GXL(CK$3,CK$4,"CustomGL="&amp;CK$8&amp;";",CK$5,CK$6,CK$7,$B177,CK$10)</f>
        <v>#NAME?</v>
      </c>
      <c r="CL177" s="42" t="e">
        <f t="shared" ca="1" si="604"/>
        <v>#NAME?</v>
      </c>
      <c r="CM177" s="43" t="e">
        <f ca="1">_xll.GXL(CM$3,CM$4,"CustomGL="&amp;CM$8&amp;";",CM$5,CM$6,CM$7,$B177,CM$10)</f>
        <v>#NAME?</v>
      </c>
      <c r="CN177" s="42" t="e">
        <f t="shared" ca="1" si="511"/>
        <v>#NAME?</v>
      </c>
      <c r="CS177" s="41" t="e">
        <f ca="1">_xll.GXL(CS$3,CS$4,"CustomGL="&amp;CS$8&amp;";",CS$5,CS$6,CS$7,$B177,CS$10)</f>
        <v>#NAME?</v>
      </c>
      <c r="CT177" s="42" t="e">
        <f t="shared" ca="1" si="605"/>
        <v>#NAME?</v>
      </c>
      <c r="CU177" s="43" t="e">
        <f ca="1">_xll.GXL(CU$3,CU$4,"CustomGL="&amp;CU$8&amp;";",CU$5,CU$6,CU$7,$B177,CU$10)</f>
        <v>#NAME?</v>
      </c>
      <c r="CV177" s="42" t="e">
        <f t="shared" ca="1" si="513"/>
        <v>#NAME?</v>
      </c>
      <c r="CZ177" s="78">
        <v>647000</v>
      </c>
      <c r="DA177" s="40" t="e">
        <f ca="1">_xll.GEXQ("...\Live\Act_Decr.edq",$B177)</f>
        <v>#NAME?</v>
      </c>
      <c r="DB177" s="41" t="e">
        <f ca="1">_xll.GXL(DB$3,DB$4,"CustomGL="&amp;DB$8&amp;";",DB$5,DB$6,DB$7,$B177,DB$10)</f>
        <v>#NAME?</v>
      </c>
      <c r="DC177" s="42" t="e">
        <f t="shared" ca="1" si="606"/>
        <v>#NAME?</v>
      </c>
      <c r="DD177" s="43" t="e">
        <f ca="1">_xll.GXL(DD$3,DD$4,"CustomGL="&amp;DD$8&amp;";",DD$5,DD$6,DD$7,$B177,DD$10)</f>
        <v>#NAME?</v>
      </c>
      <c r="DE177" s="42" t="e">
        <f t="shared" ca="1" si="515"/>
        <v>#NAME?</v>
      </c>
      <c r="DJ177" s="41" t="e">
        <f ca="1">_xll.GXL(DJ$3,DJ$4,"CustomGL="&amp;DJ$8&amp;";",DJ$5,DJ$6,DJ$7,$B177,DJ$10)</f>
        <v>#NAME?</v>
      </c>
      <c r="DK177" s="42" t="e">
        <f t="shared" ca="1" si="607"/>
        <v>#NAME?</v>
      </c>
      <c r="DL177" s="43" t="e">
        <f ca="1">_xll.GXL(DL$3,DL$4,"CustomGL="&amp;DL$8&amp;";",DL$5,DL$6,DL$7,$B177,DL$10)</f>
        <v>#NAME?</v>
      </c>
      <c r="DM177" s="42" t="e">
        <f t="shared" ca="1" si="517"/>
        <v>#NAME?</v>
      </c>
      <c r="DQ177" s="78">
        <v>647000</v>
      </c>
      <c r="DR177" s="40" t="e">
        <f ca="1">_xll.GEXQ("...\Live\Act_Decr.edq",$B177)</f>
        <v>#NAME?</v>
      </c>
      <c r="DS177" s="41" t="e">
        <f ca="1">_xll.GXL(DS$3,DS$4,"CustomGL="&amp;DS$8&amp;";",DS$5,DS$6,DS$7,$B177,DS$10)</f>
        <v>#NAME?</v>
      </c>
      <c r="DT177" s="42" t="e">
        <f t="shared" ca="1" si="608"/>
        <v>#NAME?</v>
      </c>
      <c r="DU177" s="43" t="e">
        <f ca="1">_xll.GXL(DU$3,DU$4,"CustomGL="&amp;DU$8&amp;";",DU$5,DU$6,DU$7,$B177,DU$10)</f>
        <v>#NAME?</v>
      </c>
      <c r="DV177" s="42" t="e">
        <f t="shared" ca="1" si="519"/>
        <v>#NAME?</v>
      </c>
      <c r="EA177" s="41" t="e">
        <f ca="1">_xll.GXL(EA$3,EA$4,"CustomGL="&amp;EA$8&amp;";",EA$5,EA$6,EA$7,$B177,EA$10)</f>
        <v>#NAME?</v>
      </c>
      <c r="EB177" s="42" t="e">
        <f t="shared" ca="1" si="609"/>
        <v>#NAME?</v>
      </c>
      <c r="EC177" s="43" t="e">
        <f ca="1">_xll.GXL(EC$3,EC$4,"CustomGL="&amp;EC$8&amp;";",EC$5,EC$6,EC$7,$B177,EC$10)</f>
        <v>#NAME?</v>
      </c>
      <c r="ED177" s="42" t="e">
        <f t="shared" ca="1" si="521"/>
        <v>#NAME?</v>
      </c>
      <c r="EH177" s="78">
        <v>647000</v>
      </c>
      <c r="EI177" s="40" t="e">
        <f ca="1">_xll.GEXQ("...\Live\Act_Decr.edq",$B177)</f>
        <v>#NAME?</v>
      </c>
      <c r="EJ177" s="41" t="e">
        <f ca="1">_xll.GXL(EJ$3,EJ$4,"CustomGL="&amp;EJ$8&amp;";",EJ$5,EJ$6,EJ$7,$B177,EJ$10)</f>
        <v>#NAME?</v>
      </c>
      <c r="EK177" s="42" t="e">
        <f t="shared" ca="1" si="610"/>
        <v>#NAME?</v>
      </c>
      <c r="EL177" s="43" t="e">
        <f ca="1">_xll.GXL(EL$3,EL$4,"CustomGL="&amp;EL$8&amp;";",EL$5,EL$6,EL$7,$B177,EL$10)</f>
        <v>#NAME?</v>
      </c>
      <c r="EM177" s="42" t="e">
        <f t="shared" ca="1" si="523"/>
        <v>#NAME?</v>
      </c>
      <c r="ER177" s="41" t="e">
        <f ca="1">_xll.GXL(ER$3,ER$4,"CustomGL="&amp;ER$8&amp;";",ER$5,ER$6,ER$7,$B177,ER$10)</f>
        <v>#NAME?</v>
      </c>
      <c r="ES177" s="42" t="e">
        <f t="shared" ca="1" si="611"/>
        <v>#NAME?</v>
      </c>
      <c r="ET177" s="43" t="e">
        <f ca="1">_xll.GXL(ET$3,ET$4,"CustomGL="&amp;ET$8&amp;";",ET$5,ET$6,ET$7,$B177,ET$10)</f>
        <v>#NAME?</v>
      </c>
      <c r="EU177" s="42" t="e">
        <f t="shared" ca="1" si="525"/>
        <v>#NAME?</v>
      </c>
      <c r="EY177" s="78">
        <v>647000</v>
      </c>
      <c r="EZ177" s="40" t="e">
        <f ca="1">_xll.GEXQ("...\Live\Act_Decr.edq",$B177)</f>
        <v>#NAME?</v>
      </c>
      <c r="FA177" s="41" t="e">
        <f ca="1">_xll.GXL(FA$3,FA$4,"CustomGL="&amp;FA$8&amp;";",FA$5,FA$6,FA$7,$B177,FA$10)</f>
        <v>#NAME?</v>
      </c>
      <c r="FB177" s="42" t="e">
        <f t="shared" ca="1" si="612"/>
        <v>#NAME?</v>
      </c>
      <c r="FC177" s="43" t="e">
        <f ca="1">_xll.GXL(FC$3,FC$4,"CustomGL="&amp;FC$8&amp;";",FC$5,FC$6,FC$7,$B177,FC$10)</f>
        <v>#NAME?</v>
      </c>
      <c r="FD177" s="42" t="e">
        <f t="shared" ca="1" si="527"/>
        <v>#NAME?</v>
      </c>
      <c r="FI177" s="41" t="e">
        <f ca="1">_xll.GXL(FI$3,FI$4,"CustomGL="&amp;FI$8&amp;";",FI$5,FI$6,FI$7,$B177,FI$10)</f>
        <v>#NAME?</v>
      </c>
      <c r="FJ177" s="42" t="e">
        <f t="shared" ca="1" si="613"/>
        <v>#NAME?</v>
      </c>
      <c r="FK177" s="43" t="e">
        <f ca="1">_xll.GXL(FK$3,FK$4,"CustomGL="&amp;FK$8&amp;";",FK$5,FK$6,FK$7,$B177,FK$10)</f>
        <v>#NAME?</v>
      </c>
      <c r="FL177" s="42" t="e">
        <f t="shared" ca="1" si="529"/>
        <v>#NAME?</v>
      </c>
    </row>
    <row r="178" spans="2:168" s="44" customFormat="1" hidden="1" outlineLevel="1" x14ac:dyDescent="0.25">
      <c r="B178" s="45">
        <v>652000</v>
      </c>
      <c r="C178" s="40" t="e">
        <f ca="1">_xll.GEXQ("...\Live\Act_Decr.edq",$B178)</f>
        <v>#NAME?</v>
      </c>
      <c r="D178" s="41" t="e">
        <f ca="1">_xll.GXL(D$3,D$4,"CustomGL="&amp;D$8&amp;";",D$5,D$6,D$7,$B178,D$10)</f>
        <v>#NAME?</v>
      </c>
      <c r="E178" s="42" t="e">
        <f t="shared" ca="1" si="594"/>
        <v>#NAME?</v>
      </c>
      <c r="F178" s="43" t="e">
        <f ca="1">_xll.GXL(F$3,F$4,"CustomGL="&amp;F$8&amp;";",F$5,F$6,F$7,$B178,F$10)</f>
        <v>#NAME?</v>
      </c>
      <c r="G178" s="42" t="e">
        <f t="shared" ca="1" si="593"/>
        <v>#NAME?</v>
      </c>
      <c r="L178" s="41" t="e">
        <f ca="1">_xll.GXL(L$3,L$4,"CustomGL="&amp;L$8&amp;";",L$5,L$6,L$7,$B178,L$10)</f>
        <v>#NAME?</v>
      </c>
      <c r="M178" s="42" t="e">
        <f t="shared" ca="1" si="595"/>
        <v>#NAME?</v>
      </c>
      <c r="N178" s="43" t="e">
        <f ca="1">_xll.GXL(N$3,N$4,"CustomGL="&amp;N$8&amp;";",N$5,N$6,N$7,$B178,N$10)</f>
        <v>#NAME?</v>
      </c>
      <c r="O178" s="42" t="e">
        <f t="shared" ca="1" si="493"/>
        <v>#NAME?</v>
      </c>
      <c r="R178" s="85"/>
      <c r="S178" s="78">
        <v>652000</v>
      </c>
      <c r="T178" s="40" t="e">
        <f ca="1">_xll.GEXQ("...\Live\Act_Decr.edq",$B178)</f>
        <v>#NAME?</v>
      </c>
      <c r="U178" s="41" t="e">
        <f ca="1">_xll.GXL(U$3,U$4,"CustomGL="&amp;U$8&amp;";",U$5,U$6,U$7,$B178,U$10)</f>
        <v>#NAME?</v>
      </c>
      <c r="V178" s="42" t="e">
        <f t="shared" ca="1" si="596"/>
        <v>#NAME?</v>
      </c>
      <c r="W178" s="43" t="e">
        <f ca="1">_xll.GXL(W$3,W$4,"CustomGL="&amp;W$8&amp;";",W$5,W$6,W$7,$B178,W$10)</f>
        <v>#NAME?</v>
      </c>
      <c r="X178" s="42" t="e">
        <f t="shared" ca="1" si="495"/>
        <v>#NAME?</v>
      </c>
      <c r="AC178" s="41" t="e">
        <f ca="1">_xll.GXL(AC$3,AC$4,"CustomGL="&amp;AC$8&amp;";",AC$5,AC$6,AC$7,$B178,AC$10)</f>
        <v>#NAME?</v>
      </c>
      <c r="AD178" s="42" t="e">
        <f t="shared" ca="1" si="597"/>
        <v>#NAME?</v>
      </c>
      <c r="AE178" s="43" t="e">
        <f ca="1">_xll.GXL(AE$3,AE$4,"CustomGL="&amp;AE$8&amp;";",AE$5,AE$6,AE$7,$B178,AE$10)</f>
        <v>#NAME?</v>
      </c>
      <c r="AF178" s="42" t="e">
        <f t="shared" ca="1" si="497"/>
        <v>#NAME?</v>
      </c>
      <c r="AJ178" s="78">
        <v>652000</v>
      </c>
      <c r="AK178" s="40" t="e">
        <f ca="1">_xll.GEXQ("...\Live\Act_Decr.edq",$B178)</f>
        <v>#NAME?</v>
      </c>
      <c r="AL178" s="41" t="e">
        <f ca="1">_xll.GXL(AL$3,AL$4,"CustomGL="&amp;AL$8&amp;";",AL$5,AL$6,AL$7,$B178,AL$10)</f>
        <v>#NAME?</v>
      </c>
      <c r="AM178" s="42" t="e">
        <f t="shared" ca="1" si="598"/>
        <v>#NAME?</v>
      </c>
      <c r="AN178" s="43" t="e">
        <f ca="1">_xll.GXL(AN$3,AN$4,"CustomGL="&amp;AN$8&amp;";",AN$5,AN$6,AN$7,$B178,AN$10)</f>
        <v>#NAME?</v>
      </c>
      <c r="AO178" s="42" t="e">
        <f t="shared" ca="1" si="499"/>
        <v>#NAME?</v>
      </c>
      <c r="AT178" s="41" t="e">
        <f ca="1">_xll.GXL(AT$3,AT$4,"CustomGL="&amp;AT$8&amp;";",AT$5,AT$6,AT$7,$B178,AT$10)</f>
        <v>#NAME?</v>
      </c>
      <c r="AU178" s="42" t="e">
        <f t="shared" ca="1" si="599"/>
        <v>#NAME?</v>
      </c>
      <c r="AV178" s="43" t="e">
        <f ca="1">_xll.GXL(AV$3,AV$4,"CustomGL="&amp;AV$8&amp;";",AV$5,AV$6,AV$7,$B178,AV$10)</f>
        <v>#NAME?</v>
      </c>
      <c r="AW178" s="42" t="e">
        <f t="shared" ca="1" si="501"/>
        <v>#NAME?</v>
      </c>
      <c r="AZ178" s="85"/>
      <c r="BA178" s="78">
        <v>652000</v>
      </c>
      <c r="BB178" s="40" t="e">
        <f ca="1">_xll.GEXQ("...\Live\Act_Decr.edq",$B178)</f>
        <v>#NAME?</v>
      </c>
      <c r="BC178" s="41" t="e">
        <f ca="1">_xll.GXL(BC$3,BC$4,"CustomGL="&amp;BC$8&amp;";",BC$5,BC$6,BC$7,$B178,BC$10)</f>
        <v>#NAME?</v>
      </c>
      <c r="BD178" s="42" t="e">
        <f t="shared" ca="1" si="600"/>
        <v>#NAME?</v>
      </c>
      <c r="BE178" s="43" t="e">
        <f ca="1">_xll.GXL(BE$3,BE$4,"CustomGL="&amp;BE$8&amp;";",BE$5,BE$6,BE$7,$B178,BE$10)</f>
        <v>#NAME?</v>
      </c>
      <c r="BF178" s="42" t="e">
        <f t="shared" ca="1" si="503"/>
        <v>#NAME?</v>
      </c>
      <c r="BK178" s="41" t="e">
        <f ca="1">_xll.GXL(BK$3,BK$4,"CustomGL="&amp;BK$8&amp;";",BK$5,BK$6,BK$7,$B178,BK$10)</f>
        <v>#NAME?</v>
      </c>
      <c r="BL178" s="42" t="e">
        <f t="shared" ca="1" si="601"/>
        <v>#NAME?</v>
      </c>
      <c r="BM178" s="43" t="e">
        <f ca="1">_xll.GXL(BM$3,BM$4,"CustomGL="&amp;BM$8&amp;";",BM$5,BM$6,BM$7,$B178,BM$10)</f>
        <v>#NAME?</v>
      </c>
      <c r="BN178" s="42" t="e">
        <f t="shared" ca="1" si="505"/>
        <v>#NAME?</v>
      </c>
      <c r="BR178" s="78">
        <v>652000</v>
      </c>
      <c r="BS178" s="40" t="e">
        <f ca="1">_xll.GEXQ("...\Live\Act_Decr.edq",$B178)</f>
        <v>#NAME?</v>
      </c>
      <c r="BT178" s="41" t="e">
        <f ca="1">_xll.GXL(BT$3,BT$4,"CustomGL="&amp;BT$8&amp;";",BT$5,BT$6,BT$7,$B178,BT$10)</f>
        <v>#NAME?</v>
      </c>
      <c r="BU178" s="42" t="e">
        <f t="shared" ca="1" si="602"/>
        <v>#NAME?</v>
      </c>
      <c r="BV178" s="43" t="e">
        <f ca="1">_xll.GXL(BV$3,BV$4,"CustomGL="&amp;BV$8&amp;";",BV$5,BV$6,BV$7,$B178,BV$10)</f>
        <v>#NAME?</v>
      </c>
      <c r="BW178" s="42" t="e">
        <f t="shared" ca="1" si="507"/>
        <v>#NAME?</v>
      </c>
      <c r="CB178" s="41" t="e">
        <f ca="1">_xll.GXL(CB$3,CB$4,"CustomGL="&amp;CB$8&amp;";",CB$5,CB$6,CB$7,$B178,CB$10)</f>
        <v>#NAME?</v>
      </c>
      <c r="CC178" s="42" t="e">
        <f t="shared" ca="1" si="603"/>
        <v>#NAME?</v>
      </c>
      <c r="CD178" s="43" t="e">
        <f ca="1">_xll.GXL(CD$3,CD$4,"CustomGL="&amp;CD$8&amp;";",CD$5,CD$6,CD$7,$B178,CD$10)</f>
        <v>#NAME?</v>
      </c>
      <c r="CE178" s="42" t="e">
        <f t="shared" ca="1" si="509"/>
        <v>#NAME?</v>
      </c>
      <c r="CI178" s="78">
        <v>652000</v>
      </c>
      <c r="CJ178" s="40" t="e">
        <f ca="1">_xll.GEXQ("...\Live\Act_Decr.edq",$B178)</f>
        <v>#NAME?</v>
      </c>
      <c r="CK178" s="41" t="e">
        <f ca="1">_xll.GXL(CK$3,CK$4,"CustomGL="&amp;CK$8&amp;";",CK$5,CK$6,CK$7,$B178,CK$10)</f>
        <v>#NAME?</v>
      </c>
      <c r="CL178" s="42" t="e">
        <f t="shared" ca="1" si="604"/>
        <v>#NAME?</v>
      </c>
      <c r="CM178" s="43" t="e">
        <f ca="1">_xll.GXL(CM$3,CM$4,"CustomGL="&amp;CM$8&amp;";",CM$5,CM$6,CM$7,$B178,CM$10)</f>
        <v>#NAME?</v>
      </c>
      <c r="CN178" s="42" t="e">
        <f t="shared" ca="1" si="511"/>
        <v>#NAME?</v>
      </c>
      <c r="CS178" s="41" t="e">
        <f ca="1">_xll.GXL(CS$3,CS$4,"CustomGL="&amp;CS$8&amp;";",CS$5,CS$6,CS$7,$B178,CS$10)</f>
        <v>#NAME?</v>
      </c>
      <c r="CT178" s="42" t="e">
        <f t="shared" ca="1" si="605"/>
        <v>#NAME?</v>
      </c>
      <c r="CU178" s="43" t="e">
        <f ca="1">_xll.GXL(CU$3,CU$4,"CustomGL="&amp;CU$8&amp;";",CU$5,CU$6,CU$7,$B178,CU$10)</f>
        <v>#NAME?</v>
      </c>
      <c r="CV178" s="42" t="e">
        <f t="shared" ca="1" si="513"/>
        <v>#NAME?</v>
      </c>
      <c r="CZ178" s="78">
        <v>652000</v>
      </c>
      <c r="DA178" s="40" t="e">
        <f ca="1">_xll.GEXQ("...\Live\Act_Decr.edq",$B178)</f>
        <v>#NAME?</v>
      </c>
      <c r="DB178" s="41" t="e">
        <f ca="1">_xll.GXL(DB$3,DB$4,"CustomGL="&amp;DB$8&amp;";",DB$5,DB$6,DB$7,$B178,DB$10)</f>
        <v>#NAME?</v>
      </c>
      <c r="DC178" s="42" t="e">
        <f t="shared" ca="1" si="606"/>
        <v>#NAME?</v>
      </c>
      <c r="DD178" s="43" t="e">
        <f ca="1">_xll.GXL(DD$3,DD$4,"CustomGL="&amp;DD$8&amp;";",DD$5,DD$6,DD$7,$B178,DD$10)</f>
        <v>#NAME?</v>
      </c>
      <c r="DE178" s="42" t="e">
        <f t="shared" ca="1" si="515"/>
        <v>#NAME?</v>
      </c>
      <c r="DJ178" s="41" t="e">
        <f ca="1">_xll.GXL(DJ$3,DJ$4,"CustomGL="&amp;DJ$8&amp;";",DJ$5,DJ$6,DJ$7,$B178,DJ$10)</f>
        <v>#NAME?</v>
      </c>
      <c r="DK178" s="42" t="e">
        <f t="shared" ca="1" si="607"/>
        <v>#NAME?</v>
      </c>
      <c r="DL178" s="43" t="e">
        <f ca="1">_xll.GXL(DL$3,DL$4,"CustomGL="&amp;DL$8&amp;";",DL$5,DL$6,DL$7,$B178,DL$10)</f>
        <v>#NAME?</v>
      </c>
      <c r="DM178" s="42" t="e">
        <f t="shared" ca="1" si="517"/>
        <v>#NAME?</v>
      </c>
      <c r="DQ178" s="78">
        <v>652000</v>
      </c>
      <c r="DR178" s="40" t="e">
        <f ca="1">_xll.GEXQ("...\Live\Act_Decr.edq",$B178)</f>
        <v>#NAME?</v>
      </c>
      <c r="DS178" s="41" t="e">
        <f ca="1">_xll.GXL(DS$3,DS$4,"CustomGL="&amp;DS$8&amp;";",DS$5,DS$6,DS$7,$B178,DS$10)</f>
        <v>#NAME?</v>
      </c>
      <c r="DT178" s="42" t="e">
        <f t="shared" ca="1" si="608"/>
        <v>#NAME?</v>
      </c>
      <c r="DU178" s="43" t="e">
        <f ca="1">_xll.GXL(DU$3,DU$4,"CustomGL="&amp;DU$8&amp;";",DU$5,DU$6,DU$7,$B178,DU$10)</f>
        <v>#NAME?</v>
      </c>
      <c r="DV178" s="42" t="e">
        <f t="shared" ca="1" si="519"/>
        <v>#NAME?</v>
      </c>
      <c r="EA178" s="41" t="e">
        <f ca="1">_xll.GXL(EA$3,EA$4,"CustomGL="&amp;EA$8&amp;";",EA$5,EA$6,EA$7,$B178,EA$10)</f>
        <v>#NAME?</v>
      </c>
      <c r="EB178" s="42" t="e">
        <f t="shared" ca="1" si="609"/>
        <v>#NAME?</v>
      </c>
      <c r="EC178" s="43" t="e">
        <f ca="1">_xll.GXL(EC$3,EC$4,"CustomGL="&amp;EC$8&amp;";",EC$5,EC$6,EC$7,$B178,EC$10)</f>
        <v>#NAME?</v>
      </c>
      <c r="ED178" s="42" t="e">
        <f t="shared" ca="1" si="521"/>
        <v>#NAME?</v>
      </c>
      <c r="EH178" s="78">
        <v>652000</v>
      </c>
      <c r="EI178" s="40" t="e">
        <f ca="1">_xll.GEXQ("...\Live\Act_Decr.edq",$B178)</f>
        <v>#NAME?</v>
      </c>
      <c r="EJ178" s="41" t="e">
        <f ca="1">_xll.GXL(EJ$3,EJ$4,"CustomGL="&amp;EJ$8&amp;";",EJ$5,EJ$6,EJ$7,$B178,EJ$10)</f>
        <v>#NAME?</v>
      </c>
      <c r="EK178" s="42" t="e">
        <f t="shared" ca="1" si="610"/>
        <v>#NAME?</v>
      </c>
      <c r="EL178" s="43" t="e">
        <f ca="1">_xll.GXL(EL$3,EL$4,"CustomGL="&amp;EL$8&amp;";",EL$5,EL$6,EL$7,$B178,EL$10)</f>
        <v>#NAME?</v>
      </c>
      <c r="EM178" s="42" t="e">
        <f t="shared" ca="1" si="523"/>
        <v>#NAME?</v>
      </c>
      <c r="ER178" s="41" t="e">
        <f ca="1">_xll.GXL(ER$3,ER$4,"CustomGL="&amp;ER$8&amp;";",ER$5,ER$6,ER$7,$B178,ER$10)</f>
        <v>#NAME?</v>
      </c>
      <c r="ES178" s="42" t="e">
        <f t="shared" ca="1" si="611"/>
        <v>#NAME?</v>
      </c>
      <c r="ET178" s="43" t="e">
        <f ca="1">_xll.GXL(ET$3,ET$4,"CustomGL="&amp;ET$8&amp;";",ET$5,ET$6,ET$7,$B178,ET$10)</f>
        <v>#NAME?</v>
      </c>
      <c r="EU178" s="42" t="e">
        <f t="shared" ca="1" si="525"/>
        <v>#NAME?</v>
      </c>
      <c r="EY178" s="78">
        <v>652000</v>
      </c>
      <c r="EZ178" s="40" t="e">
        <f ca="1">_xll.GEXQ("...\Live\Act_Decr.edq",$B178)</f>
        <v>#NAME?</v>
      </c>
      <c r="FA178" s="41" t="e">
        <f ca="1">_xll.GXL(FA$3,FA$4,"CustomGL="&amp;FA$8&amp;";",FA$5,FA$6,FA$7,$B178,FA$10)</f>
        <v>#NAME?</v>
      </c>
      <c r="FB178" s="42" t="e">
        <f t="shared" ca="1" si="612"/>
        <v>#NAME?</v>
      </c>
      <c r="FC178" s="43" t="e">
        <f ca="1">_xll.GXL(FC$3,FC$4,"CustomGL="&amp;FC$8&amp;";",FC$5,FC$6,FC$7,$B178,FC$10)</f>
        <v>#NAME?</v>
      </c>
      <c r="FD178" s="42" t="e">
        <f t="shared" ca="1" si="527"/>
        <v>#NAME?</v>
      </c>
      <c r="FI178" s="41" t="e">
        <f ca="1">_xll.GXL(FI$3,FI$4,"CustomGL="&amp;FI$8&amp;";",FI$5,FI$6,FI$7,$B178,FI$10)</f>
        <v>#NAME?</v>
      </c>
      <c r="FJ178" s="42" t="e">
        <f t="shared" ca="1" si="613"/>
        <v>#NAME?</v>
      </c>
      <c r="FK178" s="43" t="e">
        <f ca="1">_xll.GXL(FK$3,FK$4,"CustomGL="&amp;FK$8&amp;";",FK$5,FK$6,FK$7,$B178,FK$10)</f>
        <v>#NAME?</v>
      </c>
      <c r="FL178" s="42" t="e">
        <f t="shared" ca="1" si="529"/>
        <v>#NAME?</v>
      </c>
    </row>
    <row r="179" spans="2:168" s="44" customFormat="1" hidden="1" outlineLevel="1" x14ac:dyDescent="0.25">
      <c r="B179" s="45">
        <v>652001</v>
      </c>
      <c r="C179" s="40" t="e">
        <f ca="1">_xll.GEXQ("...\Live\Act_Decr.edq",$B179)</f>
        <v>#NAME?</v>
      </c>
      <c r="D179" s="41" t="e">
        <f ca="1">_xll.GXL(D$3,D$4,"CustomGL="&amp;D$8&amp;";",D$5,D$6,D$7,$B179,D$10)</f>
        <v>#NAME?</v>
      </c>
      <c r="E179" s="42" t="e">
        <f t="shared" ca="1" si="594"/>
        <v>#NAME?</v>
      </c>
      <c r="F179" s="43" t="e">
        <f ca="1">_xll.GXL(F$3,F$4,"CustomGL="&amp;F$8&amp;";",F$5,F$6,F$7,$B179,F$10)</f>
        <v>#NAME?</v>
      </c>
      <c r="G179" s="42" t="e">
        <f t="shared" ca="1" si="593"/>
        <v>#NAME?</v>
      </c>
      <c r="L179" s="41" t="e">
        <f ca="1">_xll.GXL(L$3,L$4,"CustomGL="&amp;L$8&amp;";",L$5,L$6,L$7,$B179,L$10)</f>
        <v>#NAME?</v>
      </c>
      <c r="M179" s="42" t="e">
        <f t="shared" ca="1" si="595"/>
        <v>#NAME?</v>
      </c>
      <c r="N179" s="43" t="e">
        <f ca="1">_xll.GXL(N$3,N$4,"CustomGL="&amp;N$8&amp;";",N$5,N$6,N$7,$B179,N$10)</f>
        <v>#NAME?</v>
      </c>
      <c r="O179" s="42" t="e">
        <f t="shared" ca="1" si="493"/>
        <v>#NAME?</v>
      </c>
      <c r="R179" s="85"/>
      <c r="S179" s="78">
        <v>652001</v>
      </c>
      <c r="T179" s="40" t="e">
        <f ca="1">_xll.GEXQ("...\Live\Act_Decr.edq",$B179)</f>
        <v>#NAME?</v>
      </c>
      <c r="U179" s="41" t="e">
        <f ca="1">_xll.GXL(U$3,U$4,"CustomGL="&amp;U$8&amp;";",U$5,U$6,U$7,$B179,U$10)</f>
        <v>#NAME?</v>
      </c>
      <c r="V179" s="42" t="e">
        <f t="shared" ca="1" si="596"/>
        <v>#NAME?</v>
      </c>
      <c r="W179" s="43" t="e">
        <f ca="1">_xll.GXL(W$3,W$4,"CustomGL="&amp;W$8&amp;";",W$5,W$6,W$7,$B179,W$10)</f>
        <v>#NAME?</v>
      </c>
      <c r="X179" s="42" t="e">
        <f t="shared" ca="1" si="495"/>
        <v>#NAME?</v>
      </c>
      <c r="AC179" s="41" t="e">
        <f ca="1">_xll.GXL(AC$3,AC$4,"CustomGL="&amp;AC$8&amp;";",AC$5,AC$6,AC$7,$B179,AC$10)</f>
        <v>#NAME?</v>
      </c>
      <c r="AD179" s="42" t="e">
        <f t="shared" ca="1" si="597"/>
        <v>#NAME?</v>
      </c>
      <c r="AE179" s="43" t="e">
        <f ca="1">_xll.GXL(AE$3,AE$4,"CustomGL="&amp;AE$8&amp;";",AE$5,AE$6,AE$7,$B179,AE$10)</f>
        <v>#NAME?</v>
      </c>
      <c r="AF179" s="42" t="e">
        <f t="shared" ca="1" si="497"/>
        <v>#NAME?</v>
      </c>
      <c r="AJ179" s="78">
        <v>652001</v>
      </c>
      <c r="AK179" s="40" t="e">
        <f ca="1">_xll.GEXQ("...\Live\Act_Decr.edq",$B179)</f>
        <v>#NAME?</v>
      </c>
      <c r="AL179" s="41" t="e">
        <f ca="1">_xll.GXL(AL$3,AL$4,"CustomGL="&amp;AL$8&amp;";",AL$5,AL$6,AL$7,$B179,AL$10)</f>
        <v>#NAME?</v>
      </c>
      <c r="AM179" s="42" t="e">
        <f t="shared" ca="1" si="598"/>
        <v>#NAME?</v>
      </c>
      <c r="AN179" s="43" t="e">
        <f ca="1">_xll.GXL(AN$3,AN$4,"CustomGL="&amp;AN$8&amp;";",AN$5,AN$6,AN$7,$B179,AN$10)</f>
        <v>#NAME?</v>
      </c>
      <c r="AO179" s="42" t="e">
        <f t="shared" ca="1" si="499"/>
        <v>#NAME?</v>
      </c>
      <c r="AT179" s="41" t="e">
        <f ca="1">_xll.GXL(AT$3,AT$4,"CustomGL="&amp;AT$8&amp;";",AT$5,AT$6,AT$7,$B179,AT$10)</f>
        <v>#NAME?</v>
      </c>
      <c r="AU179" s="42" t="e">
        <f t="shared" ca="1" si="599"/>
        <v>#NAME?</v>
      </c>
      <c r="AV179" s="43" t="e">
        <f ca="1">_xll.GXL(AV$3,AV$4,"CustomGL="&amp;AV$8&amp;";",AV$5,AV$6,AV$7,$B179,AV$10)</f>
        <v>#NAME?</v>
      </c>
      <c r="AW179" s="42" t="e">
        <f t="shared" ca="1" si="501"/>
        <v>#NAME?</v>
      </c>
      <c r="AZ179" s="85"/>
      <c r="BA179" s="78">
        <v>652001</v>
      </c>
      <c r="BB179" s="40" t="e">
        <f ca="1">_xll.GEXQ("...\Live\Act_Decr.edq",$B179)</f>
        <v>#NAME?</v>
      </c>
      <c r="BC179" s="41" t="e">
        <f ca="1">_xll.GXL(BC$3,BC$4,"CustomGL="&amp;BC$8&amp;";",BC$5,BC$6,BC$7,$B179,BC$10)</f>
        <v>#NAME?</v>
      </c>
      <c r="BD179" s="42" t="e">
        <f t="shared" ca="1" si="600"/>
        <v>#NAME?</v>
      </c>
      <c r="BE179" s="43" t="e">
        <f ca="1">_xll.GXL(BE$3,BE$4,"CustomGL="&amp;BE$8&amp;";",BE$5,BE$6,BE$7,$B179,BE$10)</f>
        <v>#NAME?</v>
      </c>
      <c r="BF179" s="42" t="e">
        <f t="shared" ca="1" si="503"/>
        <v>#NAME?</v>
      </c>
      <c r="BK179" s="41" t="e">
        <f ca="1">_xll.GXL(BK$3,BK$4,"CustomGL="&amp;BK$8&amp;";",BK$5,BK$6,BK$7,$B179,BK$10)</f>
        <v>#NAME?</v>
      </c>
      <c r="BL179" s="42" t="e">
        <f t="shared" ca="1" si="601"/>
        <v>#NAME?</v>
      </c>
      <c r="BM179" s="43" t="e">
        <f ca="1">_xll.GXL(BM$3,BM$4,"CustomGL="&amp;BM$8&amp;";",BM$5,BM$6,BM$7,$B179,BM$10)</f>
        <v>#NAME?</v>
      </c>
      <c r="BN179" s="42" t="e">
        <f t="shared" ca="1" si="505"/>
        <v>#NAME?</v>
      </c>
      <c r="BR179" s="78">
        <v>652001</v>
      </c>
      <c r="BS179" s="40" t="e">
        <f ca="1">_xll.GEXQ("...\Live\Act_Decr.edq",$B179)</f>
        <v>#NAME?</v>
      </c>
      <c r="BT179" s="41" t="e">
        <f ca="1">_xll.GXL(BT$3,BT$4,"CustomGL="&amp;BT$8&amp;";",BT$5,BT$6,BT$7,$B179,BT$10)</f>
        <v>#NAME?</v>
      </c>
      <c r="BU179" s="42" t="e">
        <f t="shared" ca="1" si="602"/>
        <v>#NAME?</v>
      </c>
      <c r="BV179" s="43" t="e">
        <f ca="1">_xll.GXL(BV$3,BV$4,"CustomGL="&amp;BV$8&amp;";",BV$5,BV$6,BV$7,$B179,BV$10)</f>
        <v>#NAME?</v>
      </c>
      <c r="BW179" s="42" t="e">
        <f t="shared" ca="1" si="507"/>
        <v>#NAME?</v>
      </c>
      <c r="CB179" s="41" t="e">
        <f ca="1">_xll.GXL(CB$3,CB$4,"CustomGL="&amp;CB$8&amp;";",CB$5,CB$6,CB$7,$B179,CB$10)</f>
        <v>#NAME?</v>
      </c>
      <c r="CC179" s="42" t="e">
        <f t="shared" ca="1" si="603"/>
        <v>#NAME?</v>
      </c>
      <c r="CD179" s="43" t="e">
        <f ca="1">_xll.GXL(CD$3,CD$4,"CustomGL="&amp;CD$8&amp;";",CD$5,CD$6,CD$7,$B179,CD$10)</f>
        <v>#NAME?</v>
      </c>
      <c r="CE179" s="42" t="e">
        <f t="shared" ca="1" si="509"/>
        <v>#NAME?</v>
      </c>
      <c r="CI179" s="78">
        <v>652001</v>
      </c>
      <c r="CJ179" s="40" t="e">
        <f ca="1">_xll.GEXQ("...\Live\Act_Decr.edq",$B179)</f>
        <v>#NAME?</v>
      </c>
      <c r="CK179" s="41" t="e">
        <f ca="1">_xll.GXL(CK$3,CK$4,"CustomGL="&amp;CK$8&amp;";",CK$5,CK$6,CK$7,$B179,CK$10)</f>
        <v>#NAME?</v>
      </c>
      <c r="CL179" s="42" t="e">
        <f t="shared" ca="1" si="604"/>
        <v>#NAME?</v>
      </c>
      <c r="CM179" s="43" t="e">
        <f ca="1">_xll.GXL(CM$3,CM$4,"CustomGL="&amp;CM$8&amp;";",CM$5,CM$6,CM$7,$B179,CM$10)</f>
        <v>#NAME?</v>
      </c>
      <c r="CN179" s="42" t="e">
        <f t="shared" ca="1" si="511"/>
        <v>#NAME?</v>
      </c>
      <c r="CS179" s="41" t="e">
        <f ca="1">_xll.GXL(CS$3,CS$4,"CustomGL="&amp;CS$8&amp;";",CS$5,CS$6,CS$7,$B179,CS$10)</f>
        <v>#NAME?</v>
      </c>
      <c r="CT179" s="42" t="e">
        <f t="shared" ca="1" si="605"/>
        <v>#NAME?</v>
      </c>
      <c r="CU179" s="43" t="e">
        <f ca="1">_xll.GXL(CU$3,CU$4,"CustomGL="&amp;CU$8&amp;";",CU$5,CU$6,CU$7,$B179,CU$10)</f>
        <v>#NAME?</v>
      </c>
      <c r="CV179" s="42" t="e">
        <f t="shared" ca="1" si="513"/>
        <v>#NAME?</v>
      </c>
      <c r="CZ179" s="78">
        <v>652001</v>
      </c>
      <c r="DA179" s="40" t="e">
        <f ca="1">_xll.GEXQ("...\Live\Act_Decr.edq",$B179)</f>
        <v>#NAME?</v>
      </c>
      <c r="DB179" s="41" t="e">
        <f ca="1">_xll.GXL(DB$3,DB$4,"CustomGL="&amp;DB$8&amp;";",DB$5,DB$6,DB$7,$B179,DB$10)</f>
        <v>#NAME?</v>
      </c>
      <c r="DC179" s="42" t="e">
        <f t="shared" ca="1" si="606"/>
        <v>#NAME?</v>
      </c>
      <c r="DD179" s="43" t="e">
        <f ca="1">_xll.GXL(DD$3,DD$4,"CustomGL="&amp;DD$8&amp;";",DD$5,DD$6,DD$7,$B179,DD$10)</f>
        <v>#NAME?</v>
      </c>
      <c r="DE179" s="42" t="e">
        <f t="shared" ca="1" si="515"/>
        <v>#NAME?</v>
      </c>
      <c r="DJ179" s="41" t="e">
        <f ca="1">_xll.GXL(DJ$3,DJ$4,"CustomGL="&amp;DJ$8&amp;";",DJ$5,DJ$6,DJ$7,$B179,DJ$10)</f>
        <v>#NAME?</v>
      </c>
      <c r="DK179" s="42" t="e">
        <f t="shared" ca="1" si="607"/>
        <v>#NAME?</v>
      </c>
      <c r="DL179" s="43" t="e">
        <f ca="1">_xll.GXL(DL$3,DL$4,"CustomGL="&amp;DL$8&amp;";",DL$5,DL$6,DL$7,$B179,DL$10)</f>
        <v>#NAME?</v>
      </c>
      <c r="DM179" s="42" t="e">
        <f t="shared" ca="1" si="517"/>
        <v>#NAME?</v>
      </c>
      <c r="DQ179" s="78">
        <v>652001</v>
      </c>
      <c r="DR179" s="40" t="e">
        <f ca="1">_xll.GEXQ("...\Live\Act_Decr.edq",$B179)</f>
        <v>#NAME?</v>
      </c>
      <c r="DS179" s="41" t="e">
        <f ca="1">_xll.GXL(DS$3,DS$4,"CustomGL="&amp;DS$8&amp;";",DS$5,DS$6,DS$7,$B179,DS$10)</f>
        <v>#NAME?</v>
      </c>
      <c r="DT179" s="42" t="e">
        <f t="shared" ca="1" si="608"/>
        <v>#NAME?</v>
      </c>
      <c r="DU179" s="43" t="e">
        <f ca="1">_xll.GXL(DU$3,DU$4,"CustomGL="&amp;DU$8&amp;";",DU$5,DU$6,DU$7,$B179,DU$10)</f>
        <v>#NAME?</v>
      </c>
      <c r="DV179" s="42" t="e">
        <f t="shared" ca="1" si="519"/>
        <v>#NAME?</v>
      </c>
      <c r="EA179" s="41" t="e">
        <f ca="1">_xll.GXL(EA$3,EA$4,"CustomGL="&amp;EA$8&amp;";",EA$5,EA$6,EA$7,$B179,EA$10)</f>
        <v>#NAME?</v>
      </c>
      <c r="EB179" s="42" t="e">
        <f t="shared" ca="1" si="609"/>
        <v>#NAME?</v>
      </c>
      <c r="EC179" s="43" t="e">
        <f ca="1">_xll.GXL(EC$3,EC$4,"CustomGL="&amp;EC$8&amp;";",EC$5,EC$6,EC$7,$B179,EC$10)</f>
        <v>#NAME?</v>
      </c>
      <c r="ED179" s="42" t="e">
        <f t="shared" ca="1" si="521"/>
        <v>#NAME?</v>
      </c>
      <c r="EH179" s="78">
        <v>652001</v>
      </c>
      <c r="EI179" s="40" t="e">
        <f ca="1">_xll.GEXQ("...\Live\Act_Decr.edq",$B179)</f>
        <v>#NAME?</v>
      </c>
      <c r="EJ179" s="41" t="e">
        <f ca="1">_xll.GXL(EJ$3,EJ$4,"CustomGL="&amp;EJ$8&amp;";",EJ$5,EJ$6,EJ$7,$B179,EJ$10)</f>
        <v>#NAME?</v>
      </c>
      <c r="EK179" s="42" t="e">
        <f t="shared" ca="1" si="610"/>
        <v>#NAME?</v>
      </c>
      <c r="EL179" s="43" t="e">
        <f ca="1">_xll.GXL(EL$3,EL$4,"CustomGL="&amp;EL$8&amp;";",EL$5,EL$6,EL$7,$B179,EL$10)</f>
        <v>#NAME?</v>
      </c>
      <c r="EM179" s="42" t="e">
        <f t="shared" ca="1" si="523"/>
        <v>#NAME?</v>
      </c>
      <c r="ER179" s="41" t="e">
        <f ca="1">_xll.GXL(ER$3,ER$4,"CustomGL="&amp;ER$8&amp;";",ER$5,ER$6,ER$7,$B179,ER$10)</f>
        <v>#NAME?</v>
      </c>
      <c r="ES179" s="42" t="e">
        <f t="shared" ca="1" si="611"/>
        <v>#NAME?</v>
      </c>
      <c r="ET179" s="43" t="e">
        <f ca="1">_xll.GXL(ET$3,ET$4,"CustomGL="&amp;ET$8&amp;";",ET$5,ET$6,ET$7,$B179,ET$10)</f>
        <v>#NAME?</v>
      </c>
      <c r="EU179" s="42" t="e">
        <f t="shared" ca="1" si="525"/>
        <v>#NAME?</v>
      </c>
      <c r="EY179" s="78">
        <v>652001</v>
      </c>
      <c r="EZ179" s="40" t="e">
        <f ca="1">_xll.GEXQ("...\Live\Act_Decr.edq",$B179)</f>
        <v>#NAME?</v>
      </c>
      <c r="FA179" s="41" t="e">
        <f ca="1">_xll.GXL(FA$3,FA$4,"CustomGL="&amp;FA$8&amp;";",FA$5,FA$6,FA$7,$B179,FA$10)</f>
        <v>#NAME?</v>
      </c>
      <c r="FB179" s="42" t="e">
        <f t="shared" ca="1" si="612"/>
        <v>#NAME?</v>
      </c>
      <c r="FC179" s="43" t="e">
        <f ca="1">_xll.GXL(FC$3,FC$4,"CustomGL="&amp;FC$8&amp;";",FC$5,FC$6,FC$7,$B179,FC$10)</f>
        <v>#NAME?</v>
      </c>
      <c r="FD179" s="42" t="e">
        <f t="shared" ca="1" si="527"/>
        <v>#NAME?</v>
      </c>
      <c r="FI179" s="41" t="e">
        <f ca="1">_xll.GXL(FI$3,FI$4,"CustomGL="&amp;FI$8&amp;";",FI$5,FI$6,FI$7,$B179,FI$10)</f>
        <v>#NAME?</v>
      </c>
      <c r="FJ179" s="42" t="e">
        <f t="shared" ca="1" si="613"/>
        <v>#NAME?</v>
      </c>
      <c r="FK179" s="43" t="e">
        <f ca="1">_xll.GXL(FK$3,FK$4,"CustomGL="&amp;FK$8&amp;";",FK$5,FK$6,FK$7,$B179,FK$10)</f>
        <v>#NAME?</v>
      </c>
      <c r="FL179" s="42" t="e">
        <f t="shared" ca="1" si="529"/>
        <v>#NAME?</v>
      </c>
    </row>
    <row r="180" spans="2:168" s="44" customFormat="1" hidden="1" outlineLevel="1" x14ac:dyDescent="0.25">
      <c r="B180" s="45">
        <v>652071</v>
      </c>
      <c r="C180" s="40" t="e">
        <f ca="1">_xll.GEXQ("...\Live\Act_Decr.edq",$B180)</f>
        <v>#NAME?</v>
      </c>
      <c r="D180" s="41" t="e">
        <f ca="1">_xll.GXL(D$3,D$4,"CustomGL="&amp;D$8&amp;";",D$5,D$6,D$7,$B180,D$10)</f>
        <v>#NAME?</v>
      </c>
      <c r="E180" s="42" t="e">
        <f t="shared" ca="1" si="594"/>
        <v>#NAME?</v>
      </c>
      <c r="F180" s="43" t="e">
        <f ca="1">_xll.GXL(F$3,F$4,"CustomGL="&amp;F$8&amp;";",F$5,F$6,F$7,$B180,F$10)</f>
        <v>#NAME?</v>
      </c>
      <c r="G180" s="42" t="e">
        <f t="shared" ca="1" si="593"/>
        <v>#NAME?</v>
      </c>
      <c r="L180" s="41" t="e">
        <f ca="1">_xll.GXL(L$3,L$4,"CustomGL="&amp;L$8&amp;";",L$5,L$6,L$7,$B180,L$10)</f>
        <v>#NAME?</v>
      </c>
      <c r="M180" s="42" t="e">
        <f t="shared" ca="1" si="595"/>
        <v>#NAME?</v>
      </c>
      <c r="N180" s="43" t="e">
        <f ca="1">_xll.GXL(N$3,N$4,"CustomGL="&amp;N$8&amp;";",N$5,N$6,N$7,$B180,N$10)</f>
        <v>#NAME?</v>
      </c>
      <c r="O180" s="42" t="e">
        <f t="shared" ca="1" si="493"/>
        <v>#NAME?</v>
      </c>
      <c r="R180" s="85"/>
      <c r="S180" s="78">
        <v>652071</v>
      </c>
      <c r="T180" s="40" t="e">
        <f ca="1">_xll.GEXQ("...\Live\Act_Decr.edq",$B180)</f>
        <v>#NAME?</v>
      </c>
      <c r="U180" s="41" t="e">
        <f ca="1">_xll.GXL(U$3,U$4,"CustomGL="&amp;U$8&amp;";",U$5,U$6,U$7,$B180,U$10)</f>
        <v>#NAME?</v>
      </c>
      <c r="V180" s="42" t="e">
        <f t="shared" ca="1" si="596"/>
        <v>#NAME?</v>
      </c>
      <c r="W180" s="43" t="e">
        <f ca="1">_xll.GXL(W$3,W$4,"CustomGL="&amp;W$8&amp;";",W$5,W$6,W$7,$B180,W$10)</f>
        <v>#NAME?</v>
      </c>
      <c r="X180" s="42" t="e">
        <f t="shared" ca="1" si="495"/>
        <v>#NAME?</v>
      </c>
      <c r="AC180" s="41" t="e">
        <f ca="1">_xll.GXL(AC$3,AC$4,"CustomGL="&amp;AC$8&amp;";",AC$5,AC$6,AC$7,$B180,AC$10)</f>
        <v>#NAME?</v>
      </c>
      <c r="AD180" s="42" t="e">
        <f t="shared" ca="1" si="597"/>
        <v>#NAME?</v>
      </c>
      <c r="AE180" s="43" t="e">
        <f ca="1">_xll.GXL(AE$3,AE$4,"CustomGL="&amp;AE$8&amp;";",AE$5,AE$6,AE$7,$B180,AE$10)</f>
        <v>#NAME?</v>
      </c>
      <c r="AF180" s="42" t="e">
        <f t="shared" ca="1" si="497"/>
        <v>#NAME?</v>
      </c>
      <c r="AJ180" s="78">
        <v>652071</v>
      </c>
      <c r="AK180" s="40" t="e">
        <f ca="1">_xll.GEXQ("...\Live\Act_Decr.edq",$B180)</f>
        <v>#NAME?</v>
      </c>
      <c r="AL180" s="41" t="e">
        <f ca="1">_xll.GXL(AL$3,AL$4,"CustomGL="&amp;AL$8&amp;";",AL$5,AL$6,AL$7,$B180,AL$10)</f>
        <v>#NAME?</v>
      </c>
      <c r="AM180" s="42" t="e">
        <f t="shared" ca="1" si="598"/>
        <v>#NAME?</v>
      </c>
      <c r="AN180" s="43" t="e">
        <f ca="1">_xll.GXL(AN$3,AN$4,"CustomGL="&amp;AN$8&amp;";",AN$5,AN$6,AN$7,$B180,AN$10)</f>
        <v>#NAME?</v>
      </c>
      <c r="AO180" s="42" t="e">
        <f t="shared" ca="1" si="499"/>
        <v>#NAME?</v>
      </c>
      <c r="AT180" s="41" t="e">
        <f ca="1">_xll.GXL(AT$3,AT$4,"CustomGL="&amp;AT$8&amp;";",AT$5,AT$6,AT$7,$B180,AT$10)</f>
        <v>#NAME?</v>
      </c>
      <c r="AU180" s="42" t="e">
        <f t="shared" ca="1" si="599"/>
        <v>#NAME?</v>
      </c>
      <c r="AV180" s="43" t="e">
        <f ca="1">_xll.GXL(AV$3,AV$4,"CustomGL="&amp;AV$8&amp;";",AV$5,AV$6,AV$7,$B180,AV$10)</f>
        <v>#NAME?</v>
      </c>
      <c r="AW180" s="42" t="e">
        <f t="shared" ca="1" si="501"/>
        <v>#NAME?</v>
      </c>
      <c r="AZ180" s="85"/>
      <c r="BA180" s="78">
        <v>652071</v>
      </c>
      <c r="BB180" s="40" t="e">
        <f ca="1">_xll.GEXQ("...\Live\Act_Decr.edq",$B180)</f>
        <v>#NAME?</v>
      </c>
      <c r="BC180" s="41" t="e">
        <f ca="1">_xll.GXL(BC$3,BC$4,"CustomGL="&amp;BC$8&amp;";",BC$5,BC$6,BC$7,$B180,BC$10)</f>
        <v>#NAME?</v>
      </c>
      <c r="BD180" s="42" t="e">
        <f t="shared" ca="1" si="600"/>
        <v>#NAME?</v>
      </c>
      <c r="BE180" s="43" t="e">
        <f ca="1">_xll.GXL(BE$3,BE$4,"CustomGL="&amp;BE$8&amp;";",BE$5,BE$6,BE$7,$B180,BE$10)</f>
        <v>#NAME?</v>
      </c>
      <c r="BF180" s="42" t="e">
        <f t="shared" ca="1" si="503"/>
        <v>#NAME?</v>
      </c>
      <c r="BK180" s="41" t="e">
        <f ca="1">_xll.GXL(BK$3,BK$4,"CustomGL="&amp;BK$8&amp;";",BK$5,BK$6,BK$7,$B180,BK$10)</f>
        <v>#NAME?</v>
      </c>
      <c r="BL180" s="42" t="e">
        <f t="shared" ca="1" si="601"/>
        <v>#NAME?</v>
      </c>
      <c r="BM180" s="43" t="e">
        <f ca="1">_xll.GXL(BM$3,BM$4,"CustomGL="&amp;BM$8&amp;";",BM$5,BM$6,BM$7,$B180,BM$10)</f>
        <v>#NAME?</v>
      </c>
      <c r="BN180" s="42" t="e">
        <f t="shared" ca="1" si="505"/>
        <v>#NAME?</v>
      </c>
      <c r="BR180" s="78">
        <v>652071</v>
      </c>
      <c r="BS180" s="40" t="e">
        <f ca="1">_xll.GEXQ("...\Live\Act_Decr.edq",$B180)</f>
        <v>#NAME?</v>
      </c>
      <c r="BT180" s="41" t="e">
        <f ca="1">_xll.GXL(BT$3,BT$4,"CustomGL="&amp;BT$8&amp;";",BT$5,BT$6,BT$7,$B180,BT$10)</f>
        <v>#NAME?</v>
      </c>
      <c r="BU180" s="42" t="e">
        <f t="shared" ca="1" si="602"/>
        <v>#NAME?</v>
      </c>
      <c r="BV180" s="43" t="e">
        <f ca="1">_xll.GXL(BV$3,BV$4,"CustomGL="&amp;BV$8&amp;";",BV$5,BV$6,BV$7,$B180,BV$10)</f>
        <v>#NAME?</v>
      </c>
      <c r="BW180" s="42" t="e">
        <f t="shared" ca="1" si="507"/>
        <v>#NAME?</v>
      </c>
      <c r="CB180" s="41" t="e">
        <f ca="1">_xll.GXL(CB$3,CB$4,"CustomGL="&amp;CB$8&amp;";",CB$5,CB$6,CB$7,$B180,CB$10)</f>
        <v>#NAME?</v>
      </c>
      <c r="CC180" s="42" t="e">
        <f t="shared" ca="1" si="603"/>
        <v>#NAME?</v>
      </c>
      <c r="CD180" s="43" t="e">
        <f ca="1">_xll.GXL(CD$3,CD$4,"CustomGL="&amp;CD$8&amp;";",CD$5,CD$6,CD$7,$B180,CD$10)</f>
        <v>#NAME?</v>
      </c>
      <c r="CE180" s="42" t="e">
        <f t="shared" ca="1" si="509"/>
        <v>#NAME?</v>
      </c>
      <c r="CI180" s="78">
        <v>652071</v>
      </c>
      <c r="CJ180" s="40" t="e">
        <f ca="1">_xll.GEXQ("...\Live\Act_Decr.edq",$B180)</f>
        <v>#NAME?</v>
      </c>
      <c r="CK180" s="41" t="e">
        <f ca="1">_xll.GXL(CK$3,CK$4,"CustomGL="&amp;CK$8&amp;";",CK$5,CK$6,CK$7,$B180,CK$10)</f>
        <v>#NAME?</v>
      </c>
      <c r="CL180" s="42" t="e">
        <f t="shared" ca="1" si="604"/>
        <v>#NAME?</v>
      </c>
      <c r="CM180" s="43" t="e">
        <f ca="1">_xll.GXL(CM$3,CM$4,"CustomGL="&amp;CM$8&amp;";",CM$5,CM$6,CM$7,$B180,CM$10)</f>
        <v>#NAME?</v>
      </c>
      <c r="CN180" s="42" t="e">
        <f t="shared" ca="1" si="511"/>
        <v>#NAME?</v>
      </c>
      <c r="CS180" s="41" t="e">
        <f ca="1">_xll.GXL(CS$3,CS$4,"CustomGL="&amp;CS$8&amp;";",CS$5,CS$6,CS$7,$B180,CS$10)</f>
        <v>#NAME?</v>
      </c>
      <c r="CT180" s="42" t="e">
        <f t="shared" ca="1" si="605"/>
        <v>#NAME?</v>
      </c>
      <c r="CU180" s="43" t="e">
        <f ca="1">_xll.GXL(CU$3,CU$4,"CustomGL="&amp;CU$8&amp;";",CU$5,CU$6,CU$7,$B180,CU$10)</f>
        <v>#NAME?</v>
      </c>
      <c r="CV180" s="42" t="e">
        <f t="shared" ca="1" si="513"/>
        <v>#NAME?</v>
      </c>
      <c r="CZ180" s="78">
        <v>652071</v>
      </c>
      <c r="DA180" s="40" t="e">
        <f ca="1">_xll.GEXQ("...\Live\Act_Decr.edq",$B180)</f>
        <v>#NAME?</v>
      </c>
      <c r="DB180" s="41" t="e">
        <f ca="1">_xll.GXL(DB$3,DB$4,"CustomGL="&amp;DB$8&amp;";",DB$5,DB$6,DB$7,$B180,DB$10)</f>
        <v>#NAME?</v>
      </c>
      <c r="DC180" s="42" t="e">
        <f t="shared" ca="1" si="606"/>
        <v>#NAME?</v>
      </c>
      <c r="DD180" s="43" t="e">
        <f ca="1">_xll.GXL(DD$3,DD$4,"CustomGL="&amp;DD$8&amp;";",DD$5,DD$6,DD$7,$B180,DD$10)</f>
        <v>#NAME?</v>
      </c>
      <c r="DE180" s="42" t="e">
        <f t="shared" ca="1" si="515"/>
        <v>#NAME?</v>
      </c>
      <c r="DJ180" s="41" t="e">
        <f ca="1">_xll.GXL(DJ$3,DJ$4,"CustomGL="&amp;DJ$8&amp;";",DJ$5,DJ$6,DJ$7,$B180,DJ$10)</f>
        <v>#NAME?</v>
      </c>
      <c r="DK180" s="42" t="e">
        <f t="shared" ca="1" si="607"/>
        <v>#NAME?</v>
      </c>
      <c r="DL180" s="43" t="e">
        <f ca="1">_xll.GXL(DL$3,DL$4,"CustomGL="&amp;DL$8&amp;";",DL$5,DL$6,DL$7,$B180,DL$10)</f>
        <v>#NAME?</v>
      </c>
      <c r="DM180" s="42" t="e">
        <f t="shared" ca="1" si="517"/>
        <v>#NAME?</v>
      </c>
      <c r="DQ180" s="78">
        <v>652071</v>
      </c>
      <c r="DR180" s="40" t="e">
        <f ca="1">_xll.GEXQ("...\Live\Act_Decr.edq",$B180)</f>
        <v>#NAME?</v>
      </c>
      <c r="DS180" s="41" t="e">
        <f ca="1">_xll.GXL(DS$3,DS$4,"CustomGL="&amp;DS$8&amp;";",DS$5,DS$6,DS$7,$B180,DS$10)</f>
        <v>#NAME?</v>
      </c>
      <c r="DT180" s="42" t="e">
        <f t="shared" ca="1" si="608"/>
        <v>#NAME?</v>
      </c>
      <c r="DU180" s="43" t="e">
        <f ca="1">_xll.GXL(DU$3,DU$4,"CustomGL="&amp;DU$8&amp;";",DU$5,DU$6,DU$7,$B180,DU$10)</f>
        <v>#NAME?</v>
      </c>
      <c r="DV180" s="42" t="e">
        <f t="shared" ca="1" si="519"/>
        <v>#NAME?</v>
      </c>
      <c r="EA180" s="41" t="e">
        <f ca="1">_xll.GXL(EA$3,EA$4,"CustomGL="&amp;EA$8&amp;";",EA$5,EA$6,EA$7,$B180,EA$10)</f>
        <v>#NAME?</v>
      </c>
      <c r="EB180" s="42" t="e">
        <f t="shared" ca="1" si="609"/>
        <v>#NAME?</v>
      </c>
      <c r="EC180" s="43" t="e">
        <f ca="1">_xll.GXL(EC$3,EC$4,"CustomGL="&amp;EC$8&amp;";",EC$5,EC$6,EC$7,$B180,EC$10)</f>
        <v>#NAME?</v>
      </c>
      <c r="ED180" s="42" t="e">
        <f t="shared" ca="1" si="521"/>
        <v>#NAME?</v>
      </c>
      <c r="EH180" s="78">
        <v>652071</v>
      </c>
      <c r="EI180" s="40" t="e">
        <f ca="1">_xll.GEXQ("...\Live\Act_Decr.edq",$B180)</f>
        <v>#NAME?</v>
      </c>
      <c r="EJ180" s="41" t="e">
        <f ca="1">_xll.GXL(EJ$3,EJ$4,"CustomGL="&amp;EJ$8&amp;";",EJ$5,EJ$6,EJ$7,$B180,EJ$10)</f>
        <v>#NAME?</v>
      </c>
      <c r="EK180" s="42" t="e">
        <f t="shared" ca="1" si="610"/>
        <v>#NAME?</v>
      </c>
      <c r="EL180" s="43" t="e">
        <f ca="1">_xll.GXL(EL$3,EL$4,"CustomGL="&amp;EL$8&amp;";",EL$5,EL$6,EL$7,$B180,EL$10)</f>
        <v>#NAME?</v>
      </c>
      <c r="EM180" s="42" t="e">
        <f t="shared" ca="1" si="523"/>
        <v>#NAME?</v>
      </c>
      <c r="ER180" s="41" t="e">
        <f ca="1">_xll.GXL(ER$3,ER$4,"CustomGL="&amp;ER$8&amp;";",ER$5,ER$6,ER$7,$B180,ER$10)</f>
        <v>#NAME?</v>
      </c>
      <c r="ES180" s="42" t="e">
        <f t="shared" ca="1" si="611"/>
        <v>#NAME?</v>
      </c>
      <c r="ET180" s="43" t="e">
        <f ca="1">_xll.GXL(ET$3,ET$4,"CustomGL="&amp;ET$8&amp;";",ET$5,ET$6,ET$7,$B180,ET$10)</f>
        <v>#NAME?</v>
      </c>
      <c r="EU180" s="42" t="e">
        <f t="shared" ca="1" si="525"/>
        <v>#NAME?</v>
      </c>
      <c r="EY180" s="78">
        <v>652071</v>
      </c>
      <c r="EZ180" s="40" t="e">
        <f ca="1">_xll.GEXQ("...\Live\Act_Decr.edq",$B180)</f>
        <v>#NAME?</v>
      </c>
      <c r="FA180" s="41" t="e">
        <f ca="1">_xll.GXL(FA$3,FA$4,"CustomGL="&amp;FA$8&amp;";",FA$5,FA$6,FA$7,$B180,FA$10)</f>
        <v>#NAME?</v>
      </c>
      <c r="FB180" s="42" t="e">
        <f t="shared" ca="1" si="612"/>
        <v>#NAME?</v>
      </c>
      <c r="FC180" s="43" t="e">
        <f ca="1">_xll.GXL(FC$3,FC$4,"CustomGL="&amp;FC$8&amp;";",FC$5,FC$6,FC$7,$B180,FC$10)</f>
        <v>#NAME?</v>
      </c>
      <c r="FD180" s="42" t="e">
        <f t="shared" ca="1" si="527"/>
        <v>#NAME?</v>
      </c>
      <c r="FI180" s="41" t="e">
        <f ca="1">_xll.GXL(FI$3,FI$4,"CustomGL="&amp;FI$8&amp;";",FI$5,FI$6,FI$7,$B180,FI$10)</f>
        <v>#NAME?</v>
      </c>
      <c r="FJ180" s="42" t="e">
        <f t="shared" ca="1" si="613"/>
        <v>#NAME?</v>
      </c>
      <c r="FK180" s="43" t="e">
        <f ca="1">_xll.GXL(FK$3,FK$4,"CustomGL="&amp;FK$8&amp;";",FK$5,FK$6,FK$7,$B180,FK$10)</f>
        <v>#NAME?</v>
      </c>
      <c r="FL180" s="42" t="e">
        <f t="shared" ca="1" si="529"/>
        <v>#NAME?</v>
      </c>
    </row>
    <row r="181" spans="2:168" s="44" customFormat="1" hidden="1" outlineLevel="1" x14ac:dyDescent="0.25">
      <c r="B181" s="45">
        <v>652018</v>
      </c>
      <c r="C181" s="40" t="e">
        <f ca="1">_xll.GEXQ("...\Live\Act_Decr.edq",$B181)</f>
        <v>#NAME?</v>
      </c>
      <c r="D181" s="41" t="e">
        <f ca="1">_xll.GXL(D$3,D$4,"CustomGL="&amp;D$8&amp;";",D$5,D$6,D$7,$B181,D$10)</f>
        <v>#NAME?</v>
      </c>
      <c r="E181" s="42" t="e">
        <f t="shared" ref="E181" ca="1" si="614">D181/D$63</f>
        <v>#NAME?</v>
      </c>
      <c r="F181" s="43" t="e">
        <f ca="1">_xll.GXL(F$3,F$4,"CustomGL="&amp;F$8&amp;";",F$5,F$6,F$7,$B181,F$10)</f>
        <v>#NAME?</v>
      </c>
      <c r="G181" s="42" t="e">
        <f t="shared" ref="G181" ca="1" si="615">F181/F$63</f>
        <v>#NAME?</v>
      </c>
      <c r="L181" s="41" t="e">
        <f ca="1">_xll.GXL(L$3,L$4,"CustomGL="&amp;L$8&amp;";",L$5,L$6,L$7,$B181,L$10)</f>
        <v>#NAME?</v>
      </c>
      <c r="M181" s="42" t="e">
        <f t="shared" ca="1" si="595"/>
        <v>#NAME?</v>
      </c>
      <c r="N181" s="43" t="e">
        <f ca="1">_xll.GXL(N$3,N$4,"CustomGL="&amp;N$8&amp;";",N$5,N$6,N$7,$B181,N$10)</f>
        <v>#NAME?</v>
      </c>
      <c r="O181" s="42" t="e">
        <f t="shared" ca="1" si="493"/>
        <v>#NAME?</v>
      </c>
      <c r="R181" s="85"/>
      <c r="S181" s="78">
        <v>652018</v>
      </c>
      <c r="T181" s="40" t="e">
        <f ca="1">_xll.GEXQ("...\Live\Act_Decr.edq",$B181)</f>
        <v>#NAME?</v>
      </c>
      <c r="U181" s="41" t="e">
        <f ca="1">_xll.GXL(U$3,U$4,"CustomGL="&amp;U$8&amp;";",U$5,U$6,U$7,$B181,U$10)</f>
        <v>#NAME?</v>
      </c>
      <c r="V181" s="42" t="e">
        <f t="shared" ca="1" si="596"/>
        <v>#NAME?</v>
      </c>
      <c r="W181" s="43" t="e">
        <f ca="1">_xll.GXL(W$3,W$4,"CustomGL="&amp;W$8&amp;";",W$5,W$6,W$7,$B181,W$10)</f>
        <v>#NAME?</v>
      </c>
      <c r="X181" s="42" t="e">
        <f t="shared" ca="1" si="495"/>
        <v>#NAME?</v>
      </c>
      <c r="AC181" s="41" t="e">
        <f ca="1">_xll.GXL(AC$3,AC$4,"CustomGL="&amp;AC$8&amp;";",AC$5,AC$6,AC$7,$B181,AC$10)</f>
        <v>#NAME?</v>
      </c>
      <c r="AD181" s="42" t="e">
        <f t="shared" ca="1" si="597"/>
        <v>#NAME?</v>
      </c>
      <c r="AE181" s="43" t="e">
        <f ca="1">_xll.GXL(AE$3,AE$4,"CustomGL="&amp;AE$8&amp;";",AE$5,AE$6,AE$7,$B181,AE$10)</f>
        <v>#NAME?</v>
      </c>
      <c r="AF181" s="42" t="e">
        <f t="shared" ca="1" si="497"/>
        <v>#NAME?</v>
      </c>
      <c r="AJ181" s="78">
        <v>652018</v>
      </c>
      <c r="AK181" s="40" t="e">
        <f ca="1">_xll.GEXQ("...\Live\Act_Decr.edq",$B181)</f>
        <v>#NAME?</v>
      </c>
      <c r="AL181" s="41" t="e">
        <f ca="1">_xll.GXL(AL$3,AL$4,"CustomGL="&amp;AL$8&amp;";",AL$5,AL$6,AL$7,$B181,AL$10)</f>
        <v>#NAME?</v>
      </c>
      <c r="AM181" s="42" t="e">
        <f t="shared" ca="1" si="598"/>
        <v>#NAME?</v>
      </c>
      <c r="AN181" s="43" t="e">
        <f ca="1">_xll.GXL(AN$3,AN$4,"CustomGL="&amp;AN$8&amp;";",AN$5,AN$6,AN$7,$B181,AN$10)</f>
        <v>#NAME?</v>
      </c>
      <c r="AO181" s="42" t="e">
        <f t="shared" ca="1" si="499"/>
        <v>#NAME?</v>
      </c>
      <c r="AT181" s="41" t="e">
        <f ca="1">_xll.GXL(AT$3,AT$4,"CustomGL="&amp;AT$8&amp;";",AT$5,AT$6,AT$7,$B181,AT$10)</f>
        <v>#NAME?</v>
      </c>
      <c r="AU181" s="42" t="e">
        <f t="shared" ca="1" si="599"/>
        <v>#NAME?</v>
      </c>
      <c r="AV181" s="43" t="e">
        <f ca="1">_xll.GXL(AV$3,AV$4,"CustomGL="&amp;AV$8&amp;";",AV$5,AV$6,AV$7,$B181,AV$10)</f>
        <v>#NAME?</v>
      </c>
      <c r="AW181" s="42" t="e">
        <f t="shared" ca="1" si="501"/>
        <v>#NAME?</v>
      </c>
      <c r="AZ181" s="85"/>
      <c r="BA181" s="78">
        <v>652018</v>
      </c>
      <c r="BB181" s="40" t="e">
        <f ca="1">_xll.GEXQ("...\Live\Act_Decr.edq",$B181)</f>
        <v>#NAME?</v>
      </c>
      <c r="BC181" s="41" t="e">
        <f ca="1">_xll.GXL(BC$3,BC$4,"CustomGL="&amp;BC$8&amp;";",BC$5,BC$6,BC$7,$B181,BC$10)</f>
        <v>#NAME?</v>
      </c>
      <c r="BD181" s="42" t="e">
        <f t="shared" ca="1" si="600"/>
        <v>#NAME?</v>
      </c>
      <c r="BE181" s="43" t="e">
        <f ca="1">_xll.GXL(BE$3,BE$4,"CustomGL="&amp;BE$8&amp;";",BE$5,BE$6,BE$7,$B181,BE$10)</f>
        <v>#NAME?</v>
      </c>
      <c r="BF181" s="42" t="e">
        <f t="shared" ca="1" si="503"/>
        <v>#NAME?</v>
      </c>
      <c r="BK181" s="41" t="e">
        <f ca="1">_xll.GXL(BK$3,BK$4,"CustomGL="&amp;BK$8&amp;";",BK$5,BK$6,BK$7,$B181,BK$10)</f>
        <v>#NAME?</v>
      </c>
      <c r="BL181" s="42" t="e">
        <f t="shared" ca="1" si="601"/>
        <v>#NAME?</v>
      </c>
      <c r="BM181" s="43" t="e">
        <f ca="1">_xll.GXL(BM$3,BM$4,"CustomGL="&amp;BM$8&amp;";",BM$5,BM$6,BM$7,$B181,BM$10)</f>
        <v>#NAME?</v>
      </c>
      <c r="BN181" s="42" t="e">
        <f t="shared" ca="1" si="505"/>
        <v>#NAME?</v>
      </c>
      <c r="BR181" s="78">
        <v>652018</v>
      </c>
      <c r="BS181" s="40" t="e">
        <f ca="1">_xll.GEXQ("...\Live\Act_Decr.edq",$B181)</f>
        <v>#NAME?</v>
      </c>
      <c r="BT181" s="41" t="e">
        <f ca="1">_xll.GXL(BT$3,BT$4,"CustomGL="&amp;BT$8&amp;";",BT$5,BT$6,BT$7,$B181,BT$10)</f>
        <v>#NAME?</v>
      </c>
      <c r="BU181" s="42" t="e">
        <f t="shared" ca="1" si="602"/>
        <v>#NAME?</v>
      </c>
      <c r="BV181" s="43" t="e">
        <f ca="1">_xll.GXL(BV$3,BV$4,"CustomGL="&amp;BV$8&amp;";",BV$5,BV$6,BV$7,$B181,BV$10)</f>
        <v>#NAME?</v>
      </c>
      <c r="BW181" s="42" t="e">
        <f t="shared" ca="1" si="507"/>
        <v>#NAME?</v>
      </c>
      <c r="CB181" s="41" t="e">
        <f ca="1">_xll.GXL(CB$3,CB$4,"CustomGL="&amp;CB$8&amp;";",CB$5,CB$6,CB$7,$B181,CB$10)</f>
        <v>#NAME?</v>
      </c>
      <c r="CC181" s="42" t="e">
        <f t="shared" ca="1" si="603"/>
        <v>#NAME?</v>
      </c>
      <c r="CD181" s="43" t="e">
        <f ca="1">_xll.GXL(CD$3,CD$4,"CustomGL="&amp;CD$8&amp;";",CD$5,CD$6,CD$7,$B181,CD$10)</f>
        <v>#NAME?</v>
      </c>
      <c r="CE181" s="42" t="e">
        <f t="shared" ca="1" si="509"/>
        <v>#NAME?</v>
      </c>
      <c r="CI181" s="78">
        <v>652018</v>
      </c>
      <c r="CJ181" s="40" t="e">
        <f ca="1">_xll.GEXQ("...\Live\Act_Decr.edq",$B181)</f>
        <v>#NAME?</v>
      </c>
      <c r="CK181" s="41" t="e">
        <f ca="1">_xll.GXL(CK$3,CK$4,"CustomGL="&amp;CK$8&amp;";",CK$5,CK$6,CK$7,$B181,CK$10)</f>
        <v>#NAME?</v>
      </c>
      <c r="CL181" s="42" t="e">
        <f t="shared" ca="1" si="604"/>
        <v>#NAME?</v>
      </c>
      <c r="CM181" s="43" t="e">
        <f ca="1">_xll.GXL(CM$3,CM$4,"CustomGL="&amp;CM$8&amp;";",CM$5,CM$6,CM$7,$B181,CM$10)</f>
        <v>#NAME?</v>
      </c>
      <c r="CN181" s="42" t="e">
        <f t="shared" ca="1" si="511"/>
        <v>#NAME?</v>
      </c>
      <c r="CS181" s="41" t="e">
        <f ca="1">_xll.GXL(CS$3,CS$4,"CustomGL="&amp;CS$8&amp;";",CS$5,CS$6,CS$7,$B181,CS$10)</f>
        <v>#NAME?</v>
      </c>
      <c r="CT181" s="42" t="e">
        <f t="shared" ca="1" si="605"/>
        <v>#NAME?</v>
      </c>
      <c r="CU181" s="43" t="e">
        <f ca="1">_xll.GXL(CU$3,CU$4,"CustomGL="&amp;CU$8&amp;";",CU$5,CU$6,CU$7,$B181,CU$10)</f>
        <v>#NAME?</v>
      </c>
      <c r="CV181" s="42" t="e">
        <f t="shared" ca="1" si="513"/>
        <v>#NAME?</v>
      </c>
      <c r="CZ181" s="78">
        <v>652018</v>
      </c>
      <c r="DA181" s="40" t="e">
        <f ca="1">_xll.GEXQ("...\Live\Act_Decr.edq",$B181)</f>
        <v>#NAME?</v>
      </c>
      <c r="DB181" s="41" t="e">
        <f ca="1">_xll.GXL(DB$3,DB$4,"CustomGL="&amp;DB$8&amp;";",DB$5,DB$6,DB$7,$B181,DB$10)</f>
        <v>#NAME?</v>
      </c>
      <c r="DC181" s="42" t="e">
        <f t="shared" ca="1" si="606"/>
        <v>#NAME?</v>
      </c>
      <c r="DD181" s="43" t="e">
        <f ca="1">_xll.GXL(DD$3,DD$4,"CustomGL="&amp;DD$8&amp;";",DD$5,DD$6,DD$7,$B181,DD$10)</f>
        <v>#NAME?</v>
      </c>
      <c r="DE181" s="42" t="e">
        <f t="shared" ca="1" si="515"/>
        <v>#NAME?</v>
      </c>
      <c r="DJ181" s="41" t="e">
        <f ca="1">_xll.GXL(DJ$3,DJ$4,"CustomGL="&amp;DJ$8&amp;";",DJ$5,DJ$6,DJ$7,$B181,DJ$10)</f>
        <v>#NAME?</v>
      </c>
      <c r="DK181" s="42" t="e">
        <f t="shared" ca="1" si="607"/>
        <v>#NAME?</v>
      </c>
      <c r="DL181" s="43" t="e">
        <f ca="1">_xll.GXL(DL$3,DL$4,"CustomGL="&amp;DL$8&amp;";",DL$5,DL$6,DL$7,$B181,DL$10)</f>
        <v>#NAME?</v>
      </c>
      <c r="DM181" s="42" t="e">
        <f t="shared" ca="1" si="517"/>
        <v>#NAME?</v>
      </c>
      <c r="DQ181" s="78">
        <v>652018</v>
      </c>
      <c r="DR181" s="40" t="e">
        <f ca="1">_xll.GEXQ("...\Live\Act_Decr.edq",$B181)</f>
        <v>#NAME?</v>
      </c>
      <c r="DS181" s="41" t="e">
        <f ca="1">_xll.GXL(DS$3,DS$4,"CustomGL="&amp;DS$8&amp;";",DS$5,DS$6,DS$7,$B181,DS$10)</f>
        <v>#NAME?</v>
      </c>
      <c r="DT181" s="42" t="e">
        <f t="shared" ca="1" si="608"/>
        <v>#NAME?</v>
      </c>
      <c r="DU181" s="43" t="e">
        <f ca="1">_xll.GXL(DU$3,DU$4,"CustomGL="&amp;DU$8&amp;";",DU$5,DU$6,DU$7,$B181,DU$10)</f>
        <v>#NAME?</v>
      </c>
      <c r="DV181" s="42" t="e">
        <f t="shared" ca="1" si="519"/>
        <v>#NAME?</v>
      </c>
      <c r="EA181" s="41" t="e">
        <f ca="1">_xll.GXL(EA$3,EA$4,"CustomGL="&amp;EA$8&amp;";",EA$5,EA$6,EA$7,$B181,EA$10)</f>
        <v>#NAME?</v>
      </c>
      <c r="EB181" s="42" t="e">
        <f t="shared" ca="1" si="609"/>
        <v>#NAME?</v>
      </c>
      <c r="EC181" s="43" t="e">
        <f ca="1">_xll.GXL(EC$3,EC$4,"CustomGL="&amp;EC$8&amp;";",EC$5,EC$6,EC$7,$B181,EC$10)</f>
        <v>#NAME?</v>
      </c>
      <c r="ED181" s="42" t="e">
        <f t="shared" ca="1" si="521"/>
        <v>#NAME?</v>
      </c>
      <c r="EH181" s="78">
        <v>652018</v>
      </c>
      <c r="EI181" s="40" t="e">
        <f ca="1">_xll.GEXQ("...\Live\Act_Decr.edq",$B181)</f>
        <v>#NAME?</v>
      </c>
      <c r="EJ181" s="41" t="e">
        <f ca="1">_xll.GXL(EJ$3,EJ$4,"CustomGL="&amp;EJ$8&amp;";",EJ$5,EJ$6,EJ$7,$B181,EJ$10)</f>
        <v>#NAME?</v>
      </c>
      <c r="EK181" s="42" t="e">
        <f t="shared" ca="1" si="610"/>
        <v>#NAME?</v>
      </c>
      <c r="EL181" s="43" t="e">
        <f ca="1">_xll.GXL(EL$3,EL$4,"CustomGL="&amp;EL$8&amp;";",EL$5,EL$6,EL$7,$B181,EL$10)</f>
        <v>#NAME?</v>
      </c>
      <c r="EM181" s="42" t="e">
        <f t="shared" ca="1" si="523"/>
        <v>#NAME?</v>
      </c>
      <c r="ER181" s="41" t="e">
        <f ca="1">_xll.GXL(ER$3,ER$4,"CustomGL="&amp;ER$8&amp;";",ER$5,ER$6,ER$7,$B181,ER$10)</f>
        <v>#NAME?</v>
      </c>
      <c r="ES181" s="42" t="e">
        <f t="shared" ca="1" si="611"/>
        <v>#NAME?</v>
      </c>
      <c r="ET181" s="43" t="e">
        <f ca="1">_xll.GXL(ET$3,ET$4,"CustomGL="&amp;ET$8&amp;";",ET$5,ET$6,ET$7,$B181,ET$10)</f>
        <v>#NAME?</v>
      </c>
      <c r="EU181" s="42" t="e">
        <f t="shared" ca="1" si="525"/>
        <v>#NAME?</v>
      </c>
      <c r="EY181" s="78">
        <v>652018</v>
      </c>
      <c r="EZ181" s="40" t="e">
        <f ca="1">_xll.GEXQ("...\Live\Act_Decr.edq",$B181)</f>
        <v>#NAME?</v>
      </c>
      <c r="FA181" s="41" t="e">
        <f ca="1">_xll.GXL(FA$3,FA$4,"CustomGL="&amp;FA$8&amp;";",FA$5,FA$6,FA$7,$B181,FA$10)</f>
        <v>#NAME?</v>
      </c>
      <c r="FB181" s="42" t="e">
        <f t="shared" ca="1" si="612"/>
        <v>#NAME?</v>
      </c>
      <c r="FC181" s="43" t="e">
        <f ca="1">_xll.GXL(FC$3,FC$4,"CustomGL="&amp;FC$8&amp;";",FC$5,FC$6,FC$7,$B181,FC$10)</f>
        <v>#NAME?</v>
      </c>
      <c r="FD181" s="42" t="e">
        <f t="shared" ca="1" si="527"/>
        <v>#NAME?</v>
      </c>
      <c r="FI181" s="41" t="e">
        <f ca="1">_xll.GXL(FI$3,FI$4,"CustomGL="&amp;FI$8&amp;";",FI$5,FI$6,FI$7,$B181,FI$10)</f>
        <v>#NAME?</v>
      </c>
      <c r="FJ181" s="42" t="e">
        <f t="shared" ca="1" si="613"/>
        <v>#NAME?</v>
      </c>
      <c r="FK181" s="43" t="e">
        <f ca="1">_xll.GXL(FK$3,FK$4,"CustomGL="&amp;FK$8&amp;";",FK$5,FK$6,FK$7,$B181,FK$10)</f>
        <v>#NAME?</v>
      </c>
      <c r="FL181" s="42" t="e">
        <f t="shared" ca="1" si="529"/>
        <v>#NAME?</v>
      </c>
    </row>
    <row r="182" spans="2:168" collapsed="1" x14ac:dyDescent="0.25">
      <c r="B182" s="3" t="s">
        <v>147</v>
      </c>
      <c r="C182" s="4" t="e">
        <f ca="1">_xll.SSLDESC(B182)</f>
        <v>#NAME?</v>
      </c>
      <c r="D182" s="26" t="e">
        <f ca="1">_xll.GXL(D$3,D$4,"CustomGL="&amp;D$8&amp;";",D$5,D$6,D$7,$B182,D$10)</f>
        <v>#NAME?</v>
      </c>
      <c r="E182" s="27" t="e">
        <f ca="1">D182/D$63</f>
        <v>#NAME?</v>
      </c>
      <c r="F182" s="33" t="e">
        <f ca="1">_xll.GXL(F$3,F$4,"CustomGL="&amp;F$8&amp;";",F$5,F$6,F$7,$B182,F$10)</f>
        <v>#NAME?</v>
      </c>
      <c r="G182" s="27" t="e">
        <f t="shared" ref="G182:G192" ca="1" si="616">F182/F$63</f>
        <v>#NAME?</v>
      </c>
      <c r="L182" s="26" t="e">
        <f ca="1">_xll.GXL(L$3,L$4,"CustomGL="&amp;L$8&amp;";",L$5,L$6,L$7,$B182,L$10)</f>
        <v>#NAME?</v>
      </c>
      <c r="M182" s="27" t="e">
        <f ca="1">L182/L$63</f>
        <v>#NAME?</v>
      </c>
      <c r="N182" s="33" t="e">
        <f ca="1">_xll.GXL(N$3,N$4,"CustomGL="&amp;N$8&amp;";",N$5,N$6,N$7,$B182,N$10)</f>
        <v>#NAME?</v>
      </c>
      <c r="O182" s="27" t="e">
        <f t="shared" ca="1" si="493"/>
        <v>#NAME?</v>
      </c>
      <c r="S182" s="79" t="s">
        <v>147</v>
      </c>
      <c r="T182" s="4" t="e">
        <f ca="1">_xll.SSLDESC(S182)</f>
        <v>#NAME?</v>
      </c>
      <c r="U182" s="26" t="e">
        <f ca="1">_xll.GXL(U$3,U$4,"CustomGL="&amp;U$8&amp;";",U$5,U$6,U$7,$B182,U$10)</f>
        <v>#NAME?</v>
      </c>
      <c r="V182" s="27" t="e">
        <f ca="1">U182/U$63</f>
        <v>#NAME?</v>
      </c>
      <c r="W182" s="33" t="e">
        <f ca="1">_xll.GXL(W$3,W$4,"CustomGL="&amp;W$8&amp;";",W$5,W$6,W$7,$B182,W$10)</f>
        <v>#NAME?</v>
      </c>
      <c r="X182" s="27" t="e">
        <f t="shared" ca="1" si="495"/>
        <v>#NAME?</v>
      </c>
      <c r="AC182" s="26" t="e">
        <f ca="1">_xll.GXL(AC$3,AC$4,"CustomGL="&amp;AC$8&amp;";",AC$5,AC$6,AC$7,$B182,AC$10)</f>
        <v>#NAME?</v>
      </c>
      <c r="AD182" s="27" t="e">
        <f ca="1">AC182/AC$63</f>
        <v>#NAME?</v>
      </c>
      <c r="AE182" s="33" t="e">
        <f ca="1">_xll.GXL(AE$3,AE$4,"CustomGL="&amp;AE$8&amp;";",AE$5,AE$6,AE$7,$B182,AE$10)</f>
        <v>#NAME?</v>
      </c>
      <c r="AF182" s="27" t="e">
        <f t="shared" ca="1" si="497"/>
        <v>#NAME?</v>
      </c>
      <c r="AJ182" s="79" t="s">
        <v>147</v>
      </c>
      <c r="AK182" s="4" t="e">
        <f ca="1">_xll.SSLDESC(AJ182)</f>
        <v>#NAME?</v>
      </c>
      <c r="AL182" s="26" t="e">
        <f ca="1">_xll.GXL(AL$3,AL$4,"CustomGL="&amp;AL$8&amp;";",AL$5,AL$6,AL$7,$B182,AL$10)</f>
        <v>#NAME?</v>
      </c>
      <c r="AM182" s="27" t="e">
        <f ca="1">AL182/AL$63</f>
        <v>#NAME?</v>
      </c>
      <c r="AN182" s="33" t="e">
        <f ca="1">_xll.GXL(AN$3,AN$4,"CustomGL="&amp;AN$8&amp;";",AN$5,AN$6,AN$7,$B182,AN$10)</f>
        <v>#NAME?</v>
      </c>
      <c r="AO182" s="27" t="e">
        <f t="shared" ca="1" si="499"/>
        <v>#NAME?</v>
      </c>
      <c r="AT182" s="26" t="e">
        <f ca="1">_xll.GXL(AT$3,AT$4,"CustomGL="&amp;AT$8&amp;";",AT$5,AT$6,AT$7,$B182,AT$10)</f>
        <v>#NAME?</v>
      </c>
      <c r="AU182" s="27" t="e">
        <f ca="1">AT182/AT$63</f>
        <v>#NAME?</v>
      </c>
      <c r="AV182" s="33" t="e">
        <f ca="1">_xll.GXL(AV$3,AV$4,"CustomGL="&amp;AV$8&amp;";",AV$5,AV$6,AV$7,$B182,AV$10)</f>
        <v>#NAME?</v>
      </c>
      <c r="AW182" s="27" t="e">
        <f t="shared" ca="1" si="501"/>
        <v>#NAME?</v>
      </c>
      <c r="BA182" s="79" t="s">
        <v>147</v>
      </c>
      <c r="BB182" s="4" t="e">
        <f ca="1">_xll.SSLDESC(BA182)</f>
        <v>#NAME?</v>
      </c>
      <c r="BC182" s="26" t="e">
        <f ca="1">_xll.GXL(BC$3,BC$4,"CustomGL="&amp;BC$8&amp;";",BC$5,BC$6,BC$7,$B182,BC$10)</f>
        <v>#NAME?</v>
      </c>
      <c r="BD182" s="27" t="e">
        <f ca="1">BC182/BC$63</f>
        <v>#NAME?</v>
      </c>
      <c r="BE182" s="33" t="e">
        <f ca="1">_xll.GXL(BE$3,BE$4,"CustomGL="&amp;BE$8&amp;";",BE$5,BE$6,BE$7,$B182,BE$10)</f>
        <v>#NAME?</v>
      </c>
      <c r="BF182" s="27" t="e">
        <f t="shared" ca="1" si="503"/>
        <v>#NAME?</v>
      </c>
      <c r="BK182" s="26" t="e">
        <f ca="1">_xll.GXL(BK$3,BK$4,"CustomGL="&amp;BK$8&amp;";",BK$5,BK$6,BK$7,$B182,BK$10)</f>
        <v>#NAME?</v>
      </c>
      <c r="BL182" s="27" t="e">
        <f ca="1">BK182/BK$63</f>
        <v>#NAME?</v>
      </c>
      <c r="BM182" s="33" t="e">
        <f ca="1">_xll.GXL(BM$3,BM$4,"CustomGL="&amp;BM$8&amp;";",BM$5,BM$6,BM$7,$B182,BM$10)</f>
        <v>#NAME?</v>
      </c>
      <c r="BN182" s="27" t="e">
        <f t="shared" ca="1" si="505"/>
        <v>#NAME?</v>
      </c>
      <c r="BR182" s="79" t="s">
        <v>147</v>
      </c>
      <c r="BS182" s="4" t="e">
        <f ca="1">_xll.SSLDESC(BR182)</f>
        <v>#NAME?</v>
      </c>
      <c r="BT182" s="26" t="e">
        <f ca="1">_xll.GXL(BT$3,BT$4,"CustomGL="&amp;BT$8&amp;";",BT$5,BT$6,BT$7,$B182,BT$10)</f>
        <v>#NAME?</v>
      </c>
      <c r="BU182" s="27" t="e">
        <f ca="1">BT182/BT$63</f>
        <v>#NAME?</v>
      </c>
      <c r="BV182" s="33" t="e">
        <f ca="1">_xll.GXL(BV$3,BV$4,"CustomGL="&amp;BV$8&amp;";",BV$5,BV$6,BV$7,$B182,BV$10)</f>
        <v>#NAME?</v>
      </c>
      <c r="BW182" s="27" t="e">
        <f t="shared" ca="1" si="507"/>
        <v>#NAME?</v>
      </c>
      <c r="CB182" s="26" t="e">
        <f ca="1">_xll.GXL(CB$3,CB$4,"CustomGL="&amp;CB$8&amp;";",CB$5,CB$6,CB$7,$B182,CB$10)</f>
        <v>#NAME?</v>
      </c>
      <c r="CC182" s="27" t="e">
        <f ca="1">CB182/CB$63</f>
        <v>#NAME?</v>
      </c>
      <c r="CD182" s="33" t="e">
        <f ca="1">_xll.GXL(CD$3,CD$4,"CustomGL="&amp;CD$8&amp;";",CD$5,CD$6,CD$7,$B182,CD$10)</f>
        <v>#NAME?</v>
      </c>
      <c r="CE182" s="27" t="e">
        <f t="shared" ca="1" si="509"/>
        <v>#NAME?</v>
      </c>
      <c r="CI182" s="79" t="s">
        <v>147</v>
      </c>
      <c r="CJ182" s="4" t="e">
        <f ca="1">_xll.SSLDESC(CI182)</f>
        <v>#NAME?</v>
      </c>
      <c r="CK182" s="26" t="e">
        <f ca="1">_xll.GXL(CK$3,CK$4,"CustomGL="&amp;CK$8&amp;";",CK$5,CK$6,CK$7,$B182,CK$10)</f>
        <v>#NAME?</v>
      </c>
      <c r="CL182" s="27" t="e">
        <f ca="1">CK182/CK$63</f>
        <v>#NAME?</v>
      </c>
      <c r="CM182" s="33" t="e">
        <f ca="1">_xll.GXL(CM$3,CM$4,"CustomGL="&amp;CM$8&amp;";",CM$5,CM$6,CM$7,$B182,CM$10)</f>
        <v>#NAME?</v>
      </c>
      <c r="CN182" s="27" t="e">
        <f t="shared" ca="1" si="511"/>
        <v>#NAME?</v>
      </c>
      <c r="CS182" s="26" t="e">
        <f ca="1">_xll.GXL(CS$3,CS$4,"CustomGL="&amp;CS$8&amp;";",CS$5,CS$6,CS$7,$B182,CS$10)</f>
        <v>#NAME?</v>
      </c>
      <c r="CT182" s="27" t="e">
        <f ca="1">CS182/CS$63</f>
        <v>#NAME?</v>
      </c>
      <c r="CU182" s="33" t="e">
        <f ca="1">_xll.GXL(CU$3,CU$4,"CustomGL="&amp;CU$8&amp;";",CU$5,CU$6,CU$7,$B182,CU$10)</f>
        <v>#NAME?</v>
      </c>
      <c r="CV182" s="27" t="e">
        <f t="shared" ca="1" si="513"/>
        <v>#NAME?</v>
      </c>
      <c r="CZ182" s="79" t="s">
        <v>147</v>
      </c>
      <c r="DA182" s="4" t="e">
        <f ca="1">_xll.SSLDESC(CZ182)</f>
        <v>#NAME?</v>
      </c>
      <c r="DB182" s="26" t="e">
        <f ca="1">_xll.GXL(DB$3,DB$4,"CustomGL="&amp;DB$8&amp;";",DB$5,DB$6,DB$7,$B182,DB$10)</f>
        <v>#NAME?</v>
      </c>
      <c r="DC182" s="27" t="e">
        <f ca="1">DB182/DB$63</f>
        <v>#NAME?</v>
      </c>
      <c r="DD182" s="33" t="e">
        <f ca="1">_xll.GXL(DD$3,DD$4,"CustomGL="&amp;DD$8&amp;";",DD$5,DD$6,DD$7,$B182,DD$10)</f>
        <v>#NAME?</v>
      </c>
      <c r="DE182" s="27" t="e">
        <f t="shared" ca="1" si="515"/>
        <v>#NAME?</v>
      </c>
      <c r="DJ182" s="26" t="e">
        <f ca="1">_xll.GXL(DJ$3,DJ$4,"CustomGL="&amp;DJ$8&amp;";",DJ$5,DJ$6,DJ$7,$B182,DJ$10)</f>
        <v>#NAME?</v>
      </c>
      <c r="DK182" s="27" t="e">
        <f ca="1">DJ182/DJ$63</f>
        <v>#NAME?</v>
      </c>
      <c r="DL182" s="33" t="e">
        <f ca="1">_xll.GXL(DL$3,DL$4,"CustomGL="&amp;DL$8&amp;";",DL$5,DL$6,DL$7,$B182,DL$10)</f>
        <v>#NAME?</v>
      </c>
      <c r="DM182" s="27" t="e">
        <f t="shared" ca="1" si="517"/>
        <v>#NAME?</v>
      </c>
      <c r="DQ182" s="79" t="s">
        <v>147</v>
      </c>
      <c r="DR182" s="4" t="e">
        <f ca="1">_xll.SSLDESC(DQ182)</f>
        <v>#NAME?</v>
      </c>
      <c r="DS182" s="26" t="e">
        <f ca="1">_xll.GXL(DS$3,DS$4,"CustomGL="&amp;DS$8&amp;";",DS$5,DS$6,DS$7,$B182,DS$10)</f>
        <v>#NAME?</v>
      </c>
      <c r="DT182" s="27" t="e">
        <f ca="1">DS182/DS$63</f>
        <v>#NAME?</v>
      </c>
      <c r="DU182" s="33" t="e">
        <f ca="1">_xll.GXL(DU$3,DU$4,"CustomGL="&amp;DU$8&amp;";",DU$5,DU$6,DU$7,$B182,DU$10)</f>
        <v>#NAME?</v>
      </c>
      <c r="DV182" s="27" t="e">
        <f t="shared" ca="1" si="519"/>
        <v>#NAME?</v>
      </c>
      <c r="EA182" s="26" t="e">
        <f ca="1">_xll.GXL(EA$3,EA$4,"CustomGL="&amp;EA$8&amp;";",EA$5,EA$6,EA$7,$B182,EA$10)</f>
        <v>#NAME?</v>
      </c>
      <c r="EB182" s="27" t="e">
        <f ca="1">EA182/EA$63</f>
        <v>#NAME?</v>
      </c>
      <c r="EC182" s="33" t="e">
        <f ca="1">_xll.GXL(EC$3,EC$4,"CustomGL="&amp;EC$8&amp;";",EC$5,EC$6,EC$7,$B182,EC$10)</f>
        <v>#NAME?</v>
      </c>
      <c r="ED182" s="27" t="e">
        <f t="shared" ca="1" si="521"/>
        <v>#NAME?</v>
      </c>
      <c r="EH182" s="79" t="s">
        <v>147</v>
      </c>
      <c r="EI182" s="4" t="e">
        <f ca="1">_xll.SSLDESC(EH182)</f>
        <v>#NAME?</v>
      </c>
      <c r="EJ182" s="26" t="e">
        <f ca="1">_xll.GXL(EJ$3,EJ$4,"CustomGL="&amp;EJ$8&amp;";",EJ$5,EJ$6,EJ$7,$B182,EJ$10)</f>
        <v>#NAME?</v>
      </c>
      <c r="EK182" s="27" t="e">
        <f ca="1">EJ182/EJ$63</f>
        <v>#NAME?</v>
      </c>
      <c r="EL182" s="33" t="e">
        <f ca="1">_xll.GXL(EL$3,EL$4,"CustomGL="&amp;EL$8&amp;";",EL$5,EL$6,EL$7,$B182,EL$10)</f>
        <v>#NAME?</v>
      </c>
      <c r="EM182" s="27" t="e">
        <f t="shared" ca="1" si="523"/>
        <v>#NAME?</v>
      </c>
      <c r="ER182" s="26" t="e">
        <f ca="1">_xll.GXL(ER$3,ER$4,"CustomGL="&amp;ER$8&amp;";",ER$5,ER$6,ER$7,$B182,ER$10)</f>
        <v>#NAME?</v>
      </c>
      <c r="ES182" s="27" t="e">
        <f ca="1">ER182/ER$63</f>
        <v>#NAME?</v>
      </c>
      <c r="ET182" s="33" t="e">
        <f ca="1">_xll.GXL(ET$3,ET$4,"CustomGL="&amp;ET$8&amp;";",ET$5,ET$6,ET$7,$B182,ET$10)</f>
        <v>#NAME?</v>
      </c>
      <c r="EU182" s="27" t="e">
        <f t="shared" ca="1" si="525"/>
        <v>#NAME?</v>
      </c>
      <c r="EY182" s="79" t="s">
        <v>147</v>
      </c>
      <c r="EZ182" s="4" t="e">
        <f ca="1">_xll.SSLDESC(EY182)</f>
        <v>#NAME?</v>
      </c>
      <c r="FA182" s="26" t="e">
        <f ca="1">_xll.GXL(FA$3,FA$4,"CustomGL="&amp;FA$8&amp;";",FA$5,FA$6,FA$7,$B182,FA$10)</f>
        <v>#NAME?</v>
      </c>
      <c r="FB182" s="27" t="e">
        <f ca="1">FA182/FA$63</f>
        <v>#NAME?</v>
      </c>
      <c r="FC182" s="33" t="e">
        <f ca="1">_xll.GXL(FC$3,FC$4,"CustomGL="&amp;FC$8&amp;";",FC$5,FC$6,FC$7,$B182,FC$10)</f>
        <v>#NAME?</v>
      </c>
      <c r="FD182" s="27" t="e">
        <f t="shared" ca="1" si="527"/>
        <v>#NAME?</v>
      </c>
      <c r="FI182" s="26" t="e">
        <f ca="1">_xll.GXL(FI$3,FI$4,"CustomGL="&amp;FI$8&amp;";",FI$5,FI$6,FI$7,$B182,FI$10)</f>
        <v>#NAME?</v>
      </c>
      <c r="FJ182" s="27" t="e">
        <f ca="1">FI182/FI$63</f>
        <v>#NAME?</v>
      </c>
      <c r="FK182" s="33" t="e">
        <f ca="1">_xll.GXL(FK$3,FK$4,"CustomGL="&amp;FK$8&amp;";",FK$5,FK$6,FK$7,$B182,FK$10)</f>
        <v>#NAME?</v>
      </c>
      <c r="FL182" s="27" t="e">
        <f t="shared" ca="1" si="529"/>
        <v>#NAME?</v>
      </c>
    </row>
    <row r="183" spans="2:168" s="44" customFormat="1" hidden="1" outlineLevel="1" x14ac:dyDescent="0.25">
      <c r="B183" s="45">
        <v>601000</v>
      </c>
      <c r="C183" s="40" t="e">
        <f ca="1">_xll.GEXQ("...\Live\Act_Decr.edq",$B183)</f>
        <v>#NAME?</v>
      </c>
      <c r="D183" s="41" t="e">
        <f ca="1">_xll.GXL(D$3,D$4,"CustomGL="&amp;D$8&amp;";",D$5,D$6,D$7,$B183,D$10)</f>
        <v>#NAME?</v>
      </c>
      <c r="E183" s="42" t="e">
        <f t="shared" ref="E183:E192" ca="1" si="617">D183/D$63</f>
        <v>#NAME?</v>
      </c>
      <c r="F183" s="43" t="e">
        <f ca="1">_xll.GXL(F$3,F$4,"CustomGL="&amp;F$8&amp;";",F$5,F$6,F$7,$B183,F$10)</f>
        <v>#NAME?</v>
      </c>
      <c r="G183" s="42" t="e">
        <f t="shared" ca="1" si="616"/>
        <v>#NAME?</v>
      </c>
      <c r="L183" s="41" t="e">
        <f ca="1">_xll.GXL(L$3,L$4,"CustomGL="&amp;L$8&amp;";",L$5,L$6,L$7,$B183,L$10)</f>
        <v>#NAME?</v>
      </c>
      <c r="M183" s="42" t="e">
        <f t="shared" ref="M183:M192" ca="1" si="618">L183/L$63</f>
        <v>#NAME?</v>
      </c>
      <c r="N183" s="43" t="e">
        <f ca="1">_xll.GXL(N$3,N$4,"CustomGL="&amp;N$8&amp;";",N$5,N$6,N$7,$B183,N$10)</f>
        <v>#NAME?</v>
      </c>
      <c r="O183" s="42" t="e">
        <f t="shared" ca="1" si="493"/>
        <v>#NAME?</v>
      </c>
      <c r="R183" s="85"/>
      <c r="S183" s="78">
        <v>601000</v>
      </c>
      <c r="T183" s="40" t="e">
        <f ca="1">_xll.GEXQ("...\Live\Act_Decr.edq",$B183)</f>
        <v>#NAME?</v>
      </c>
      <c r="U183" s="41" t="e">
        <f ca="1">_xll.GXL(U$3,U$4,"CustomGL="&amp;U$8&amp;";",U$5,U$6,U$7,$B183,U$10)</f>
        <v>#NAME?</v>
      </c>
      <c r="V183" s="42" t="e">
        <f t="shared" ref="V183:V192" ca="1" si="619">U183/U$63</f>
        <v>#NAME?</v>
      </c>
      <c r="W183" s="43" t="e">
        <f ca="1">_xll.GXL(W$3,W$4,"CustomGL="&amp;W$8&amp;";",W$5,W$6,W$7,$B183,W$10)</f>
        <v>#NAME?</v>
      </c>
      <c r="X183" s="42" t="e">
        <f t="shared" ca="1" si="495"/>
        <v>#NAME?</v>
      </c>
      <c r="AC183" s="41" t="e">
        <f ca="1">_xll.GXL(AC$3,AC$4,"CustomGL="&amp;AC$8&amp;";",AC$5,AC$6,AC$7,$B183,AC$10)</f>
        <v>#NAME?</v>
      </c>
      <c r="AD183" s="42" t="e">
        <f t="shared" ref="AD183:AD192" ca="1" si="620">AC183/AC$63</f>
        <v>#NAME?</v>
      </c>
      <c r="AE183" s="43" t="e">
        <f ca="1">_xll.GXL(AE$3,AE$4,"CustomGL="&amp;AE$8&amp;";",AE$5,AE$6,AE$7,$B183,AE$10)</f>
        <v>#NAME?</v>
      </c>
      <c r="AF183" s="42" t="e">
        <f t="shared" ca="1" si="497"/>
        <v>#NAME?</v>
      </c>
      <c r="AJ183" s="78">
        <v>601000</v>
      </c>
      <c r="AK183" s="40" t="e">
        <f ca="1">_xll.GEXQ("...\Live\Act_Decr.edq",$B183)</f>
        <v>#NAME?</v>
      </c>
      <c r="AL183" s="41" t="e">
        <f ca="1">_xll.GXL(AL$3,AL$4,"CustomGL="&amp;AL$8&amp;";",AL$5,AL$6,AL$7,$B183,AL$10)</f>
        <v>#NAME?</v>
      </c>
      <c r="AM183" s="42" t="e">
        <f t="shared" ref="AM183:AM192" ca="1" si="621">AL183/AL$63</f>
        <v>#NAME?</v>
      </c>
      <c r="AN183" s="43" t="e">
        <f ca="1">_xll.GXL(AN$3,AN$4,"CustomGL="&amp;AN$8&amp;";",AN$5,AN$6,AN$7,$B183,AN$10)</f>
        <v>#NAME?</v>
      </c>
      <c r="AO183" s="42" t="e">
        <f t="shared" ca="1" si="499"/>
        <v>#NAME?</v>
      </c>
      <c r="AT183" s="41" t="e">
        <f ca="1">_xll.GXL(AT$3,AT$4,"CustomGL="&amp;AT$8&amp;";",AT$5,AT$6,AT$7,$B183,AT$10)</f>
        <v>#NAME?</v>
      </c>
      <c r="AU183" s="42" t="e">
        <f t="shared" ref="AU183:AU192" ca="1" si="622">AT183/AT$63</f>
        <v>#NAME?</v>
      </c>
      <c r="AV183" s="43" t="e">
        <f ca="1">_xll.GXL(AV$3,AV$4,"CustomGL="&amp;AV$8&amp;";",AV$5,AV$6,AV$7,$B183,AV$10)</f>
        <v>#NAME?</v>
      </c>
      <c r="AW183" s="42" t="e">
        <f t="shared" ca="1" si="501"/>
        <v>#NAME?</v>
      </c>
      <c r="AZ183" s="85"/>
      <c r="BA183" s="78">
        <v>601000</v>
      </c>
      <c r="BB183" s="40" t="e">
        <f ca="1">_xll.GEXQ("...\Live\Act_Decr.edq",$B183)</f>
        <v>#NAME?</v>
      </c>
      <c r="BC183" s="41" t="e">
        <f ca="1">_xll.GXL(BC$3,BC$4,"CustomGL="&amp;BC$8&amp;";",BC$5,BC$6,BC$7,$B183,BC$10)</f>
        <v>#NAME?</v>
      </c>
      <c r="BD183" s="42" t="e">
        <f t="shared" ref="BD183:BD192" ca="1" si="623">BC183/BC$63</f>
        <v>#NAME?</v>
      </c>
      <c r="BE183" s="43" t="e">
        <f ca="1">_xll.GXL(BE$3,BE$4,"CustomGL="&amp;BE$8&amp;";",BE$5,BE$6,BE$7,$B183,BE$10)</f>
        <v>#NAME?</v>
      </c>
      <c r="BF183" s="42" t="e">
        <f t="shared" ca="1" si="503"/>
        <v>#NAME?</v>
      </c>
      <c r="BK183" s="41" t="e">
        <f ca="1">_xll.GXL(BK$3,BK$4,"CustomGL="&amp;BK$8&amp;";",BK$5,BK$6,BK$7,$B183,BK$10)</f>
        <v>#NAME?</v>
      </c>
      <c r="BL183" s="42" t="e">
        <f t="shared" ref="BL183:BL192" ca="1" si="624">BK183/BK$63</f>
        <v>#NAME?</v>
      </c>
      <c r="BM183" s="43" t="e">
        <f ca="1">_xll.GXL(BM$3,BM$4,"CustomGL="&amp;BM$8&amp;";",BM$5,BM$6,BM$7,$B183,BM$10)</f>
        <v>#NAME?</v>
      </c>
      <c r="BN183" s="42" t="e">
        <f t="shared" ca="1" si="505"/>
        <v>#NAME?</v>
      </c>
      <c r="BR183" s="78">
        <v>601000</v>
      </c>
      <c r="BS183" s="40" t="e">
        <f ca="1">_xll.GEXQ("...\Live\Act_Decr.edq",$B183)</f>
        <v>#NAME?</v>
      </c>
      <c r="BT183" s="41" t="e">
        <f ca="1">_xll.GXL(BT$3,BT$4,"CustomGL="&amp;BT$8&amp;";",BT$5,BT$6,BT$7,$B183,BT$10)</f>
        <v>#NAME?</v>
      </c>
      <c r="BU183" s="42" t="e">
        <f t="shared" ref="BU183:BU192" ca="1" si="625">BT183/BT$63</f>
        <v>#NAME?</v>
      </c>
      <c r="BV183" s="43" t="e">
        <f ca="1">_xll.GXL(BV$3,BV$4,"CustomGL="&amp;BV$8&amp;";",BV$5,BV$6,BV$7,$B183,BV$10)</f>
        <v>#NAME?</v>
      </c>
      <c r="BW183" s="42" t="e">
        <f t="shared" ca="1" si="507"/>
        <v>#NAME?</v>
      </c>
      <c r="CB183" s="41" t="e">
        <f ca="1">_xll.GXL(CB$3,CB$4,"CustomGL="&amp;CB$8&amp;";",CB$5,CB$6,CB$7,$B183,CB$10)</f>
        <v>#NAME?</v>
      </c>
      <c r="CC183" s="42" t="e">
        <f t="shared" ref="CC183:CC192" ca="1" si="626">CB183/CB$63</f>
        <v>#NAME?</v>
      </c>
      <c r="CD183" s="43" t="e">
        <f ca="1">_xll.GXL(CD$3,CD$4,"CustomGL="&amp;CD$8&amp;";",CD$5,CD$6,CD$7,$B183,CD$10)</f>
        <v>#NAME?</v>
      </c>
      <c r="CE183" s="42" t="e">
        <f t="shared" ca="1" si="509"/>
        <v>#NAME?</v>
      </c>
      <c r="CI183" s="78">
        <v>601000</v>
      </c>
      <c r="CJ183" s="40" t="e">
        <f ca="1">_xll.GEXQ("...\Live\Act_Decr.edq",$B183)</f>
        <v>#NAME?</v>
      </c>
      <c r="CK183" s="41" t="e">
        <f ca="1">_xll.GXL(CK$3,CK$4,"CustomGL="&amp;CK$8&amp;";",CK$5,CK$6,CK$7,$B183,CK$10)</f>
        <v>#NAME?</v>
      </c>
      <c r="CL183" s="42" t="e">
        <f t="shared" ref="CL183:CL192" ca="1" si="627">CK183/CK$63</f>
        <v>#NAME?</v>
      </c>
      <c r="CM183" s="43" t="e">
        <f ca="1">_xll.GXL(CM$3,CM$4,"CustomGL="&amp;CM$8&amp;";",CM$5,CM$6,CM$7,$B183,CM$10)</f>
        <v>#NAME?</v>
      </c>
      <c r="CN183" s="42" t="e">
        <f t="shared" ca="1" si="511"/>
        <v>#NAME?</v>
      </c>
      <c r="CS183" s="41" t="e">
        <f ca="1">_xll.GXL(CS$3,CS$4,"CustomGL="&amp;CS$8&amp;";",CS$5,CS$6,CS$7,$B183,CS$10)</f>
        <v>#NAME?</v>
      </c>
      <c r="CT183" s="42" t="e">
        <f t="shared" ref="CT183:CT192" ca="1" si="628">CS183/CS$63</f>
        <v>#NAME?</v>
      </c>
      <c r="CU183" s="43" t="e">
        <f ca="1">_xll.GXL(CU$3,CU$4,"CustomGL="&amp;CU$8&amp;";",CU$5,CU$6,CU$7,$B183,CU$10)</f>
        <v>#NAME?</v>
      </c>
      <c r="CV183" s="42" t="e">
        <f t="shared" ca="1" si="513"/>
        <v>#NAME?</v>
      </c>
      <c r="CZ183" s="78">
        <v>601000</v>
      </c>
      <c r="DA183" s="40" t="e">
        <f ca="1">_xll.GEXQ("...\Live\Act_Decr.edq",$B183)</f>
        <v>#NAME?</v>
      </c>
      <c r="DB183" s="41" t="e">
        <f ca="1">_xll.GXL(DB$3,DB$4,"CustomGL="&amp;DB$8&amp;";",DB$5,DB$6,DB$7,$B183,DB$10)</f>
        <v>#NAME?</v>
      </c>
      <c r="DC183" s="42" t="e">
        <f t="shared" ref="DC183:DC192" ca="1" si="629">DB183/DB$63</f>
        <v>#NAME?</v>
      </c>
      <c r="DD183" s="43" t="e">
        <f ca="1">_xll.GXL(DD$3,DD$4,"CustomGL="&amp;DD$8&amp;";",DD$5,DD$6,DD$7,$B183,DD$10)</f>
        <v>#NAME?</v>
      </c>
      <c r="DE183" s="42" t="e">
        <f t="shared" ca="1" si="515"/>
        <v>#NAME?</v>
      </c>
      <c r="DJ183" s="41" t="e">
        <f ca="1">_xll.GXL(DJ$3,DJ$4,"CustomGL="&amp;DJ$8&amp;";",DJ$5,DJ$6,DJ$7,$B183,DJ$10)</f>
        <v>#NAME?</v>
      </c>
      <c r="DK183" s="42" t="e">
        <f t="shared" ref="DK183:DK192" ca="1" si="630">DJ183/DJ$63</f>
        <v>#NAME?</v>
      </c>
      <c r="DL183" s="43" t="e">
        <f ca="1">_xll.GXL(DL$3,DL$4,"CustomGL="&amp;DL$8&amp;";",DL$5,DL$6,DL$7,$B183,DL$10)</f>
        <v>#NAME?</v>
      </c>
      <c r="DM183" s="42" t="e">
        <f t="shared" ca="1" si="517"/>
        <v>#NAME?</v>
      </c>
      <c r="DQ183" s="78">
        <v>601000</v>
      </c>
      <c r="DR183" s="40" t="e">
        <f ca="1">_xll.GEXQ("...\Live\Act_Decr.edq",$B183)</f>
        <v>#NAME?</v>
      </c>
      <c r="DS183" s="41" t="e">
        <f ca="1">_xll.GXL(DS$3,DS$4,"CustomGL="&amp;DS$8&amp;";",DS$5,DS$6,DS$7,$B183,DS$10)</f>
        <v>#NAME?</v>
      </c>
      <c r="DT183" s="42" t="e">
        <f t="shared" ref="DT183:DT192" ca="1" si="631">DS183/DS$63</f>
        <v>#NAME?</v>
      </c>
      <c r="DU183" s="43" t="e">
        <f ca="1">_xll.GXL(DU$3,DU$4,"CustomGL="&amp;DU$8&amp;";",DU$5,DU$6,DU$7,$B183,DU$10)</f>
        <v>#NAME?</v>
      </c>
      <c r="DV183" s="42" t="e">
        <f t="shared" ca="1" si="519"/>
        <v>#NAME?</v>
      </c>
      <c r="EA183" s="41" t="e">
        <f ca="1">_xll.GXL(EA$3,EA$4,"CustomGL="&amp;EA$8&amp;";",EA$5,EA$6,EA$7,$B183,EA$10)</f>
        <v>#NAME?</v>
      </c>
      <c r="EB183" s="42" t="e">
        <f t="shared" ref="EB183:EB192" ca="1" si="632">EA183/EA$63</f>
        <v>#NAME?</v>
      </c>
      <c r="EC183" s="43" t="e">
        <f ca="1">_xll.GXL(EC$3,EC$4,"CustomGL="&amp;EC$8&amp;";",EC$5,EC$6,EC$7,$B183,EC$10)</f>
        <v>#NAME?</v>
      </c>
      <c r="ED183" s="42" t="e">
        <f t="shared" ca="1" si="521"/>
        <v>#NAME?</v>
      </c>
      <c r="EH183" s="78">
        <v>601000</v>
      </c>
      <c r="EI183" s="40" t="e">
        <f ca="1">_xll.GEXQ("...\Live\Act_Decr.edq",$B183)</f>
        <v>#NAME?</v>
      </c>
      <c r="EJ183" s="41" t="e">
        <f ca="1">_xll.GXL(EJ$3,EJ$4,"CustomGL="&amp;EJ$8&amp;";",EJ$5,EJ$6,EJ$7,$B183,EJ$10)</f>
        <v>#NAME?</v>
      </c>
      <c r="EK183" s="42" t="e">
        <f t="shared" ref="EK183:EK192" ca="1" si="633">EJ183/EJ$63</f>
        <v>#NAME?</v>
      </c>
      <c r="EL183" s="43" t="e">
        <f ca="1">_xll.GXL(EL$3,EL$4,"CustomGL="&amp;EL$8&amp;";",EL$5,EL$6,EL$7,$B183,EL$10)</f>
        <v>#NAME?</v>
      </c>
      <c r="EM183" s="42" t="e">
        <f t="shared" ca="1" si="523"/>
        <v>#NAME?</v>
      </c>
      <c r="ER183" s="41" t="e">
        <f ca="1">_xll.GXL(ER$3,ER$4,"CustomGL="&amp;ER$8&amp;";",ER$5,ER$6,ER$7,$B183,ER$10)</f>
        <v>#NAME?</v>
      </c>
      <c r="ES183" s="42" t="e">
        <f t="shared" ref="ES183:ES192" ca="1" si="634">ER183/ER$63</f>
        <v>#NAME?</v>
      </c>
      <c r="ET183" s="43" t="e">
        <f ca="1">_xll.GXL(ET$3,ET$4,"CustomGL="&amp;ET$8&amp;";",ET$5,ET$6,ET$7,$B183,ET$10)</f>
        <v>#NAME?</v>
      </c>
      <c r="EU183" s="42" t="e">
        <f t="shared" ca="1" si="525"/>
        <v>#NAME?</v>
      </c>
      <c r="EY183" s="78">
        <v>601000</v>
      </c>
      <c r="EZ183" s="40" t="e">
        <f ca="1">_xll.GEXQ("...\Live\Act_Decr.edq",$B183)</f>
        <v>#NAME?</v>
      </c>
      <c r="FA183" s="41" t="e">
        <f ca="1">_xll.GXL(FA$3,FA$4,"CustomGL="&amp;FA$8&amp;";",FA$5,FA$6,FA$7,$B183,FA$10)</f>
        <v>#NAME?</v>
      </c>
      <c r="FB183" s="42" t="e">
        <f t="shared" ref="FB183:FB192" ca="1" si="635">FA183/FA$63</f>
        <v>#NAME?</v>
      </c>
      <c r="FC183" s="43" t="e">
        <f ca="1">_xll.GXL(FC$3,FC$4,"CustomGL="&amp;FC$8&amp;";",FC$5,FC$6,FC$7,$B183,FC$10)</f>
        <v>#NAME?</v>
      </c>
      <c r="FD183" s="42" t="e">
        <f t="shared" ca="1" si="527"/>
        <v>#NAME?</v>
      </c>
      <c r="FI183" s="41" t="e">
        <f ca="1">_xll.GXL(FI$3,FI$4,"CustomGL="&amp;FI$8&amp;";",FI$5,FI$6,FI$7,$B183,FI$10)</f>
        <v>#NAME?</v>
      </c>
      <c r="FJ183" s="42" t="e">
        <f t="shared" ref="FJ183:FJ192" ca="1" si="636">FI183/FI$63</f>
        <v>#NAME?</v>
      </c>
      <c r="FK183" s="43" t="e">
        <f ca="1">_xll.GXL(FK$3,FK$4,"CustomGL="&amp;FK$8&amp;";",FK$5,FK$6,FK$7,$B183,FK$10)</f>
        <v>#NAME?</v>
      </c>
      <c r="FL183" s="42" t="e">
        <f t="shared" ca="1" si="529"/>
        <v>#NAME?</v>
      </c>
    </row>
    <row r="184" spans="2:168" s="44" customFormat="1" hidden="1" outlineLevel="1" x14ac:dyDescent="0.25">
      <c r="B184" s="45">
        <v>617000</v>
      </c>
      <c r="C184" s="40" t="e">
        <f ca="1">_xll.GEXQ("...\Live\Act_Decr.edq",$B184)</f>
        <v>#NAME?</v>
      </c>
      <c r="D184" s="41" t="e">
        <f ca="1">_xll.GXL(D$3,D$4,"CustomGL="&amp;D$8&amp;";",D$5,D$6,D$7,$B184,D$10)</f>
        <v>#NAME?</v>
      </c>
      <c r="E184" s="42" t="e">
        <f t="shared" ca="1" si="617"/>
        <v>#NAME?</v>
      </c>
      <c r="F184" s="43" t="e">
        <f ca="1">_xll.GXL(F$3,F$4,"CustomGL="&amp;F$8&amp;";",F$5,F$6,F$7,$B184,F$10)</f>
        <v>#NAME?</v>
      </c>
      <c r="G184" s="42" t="e">
        <f t="shared" ca="1" si="616"/>
        <v>#NAME?</v>
      </c>
      <c r="L184" s="41" t="e">
        <f ca="1">_xll.GXL(L$3,L$4,"CustomGL="&amp;L$8&amp;";",L$5,L$6,L$7,$B184,L$10)</f>
        <v>#NAME?</v>
      </c>
      <c r="M184" s="42" t="e">
        <f t="shared" ca="1" si="618"/>
        <v>#NAME?</v>
      </c>
      <c r="N184" s="43" t="e">
        <f ca="1">_xll.GXL(N$3,N$4,"CustomGL="&amp;N$8&amp;";",N$5,N$6,N$7,$B184,N$10)</f>
        <v>#NAME?</v>
      </c>
      <c r="O184" s="42" t="e">
        <f t="shared" ca="1" si="493"/>
        <v>#NAME?</v>
      </c>
      <c r="R184" s="85"/>
      <c r="S184" s="78">
        <v>617000</v>
      </c>
      <c r="T184" s="40" t="e">
        <f ca="1">_xll.GEXQ("...\Live\Act_Decr.edq",$B184)</f>
        <v>#NAME?</v>
      </c>
      <c r="U184" s="41" t="e">
        <f ca="1">_xll.GXL(U$3,U$4,"CustomGL="&amp;U$8&amp;";",U$5,U$6,U$7,$B184,U$10)</f>
        <v>#NAME?</v>
      </c>
      <c r="V184" s="42" t="e">
        <f t="shared" ca="1" si="619"/>
        <v>#NAME?</v>
      </c>
      <c r="W184" s="43" t="e">
        <f ca="1">_xll.GXL(W$3,W$4,"CustomGL="&amp;W$8&amp;";",W$5,W$6,W$7,$B184,W$10)</f>
        <v>#NAME?</v>
      </c>
      <c r="X184" s="42" t="e">
        <f t="shared" ca="1" si="495"/>
        <v>#NAME?</v>
      </c>
      <c r="AC184" s="41" t="e">
        <f ca="1">_xll.GXL(AC$3,AC$4,"CustomGL="&amp;AC$8&amp;";",AC$5,AC$6,AC$7,$B184,AC$10)</f>
        <v>#NAME?</v>
      </c>
      <c r="AD184" s="42" t="e">
        <f t="shared" ca="1" si="620"/>
        <v>#NAME?</v>
      </c>
      <c r="AE184" s="43" t="e">
        <f ca="1">_xll.GXL(AE$3,AE$4,"CustomGL="&amp;AE$8&amp;";",AE$5,AE$6,AE$7,$B184,AE$10)</f>
        <v>#NAME?</v>
      </c>
      <c r="AF184" s="42" t="e">
        <f t="shared" ca="1" si="497"/>
        <v>#NAME?</v>
      </c>
      <c r="AJ184" s="78">
        <v>617000</v>
      </c>
      <c r="AK184" s="40" t="e">
        <f ca="1">_xll.GEXQ("...\Live\Act_Decr.edq",$B184)</f>
        <v>#NAME?</v>
      </c>
      <c r="AL184" s="41" t="e">
        <f ca="1">_xll.GXL(AL$3,AL$4,"CustomGL="&amp;AL$8&amp;";",AL$5,AL$6,AL$7,$B184,AL$10)</f>
        <v>#NAME?</v>
      </c>
      <c r="AM184" s="42" t="e">
        <f t="shared" ca="1" si="621"/>
        <v>#NAME?</v>
      </c>
      <c r="AN184" s="43" t="e">
        <f ca="1">_xll.GXL(AN$3,AN$4,"CustomGL="&amp;AN$8&amp;";",AN$5,AN$6,AN$7,$B184,AN$10)</f>
        <v>#NAME?</v>
      </c>
      <c r="AO184" s="42" t="e">
        <f t="shared" ca="1" si="499"/>
        <v>#NAME?</v>
      </c>
      <c r="AT184" s="41" t="e">
        <f ca="1">_xll.GXL(AT$3,AT$4,"CustomGL="&amp;AT$8&amp;";",AT$5,AT$6,AT$7,$B184,AT$10)</f>
        <v>#NAME?</v>
      </c>
      <c r="AU184" s="42" t="e">
        <f t="shared" ca="1" si="622"/>
        <v>#NAME?</v>
      </c>
      <c r="AV184" s="43" t="e">
        <f ca="1">_xll.GXL(AV$3,AV$4,"CustomGL="&amp;AV$8&amp;";",AV$5,AV$6,AV$7,$B184,AV$10)</f>
        <v>#NAME?</v>
      </c>
      <c r="AW184" s="42" t="e">
        <f t="shared" ca="1" si="501"/>
        <v>#NAME?</v>
      </c>
      <c r="AZ184" s="85"/>
      <c r="BA184" s="78">
        <v>617000</v>
      </c>
      <c r="BB184" s="40" t="e">
        <f ca="1">_xll.GEXQ("...\Live\Act_Decr.edq",$B184)</f>
        <v>#NAME?</v>
      </c>
      <c r="BC184" s="41" t="e">
        <f ca="1">_xll.GXL(BC$3,BC$4,"CustomGL="&amp;BC$8&amp;";",BC$5,BC$6,BC$7,$B184,BC$10)</f>
        <v>#NAME?</v>
      </c>
      <c r="BD184" s="42" t="e">
        <f t="shared" ca="1" si="623"/>
        <v>#NAME?</v>
      </c>
      <c r="BE184" s="43" t="e">
        <f ca="1">_xll.GXL(BE$3,BE$4,"CustomGL="&amp;BE$8&amp;";",BE$5,BE$6,BE$7,$B184,BE$10)</f>
        <v>#NAME?</v>
      </c>
      <c r="BF184" s="42" t="e">
        <f t="shared" ca="1" si="503"/>
        <v>#NAME?</v>
      </c>
      <c r="BK184" s="41" t="e">
        <f ca="1">_xll.GXL(BK$3,BK$4,"CustomGL="&amp;BK$8&amp;";",BK$5,BK$6,BK$7,$B184,BK$10)</f>
        <v>#NAME?</v>
      </c>
      <c r="BL184" s="42" t="e">
        <f t="shared" ca="1" si="624"/>
        <v>#NAME?</v>
      </c>
      <c r="BM184" s="43" t="e">
        <f ca="1">_xll.GXL(BM$3,BM$4,"CustomGL="&amp;BM$8&amp;";",BM$5,BM$6,BM$7,$B184,BM$10)</f>
        <v>#NAME?</v>
      </c>
      <c r="BN184" s="42" t="e">
        <f t="shared" ca="1" si="505"/>
        <v>#NAME?</v>
      </c>
      <c r="BR184" s="78">
        <v>617000</v>
      </c>
      <c r="BS184" s="40" t="e">
        <f ca="1">_xll.GEXQ("...\Live\Act_Decr.edq",$B184)</f>
        <v>#NAME?</v>
      </c>
      <c r="BT184" s="41" t="e">
        <f ca="1">_xll.GXL(BT$3,BT$4,"CustomGL="&amp;BT$8&amp;";",BT$5,BT$6,BT$7,$B184,BT$10)</f>
        <v>#NAME?</v>
      </c>
      <c r="BU184" s="42" t="e">
        <f t="shared" ca="1" si="625"/>
        <v>#NAME?</v>
      </c>
      <c r="BV184" s="43" t="e">
        <f ca="1">_xll.GXL(BV$3,BV$4,"CustomGL="&amp;BV$8&amp;";",BV$5,BV$6,BV$7,$B184,BV$10)</f>
        <v>#NAME?</v>
      </c>
      <c r="BW184" s="42" t="e">
        <f t="shared" ca="1" si="507"/>
        <v>#NAME?</v>
      </c>
      <c r="CB184" s="41" t="e">
        <f ca="1">_xll.GXL(CB$3,CB$4,"CustomGL="&amp;CB$8&amp;";",CB$5,CB$6,CB$7,$B184,CB$10)</f>
        <v>#NAME?</v>
      </c>
      <c r="CC184" s="42" t="e">
        <f t="shared" ca="1" si="626"/>
        <v>#NAME?</v>
      </c>
      <c r="CD184" s="43" t="e">
        <f ca="1">_xll.GXL(CD$3,CD$4,"CustomGL="&amp;CD$8&amp;";",CD$5,CD$6,CD$7,$B184,CD$10)</f>
        <v>#NAME?</v>
      </c>
      <c r="CE184" s="42" t="e">
        <f t="shared" ca="1" si="509"/>
        <v>#NAME?</v>
      </c>
      <c r="CI184" s="78">
        <v>617000</v>
      </c>
      <c r="CJ184" s="40" t="e">
        <f ca="1">_xll.GEXQ("...\Live\Act_Decr.edq",$B184)</f>
        <v>#NAME?</v>
      </c>
      <c r="CK184" s="41" t="e">
        <f ca="1">_xll.GXL(CK$3,CK$4,"CustomGL="&amp;CK$8&amp;";",CK$5,CK$6,CK$7,$B184,CK$10)</f>
        <v>#NAME?</v>
      </c>
      <c r="CL184" s="42" t="e">
        <f t="shared" ca="1" si="627"/>
        <v>#NAME?</v>
      </c>
      <c r="CM184" s="43" t="e">
        <f ca="1">_xll.GXL(CM$3,CM$4,"CustomGL="&amp;CM$8&amp;";",CM$5,CM$6,CM$7,$B184,CM$10)</f>
        <v>#NAME?</v>
      </c>
      <c r="CN184" s="42" t="e">
        <f t="shared" ca="1" si="511"/>
        <v>#NAME?</v>
      </c>
      <c r="CS184" s="41" t="e">
        <f ca="1">_xll.GXL(CS$3,CS$4,"CustomGL="&amp;CS$8&amp;";",CS$5,CS$6,CS$7,$B184,CS$10)</f>
        <v>#NAME?</v>
      </c>
      <c r="CT184" s="42" t="e">
        <f t="shared" ca="1" si="628"/>
        <v>#NAME?</v>
      </c>
      <c r="CU184" s="43" t="e">
        <f ca="1">_xll.GXL(CU$3,CU$4,"CustomGL="&amp;CU$8&amp;";",CU$5,CU$6,CU$7,$B184,CU$10)</f>
        <v>#NAME?</v>
      </c>
      <c r="CV184" s="42" t="e">
        <f t="shared" ca="1" si="513"/>
        <v>#NAME?</v>
      </c>
      <c r="CZ184" s="78">
        <v>617000</v>
      </c>
      <c r="DA184" s="40" t="e">
        <f ca="1">_xll.GEXQ("...\Live\Act_Decr.edq",$B184)</f>
        <v>#NAME?</v>
      </c>
      <c r="DB184" s="41" t="e">
        <f ca="1">_xll.GXL(DB$3,DB$4,"CustomGL="&amp;DB$8&amp;";",DB$5,DB$6,DB$7,$B184,DB$10)</f>
        <v>#NAME?</v>
      </c>
      <c r="DC184" s="42" t="e">
        <f t="shared" ca="1" si="629"/>
        <v>#NAME?</v>
      </c>
      <c r="DD184" s="43" t="e">
        <f ca="1">_xll.GXL(DD$3,DD$4,"CustomGL="&amp;DD$8&amp;";",DD$5,DD$6,DD$7,$B184,DD$10)</f>
        <v>#NAME?</v>
      </c>
      <c r="DE184" s="42" t="e">
        <f t="shared" ca="1" si="515"/>
        <v>#NAME?</v>
      </c>
      <c r="DJ184" s="41" t="e">
        <f ca="1">_xll.GXL(DJ$3,DJ$4,"CustomGL="&amp;DJ$8&amp;";",DJ$5,DJ$6,DJ$7,$B184,DJ$10)</f>
        <v>#NAME?</v>
      </c>
      <c r="DK184" s="42" t="e">
        <f t="shared" ca="1" si="630"/>
        <v>#NAME?</v>
      </c>
      <c r="DL184" s="43" t="e">
        <f ca="1">_xll.GXL(DL$3,DL$4,"CustomGL="&amp;DL$8&amp;";",DL$5,DL$6,DL$7,$B184,DL$10)</f>
        <v>#NAME?</v>
      </c>
      <c r="DM184" s="42" t="e">
        <f t="shared" ca="1" si="517"/>
        <v>#NAME?</v>
      </c>
      <c r="DQ184" s="78">
        <v>617000</v>
      </c>
      <c r="DR184" s="40" t="e">
        <f ca="1">_xll.GEXQ("...\Live\Act_Decr.edq",$B184)</f>
        <v>#NAME?</v>
      </c>
      <c r="DS184" s="41" t="e">
        <f ca="1">_xll.GXL(DS$3,DS$4,"CustomGL="&amp;DS$8&amp;";",DS$5,DS$6,DS$7,$B184,DS$10)</f>
        <v>#NAME?</v>
      </c>
      <c r="DT184" s="42" t="e">
        <f t="shared" ca="1" si="631"/>
        <v>#NAME?</v>
      </c>
      <c r="DU184" s="43" t="e">
        <f ca="1">_xll.GXL(DU$3,DU$4,"CustomGL="&amp;DU$8&amp;";",DU$5,DU$6,DU$7,$B184,DU$10)</f>
        <v>#NAME?</v>
      </c>
      <c r="DV184" s="42" t="e">
        <f t="shared" ca="1" si="519"/>
        <v>#NAME?</v>
      </c>
      <c r="EA184" s="41" t="e">
        <f ca="1">_xll.GXL(EA$3,EA$4,"CustomGL="&amp;EA$8&amp;";",EA$5,EA$6,EA$7,$B184,EA$10)</f>
        <v>#NAME?</v>
      </c>
      <c r="EB184" s="42" t="e">
        <f t="shared" ca="1" si="632"/>
        <v>#NAME?</v>
      </c>
      <c r="EC184" s="43" t="e">
        <f ca="1">_xll.GXL(EC$3,EC$4,"CustomGL="&amp;EC$8&amp;";",EC$5,EC$6,EC$7,$B184,EC$10)</f>
        <v>#NAME?</v>
      </c>
      <c r="ED184" s="42" t="e">
        <f t="shared" ca="1" si="521"/>
        <v>#NAME?</v>
      </c>
      <c r="EH184" s="78">
        <v>617000</v>
      </c>
      <c r="EI184" s="40" t="e">
        <f ca="1">_xll.GEXQ("...\Live\Act_Decr.edq",$B184)</f>
        <v>#NAME?</v>
      </c>
      <c r="EJ184" s="41" t="e">
        <f ca="1">_xll.GXL(EJ$3,EJ$4,"CustomGL="&amp;EJ$8&amp;";",EJ$5,EJ$6,EJ$7,$B184,EJ$10)</f>
        <v>#NAME?</v>
      </c>
      <c r="EK184" s="42" t="e">
        <f t="shared" ca="1" si="633"/>
        <v>#NAME?</v>
      </c>
      <c r="EL184" s="43" t="e">
        <f ca="1">_xll.GXL(EL$3,EL$4,"CustomGL="&amp;EL$8&amp;";",EL$5,EL$6,EL$7,$B184,EL$10)</f>
        <v>#NAME?</v>
      </c>
      <c r="EM184" s="42" t="e">
        <f t="shared" ca="1" si="523"/>
        <v>#NAME?</v>
      </c>
      <c r="ER184" s="41" t="e">
        <f ca="1">_xll.GXL(ER$3,ER$4,"CustomGL="&amp;ER$8&amp;";",ER$5,ER$6,ER$7,$B184,ER$10)</f>
        <v>#NAME?</v>
      </c>
      <c r="ES184" s="42" t="e">
        <f t="shared" ca="1" si="634"/>
        <v>#NAME?</v>
      </c>
      <c r="ET184" s="43" t="e">
        <f ca="1">_xll.GXL(ET$3,ET$4,"CustomGL="&amp;ET$8&amp;";",ET$5,ET$6,ET$7,$B184,ET$10)</f>
        <v>#NAME?</v>
      </c>
      <c r="EU184" s="42" t="e">
        <f t="shared" ca="1" si="525"/>
        <v>#NAME?</v>
      </c>
      <c r="EY184" s="78">
        <v>617000</v>
      </c>
      <c r="EZ184" s="40" t="e">
        <f ca="1">_xll.GEXQ("...\Live\Act_Decr.edq",$B184)</f>
        <v>#NAME?</v>
      </c>
      <c r="FA184" s="41" t="e">
        <f ca="1">_xll.GXL(FA$3,FA$4,"CustomGL="&amp;FA$8&amp;";",FA$5,FA$6,FA$7,$B184,FA$10)</f>
        <v>#NAME?</v>
      </c>
      <c r="FB184" s="42" t="e">
        <f t="shared" ca="1" si="635"/>
        <v>#NAME?</v>
      </c>
      <c r="FC184" s="43" t="e">
        <f ca="1">_xll.GXL(FC$3,FC$4,"CustomGL="&amp;FC$8&amp;";",FC$5,FC$6,FC$7,$B184,FC$10)</f>
        <v>#NAME?</v>
      </c>
      <c r="FD184" s="42" t="e">
        <f t="shared" ca="1" si="527"/>
        <v>#NAME?</v>
      </c>
      <c r="FI184" s="41" t="e">
        <f ca="1">_xll.GXL(FI$3,FI$4,"CustomGL="&amp;FI$8&amp;";",FI$5,FI$6,FI$7,$B184,FI$10)</f>
        <v>#NAME?</v>
      </c>
      <c r="FJ184" s="42" t="e">
        <f t="shared" ca="1" si="636"/>
        <v>#NAME?</v>
      </c>
      <c r="FK184" s="43" t="e">
        <f ca="1">_xll.GXL(FK$3,FK$4,"CustomGL="&amp;FK$8&amp;";",FK$5,FK$6,FK$7,$B184,FK$10)</f>
        <v>#NAME?</v>
      </c>
      <c r="FL184" s="42" t="e">
        <f t="shared" ca="1" si="529"/>
        <v>#NAME?</v>
      </c>
    </row>
    <row r="185" spans="2:168" s="44" customFormat="1" hidden="1" outlineLevel="1" x14ac:dyDescent="0.25">
      <c r="B185" s="45">
        <v>618000</v>
      </c>
      <c r="C185" s="40" t="e">
        <f ca="1">_xll.GEXQ("...\Live\Act_Decr.edq",$B185)</f>
        <v>#NAME?</v>
      </c>
      <c r="D185" s="41" t="e">
        <f ca="1">_xll.GXL(D$3,D$4,"CustomGL="&amp;D$8&amp;";",D$5,D$6,D$7,$B185,D$10)</f>
        <v>#NAME?</v>
      </c>
      <c r="E185" s="42" t="e">
        <f t="shared" ca="1" si="617"/>
        <v>#NAME?</v>
      </c>
      <c r="F185" s="43" t="e">
        <f ca="1">_xll.GXL(F$3,F$4,"CustomGL="&amp;F$8&amp;";",F$5,F$6,F$7,$B185,F$10)</f>
        <v>#NAME?</v>
      </c>
      <c r="G185" s="42" t="e">
        <f t="shared" ca="1" si="616"/>
        <v>#NAME?</v>
      </c>
      <c r="L185" s="41" t="e">
        <f ca="1">_xll.GXL(L$3,L$4,"CustomGL="&amp;L$8&amp;";",L$5,L$6,L$7,$B185,L$10)</f>
        <v>#NAME?</v>
      </c>
      <c r="M185" s="42" t="e">
        <f t="shared" ca="1" si="618"/>
        <v>#NAME?</v>
      </c>
      <c r="N185" s="43" t="e">
        <f ca="1">_xll.GXL(N$3,N$4,"CustomGL="&amp;N$8&amp;";",N$5,N$6,N$7,$B185,N$10)</f>
        <v>#NAME?</v>
      </c>
      <c r="O185" s="42" t="e">
        <f t="shared" ca="1" si="493"/>
        <v>#NAME?</v>
      </c>
      <c r="R185" s="85"/>
      <c r="S185" s="78">
        <v>618000</v>
      </c>
      <c r="T185" s="40" t="e">
        <f ca="1">_xll.GEXQ("...\Live\Act_Decr.edq",$B185)</f>
        <v>#NAME?</v>
      </c>
      <c r="U185" s="41" t="e">
        <f ca="1">_xll.GXL(U$3,U$4,"CustomGL="&amp;U$8&amp;";",U$5,U$6,U$7,$B185,U$10)</f>
        <v>#NAME?</v>
      </c>
      <c r="V185" s="42" t="e">
        <f t="shared" ca="1" si="619"/>
        <v>#NAME?</v>
      </c>
      <c r="W185" s="43" t="e">
        <f ca="1">_xll.GXL(W$3,W$4,"CustomGL="&amp;W$8&amp;";",W$5,W$6,W$7,$B185,W$10)</f>
        <v>#NAME?</v>
      </c>
      <c r="X185" s="42" t="e">
        <f t="shared" ca="1" si="495"/>
        <v>#NAME?</v>
      </c>
      <c r="AC185" s="41" t="e">
        <f ca="1">_xll.GXL(AC$3,AC$4,"CustomGL="&amp;AC$8&amp;";",AC$5,AC$6,AC$7,$B185,AC$10)</f>
        <v>#NAME?</v>
      </c>
      <c r="AD185" s="42" t="e">
        <f t="shared" ca="1" si="620"/>
        <v>#NAME?</v>
      </c>
      <c r="AE185" s="43" t="e">
        <f ca="1">_xll.GXL(AE$3,AE$4,"CustomGL="&amp;AE$8&amp;";",AE$5,AE$6,AE$7,$B185,AE$10)</f>
        <v>#NAME?</v>
      </c>
      <c r="AF185" s="42" t="e">
        <f t="shared" ca="1" si="497"/>
        <v>#NAME?</v>
      </c>
      <c r="AJ185" s="78">
        <v>618000</v>
      </c>
      <c r="AK185" s="40" t="e">
        <f ca="1">_xll.GEXQ("...\Live\Act_Decr.edq",$B185)</f>
        <v>#NAME?</v>
      </c>
      <c r="AL185" s="41" t="e">
        <f ca="1">_xll.GXL(AL$3,AL$4,"CustomGL="&amp;AL$8&amp;";",AL$5,AL$6,AL$7,$B185,AL$10)</f>
        <v>#NAME?</v>
      </c>
      <c r="AM185" s="42" t="e">
        <f t="shared" ca="1" si="621"/>
        <v>#NAME?</v>
      </c>
      <c r="AN185" s="43" t="e">
        <f ca="1">_xll.GXL(AN$3,AN$4,"CustomGL="&amp;AN$8&amp;";",AN$5,AN$6,AN$7,$B185,AN$10)</f>
        <v>#NAME?</v>
      </c>
      <c r="AO185" s="42" t="e">
        <f t="shared" ca="1" si="499"/>
        <v>#NAME?</v>
      </c>
      <c r="AT185" s="41" t="e">
        <f ca="1">_xll.GXL(AT$3,AT$4,"CustomGL="&amp;AT$8&amp;";",AT$5,AT$6,AT$7,$B185,AT$10)</f>
        <v>#NAME?</v>
      </c>
      <c r="AU185" s="42" t="e">
        <f t="shared" ca="1" si="622"/>
        <v>#NAME?</v>
      </c>
      <c r="AV185" s="43" t="e">
        <f ca="1">_xll.GXL(AV$3,AV$4,"CustomGL="&amp;AV$8&amp;";",AV$5,AV$6,AV$7,$B185,AV$10)</f>
        <v>#NAME?</v>
      </c>
      <c r="AW185" s="42" t="e">
        <f t="shared" ca="1" si="501"/>
        <v>#NAME?</v>
      </c>
      <c r="AZ185" s="85"/>
      <c r="BA185" s="78">
        <v>618000</v>
      </c>
      <c r="BB185" s="40" t="e">
        <f ca="1">_xll.GEXQ("...\Live\Act_Decr.edq",$B185)</f>
        <v>#NAME?</v>
      </c>
      <c r="BC185" s="41" t="e">
        <f ca="1">_xll.GXL(BC$3,BC$4,"CustomGL="&amp;BC$8&amp;";",BC$5,BC$6,BC$7,$B185,BC$10)</f>
        <v>#NAME?</v>
      </c>
      <c r="BD185" s="42" t="e">
        <f t="shared" ca="1" si="623"/>
        <v>#NAME?</v>
      </c>
      <c r="BE185" s="43" t="e">
        <f ca="1">_xll.GXL(BE$3,BE$4,"CustomGL="&amp;BE$8&amp;";",BE$5,BE$6,BE$7,$B185,BE$10)</f>
        <v>#NAME?</v>
      </c>
      <c r="BF185" s="42" t="e">
        <f t="shared" ca="1" si="503"/>
        <v>#NAME?</v>
      </c>
      <c r="BK185" s="41" t="e">
        <f ca="1">_xll.GXL(BK$3,BK$4,"CustomGL="&amp;BK$8&amp;";",BK$5,BK$6,BK$7,$B185,BK$10)</f>
        <v>#NAME?</v>
      </c>
      <c r="BL185" s="42" t="e">
        <f t="shared" ca="1" si="624"/>
        <v>#NAME?</v>
      </c>
      <c r="BM185" s="43" t="e">
        <f ca="1">_xll.GXL(BM$3,BM$4,"CustomGL="&amp;BM$8&amp;";",BM$5,BM$6,BM$7,$B185,BM$10)</f>
        <v>#NAME?</v>
      </c>
      <c r="BN185" s="42" t="e">
        <f t="shared" ca="1" si="505"/>
        <v>#NAME?</v>
      </c>
      <c r="BR185" s="78">
        <v>618000</v>
      </c>
      <c r="BS185" s="40" t="e">
        <f ca="1">_xll.GEXQ("...\Live\Act_Decr.edq",$B185)</f>
        <v>#NAME?</v>
      </c>
      <c r="BT185" s="41" t="e">
        <f ca="1">_xll.GXL(BT$3,BT$4,"CustomGL="&amp;BT$8&amp;";",BT$5,BT$6,BT$7,$B185,BT$10)</f>
        <v>#NAME?</v>
      </c>
      <c r="BU185" s="42" t="e">
        <f t="shared" ca="1" si="625"/>
        <v>#NAME?</v>
      </c>
      <c r="BV185" s="43" t="e">
        <f ca="1">_xll.GXL(BV$3,BV$4,"CustomGL="&amp;BV$8&amp;";",BV$5,BV$6,BV$7,$B185,BV$10)</f>
        <v>#NAME?</v>
      </c>
      <c r="BW185" s="42" t="e">
        <f t="shared" ca="1" si="507"/>
        <v>#NAME?</v>
      </c>
      <c r="CB185" s="41" t="e">
        <f ca="1">_xll.GXL(CB$3,CB$4,"CustomGL="&amp;CB$8&amp;";",CB$5,CB$6,CB$7,$B185,CB$10)</f>
        <v>#NAME?</v>
      </c>
      <c r="CC185" s="42" t="e">
        <f t="shared" ca="1" si="626"/>
        <v>#NAME?</v>
      </c>
      <c r="CD185" s="43" t="e">
        <f ca="1">_xll.GXL(CD$3,CD$4,"CustomGL="&amp;CD$8&amp;";",CD$5,CD$6,CD$7,$B185,CD$10)</f>
        <v>#NAME?</v>
      </c>
      <c r="CE185" s="42" t="e">
        <f t="shared" ca="1" si="509"/>
        <v>#NAME?</v>
      </c>
      <c r="CI185" s="78">
        <v>618000</v>
      </c>
      <c r="CJ185" s="40" t="e">
        <f ca="1">_xll.GEXQ("...\Live\Act_Decr.edq",$B185)</f>
        <v>#NAME?</v>
      </c>
      <c r="CK185" s="41" t="e">
        <f ca="1">_xll.GXL(CK$3,CK$4,"CustomGL="&amp;CK$8&amp;";",CK$5,CK$6,CK$7,$B185,CK$10)</f>
        <v>#NAME?</v>
      </c>
      <c r="CL185" s="42" t="e">
        <f t="shared" ca="1" si="627"/>
        <v>#NAME?</v>
      </c>
      <c r="CM185" s="43" t="e">
        <f ca="1">_xll.GXL(CM$3,CM$4,"CustomGL="&amp;CM$8&amp;";",CM$5,CM$6,CM$7,$B185,CM$10)</f>
        <v>#NAME?</v>
      </c>
      <c r="CN185" s="42" t="e">
        <f t="shared" ca="1" si="511"/>
        <v>#NAME?</v>
      </c>
      <c r="CS185" s="41" t="e">
        <f ca="1">_xll.GXL(CS$3,CS$4,"CustomGL="&amp;CS$8&amp;";",CS$5,CS$6,CS$7,$B185,CS$10)</f>
        <v>#NAME?</v>
      </c>
      <c r="CT185" s="42" t="e">
        <f t="shared" ca="1" si="628"/>
        <v>#NAME?</v>
      </c>
      <c r="CU185" s="43" t="e">
        <f ca="1">_xll.GXL(CU$3,CU$4,"CustomGL="&amp;CU$8&amp;";",CU$5,CU$6,CU$7,$B185,CU$10)</f>
        <v>#NAME?</v>
      </c>
      <c r="CV185" s="42" t="e">
        <f t="shared" ca="1" si="513"/>
        <v>#NAME?</v>
      </c>
      <c r="CZ185" s="78">
        <v>618000</v>
      </c>
      <c r="DA185" s="40" t="e">
        <f ca="1">_xll.GEXQ("...\Live\Act_Decr.edq",$B185)</f>
        <v>#NAME?</v>
      </c>
      <c r="DB185" s="41" t="e">
        <f ca="1">_xll.GXL(DB$3,DB$4,"CustomGL="&amp;DB$8&amp;";",DB$5,DB$6,DB$7,$B185,DB$10)</f>
        <v>#NAME?</v>
      </c>
      <c r="DC185" s="42" t="e">
        <f t="shared" ca="1" si="629"/>
        <v>#NAME?</v>
      </c>
      <c r="DD185" s="43" t="e">
        <f ca="1">_xll.GXL(DD$3,DD$4,"CustomGL="&amp;DD$8&amp;";",DD$5,DD$6,DD$7,$B185,DD$10)</f>
        <v>#NAME?</v>
      </c>
      <c r="DE185" s="42" t="e">
        <f t="shared" ca="1" si="515"/>
        <v>#NAME?</v>
      </c>
      <c r="DJ185" s="41" t="e">
        <f ca="1">_xll.GXL(DJ$3,DJ$4,"CustomGL="&amp;DJ$8&amp;";",DJ$5,DJ$6,DJ$7,$B185,DJ$10)</f>
        <v>#NAME?</v>
      </c>
      <c r="DK185" s="42" t="e">
        <f t="shared" ca="1" si="630"/>
        <v>#NAME?</v>
      </c>
      <c r="DL185" s="43" t="e">
        <f ca="1">_xll.GXL(DL$3,DL$4,"CustomGL="&amp;DL$8&amp;";",DL$5,DL$6,DL$7,$B185,DL$10)</f>
        <v>#NAME?</v>
      </c>
      <c r="DM185" s="42" t="e">
        <f t="shared" ca="1" si="517"/>
        <v>#NAME?</v>
      </c>
      <c r="DQ185" s="78">
        <v>618000</v>
      </c>
      <c r="DR185" s="40" t="e">
        <f ca="1">_xll.GEXQ("...\Live\Act_Decr.edq",$B185)</f>
        <v>#NAME?</v>
      </c>
      <c r="DS185" s="41" t="e">
        <f ca="1">_xll.GXL(DS$3,DS$4,"CustomGL="&amp;DS$8&amp;";",DS$5,DS$6,DS$7,$B185,DS$10)</f>
        <v>#NAME?</v>
      </c>
      <c r="DT185" s="42" t="e">
        <f t="shared" ca="1" si="631"/>
        <v>#NAME?</v>
      </c>
      <c r="DU185" s="43" t="e">
        <f ca="1">_xll.GXL(DU$3,DU$4,"CustomGL="&amp;DU$8&amp;";",DU$5,DU$6,DU$7,$B185,DU$10)</f>
        <v>#NAME?</v>
      </c>
      <c r="DV185" s="42" t="e">
        <f t="shared" ca="1" si="519"/>
        <v>#NAME?</v>
      </c>
      <c r="EA185" s="41" t="e">
        <f ca="1">_xll.GXL(EA$3,EA$4,"CustomGL="&amp;EA$8&amp;";",EA$5,EA$6,EA$7,$B185,EA$10)</f>
        <v>#NAME?</v>
      </c>
      <c r="EB185" s="42" t="e">
        <f t="shared" ca="1" si="632"/>
        <v>#NAME?</v>
      </c>
      <c r="EC185" s="43" t="e">
        <f ca="1">_xll.GXL(EC$3,EC$4,"CustomGL="&amp;EC$8&amp;";",EC$5,EC$6,EC$7,$B185,EC$10)</f>
        <v>#NAME?</v>
      </c>
      <c r="ED185" s="42" t="e">
        <f t="shared" ca="1" si="521"/>
        <v>#NAME?</v>
      </c>
      <c r="EH185" s="78">
        <v>618000</v>
      </c>
      <c r="EI185" s="40" t="e">
        <f ca="1">_xll.GEXQ("...\Live\Act_Decr.edq",$B185)</f>
        <v>#NAME?</v>
      </c>
      <c r="EJ185" s="41" t="e">
        <f ca="1">_xll.GXL(EJ$3,EJ$4,"CustomGL="&amp;EJ$8&amp;";",EJ$5,EJ$6,EJ$7,$B185,EJ$10)</f>
        <v>#NAME?</v>
      </c>
      <c r="EK185" s="42" t="e">
        <f t="shared" ca="1" si="633"/>
        <v>#NAME?</v>
      </c>
      <c r="EL185" s="43" t="e">
        <f ca="1">_xll.GXL(EL$3,EL$4,"CustomGL="&amp;EL$8&amp;";",EL$5,EL$6,EL$7,$B185,EL$10)</f>
        <v>#NAME?</v>
      </c>
      <c r="EM185" s="42" t="e">
        <f t="shared" ca="1" si="523"/>
        <v>#NAME?</v>
      </c>
      <c r="ER185" s="41" t="e">
        <f ca="1">_xll.GXL(ER$3,ER$4,"CustomGL="&amp;ER$8&amp;";",ER$5,ER$6,ER$7,$B185,ER$10)</f>
        <v>#NAME?</v>
      </c>
      <c r="ES185" s="42" t="e">
        <f t="shared" ca="1" si="634"/>
        <v>#NAME?</v>
      </c>
      <c r="ET185" s="43" t="e">
        <f ca="1">_xll.GXL(ET$3,ET$4,"CustomGL="&amp;ET$8&amp;";",ET$5,ET$6,ET$7,$B185,ET$10)</f>
        <v>#NAME?</v>
      </c>
      <c r="EU185" s="42" t="e">
        <f t="shared" ca="1" si="525"/>
        <v>#NAME?</v>
      </c>
      <c r="EY185" s="78">
        <v>618000</v>
      </c>
      <c r="EZ185" s="40" t="e">
        <f ca="1">_xll.GEXQ("...\Live\Act_Decr.edq",$B185)</f>
        <v>#NAME?</v>
      </c>
      <c r="FA185" s="41" t="e">
        <f ca="1">_xll.GXL(FA$3,FA$4,"CustomGL="&amp;FA$8&amp;";",FA$5,FA$6,FA$7,$B185,FA$10)</f>
        <v>#NAME?</v>
      </c>
      <c r="FB185" s="42" t="e">
        <f t="shared" ca="1" si="635"/>
        <v>#NAME?</v>
      </c>
      <c r="FC185" s="43" t="e">
        <f ca="1">_xll.GXL(FC$3,FC$4,"CustomGL="&amp;FC$8&amp;";",FC$5,FC$6,FC$7,$B185,FC$10)</f>
        <v>#NAME?</v>
      </c>
      <c r="FD185" s="42" t="e">
        <f t="shared" ca="1" si="527"/>
        <v>#NAME?</v>
      </c>
      <c r="FI185" s="41" t="e">
        <f ca="1">_xll.GXL(FI$3,FI$4,"CustomGL="&amp;FI$8&amp;";",FI$5,FI$6,FI$7,$B185,FI$10)</f>
        <v>#NAME?</v>
      </c>
      <c r="FJ185" s="42" t="e">
        <f t="shared" ca="1" si="636"/>
        <v>#NAME?</v>
      </c>
      <c r="FK185" s="43" t="e">
        <f ca="1">_xll.GXL(FK$3,FK$4,"CustomGL="&amp;FK$8&amp;";",FK$5,FK$6,FK$7,$B185,FK$10)</f>
        <v>#NAME?</v>
      </c>
      <c r="FL185" s="42" t="e">
        <f t="shared" ca="1" si="529"/>
        <v>#NAME?</v>
      </c>
    </row>
    <row r="186" spans="2:168" s="44" customFormat="1" hidden="1" outlineLevel="1" x14ac:dyDescent="0.25">
      <c r="B186" s="45">
        <v>702000</v>
      </c>
      <c r="C186" s="40" t="e">
        <f ca="1">_xll.GEXQ("...\Live\Act_Decr.edq",$B186)</f>
        <v>#NAME?</v>
      </c>
      <c r="D186" s="41" t="e">
        <f ca="1">_xll.GXL(D$3,D$4,"CustomGL="&amp;D$8&amp;";",D$5,D$6,D$7,$B186,D$10)</f>
        <v>#NAME?</v>
      </c>
      <c r="E186" s="42" t="e">
        <f t="shared" ca="1" si="617"/>
        <v>#NAME?</v>
      </c>
      <c r="F186" s="43" t="e">
        <f ca="1">_xll.GXL(F$3,F$4,"CustomGL="&amp;F$8&amp;";",F$5,F$6,F$7,$B186,F$10)</f>
        <v>#NAME?</v>
      </c>
      <c r="G186" s="42" t="e">
        <f t="shared" ca="1" si="616"/>
        <v>#NAME?</v>
      </c>
      <c r="L186" s="41" t="e">
        <f ca="1">_xll.GXL(L$3,L$4,"CustomGL="&amp;L$8&amp;";",L$5,L$6,L$7,$B186,L$10)</f>
        <v>#NAME?</v>
      </c>
      <c r="M186" s="42" t="e">
        <f t="shared" ca="1" si="618"/>
        <v>#NAME?</v>
      </c>
      <c r="N186" s="43" t="e">
        <f ca="1">_xll.GXL(N$3,N$4,"CustomGL="&amp;N$8&amp;";",N$5,N$6,N$7,$B186,N$10)</f>
        <v>#NAME?</v>
      </c>
      <c r="O186" s="42" t="e">
        <f t="shared" ca="1" si="493"/>
        <v>#NAME?</v>
      </c>
      <c r="R186" s="85"/>
      <c r="S186" s="78">
        <v>702000</v>
      </c>
      <c r="T186" s="40" t="e">
        <f ca="1">_xll.GEXQ("...\Live\Act_Decr.edq",$B186)</f>
        <v>#NAME?</v>
      </c>
      <c r="U186" s="41" t="e">
        <f ca="1">_xll.GXL(U$3,U$4,"CustomGL="&amp;U$8&amp;";",U$5,U$6,U$7,$B186,U$10)</f>
        <v>#NAME?</v>
      </c>
      <c r="V186" s="42" t="e">
        <f t="shared" ca="1" si="619"/>
        <v>#NAME?</v>
      </c>
      <c r="W186" s="43" t="e">
        <f ca="1">_xll.GXL(W$3,W$4,"CustomGL="&amp;W$8&amp;";",W$5,W$6,W$7,$B186,W$10)</f>
        <v>#NAME?</v>
      </c>
      <c r="X186" s="42" t="e">
        <f t="shared" ca="1" si="495"/>
        <v>#NAME?</v>
      </c>
      <c r="AC186" s="41" t="e">
        <f ca="1">_xll.GXL(AC$3,AC$4,"CustomGL="&amp;AC$8&amp;";",AC$5,AC$6,AC$7,$B186,AC$10)</f>
        <v>#NAME?</v>
      </c>
      <c r="AD186" s="42" t="e">
        <f t="shared" ca="1" si="620"/>
        <v>#NAME?</v>
      </c>
      <c r="AE186" s="43" t="e">
        <f ca="1">_xll.GXL(AE$3,AE$4,"CustomGL="&amp;AE$8&amp;";",AE$5,AE$6,AE$7,$B186,AE$10)</f>
        <v>#NAME?</v>
      </c>
      <c r="AF186" s="42" t="e">
        <f t="shared" ca="1" si="497"/>
        <v>#NAME?</v>
      </c>
      <c r="AJ186" s="78">
        <v>702000</v>
      </c>
      <c r="AK186" s="40" t="e">
        <f ca="1">_xll.GEXQ("...\Live\Act_Decr.edq",$B186)</f>
        <v>#NAME?</v>
      </c>
      <c r="AL186" s="41" t="e">
        <f ca="1">_xll.GXL(AL$3,AL$4,"CustomGL="&amp;AL$8&amp;";",AL$5,AL$6,AL$7,$B186,AL$10)</f>
        <v>#NAME?</v>
      </c>
      <c r="AM186" s="42" t="e">
        <f t="shared" ca="1" si="621"/>
        <v>#NAME?</v>
      </c>
      <c r="AN186" s="43" t="e">
        <f ca="1">_xll.GXL(AN$3,AN$4,"CustomGL="&amp;AN$8&amp;";",AN$5,AN$6,AN$7,$B186,AN$10)</f>
        <v>#NAME?</v>
      </c>
      <c r="AO186" s="42" t="e">
        <f t="shared" ca="1" si="499"/>
        <v>#NAME?</v>
      </c>
      <c r="AT186" s="41" t="e">
        <f ca="1">_xll.GXL(AT$3,AT$4,"CustomGL="&amp;AT$8&amp;";",AT$5,AT$6,AT$7,$B186,AT$10)</f>
        <v>#NAME?</v>
      </c>
      <c r="AU186" s="42" t="e">
        <f t="shared" ca="1" si="622"/>
        <v>#NAME?</v>
      </c>
      <c r="AV186" s="43" t="e">
        <f ca="1">_xll.GXL(AV$3,AV$4,"CustomGL="&amp;AV$8&amp;";",AV$5,AV$6,AV$7,$B186,AV$10)</f>
        <v>#NAME?</v>
      </c>
      <c r="AW186" s="42" t="e">
        <f t="shared" ca="1" si="501"/>
        <v>#NAME?</v>
      </c>
      <c r="AZ186" s="85"/>
      <c r="BA186" s="78">
        <v>702000</v>
      </c>
      <c r="BB186" s="40" t="e">
        <f ca="1">_xll.GEXQ("...\Live\Act_Decr.edq",$B186)</f>
        <v>#NAME?</v>
      </c>
      <c r="BC186" s="41" t="e">
        <f ca="1">_xll.GXL(BC$3,BC$4,"CustomGL="&amp;BC$8&amp;";",BC$5,BC$6,BC$7,$B186,BC$10)</f>
        <v>#NAME?</v>
      </c>
      <c r="BD186" s="42" t="e">
        <f t="shared" ca="1" si="623"/>
        <v>#NAME?</v>
      </c>
      <c r="BE186" s="43" t="e">
        <f ca="1">_xll.GXL(BE$3,BE$4,"CustomGL="&amp;BE$8&amp;";",BE$5,BE$6,BE$7,$B186,BE$10)</f>
        <v>#NAME?</v>
      </c>
      <c r="BF186" s="42" t="e">
        <f t="shared" ca="1" si="503"/>
        <v>#NAME?</v>
      </c>
      <c r="BK186" s="41" t="e">
        <f ca="1">_xll.GXL(BK$3,BK$4,"CustomGL="&amp;BK$8&amp;";",BK$5,BK$6,BK$7,$B186,BK$10)</f>
        <v>#NAME?</v>
      </c>
      <c r="BL186" s="42" t="e">
        <f t="shared" ca="1" si="624"/>
        <v>#NAME?</v>
      </c>
      <c r="BM186" s="43" t="e">
        <f ca="1">_xll.GXL(BM$3,BM$4,"CustomGL="&amp;BM$8&amp;";",BM$5,BM$6,BM$7,$B186,BM$10)</f>
        <v>#NAME?</v>
      </c>
      <c r="BN186" s="42" t="e">
        <f t="shared" ca="1" si="505"/>
        <v>#NAME?</v>
      </c>
      <c r="BR186" s="78">
        <v>702000</v>
      </c>
      <c r="BS186" s="40" t="e">
        <f ca="1">_xll.GEXQ("...\Live\Act_Decr.edq",$B186)</f>
        <v>#NAME?</v>
      </c>
      <c r="BT186" s="41" t="e">
        <f ca="1">_xll.GXL(BT$3,BT$4,"CustomGL="&amp;BT$8&amp;";",BT$5,BT$6,BT$7,$B186,BT$10)</f>
        <v>#NAME?</v>
      </c>
      <c r="BU186" s="42" t="e">
        <f t="shared" ca="1" si="625"/>
        <v>#NAME?</v>
      </c>
      <c r="BV186" s="43" t="e">
        <f ca="1">_xll.GXL(BV$3,BV$4,"CustomGL="&amp;BV$8&amp;";",BV$5,BV$6,BV$7,$B186,BV$10)</f>
        <v>#NAME?</v>
      </c>
      <c r="BW186" s="42" t="e">
        <f t="shared" ca="1" si="507"/>
        <v>#NAME?</v>
      </c>
      <c r="CB186" s="41" t="e">
        <f ca="1">_xll.GXL(CB$3,CB$4,"CustomGL="&amp;CB$8&amp;";",CB$5,CB$6,CB$7,$B186,CB$10)</f>
        <v>#NAME?</v>
      </c>
      <c r="CC186" s="42" t="e">
        <f t="shared" ca="1" si="626"/>
        <v>#NAME?</v>
      </c>
      <c r="CD186" s="43" t="e">
        <f ca="1">_xll.GXL(CD$3,CD$4,"CustomGL="&amp;CD$8&amp;";",CD$5,CD$6,CD$7,$B186,CD$10)</f>
        <v>#NAME?</v>
      </c>
      <c r="CE186" s="42" t="e">
        <f t="shared" ca="1" si="509"/>
        <v>#NAME?</v>
      </c>
      <c r="CI186" s="78">
        <v>702000</v>
      </c>
      <c r="CJ186" s="40" t="e">
        <f ca="1">_xll.GEXQ("...\Live\Act_Decr.edq",$B186)</f>
        <v>#NAME?</v>
      </c>
      <c r="CK186" s="41" t="e">
        <f ca="1">_xll.GXL(CK$3,CK$4,"CustomGL="&amp;CK$8&amp;";",CK$5,CK$6,CK$7,$B186,CK$10)</f>
        <v>#NAME?</v>
      </c>
      <c r="CL186" s="42" t="e">
        <f t="shared" ca="1" si="627"/>
        <v>#NAME?</v>
      </c>
      <c r="CM186" s="43" t="e">
        <f ca="1">_xll.GXL(CM$3,CM$4,"CustomGL="&amp;CM$8&amp;";",CM$5,CM$6,CM$7,$B186,CM$10)</f>
        <v>#NAME?</v>
      </c>
      <c r="CN186" s="42" t="e">
        <f t="shared" ca="1" si="511"/>
        <v>#NAME?</v>
      </c>
      <c r="CS186" s="41" t="e">
        <f ca="1">_xll.GXL(CS$3,CS$4,"CustomGL="&amp;CS$8&amp;";",CS$5,CS$6,CS$7,$B186,CS$10)</f>
        <v>#NAME?</v>
      </c>
      <c r="CT186" s="42" t="e">
        <f t="shared" ca="1" si="628"/>
        <v>#NAME?</v>
      </c>
      <c r="CU186" s="43" t="e">
        <f ca="1">_xll.GXL(CU$3,CU$4,"CustomGL="&amp;CU$8&amp;";",CU$5,CU$6,CU$7,$B186,CU$10)</f>
        <v>#NAME?</v>
      </c>
      <c r="CV186" s="42" t="e">
        <f t="shared" ca="1" si="513"/>
        <v>#NAME?</v>
      </c>
      <c r="CZ186" s="78">
        <v>702000</v>
      </c>
      <c r="DA186" s="40" t="e">
        <f ca="1">_xll.GEXQ("...\Live\Act_Decr.edq",$B186)</f>
        <v>#NAME?</v>
      </c>
      <c r="DB186" s="41" t="e">
        <f ca="1">_xll.GXL(DB$3,DB$4,"CustomGL="&amp;DB$8&amp;";",DB$5,DB$6,DB$7,$B186,DB$10)</f>
        <v>#NAME?</v>
      </c>
      <c r="DC186" s="42" t="e">
        <f t="shared" ca="1" si="629"/>
        <v>#NAME?</v>
      </c>
      <c r="DD186" s="43" t="e">
        <f ca="1">_xll.GXL(DD$3,DD$4,"CustomGL="&amp;DD$8&amp;";",DD$5,DD$6,DD$7,$B186,DD$10)</f>
        <v>#NAME?</v>
      </c>
      <c r="DE186" s="42" t="e">
        <f t="shared" ca="1" si="515"/>
        <v>#NAME?</v>
      </c>
      <c r="DJ186" s="41" t="e">
        <f ca="1">_xll.GXL(DJ$3,DJ$4,"CustomGL="&amp;DJ$8&amp;";",DJ$5,DJ$6,DJ$7,$B186,DJ$10)</f>
        <v>#NAME?</v>
      </c>
      <c r="DK186" s="42" t="e">
        <f t="shared" ca="1" si="630"/>
        <v>#NAME?</v>
      </c>
      <c r="DL186" s="43" t="e">
        <f ca="1">_xll.GXL(DL$3,DL$4,"CustomGL="&amp;DL$8&amp;";",DL$5,DL$6,DL$7,$B186,DL$10)</f>
        <v>#NAME?</v>
      </c>
      <c r="DM186" s="42" t="e">
        <f t="shared" ca="1" si="517"/>
        <v>#NAME?</v>
      </c>
      <c r="DQ186" s="78">
        <v>702000</v>
      </c>
      <c r="DR186" s="40" t="e">
        <f ca="1">_xll.GEXQ("...\Live\Act_Decr.edq",$B186)</f>
        <v>#NAME?</v>
      </c>
      <c r="DS186" s="41" t="e">
        <f ca="1">_xll.GXL(DS$3,DS$4,"CustomGL="&amp;DS$8&amp;";",DS$5,DS$6,DS$7,$B186,DS$10)</f>
        <v>#NAME?</v>
      </c>
      <c r="DT186" s="42" t="e">
        <f t="shared" ca="1" si="631"/>
        <v>#NAME?</v>
      </c>
      <c r="DU186" s="43" t="e">
        <f ca="1">_xll.GXL(DU$3,DU$4,"CustomGL="&amp;DU$8&amp;";",DU$5,DU$6,DU$7,$B186,DU$10)</f>
        <v>#NAME?</v>
      </c>
      <c r="DV186" s="42" t="e">
        <f t="shared" ca="1" si="519"/>
        <v>#NAME?</v>
      </c>
      <c r="EA186" s="41" t="e">
        <f ca="1">_xll.GXL(EA$3,EA$4,"CustomGL="&amp;EA$8&amp;";",EA$5,EA$6,EA$7,$B186,EA$10)</f>
        <v>#NAME?</v>
      </c>
      <c r="EB186" s="42" t="e">
        <f t="shared" ca="1" si="632"/>
        <v>#NAME?</v>
      </c>
      <c r="EC186" s="43" t="e">
        <f ca="1">_xll.GXL(EC$3,EC$4,"CustomGL="&amp;EC$8&amp;";",EC$5,EC$6,EC$7,$B186,EC$10)</f>
        <v>#NAME?</v>
      </c>
      <c r="ED186" s="42" t="e">
        <f t="shared" ca="1" si="521"/>
        <v>#NAME?</v>
      </c>
      <c r="EH186" s="78">
        <v>702000</v>
      </c>
      <c r="EI186" s="40" t="e">
        <f ca="1">_xll.GEXQ("...\Live\Act_Decr.edq",$B186)</f>
        <v>#NAME?</v>
      </c>
      <c r="EJ186" s="41" t="e">
        <f ca="1">_xll.GXL(EJ$3,EJ$4,"CustomGL="&amp;EJ$8&amp;";",EJ$5,EJ$6,EJ$7,$B186,EJ$10)</f>
        <v>#NAME?</v>
      </c>
      <c r="EK186" s="42" t="e">
        <f t="shared" ca="1" si="633"/>
        <v>#NAME?</v>
      </c>
      <c r="EL186" s="43" t="e">
        <f ca="1">_xll.GXL(EL$3,EL$4,"CustomGL="&amp;EL$8&amp;";",EL$5,EL$6,EL$7,$B186,EL$10)</f>
        <v>#NAME?</v>
      </c>
      <c r="EM186" s="42" t="e">
        <f t="shared" ca="1" si="523"/>
        <v>#NAME?</v>
      </c>
      <c r="ER186" s="41" t="e">
        <f ca="1">_xll.GXL(ER$3,ER$4,"CustomGL="&amp;ER$8&amp;";",ER$5,ER$6,ER$7,$B186,ER$10)</f>
        <v>#NAME?</v>
      </c>
      <c r="ES186" s="42" t="e">
        <f t="shared" ca="1" si="634"/>
        <v>#NAME?</v>
      </c>
      <c r="ET186" s="43" t="e">
        <f ca="1">_xll.GXL(ET$3,ET$4,"CustomGL="&amp;ET$8&amp;";",ET$5,ET$6,ET$7,$B186,ET$10)</f>
        <v>#NAME?</v>
      </c>
      <c r="EU186" s="42" t="e">
        <f t="shared" ca="1" si="525"/>
        <v>#NAME?</v>
      </c>
      <c r="EY186" s="78">
        <v>702000</v>
      </c>
      <c r="EZ186" s="40" t="e">
        <f ca="1">_xll.GEXQ("...\Live\Act_Decr.edq",$B186)</f>
        <v>#NAME?</v>
      </c>
      <c r="FA186" s="41" t="e">
        <f ca="1">_xll.GXL(FA$3,FA$4,"CustomGL="&amp;FA$8&amp;";",FA$5,FA$6,FA$7,$B186,FA$10)</f>
        <v>#NAME?</v>
      </c>
      <c r="FB186" s="42" t="e">
        <f t="shared" ca="1" si="635"/>
        <v>#NAME?</v>
      </c>
      <c r="FC186" s="43" t="e">
        <f ca="1">_xll.GXL(FC$3,FC$4,"CustomGL="&amp;FC$8&amp;";",FC$5,FC$6,FC$7,$B186,FC$10)</f>
        <v>#NAME?</v>
      </c>
      <c r="FD186" s="42" t="e">
        <f t="shared" ca="1" si="527"/>
        <v>#NAME?</v>
      </c>
      <c r="FI186" s="41" t="e">
        <f ca="1">_xll.GXL(FI$3,FI$4,"CustomGL="&amp;FI$8&amp;";",FI$5,FI$6,FI$7,$B186,FI$10)</f>
        <v>#NAME?</v>
      </c>
      <c r="FJ186" s="42" t="e">
        <f t="shared" ca="1" si="636"/>
        <v>#NAME?</v>
      </c>
      <c r="FK186" s="43" t="e">
        <f ca="1">_xll.GXL(FK$3,FK$4,"CustomGL="&amp;FK$8&amp;";",FK$5,FK$6,FK$7,$B186,FK$10)</f>
        <v>#NAME?</v>
      </c>
      <c r="FL186" s="42" t="e">
        <f t="shared" ca="1" si="529"/>
        <v>#NAME?</v>
      </c>
    </row>
    <row r="187" spans="2:168" s="44" customFormat="1" hidden="1" outlineLevel="1" x14ac:dyDescent="0.25">
      <c r="B187" s="45">
        <v>704000</v>
      </c>
      <c r="C187" s="40" t="e">
        <f ca="1">_xll.GEXQ("...\Live\Act_Decr.edq",$B187)</f>
        <v>#NAME?</v>
      </c>
      <c r="D187" s="41" t="e">
        <f ca="1">_xll.GXL(D$3,D$4,"CustomGL="&amp;D$8&amp;";",D$5,D$6,D$7,$B187,D$10)</f>
        <v>#NAME?</v>
      </c>
      <c r="E187" s="42" t="e">
        <f t="shared" ca="1" si="617"/>
        <v>#NAME?</v>
      </c>
      <c r="F187" s="43" t="e">
        <f ca="1">_xll.GXL(F$3,F$4,"CustomGL="&amp;F$8&amp;";",F$5,F$6,F$7,$B187,F$10)</f>
        <v>#NAME?</v>
      </c>
      <c r="G187" s="42" t="e">
        <f t="shared" ca="1" si="616"/>
        <v>#NAME?</v>
      </c>
      <c r="L187" s="41" t="e">
        <f ca="1">_xll.GXL(L$3,L$4,"CustomGL="&amp;L$8&amp;";",L$5,L$6,L$7,$B187,L$10)</f>
        <v>#NAME?</v>
      </c>
      <c r="M187" s="42" t="e">
        <f t="shared" ca="1" si="618"/>
        <v>#NAME?</v>
      </c>
      <c r="N187" s="43" t="e">
        <f ca="1">_xll.GXL(N$3,N$4,"CustomGL="&amp;N$8&amp;";",N$5,N$6,N$7,$B187,N$10)</f>
        <v>#NAME?</v>
      </c>
      <c r="O187" s="42" t="e">
        <f t="shared" ca="1" si="493"/>
        <v>#NAME?</v>
      </c>
      <c r="R187" s="85"/>
      <c r="S187" s="78">
        <v>704000</v>
      </c>
      <c r="T187" s="40" t="e">
        <f ca="1">_xll.GEXQ("...\Live\Act_Decr.edq",$B187)</f>
        <v>#NAME?</v>
      </c>
      <c r="U187" s="41" t="e">
        <f ca="1">_xll.GXL(U$3,U$4,"CustomGL="&amp;U$8&amp;";",U$5,U$6,U$7,$B187,U$10)</f>
        <v>#NAME?</v>
      </c>
      <c r="V187" s="42" t="e">
        <f t="shared" ca="1" si="619"/>
        <v>#NAME?</v>
      </c>
      <c r="W187" s="43" t="e">
        <f ca="1">_xll.GXL(W$3,W$4,"CustomGL="&amp;W$8&amp;";",W$5,W$6,W$7,$B187,W$10)</f>
        <v>#NAME?</v>
      </c>
      <c r="X187" s="42" t="e">
        <f t="shared" ca="1" si="495"/>
        <v>#NAME?</v>
      </c>
      <c r="AC187" s="41" t="e">
        <f ca="1">_xll.GXL(AC$3,AC$4,"CustomGL="&amp;AC$8&amp;";",AC$5,AC$6,AC$7,$B187,AC$10)</f>
        <v>#NAME?</v>
      </c>
      <c r="AD187" s="42" t="e">
        <f t="shared" ca="1" si="620"/>
        <v>#NAME?</v>
      </c>
      <c r="AE187" s="43" t="e">
        <f ca="1">_xll.GXL(AE$3,AE$4,"CustomGL="&amp;AE$8&amp;";",AE$5,AE$6,AE$7,$B187,AE$10)</f>
        <v>#NAME?</v>
      </c>
      <c r="AF187" s="42" t="e">
        <f t="shared" ca="1" si="497"/>
        <v>#NAME?</v>
      </c>
      <c r="AJ187" s="78">
        <v>704000</v>
      </c>
      <c r="AK187" s="40" t="e">
        <f ca="1">_xll.GEXQ("...\Live\Act_Decr.edq",$B187)</f>
        <v>#NAME?</v>
      </c>
      <c r="AL187" s="41" t="e">
        <f ca="1">_xll.GXL(AL$3,AL$4,"CustomGL="&amp;AL$8&amp;";",AL$5,AL$6,AL$7,$B187,AL$10)</f>
        <v>#NAME?</v>
      </c>
      <c r="AM187" s="42" t="e">
        <f t="shared" ca="1" si="621"/>
        <v>#NAME?</v>
      </c>
      <c r="AN187" s="43" t="e">
        <f ca="1">_xll.GXL(AN$3,AN$4,"CustomGL="&amp;AN$8&amp;";",AN$5,AN$6,AN$7,$B187,AN$10)</f>
        <v>#NAME?</v>
      </c>
      <c r="AO187" s="42" t="e">
        <f t="shared" ca="1" si="499"/>
        <v>#NAME?</v>
      </c>
      <c r="AT187" s="41" t="e">
        <f ca="1">_xll.GXL(AT$3,AT$4,"CustomGL="&amp;AT$8&amp;";",AT$5,AT$6,AT$7,$B187,AT$10)</f>
        <v>#NAME?</v>
      </c>
      <c r="AU187" s="42" t="e">
        <f t="shared" ca="1" si="622"/>
        <v>#NAME?</v>
      </c>
      <c r="AV187" s="43" t="e">
        <f ca="1">_xll.GXL(AV$3,AV$4,"CustomGL="&amp;AV$8&amp;";",AV$5,AV$6,AV$7,$B187,AV$10)</f>
        <v>#NAME?</v>
      </c>
      <c r="AW187" s="42" t="e">
        <f t="shared" ca="1" si="501"/>
        <v>#NAME?</v>
      </c>
      <c r="AZ187" s="85"/>
      <c r="BA187" s="78">
        <v>704000</v>
      </c>
      <c r="BB187" s="40" t="e">
        <f ca="1">_xll.GEXQ("...\Live\Act_Decr.edq",$B187)</f>
        <v>#NAME?</v>
      </c>
      <c r="BC187" s="41" t="e">
        <f ca="1">_xll.GXL(BC$3,BC$4,"CustomGL="&amp;BC$8&amp;";",BC$5,BC$6,BC$7,$B187,BC$10)</f>
        <v>#NAME?</v>
      </c>
      <c r="BD187" s="42" t="e">
        <f t="shared" ca="1" si="623"/>
        <v>#NAME?</v>
      </c>
      <c r="BE187" s="43" t="e">
        <f ca="1">_xll.GXL(BE$3,BE$4,"CustomGL="&amp;BE$8&amp;";",BE$5,BE$6,BE$7,$B187,BE$10)</f>
        <v>#NAME?</v>
      </c>
      <c r="BF187" s="42" t="e">
        <f t="shared" ca="1" si="503"/>
        <v>#NAME?</v>
      </c>
      <c r="BK187" s="41" t="e">
        <f ca="1">_xll.GXL(BK$3,BK$4,"CustomGL="&amp;BK$8&amp;";",BK$5,BK$6,BK$7,$B187,BK$10)</f>
        <v>#NAME?</v>
      </c>
      <c r="BL187" s="42" t="e">
        <f t="shared" ca="1" si="624"/>
        <v>#NAME?</v>
      </c>
      <c r="BM187" s="43" t="e">
        <f ca="1">_xll.GXL(BM$3,BM$4,"CustomGL="&amp;BM$8&amp;";",BM$5,BM$6,BM$7,$B187,BM$10)</f>
        <v>#NAME?</v>
      </c>
      <c r="BN187" s="42" t="e">
        <f t="shared" ca="1" si="505"/>
        <v>#NAME?</v>
      </c>
      <c r="BR187" s="78">
        <v>704000</v>
      </c>
      <c r="BS187" s="40" t="e">
        <f ca="1">_xll.GEXQ("...\Live\Act_Decr.edq",$B187)</f>
        <v>#NAME?</v>
      </c>
      <c r="BT187" s="41" t="e">
        <f ca="1">_xll.GXL(BT$3,BT$4,"CustomGL="&amp;BT$8&amp;";",BT$5,BT$6,BT$7,$B187,BT$10)</f>
        <v>#NAME?</v>
      </c>
      <c r="BU187" s="42" t="e">
        <f t="shared" ca="1" si="625"/>
        <v>#NAME?</v>
      </c>
      <c r="BV187" s="43" t="e">
        <f ca="1">_xll.GXL(BV$3,BV$4,"CustomGL="&amp;BV$8&amp;";",BV$5,BV$6,BV$7,$B187,BV$10)</f>
        <v>#NAME?</v>
      </c>
      <c r="BW187" s="42" t="e">
        <f t="shared" ca="1" si="507"/>
        <v>#NAME?</v>
      </c>
      <c r="CB187" s="41" t="e">
        <f ca="1">_xll.GXL(CB$3,CB$4,"CustomGL="&amp;CB$8&amp;";",CB$5,CB$6,CB$7,$B187,CB$10)</f>
        <v>#NAME?</v>
      </c>
      <c r="CC187" s="42" t="e">
        <f t="shared" ca="1" si="626"/>
        <v>#NAME?</v>
      </c>
      <c r="CD187" s="43" t="e">
        <f ca="1">_xll.GXL(CD$3,CD$4,"CustomGL="&amp;CD$8&amp;";",CD$5,CD$6,CD$7,$B187,CD$10)</f>
        <v>#NAME?</v>
      </c>
      <c r="CE187" s="42" t="e">
        <f t="shared" ca="1" si="509"/>
        <v>#NAME?</v>
      </c>
      <c r="CI187" s="78">
        <v>704000</v>
      </c>
      <c r="CJ187" s="40" t="e">
        <f ca="1">_xll.GEXQ("...\Live\Act_Decr.edq",$B187)</f>
        <v>#NAME?</v>
      </c>
      <c r="CK187" s="41" t="e">
        <f ca="1">_xll.GXL(CK$3,CK$4,"CustomGL="&amp;CK$8&amp;";",CK$5,CK$6,CK$7,$B187,CK$10)</f>
        <v>#NAME?</v>
      </c>
      <c r="CL187" s="42" t="e">
        <f t="shared" ca="1" si="627"/>
        <v>#NAME?</v>
      </c>
      <c r="CM187" s="43" t="e">
        <f ca="1">_xll.GXL(CM$3,CM$4,"CustomGL="&amp;CM$8&amp;";",CM$5,CM$6,CM$7,$B187,CM$10)</f>
        <v>#NAME?</v>
      </c>
      <c r="CN187" s="42" t="e">
        <f t="shared" ca="1" si="511"/>
        <v>#NAME?</v>
      </c>
      <c r="CS187" s="41" t="e">
        <f ca="1">_xll.GXL(CS$3,CS$4,"CustomGL="&amp;CS$8&amp;";",CS$5,CS$6,CS$7,$B187,CS$10)</f>
        <v>#NAME?</v>
      </c>
      <c r="CT187" s="42" t="e">
        <f t="shared" ca="1" si="628"/>
        <v>#NAME?</v>
      </c>
      <c r="CU187" s="43" t="e">
        <f ca="1">_xll.GXL(CU$3,CU$4,"CustomGL="&amp;CU$8&amp;";",CU$5,CU$6,CU$7,$B187,CU$10)</f>
        <v>#NAME?</v>
      </c>
      <c r="CV187" s="42" t="e">
        <f t="shared" ca="1" si="513"/>
        <v>#NAME?</v>
      </c>
      <c r="CZ187" s="78">
        <v>704000</v>
      </c>
      <c r="DA187" s="40" t="e">
        <f ca="1">_xll.GEXQ("...\Live\Act_Decr.edq",$B187)</f>
        <v>#NAME?</v>
      </c>
      <c r="DB187" s="41" t="e">
        <f ca="1">_xll.GXL(DB$3,DB$4,"CustomGL="&amp;DB$8&amp;";",DB$5,DB$6,DB$7,$B187,DB$10)</f>
        <v>#NAME?</v>
      </c>
      <c r="DC187" s="42" t="e">
        <f t="shared" ca="1" si="629"/>
        <v>#NAME?</v>
      </c>
      <c r="DD187" s="43" t="e">
        <f ca="1">_xll.GXL(DD$3,DD$4,"CustomGL="&amp;DD$8&amp;";",DD$5,DD$6,DD$7,$B187,DD$10)</f>
        <v>#NAME?</v>
      </c>
      <c r="DE187" s="42" t="e">
        <f t="shared" ca="1" si="515"/>
        <v>#NAME?</v>
      </c>
      <c r="DJ187" s="41" t="e">
        <f ca="1">_xll.GXL(DJ$3,DJ$4,"CustomGL="&amp;DJ$8&amp;";",DJ$5,DJ$6,DJ$7,$B187,DJ$10)</f>
        <v>#NAME?</v>
      </c>
      <c r="DK187" s="42" t="e">
        <f t="shared" ca="1" si="630"/>
        <v>#NAME?</v>
      </c>
      <c r="DL187" s="43" t="e">
        <f ca="1">_xll.GXL(DL$3,DL$4,"CustomGL="&amp;DL$8&amp;";",DL$5,DL$6,DL$7,$B187,DL$10)</f>
        <v>#NAME?</v>
      </c>
      <c r="DM187" s="42" t="e">
        <f t="shared" ca="1" si="517"/>
        <v>#NAME?</v>
      </c>
      <c r="DQ187" s="78">
        <v>704000</v>
      </c>
      <c r="DR187" s="40" t="e">
        <f ca="1">_xll.GEXQ("...\Live\Act_Decr.edq",$B187)</f>
        <v>#NAME?</v>
      </c>
      <c r="DS187" s="41" t="e">
        <f ca="1">_xll.GXL(DS$3,DS$4,"CustomGL="&amp;DS$8&amp;";",DS$5,DS$6,DS$7,$B187,DS$10)</f>
        <v>#NAME?</v>
      </c>
      <c r="DT187" s="42" t="e">
        <f t="shared" ca="1" si="631"/>
        <v>#NAME?</v>
      </c>
      <c r="DU187" s="43" t="e">
        <f ca="1">_xll.GXL(DU$3,DU$4,"CustomGL="&amp;DU$8&amp;";",DU$5,DU$6,DU$7,$B187,DU$10)</f>
        <v>#NAME?</v>
      </c>
      <c r="DV187" s="42" t="e">
        <f t="shared" ca="1" si="519"/>
        <v>#NAME?</v>
      </c>
      <c r="EA187" s="41" t="e">
        <f ca="1">_xll.GXL(EA$3,EA$4,"CustomGL="&amp;EA$8&amp;";",EA$5,EA$6,EA$7,$B187,EA$10)</f>
        <v>#NAME?</v>
      </c>
      <c r="EB187" s="42" t="e">
        <f t="shared" ca="1" si="632"/>
        <v>#NAME?</v>
      </c>
      <c r="EC187" s="43" t="e">
        <f ca="1">_xll.GXL(EC$3,EC$4,"CustomGL="&amp;EC$8&amp;";",EC$5,EC$6,EC$7,$B187,EC$10)</f>
        <v>#NAME?</v>
      </c>
      <c r="ED187" s="42" t="e">
        <f t="shared" ca="1" si="521"/>
        <v>#NAME?</v>
      </c>
      <c r="EH187" s="78">
        <v>704000</v>
      </c>
      <c r="EI187" s="40" t="e">
        <f ca="1">_xll.GEXQ("...\Live\Act_Decr.edq",$B187)</f>
        <v>#NAME?</v>
      </c>
      <c r="EJ187" s="41" t="e">
        <f ca="1">_xll.GXL(EJ$3,EJ$4,"CustomGL="&amp;EJ$8&amp;";",EJ$5,EJ$6,EJ$7,$B187,EJ$10)</f>
        <v>#NAME?</v>
      </c>
      <c r="EK187" s="42" t="e">
        <f t="shared" ca="1" si="633"/>
        <v>#NAME?</v>
      </c>
      <c r="EL187" s="43" t="e">
        <f ca="1">_xll.GXL(EL$3,EL$4,"CustomGL="&amp;EL$8&amp;";",EL$5,EL$6,EL$7,$B187,EL$10)</f>
        <v>#NAME?</v>
      </c>
      <c r="EM187" s="42" t="e">
        <f t="shared" ca="1" si="523"/>
        <v>#NAME?</v>
      </c>
      <c r="ER187" s="41" t="e">
        <f ca="1">_xll.GXL(ER$3,ER$4,"CustomGL="&amp;ER$8&amp;";",ER$5,ER$6,ER$7,$B187,ER$10)</f>
        <v>#NAME?</v>
      </c>
      <c r="ES187" s="42" t="e">
        <f t="shared" ca="1" si="634"/>
        <v>#NAME?</v>
      </c>
      <c r="ET187" s="43" t="e">
        <f ca="1">_xll.GXL(ET$3,ET$4,"CustomGL="&amp;ET$8&amp;";",ET$5,ET$6,ET$7,$B187,ET$10)</f>
        <v>#NAME?</v>
      </c>
      <c r="EU187" s="42" t="e">
        <f t="shared" ca="1" si="525"/>
        <v>#NAME?</v>
      </c>
      <c r="EY187" s="78">
        <v>704000</v>
      </c>
      <c r="EZ187" s="40" t="e">
        <f ca="1">_xll.GEXQ("...\Live\Act_Decr.edq",$B187)</f>
        <v>#NAME?</v>
      </c>
      <c r="FA187" s="41" t="e">
        <f ca="1">_xll.GXL(FA$3,FA$4,"CustomGL="&amp;FA$8&amp;";",FA$5,FA$6,FA$7,$B187,FA$10)</f>
        <v>#NAME?</v>
      </c>
      <c r="FB187" s="42" t="e">
        <f t="shared" ca="1" si="635"/>
        <v>#NAME?</v>
      </c>
      <c r="FC187" s="43" t="e">
        <f ca="1">_xll.GXL(FC$3,FC$4,"CustomGL="&amp;FC$8&amp;";",FC$5,FC$6,FC$7,$B187,FC$10)</f>
        <v>#NAME?</v>
      </c>
      <c r="FD187" s="42" t="e">
        <f t="shared" ca="1" si="527"/>
        <v>#NAME?</v>
      </c>
      <c r="FI187" s="41" t="e">
        <f ca="1">_xll.GXL(FI$3,FI$4,"CustomGL="&amp;FI$8&amp;";",FI$5,FI$6,FI$7,$B187,FI$10)</f>
        <v>#NAME?</v>
      </c>
      <c r="FJ187" s="42" t="e">
        <f t="shared" ca="1" si="636"/>
        <v>#NAME?</v>
      </c>
      <c r="FK187" s="43" t="e">
        <f ca="1">_xll.GXL(FK$3,FK$4,"CustomGL="&amp;FK$8&amp;";",FK$5,FK$6,FK$7,$B187,FK$10)</f>
        <v>#NAME?</v>
      </c>
      <c r="FL187" s="42" t="e">
        <f t="shared" ca="1" si="529"/>
        <v>#NAME?</v>
      </c>
    </row>
    <row r="188" spans="2:168" s="44" customFormat="1" hidden="1" outlineLevel="1" x14ac:dyDescent="0.25">
      <c r="B188" s="45">
        <v>710000</v>
      </c>
      <c r="C188" s="40" t="e">
        <f ca="1">_xll.GEXQ("...\Live\Act_Decr.edq",$B188)</f>
        <v>#NAME?</v>
      </c>
      <c r="D188" s="41" t="e">
        <f ca="1">_xll.GXL(D$3,D$4,"CustomGL="&amp;D$8&amp;";",D$5,D$6,D$7,$B188,D$10)</f>
        <v>#NAME?</v>
      </c>
      <c r="E188" s="42" t="e">
        <f t="shared" ca="1" si="617"/>
        <v>#NAME?</v>
      </c>
      <c r="F188" s="43" t="e">
        <f ca="1">_xll.GXL(F$3,F$4,"CustomGL="&amp;F$8&amp;";",F$5,F$6,F$7,$B188,F$10)</f>
        <v>#NAME?</v>
      </c>
      <c r="G188" s="42" t="e">
        <f t="shared" ca="1" si="616"/>
        <v>#NAME?</v>
      </c>
      <c r="L188" s="41" t="e">
        <f ca="1">_xll.GXL(L$3,L$4,"CustomGL="&amp;L$8&amp;";",L$5,L$6,L$7,$B188,L$10)</f>
        <v>#NAME?</v>
      </c>
      <c r="M188" s="42" t="e">
        <f t="shared" ca="1" si="618"/>
        <v>#NAME?</v>
      </c>
      <c r="N188" s="43" t="e">
        <f ca="1">_xll.GXL(N$3,N$4,"CustomGL="&amp;N$8&amp;";",N$5,N$6,N$7,$B188,N$10)</f>
        <v>#NAME?</v>
      </c>
      <c r="O188" s="42" t="e">
        <f t="shared" ca="1" si="493"/>
        <v>#NAME?</v>
      </c>
      <c r="R188" s="85"/>
      <c r="S188" s="78">
        <v>710000</v>
      </c>
      <c r="T188" s="40" t="e">
        <f ca="1">_xll.GEXQ("...\Live\Act_Decr.edq",$B188)</f>
        <v>#NAME?</v>
      </c>
      <c r="U188" s="41" t="e">
        <f ca="1">_xll.GXL(U$3,U$4,"CustomGL="&amp;U$8&amp;";",U$5,U$6,U$7,$B188,U$10)</f>
        <v>#NAME?</v>
      </c>
      <c r="V188" s="42" t="e">
        <f t="shared" ca="1" si="619"/>
        <v>#NAME?</v>
      </c>
      <c r="W188" s="43" t="e">
        <f ca="1">_xll.GXL(W$3,W$4,"CustomGL="&amp;W$8&amp;";",W$5,W$6,W$7,$B188,W$10)</f>
        <v>#NAME?</v>
      </c>
      <c r="X188" s="42" t="e">
        <f t="shared" ca="1" si="495"/>
        <v>#NAME?</v>
      </c>
      <c r="AC188" s="41" t="e">
        <f ca="1">_xll.GXL(AC$3,AC$4,"CustomGL="&amp;AC$8&amp;";",AC$5,AC$6,AC$7,$B188,AC$10)</f>
        <v>#NAME?</v>
      </c>
      <c r="AD188" s="42" t="e">
        <f t="shared" ca="1" si="620"/>
        <v>#NAME?</v>
      </c>
      <c r="AE188" s="43" t="e">
        <f ca="1">_xll.GXL(AE$3,AE$4,"CustomGL="&amp;AE$8&amp;";",AE$5,AE$6,AE$7,$B188,AE$10)</f>
        <v>#NAME?</v>
      </c>
      <c r="AF188" s="42" t="e">
        <f t="shared" ca="1" si="497"/>
        <v>#NAME?</v>
      </c>
      <c r="AJ188" s="78">
        <v>710000</v>
      </c>
      <c r="AK188" s="40" t="e">
        <f ca="1">_xll.GEXQ("...\Live\Act_Decr.edq",$B188)</f>
        <v>#NAME?</v>
      </c>
      <c r="AL188" s="41" t="e">
        <f ca="1">_xll.GXL(AL$3,AL$4,"CustomGL="&amp;AL$8&amp;";",AL$5,AL$6,AL$7,$B188,AL$10)</f>
        <v>#NAME?</v>
      </c>
      <c r="AM188" s="42" t="e">
        <f t="shared" ca="1" si="621"/>
        <v>#NAME?</v>
      </c>
      <c r="AN188" s="43" t="e">
        <f ca="1">_xll.GXL(AN$3,AN$4,"CustomGL="&amp;AN$8&amp;";",AN$5,AN$6,AN$7,$B188,AN$10)</f>
        <v>#NAME?</v>
      </c>
      <c r="AO188" s="42" t="e">
        <f t="shared" ca="1" si="499"/>
        <v>#NAME?</v>
      </c>
      <c r="AT188" s="41" t="e">
        <f ca="1">_xll.GXL(AT$3,AT$4,"CustomGL="&amp;AT$8&amp;";",AT$5,AT$6,AT$7,$B188,AT$10)</f>
        <v>#NAME?</v>
      </c>
      <c r="AU188" s="42" t="e">
        <f t="shared" ca="1" si="622"/>
        <v>#NAME?</v>
      </c>
      <c r="AV188" s="43" t="e">
        <f ca="1">_xll.GXL(AV$3,AV$4,"CustomGL="&amp;AV$8&amp;";",AV$5,AV$6,AV$7,$B188,AV$10)</f>
        <v>#NAME?</v>
      </c>
      <c r="AW188" s="42" t="e">
        <f t="shared" ca="1" si="501"/>
        <v>#NAME?</v>
      </c>
      <c r="AZ188" s="85"/>
      <c r="BA188" s="78">
        <v>710000</v>
      </c>
      <c r="BB188" s="40" t="e">
        <f ca="1">_xll.GEXQ("...\Live\Act_Decr.edq",$B188)</f>
        <v>#NAME?</v>
      </c>
      <c r="BC188" s="41" t="e">
        <f ca="1">_xll.GXL(BC$3,BC$4,"CustomGL="&amp;BC$8&amp;";",BC$5,BC$6,BC$7,$B188,BC$10)</f>
        <v>#NAME?</v>
      </c>
      <c r="BD188" s="42" t="e">
        <f t="shared" ca="1" si="623"/>
        <v>#NAME?</v>
      </c>
      <c r="BE188" s="43" t="e">
        <f ca="1">_xll.GXL(BE$3,BE$4,"CustomGL="&amp;BE$8&amp;";",BE$5,BE$6,BE$7,$B188,BE$10)</f>
        <v>#NAME?</v>
      </c>
      <c r="BF188" s="42" t="e">
        <f t="shared" ca="1" si="503"/>
        <v>#NAME?</v>
      </c>
      <c r="BK188" s="41" t="e">
        <f ca="1">_xll.GXL(BK$3,BK$4,"CustomGL="&amp;BK$8&amp;";",BK$5,BK$6,BK$7,$B188,BK$10)</f>
        <v>#NAME?</v>
      </c>
      <c r="BL188" s="42" t="e">
        <f t="shared" ca="1" si="624"/>
        <v>#NAME?</v>
      </c>
      <c r="BM188" s="43" t="e">
        <f ca="1">_xll.GXL(BM$3,BM$4,"CustomGL="&amp;BM$8&amp;";",BM$5,BM$6,BM$7,$B188,BM$10)</f>
        <v>#NAME?</v>
      </c>
      <c r="BN188" s="42" t="e">
        <f t="shared" ca="1" si="505"/>
        <v>#NAME?</v>
      </c>
      <c r="BR188" s="78">
        <v>710000</v>
      </c>
      <c r="BS188" s="40" t="e">
        <f ca="1">_xll.GEXQ("...\Live\Act_Decr.edq",$B188)</f>
        <v>#NAME?</v>
      </c>
      <c r="BT188" s="41" t="e">
        <f ca="1">_xll.GXL(BT$3,BT$4,"CustomGL="&amp;BT$8&amp;";",BT$5,BT$6,BT$7,$B188,BT$10)</f>
        <v>#NAME?</v>
      </c>
      <c r="BU188" s="42" t="e">
        <f t="shared" ca="1" si="625"/>
        <v>#NAME?</v>
      </c>
      <c r="BV188" s="43" t="e">
        <f ca="1">_xll.GXL(BV$3,BV$4,"CustomGL="&amp;BV$8&amp;";",BV$5,BV$6,BV$7,$B188,BV$10)</f>
        <v>#NAME?</v>
      </c>
      <c r="BW188" s="42" t="e">
        <f t="shared" ca="1" si="507"/>
        <v>#NAME?</v>
      </c>
      <c r="CB188" s="41" t="e">
        <f ca="1">_xll.GXL(CB$3,CB$4,"CustomGL="&amp;CB$8&amp;";",CB$5,CB$6,CB$7,$B188,CB$10)</f>
        <v>#NAME?</v>
      </c>
      <c r="CC188" s="42" t="e">
        <f t="shared" ca="1" si="626"/>
        <v>#NAME?</v>
      </c>
      <c r="CD188" s="43" t="e">
        <f ca="1">_xll.GXL(CD$3,CD$4,"CustomGL="&amp;CD$8&amp;";",CD$5,CD$6,CD$7,$B188,CD$10)</f>
        <v>#NAME?</v>
      </c>
      <c r="CE188" s="42" t="e">
        <f t="shared" ca="1" si="509"/>
        <v>#NAME?</v>
      </c>
      <c r="CI188" s="78">
        <v>710000</v>
      </c>
      <c r="CJ188" s="40" t="e">
        <f ca="1">_xll.GEXQ("...\Live\Act_Decr.edq",$B188)</f>
        <v>#NAME?</v>
      </c>
      <c r="CK188" s="41" t="e">
        <f ca="1">_xll.GXL(CK$3,CK$4,"CustomGL="&amp;CK$8&amp;";",CK$5,CK$6,CK$7,$B188,CK$10)</f>
        <v>#NAME?</v>
      </c>
      <c r="CL188" s="42" t="e">
        <f t="shared" ca="1" si="627"/>
        <v>#NAME?</v>
      </c>
      <c r="CM188" s="43" t="e">
        <f ca="1">_xll.GXL(CM$3,CM$4,"CustomGL="&amp;CM$8&amp;";",CM$5,CM$6,CM$7,$B188,CM$10)</f>
        <v>#NAME?</v>
      </c>
      <c r="CN188" s="42" t="e">
        <f t="shared" ca="1" si="511"/>
        <v>#NAME?</v>
      </c>
      <c r="CS188" s="41" t="e">
        <f ca="1">_xll.GXL(CS$3,CS$4,"CustomGL="&amp;CS$8&amp;";",CS$5,CS$6,CS$7,$B188,CS$10)</f>
        <v>#NAME?</v>
      </c>
      <c r="CT188" s="42" t="e">
        <f t="shared" ca="1" si="628"/>
        <v>#NAME?</v>
      </c>
      <c r="CU188" s="43" t="e">
        <f ca="1">_xll.GXL(CU$3,CU$4,"CustomGL="&amp;CU$8&amp;";",CU$5,CU$6,CU$7,$B188,CU$10)</f>
        <v>#NAME?</v>
      </c>
      <c r="CV188" s="42" t="e">
        <f t="shared" ca="1" si="513"/>
        <v>#NAME?</v>
      </c>
      <c r="CZ188" s="78">
        <v>710000</v>
      </c>
      <c r="DA188" s="40" t="e">
        <f ca="1">_xll.GEXQ("...\Live\Act_Decr.edq",$B188)</f>
        <v>#NAME?</v>
      </c>
      <c r="DB188" s="41" t="e">
        <f ca="1">_xll.GXL(DB$3,DB$4,"CustomGL="&amp;DB$8&amp;";",DB$5,DB$6,DB$7,$B188,DB$10)</f>
        <v>#NAME?</v>
      </c>
      <c r="DC188" s="42" t="e">
        <f t="shared" ca="1" si="629"/>
        <v>#NAME?</v>
      </c>
      <c r="DD188" s="43" t="e">
        <f ca="1">_xll.GXL(DD$3,DD$4,"CustomGL="&amp;DD$8&amp;";",DD$5,DD$6,DD$7,$B188,DD$10)</f>
        <v>#NAME?</v>
      </c>
      <c r="DE188" s="42" t="e">
        <f t="shared" ca="1" si="515"/>
        <v>#NAME?</v>
      </c>
      <c r="DJ188" s="41" t="e">
        <f ca="1">_xll.GXL(DJ$3,DJ$4,"CustomGL="&amp;DJ$8&amp;";",DJ$5,DJ$6,DJ$7,$B188,DJ$10)</f>
        <v>#NAME?</v>
      </c>
      <c r="DK188" s="42" t="e">
        <f t="shared" ca="1" si="630"/>
        <v>#NAME?</v>
      </c>
      <c r="DL188" s="43" t="e">
        <f ca="1">_xll.GXL(DL$3,DL$4,"CustomGL="&amp;DL$8&amp;";",DL$5,DL$6,DL$7,$B188,DL$10)</f>
        <v>#NAME?</v>
      </c>
      <c r="DM188" s="42" t="e">
        <f t="shared" ca="1" si="517"/>
        <v>#NAME?</v>
      </c>
      <c r="DQ188" s="78">
        <v>710000</v>
      </c>
      <c r="DR188" s="40" t="e">
        <f ca="1">_xll.GEXQ("...\Live\Act_Decr.edq",$B188)</f>
        <v>#NAME?</v>
      </c>
      <c r="DS188" s="41" t="e">
        <f ca="1">_xll.GXL(DS$3,DS$4,"CustomGL="&amp;DS$8&amp;";",DS$5,DS$6,DS$7,$B188,DS$10)</f>
        <v>#NAME?</v>
      </c>
      <c r="DT188" s="42" t="e">
        <f t="shared" ca="1" si="631"/>
        <v>#NAME?</v>
      </c>
      <c r="DU188" s="43" t="e">
        <f ca="1">_xll.GXL(DU$3,DU$4,"CustomGL="&amp;DU$8&amp;";",DU$5,DU$6,DU$7,$B188,DU$10)</f>
        <v>#NAME?</v>
      </c>
      <c r="DV188" s="42" t="e">
        <f t="shared" ca="1" si="519"/>
        <v>#NAME?</v>
      </c>
      <c r="EA188" s="41" t="e">
        <f ca="1">_xll.GXL(EA$3,EA$4,"CustomGL="&amp;EA$8&amp;";",EA$5,EA$6,EA$7,$B188,EA$10)</f>
        <v>#NAME?</v>
      </c>
      <c r="EB188" s="42" t="e">
        <f t="shared" ca="1" si="632"/>
        <v>#NAME?</v>
      </c>
      <c r="EC188" s="43" t="e">
        <f ca="1">_xll.GXL(EC$3,EC$4,"CustomGL="&amp;EC$8&amp;";",EC$5,EC$6,EC$7,$B188,EC$10)</f>
        <v>#NAME?</v>
      </c>
      <c r="ED188" s="42" t="e">
        <f t="shared" ca="1" si="521"/>
        <v>#NAME?</v>
      </c>
      <c r="EH188" s="78">
        <v>710000</v>
      </c>
      <c r="EI188" s="40" t="e">
        <f ca="1">_xll.GEXQ("...\Live\Act_Decr.edq",$B188)</f>
        <v>#NAME?</v>
      </c>
      <c r="EJ188" s="41" t="e">
        <f ca="1">_xll.GXL(EJ$3,EJ$4,"CustomGL="&amp;EJ$8&amp;";",EJ$5,EJ$6,EJ$7,$B188,EJ$10)</f>
        <v>#NAME?</v>
      </c>
      <c r="EK188" s="42" t="e">
        <f t="shared" ca="1" si="633"/>
        <v>#NAME?</v>
      </c>
      <c r="EL188" s="43" t="e">
        <f ca="1">_xll.GXL(EL$3,EL$4,"CustomGL="&amp;EL$8&amp;";",EL$5,EL$6,EL$7,$B188,EL$10)</f>
        <v>#NAME?</v>
      </c>
      <c r="EM188" s="42" t="e">
        <f t="shared" ca="1" si="523"/>
        <v>#NAME?</v>
      </c>
      <c r="ER188" s="41" t="e">
        <f ca="1">_xll.GXL(ER$3,ER$4,"CustomGL="&amp;ER$8&amp;";",ER$5,ER$6,ER$7,$B188,ER$10)</f>
        <v>#NAME?</v>
      </c>
      <c r="ES188" s="42" t="e">
        <f t="shared" ca="1" si="634"/>
        <v>#NAME?</v>
      </c>
      <c r="ET188" s="43" t="e">
        <f ca="1">_xll.GXL(ET$3,ET$4,"CustomGL="&amp;ET$8&amp;";",ET$5,ET$6,ET$7,$B188,ET$10)</f>
        <v>#NAME?</v>
      </c>
      <c r="EU188" s="42" t="e">
        <f t="shared" ca="1" si="525"/>
        <v>#NAME?</v>
      </c>
      <c r="EY188" s="78">
        <v>710000</v>
      </c>
      <c r="EZ188" s="40" t="e">
        <f ca="1">_xll.GEXQ("...\Live\Act_Decr.edq",$B188)</f>
        <v>#NAME?</v>
      </c>
      <c r="FA188" s="41" t="e">
        <f ca="1">_xll.GXL(FA$3,FA$4,"CustomGL="&amp;FA$8&amp;";",FA$5,FA$6,FA$7,$B188,FA$10)</f>
        <v>#NAME?</v>
      </c>
      <c r="FB188" s="42" t="e">
        <f t="shared" ca="1" si="635"/>
        <v>#NAME?</v>
      </c>
      <c r="FC188" s="43" t="e">
        <f ca="1">_xll.GXL(FC$3,FC$4,"CustomGL="&amp;FC$8&amp;";",FC$5,FC$6,FC$7,$B188,FC$10)</f>
        <v>#NAME?</v>
      </c>
      <c r="FD188" s="42" t="e">
        <f t="shared" ca="1" si="527"/>
        <v>#NAME?</v>
      </c>
      <c r="FI188" s="41" t="e">
        <f ca="1">_xll.GXL(FI$3,FI$4,"CustomGL="&amp;FI$8&amp;";",FI$5,FI$6,FI$7,$B188,FI$10)</f>
        <v>#NAME?</v>
      </c>
      <c r="FJ188" s="42" t="e">
        <f t="shared" ca="1" si="636"/>
        <v>#NAME?</v>
      </c>
      <c r="FK188" s="43" t="e">
        <f ca="1">_xll.GXL(FK$3,FK$4,"CustomGL="&amp;FK$8&amp;";",FK$5,FK$6,FK$7,$B188,FK$10)</f>
        <v>#NAME?</v>
      </c>
      <c r="FL188" s="42" t="e">
        <f t="shared" ca="1" si="529"/>
        <v>#NAME?</v>
      </c>
    </row>
    <row r="189" spans="2:168" s="44" customFormat="1" hidden="1" outlineLevel="1" x14ac:dyDescent="0.25">
      <c r="B189" s="45">
        <v>712000</v>
      </c>
      <c r="C189" s="40" t="e">
        <f ca="1">_xll.GEXQ("...\Live\Act_Decr.edq",$B189)</f>
        <v>#NAME?</v>
      </c>
      <c r="D189" s="41" t="e">
        <f ca="1">_xll.GXL(D$3,D$4,"CustomGL="&amp;D$8&amp;";",D$5,D$6,D$7,$B189,D$10)</f>
        <v>#NAME?</v>
      </c>
      <c r="E189" s="42" t="e">
        <f t="shared" ca="1" si="617"/>
        <v>#NAME?</v>
      </c>
      <c r="F189" s="43" t="e">
        <f ca="1">_xll.GXL(F$3,F$4,"CustomGL="&amp;F$8&amp;";",F$5,F$6,F$7,$B189,F$10)</f>
        <v>#NAME?</v>
      </c>
      <c r="G189" s="42" t="e">
        <f t="shared" ca="1" si="616"/>
        <v>#NAME?</v>
      </c>
      <c r="L189" s="41" t="e">
        <f ca="1">_xll.GXL(L$3,L$4,"CustomGL="&amp;L$8&amp;";",L$5,L$6,L$7,$B189,L$10)</f>
        <v>#NAME?</v>
      </c>
      <c r="M189" s="42" t="e">
        <f t="shared" ca="1" si="618"/>
        <v>#NAME?</v>
      </c>
      <c r="N189" s="43" t="e">
        <f ca="1">_xll.GXL(N$3,N$4,"CustomGL="&amp;N$8&amp;";",N$5,N$6,N$7,$B189,N$10)</f>
        <v>#NAME?</v>
      </c>
      <c r="O189" s="42" t="e">
        <f t="shared" ca="1" si="493"/>
        <v>#NAME?</v>
      </c>
      <c r="R189" s="85"/>
      <c r="S189" s="78">
        <v>712000</v>
      </c>
      <c r="T189" s="40" t="e">
        <f ca="1">_xll.GEXQ("...\Live\Act_Decr.edq",$B189)</f>
        <v>#NAME?</v>
      </c>
      <c r="U189" s="41" t="e">
        <f ca="1">_xll.GXL(U$3,U$4,"CustomGL="&amp;U$8&amp;";",U$5,U$6,U$7,$B189,U$10)</f>
        <v>#NAME?</v>
      </c>
      <c r="V189" s="42" t="e">
        <f t="shared" ca="1" si="619"/>
        <v>#NAME?</v>
      </c>
      <c r="W189" s="43" t="e">
        <f ca="1">_xll.GXL(W$3,W$4,"CustomGL="&amp;W$8&amp;";",W$5,W$6,W$7,$B189,W$10)</f>
        <v>#NAME?</v>
      </c>
      <c r="X189" s="42" t="e">
        <f t="shared" ca="1" si="495"/>
        <v>#NAME?</v>
      </c>
      <c r="AC189" s="41" t="e">
        <f ca="1">_xll.GXL(AC$3,AC$4,"CustomGL="&amp;AC$8&amp;";",AC$5,AC$6,AC$7,$B189,AC$10)</f>
        <v>#NAME?</v>
      </c>
      <c r="AD189" s="42" t="e">
        <f t="shared" ca="1" si="620"/>
        <v>#NAME?</v>
      </c>
      <c r="AE189" s="43" t="e">
        <f ca="1">_xll.GXL(AE$3,AE$4,"CustomGL="&amp;AE$8&amp;";",AE$5,AE$6,AE$7,$B189,AE$10)</f>
        <v>#NAME?</v>
      </c>
      <c r="AF189" s="42" t="e">
        <f t="shared" ca="1" si="497"/>
        <v>#NAME?</v>
      </c>
      <c r="AJ189" s="78">
        <v>712000</v>
      </c>
      <c r="AK189" s="40" t="e">
        <f ca="1">_xll.GEXQ("...\Live\Act_Decr.edq",$B189)</f>
        <v>#NAME?</v>
      </c>
      <c r="AL189" s="41" t="e">
        <f ca="1">_xll.GXL(AL$3,AL$4,"CustomGL="&amp;AL$8&amp;";",AL$5,AL$6,AL$7,$B189,AL$10)</f>
        <v>#NAME?</v>
      </c>
      <c r="AM189" s="42" t="e">
        <f t="shared" ca="1" si="621"/>
        <v>#NAME?</v>
      </c>
      <c r="AN189" s="43" t="e">
        <f ca="1">_xll.GXL(AN$3,AN$4,"CustomGL="&amp;AN$8&amp;";",AN$5,AN$6,AN$7,$B189,AN$10)</f>
        <v>#NAME?</v>
      </c>
      <c r="AO189" s="42" t="e">
        <f t="shared" ca="1" si="499"/>
        <v>#NAME?</v>
      </c>
      <c r="AT189" s="41" t="e">
        <f ca="1">_xll.GXL(AT$3,AT$4,"CustomGL="&amp;AT$8&amp;";",AT$5,AT$6,AT$7,$B189,AT$10)</f>
        <v>#NAME?</v>
      </c>
      <c r="AU189" s="42" t="e">
        <f t="shared" ca="1" si="622"/>
        <v>#NAME?</v>
      </c>
      <c r="AV189" s="43" t="e">
        <f ca="1">_xll.GXL(AV$3,AV$4,"CustomGL="&amp;AV$8&amp;";",AV$5,AV$6,AV$7,$B189,AV$10)</f>
        <v>#NAME?</v>
      </c>
      <c r="AW189" s="42" t="e">
        <f t="shared" ca="1" si="501"/>
        <v>#NAME?</v>
      </c>
      <c r="AZ189" s="85"/>
      <c r="BA189" s="78">
        <v>712000</v>
      </c>
      <c r="BB189" s="40" t="e">
        <f ca="1">_xll.GEXQ("...\Live\Act_Decr.edq",$B189)</f>
        <v>#NAME?</v>
      </c>
      <c r="BC189" s="41" t="e">
        <f ca="1">_xll.GXL(BC$3,BC$4,"CustomGL="&amp;BC$8&amp;";",BC$5,BC$6,BC$7,$B189,BC$10)</f>
        <v>#NAME?</v>
      </c>
      <c r="BD189" s="42" t="e">
        <f t="shared" ca="1" si="623"/>
        <v>#NAME?</v>
      </c>
      <c r="BE189" s="43" t="e">
        <f ca="1">_xll.GXL(BE$3,BE$4,"CustomGL="&amp;BE$8&amp;";",BE$5,BE$6,BE$7,$B189,BE$10)</f>
        <v>#NAME?</v>
      </c>
      <c r="BF189" s="42" t="e">
        <f t="shared" ca="1" si="503"/>
        <v>#NAME?</v>
      </c>
      <c r="BK189" s="41" t="e">
        <f ca="1">_xll.GXL(BK$3,BK$4,"CustomGL="&amp;BK$8&amp;";",BK$5,BK$6,BK$7,$B189,BK$10)</f>
        <v>#NAME?</v>
      </c>
      <c r="BL189" s="42" t="e">
        <f t="shared" ca="1" si="624"/>
        <v>#NAME?</v>
      </c>
      <c r="BM189" s="43" t="e">
        <f ca="1">_xll.GXL(BM$3,BM$4,"CustomGL="&amp;BM$8&amp;";",BM$5,BM$6,BM$7,$B189,BM$10)</f>
        <v>#NAME?</v>
      </c>
      <c r="BN189" s="42" t="e">
        <f t="shared" ca="1" si="505"/>
        <v>#NAME?</v>
      </c>
      <c r="BR189" s="78">
        <v>712000</v>
      </c>
      <c r="BS189" s="40" t="e">
        <f ca="1">_xll.GEXQ("...\Live\Act_Decr.edq",$B189)</f>
        <v>#NAME?</v>
      </c>
      <c r="BT189" s="41" t="e">
        <f ca="1">_xll.GXL(BT$3,BT$4,"CustomGL="&amp;BT$8&amp;";",BT$5,BT$6,BT$7,$B189,BT$10)</f>
        <v>#NAME?</v>
      </c>
      <c r="BU189" s="42" t="e">
        <f t="shared" ca="1" si="625"/>
        <v>#NAME?</v>
      </c>
      <c r="BV189" s="43" t="e">
        <f ca="1">_xll.GXL(BV$3,BV$4,"CustomGL="&amp;BV$8&amp;";",BV$5,BV$6,BV$7,$B189,BV$10)</f>
        <v>#NAME?</v>
      </c>
      <c r="BW189" s="42" t="e">
        <f t="shared" ca="1" si="507"/>
        <v>#NAME?</v>
      </c>
      <c r="CB189" s="41" t="e">
        <f ca="1">_xll.GXL(CB$3,CB$4,"CustomGL="&amp;CB$8&amp;";",CB$5,CB$6,CB$7,$B189,CB$10)</f>
        <v>#NAME?</v>
      </c>
      <c r="CC189" s="42" t="e">
        <f t="shared" ca="1" si="626"/>
        <v>#NAME?</v>
      </c>
      <c r="CD189" s="43" t="e">
        <f ca="1">_xll.GXL(CD$3,CD$4,"CustomGL="&amp;CD$8&amp;";",CD$5,CD$6,CD$7,$B189,CD$10)</f>
        <v>#NAME?</v>
      </c>
      <c r="CE189" s="42" t="e">
        <f t="shared" ca="1" si="509"/>
        <v>#NAME?</v>
      </c>
      <c r="CI189" s="78">
        <v>712000</v>
      </c>
      <c r="CJ189" s="40" t="e">
        <f ca="1">_xll.GEXQ("...\Live\Act_Decr.edq",$B189)</f>
        <v>#NAME?</v>
      </c>
      <c r="CK189" s="41" t="e">
        <f ca="1">_xll.GXL(CK$3,CK$4,"CustomGL="&amp;CK$8&amp;";",CK$5,CK$6,CK$7,$B189,CK$10)</f>
        <v>#NAME?</v>
      </c>
      <c r="CL189" s="42" t="e">
        <f t="shared" ca="1" si="627"/>
        <v>#NAME?</v>
      </c>
      <c r="CM189" s="43" t="e">
        <f ca="1">_xll.GXL(CM$3,CM$4,"CustomGL="&amp;CM$8&amp;";",CM$5,CM$6,CM$7,$B189,CM$10)</f>
        <v>#NAME?</v>
      </c>
      <c r="CN189" s="42" t="e">
        <f t="shared" ca="1" si="511"/>
        <v>#NAME?</v>
      </c>
      <c r="CS189" s="41" t="e">
        <f ca="1">_xll.GXL(CS$3,CS$4,"CustomGL="&amp;CS$8&amp;";",CS$5,CS$6,CS$7,$B189,CS$10)</f>
        <v>#NAME?</v>
      </c>
      <c r="CT189" s="42" t="e">
        <f t="shared" ca="1" si="628"/>
        <v>#NAME?</v>
      </c>
      <c r="CU189" s="43" t="e">
        <f ca="1">_xll.GXL(CU$3,CU$4,"CustomGL="&amp;CU$8&amp;";",CU$5,CU$6,CU$7,$B189,CU$10)</f>
        <v>#NAME?</v>
      </c>
      <c r="CV189" s="42" t="e">
        <f t="shared" ca="1" si="513"/>
        <v>#NAME?</v>
      </c>
      <c r="CZ189" s="78">
        <v>712000</v>
      </c>
      <c r="DA189" s="40" t="e">
        <f ca="1">_xll.GEXQ("...\Live\Act_Decr.edq",$B189)</f>
        <v>#NAME?</v>
      </c>
      <c r="DB189" s="41" t="e">
        <f ca="1">_xll.GXL(DB$3,DB$4,"CustomGL="&amp;DB$8&amp;";",DB$5,DB$6,DB$7,$B189,DB$10)</f>
        <v>#NAME?</v>
      </c>
      <c r="DC189" s="42" t="e">
        <f t="shared" ca="1" si="629"/>
        <v>#NAME?</v>
      </c>
      <c r="DD189" s="43" t="e">
        <f ca="1">_xll.GXL(DD$3,DD$4,"CustomGL="&amp;DD$8&amp;";",DD$5,DD$6,DD$7,$B189,DD$10)</f>
        <v>#NAME?</v>
      </c>
      <c r="DE189" s="42" t="e">
        <f t="shared" ca="1" si="515"/>
        <v>#NAME?</v>
      </c>
      <c r="DJ189" s="41" t="e">
        <f ca="1">_xll.GXL(DJ$3,DJ$4,"CustomGL="&amp;DJ$8&amp;";",DJ$5,DJ$6,DJ$7,$B189,DJ$10)</f>
        <v>#NAME?</v>
      </c>
      <c r="DK189" s="42" t="e">
        <f t="shared" ca="1" si="630"/>
        <v>#NAME?</v>
      </c>
      <c r="DL189" s="43" t="e">
        <f ca="1">_xll.GXL(DL$3,DL$4,"CustomGL="&amp;DL$8&amp;";",DL$5,DL$6,DL$7,$B189,DL$10)</f>
        <v>#NAME?</v>
      </c>
      <c r="DM189" s="42" t="e">
        <f t="shared" ca="1" si="517"/>
        <v>#NAME?</v>
      </c>
      <c r="DQ189" s="78">
        <v>712000</v>
      </c>
      <c r="DR189" s="40" t="e">
        <f ca="1">_xll.GEXQ("...\Live\Act_Decr.edq",$B189)</f>
        <v>#NAME?</v>
      </c>
      <c r="DS189" s="41" t="e">
        <f ca="1">_xll.GXL(DS$3,DS$4,"CustomGL="&amp;DS$8&amp;";",DS$5,DS$6,DS$7,$B189,DS$10)</f>
        <v>#NAME?</v>
      </c>
      <c r="DT189" s="42" t="e">
        <f t="shared" ca="1" si="631"/>
        <v>#NAME?</v>
      </c>
      <c r="DU189" s="43" t="e">
        <f ca="1">_xll.GXL(DU$3,DU$4,"CustomGL="&amp;DU$8&amp;";",DU$5,DU$6,DU$7,$B189,DU$10)</f>
        <v>#NAME?</v>
      </c>
      <c r="DV189" s="42" t="e">
        <f t="shared" ca="1" si="519"/>
        <v>#NAME?</v>
      </c>
      <c r="EA189" s="41" t="e">
        <f ca="1">_xll.GXL(EA$3,EA$4,"CustomGL="&amp;EA$8&amp;";",EA$5,EA$6,EA$7,$B189,EA$10)</f>
        <v>#NAME?</v>
      </c>
      <c r="EB189" s="42" t="e">
        <f t="shared" ca="1" si="632"/>
        <v>#NAME?</v>
      </c>
      <c r="EC189" s="43" t="e">
        <f ca="1">_xll.GXL(EC$3,EC$4,"CustomGL="&amp;EC$8&amp;";",EC$5,EC$6,EC$7,$B189,EC$10)</f>
        <v>#NAME?</v>
      </c>
      <c r="ED189" s="42" t="e">
        <f t="shared" ca="1" si="521"/>
        <v>#NAME?</v>
      </c>
      <c r="EH189" s="78">
        <v>712000</v>
      </c>
      <c r="EI189" s="40" t="e">
        <f ca="1">_xll.GEXQ("...\Live\Act_Decr.edq",$B189)</f>
        <v>#NAME?</v>
      </c>
      <c r="EJ189" s="41" t="e">
        <f ca="1">_xll.GXL(EJ$3,EJ$4,"CustomGL="&amp;EJ$8&amp;";",EJ$5,EJ$6,EJ$7,$B189,EJ$10)</f>
        <v>#NAME?</v>
      </c>
      <c r="EK189" s="42" t="e">
        <f t="shared" ca="1" si="633"/>
        <v>#NAME?</v>
      </c>
      <c r="EL189" s="43" t="e">
        <f ca="1">_xll.GXL(EL$3,EL$4,"CustomGL="&amp;EL$8&amp;";",EL$5,EL$6,EL$7,$B189,EL$10)</f>
        <v>#NAME?</v>
      </c>
      <c r="EM189" s="42" t="e">
        <f t="shared" ca="1" si="523"/>
        <v>#NAME?</v>
      </c>
      <c r="ER189" s="41" t="e">
        <f ca="1">_xll.GXL(ER$3,ER$4,"CustomGL="&amp;ER$8&amp;";",ER$5,ER$6,ER$7,$B189,ER$10)</f>
        <v>#NAME?</v>
      </c>
      <c r="ES189" s="42" t="e">
        <f t="shared" ca="1" si="634"/>
        <v>#NAME?</v>
      </c>
      <c r="ET189" s="43" t="e">
        <f ca="1">_xll.GXL(ET$3,ET$4,"CustomGL="&amp;ET$8&amp;";",ET$5,ET$6,ET$7,$B189,ET$10)</f>
        <v>#NAME?</v>
      </c>
      <c r="EU189" s="42" t="e">
        <f t="shared" ca="1" si="525"/>
        <v>#NAME?</v>
      </c>
      <c r="EY189" s="78">
        <v>712000</v>
      </c>
      <c r="EZ189" s="40" t="e">
        <f ca="1">_xll.GEXQ("...\Live\Act_Decr.edq",$B189)</f>
        <v>#NAME?</v>
      </c>
      <c r="FA189" s="41" t="e">
        <f ca="1">_xll.GXL(FA$3,FA$4,"CustomGL="&amp;FA$8&amp;";",FA$5,FA$6,FA$7,$B189,FA$10)</f>
        <v>#NAME?</v>
      </c>
      <c r="FB189" s="42" t="e">
        <f t="shared" ca="1" si="635"/>
        <v>#NAME?</v>
      </c>
      <c r="FC189" s="43" t="e">
        <f ca="1">_xll.GXL(FC$3,FC$4,"CustomGL="&amp;FC$8&amp;";",FC$5,FC$6,FC$7,$B189,FC$10)</f>
        <v>#NAME?</v>
      </c>
      <c r="FD189" s="42" t="e">
        <f t="shared" ca="1" si="527"/>
        <v>#NAME?</v>
      </c>
      <c r="FI189" s="41" t="e">
        <f ca="1">_xll.GXL(FI$3,FI$4,"CustomGL="&amp;FI$8&amp;";",FI$5,FI$6,FI$7,$B189,FI$10)</f>
        <v>#NAME?</v>
      </c>
      <c r="FJ189" s="42" t="e">
        <f t="shared" ca="1" si="636"/>
        <v>#NAME?</v>
      </c>
      <c r="FK189" s="43" t="e">
        <f ca="1">_xll.GXL(FK$3,FK$4,"CustomGL="&amp;FK$8&amp;";",FK$5,FK$6,FK$7,$B189,FK$10)</f>
        <v>#NAME?</v>
      </c>
      <c r="FL189" s="42" t="e">
        <f t="shared" ca="1" si="529"/>
        <v>#NAME?</v>
      </c>
    </row>
    <row r="190" spans="2:168" s="44" customFormat="1" hidden="1" outlineLevel="1" x14ac:dyDescent="0.25">
      <c r="B190" s="45">
        <v>714000</v>
      </c>
      <c r="C190" s="40" t="e">
        <f ca="1">_xll.GEXQ("...\Live\Act_Decr.edq",$B190)</f>
        <v>#NAME?</v>
      </c>
      <c r="D190" s="41" t="e">
        <f ca="1">_xll.GXL(D$3,D$4,"CustomGL="&amp;D$8&amp;";",D$5,D$6,D$7,$B190,D$10)</f>
        <v>#NAME?</v>
      </c>
      <c r="E190" s="42" t="e">
        <f t="shared" ca="1" si="617"/>
        <v>#NAME?</v>
      </c>
      <c r="F190" s="43" t="e">
        <f ca="1">_xll.GXL(F$3,F$4,"CustomGL="&amp;F$8&amp;";",F$5,F$6,F$7,$B190,F$10)</f>
        <v>#NAME?</v>
      </c>
      <c r="G190" s="42" t="e">
        <f t="shared" ca="1" si="616"/>
        <v>#NAME?</v>
      </c>
      <c r="L190" s="41" t="e">
        <f ca="1">_xll.GXL(L$3,L$4,"CustomGL="&amp;L$8&amp;";",L$5,L$6,L$7,$B190,L$10)</f>
        <v>#NAME?</v>
      </c>
      <c r="M190" s="42" t="e">
        <f t="shared" ca="1" si="618"/>
        <v>#NAME?</v>
      </c>
      <c r="N190" s="43" t="e">
        <f ca="1">_xll.GXL(N$3,N$4,"CustomGL="&amp;N$8&amp;";",N$5,N$6,N$7,$B190,N$10)</f>
        <v>#NAME?</v>
      </c>
      <c r="O190" s="42" t="e">
        <f t="shared" ca="1" si="493"/>
        <v>#NAME?</v>
      </c>
      <c r="R190" s="85"/>
      <c r="S190" s="78">
        <v>714000</v>
      </c>
      <c r="T190" s="40" t="e">
        <f ca="1">_xll.GEXQ("...\Live\Act_Decr.edq",$B190)</f>
        <v>#NAME?</v>
      </c>
      <c r="U190" s="41" t="e">
        <f ca="1">_xll.GXL(U$3,U$4,"CustomGL="&amp;U$8&amp;";",U$5,U$6,U$7,$B190,U$10)</f>
        <v>#NAME?</v>
      </c>
      <c r="V190" s="42" t="e">
        <f t="shared" ca="1" si="619"/>
        <v>#NAME?</v>
      </c>
      <c r="W190" s="43" t="e">
        <f ca="1">_xll.GXL(W$3,W$4,"CustomGL="&amp;W$8&amp;";",W$5,W$6,W$7,$B190,W$10)</f>
        <v>#NAME?</v>
      </c>
      <c r="X190" s="42" t="e">
        <f t="shared" ca="1" si="495"/>
        <v>#NAME?</v>
      </c>
      <c r="AC190" s="41" t="e">
        <f ca="1">_xll.GXL(AC$3,AC$4,"CustomGL="&amp;AC$8&amp;";",AC$5,AC$6,AC$7,$B190,AC$10)</f>
        <v>#NAME?</v>
      </c>
      <c r="AD190" s="42" t="e">
        <f t="shared" ca="1" si="620"/>
        <v>#NAME?</v>
      </c>
      <c r="AE190" s="43" t="e">
        <f ca="1">_xll.GXL(AE$3,AE$4,"CustomGL="&amp;AE$8&amp;";",AE$5,AE$6,AE$7,$B190,AE$10)</f>
        <v>#NAME?</v>
      </c>
      <c r="AF190" s="42" t="e">
        <f t="shared" ca="1" si="497"/>
        <v>#NAME?</v>
      </c>
      <c r="AJ190" s="78">
        <v>714000</v>
      </c>
      <c r="AK190" s="40" t="e">
        <f ca="1">_xll.GEXQ("...\Live\Act_Decr.edq",$B190)</f>
        <v>#NAME?</v>
      </c>
      <c r="AL190" s="41" t="e">
        <f ca="1">_xll.GXL(AL$3,AL$4,"CustomGL="&amp;AL$8&amp;";",AL$5,AL$6,AL$7,$B190,AL$10)</f>
        <v>#NAME?</v>
      </c>
      <c r="AM190" s="42" t="e">
        <f t="shared" ca="1" si="621"/>
        <v>#NAME?</v>
      </c>
      <c r="AN190" s="43" t="e">
        <f ca="1">_xll.GXL(AN$3,AN$4,"CustomGL="&amp;AN$8&amp;";",AN$5,AN$6,AN$7,$B190,AN$10)</f>
        <v>#NAME?</v>
      </c>
      <c r="AO190" s="42" t="e">
        <f t="shared" ca="1" si="499"/>
        <v>#NAME?</v>
      </c>
      <c r="AT190" s="41" t="e">
        <f ca="1">_xll.GXL(AT$3,AT$4,"CustomGL="&amp;AT$8&amp;";",AT$5,AT$6,AT$7,$B190,AT$10)</f>
        <v>#NAME?</v>
      </c>
      <c r="AU190" s="42" t="e">
        <f t="shared" ca="1" si="622"/>
        <v>#NAME?</v>
      </c>
      <c r="AV190" s="43" t="e">
        <f ca="1">_xll.GXL(AV$3,AV$4,"CustomGL="&amp;AV$8&amp;";",AV$5,AV$6,AV$7,$B190,AV$10)</f>
        <v>#NAME?</v>
      </c>
      <c r="AW190" s="42" t="e">
        <f t="shared" ca="1" si="501"/>
        <v>#NAME?</v>
      </c>
      <c r="AZ190" s="85"/>
      <c r="BA190" s="78">
        <v>714000</v>
      </c>
      <c r="BB190" s="40" t="e">
        <f ca="1">_xll.GEXQ("...\Live\Act_Decr.edq",$B190)</f>
        <v>#NAME?</v>
      </c>
      <c r="BC190" s="41" t="e">
        <f ca="1">_xll.GXL(BC$3,BC$4,"CustomGL="&amp;BC$8&amp;";",BC$5,BC$6,BC$7,$B190,BC$10)</f>
        <v>#NAME?</v>
      </c>
      <c r="BD190" s="42" t="e">
        <f t="shared" ca="1" si="623"/>
        <v>#NAME?</v>
      </c>
      <c r="BE190" s="43" t="e">
        <f ca="1">_xll.GXL(BE$3,BE$4,"CustomGL="&amp;BE$8&amp;";",BE$5,BE$6,BE$7,$B190,BE$10)</f>
        <v>#NAME?</v>
      </c>
      <c r="BF190" s="42" t="e">
        <f t="shared" ca="1" si="503"/>
        <v>#NAME?</v>
      </c>
      <c r="BK190" s="41" t="e">
        <f ca="1">_xll.GXL(BK$3,BK$4,"CustomGL="&amp;BK$8&amp;";",BK$5,BK$6,BK$7,$B190,BK$10)</f>
        <v>#NAME?</v>
      </c>
      <c r="BL190" s="42" t="e">
        <f t="shared" ca="1" si="624"/>
        <v>#NAME?</v>
      </c>
      <c r="BM190" s="43" t="e">
        <f ca="1">_xll.GXL(BM$3,BM$4,"CustomGL="&amp;BM$8&amp;";",BM$5,BM$6,BM$7,$B190,BM$10)</f>
        <v>#NAME?</v>
      </c>
      <c r="BN190" s="42" t="e">
        <f t="shared" ca="1" si="505"/>
        <v>#NAME?</v>
      </c>
      <c r="BR190" s="78">
        <v>714000</v>
      </c>
      <c r="BS190" s="40" t="e">
        <f ca="1">_xll.GEXQ("...\Live\Act_Decr.edq",$B190)</f>
        <v>#NAME?</v>
      </c>
      <c r="BT190" s="41" t="e">
        <f ca="1">_xll.GXL(BT$3,BT$4,"CustomGL="&amp;BT$8&amp;";",BT$5,BT$6,BT$7,$B190,BT$10)</f>
        <v>#NAME?</v>
      </c>
      <c r="BU190" s="42" t="e">
        <f t="shared" ca="1" si="625"/>
        <v>#NAME?</v>
      </c>
      <c r="BV190" s="43" t="e">
        <f ca="1">_xll.GXL(BV$3,BV$4,"CustomGL="&amp;BV$8&amp;";",BV$5,BV$6,BV$7,$B190,BV$10)</f>
        <v>#NAME?</v>
      </c>
      <c r="BW190" s="42" t="e">
        <f t="shared" ca="1" si="507"/>
        <v>#NAME?</v>
      </c>
      <c r="CB190" s="41" t="e">
        <f ca="1">_xll.GXL(CB$3,CB$4,"CustomGL="&amp;CB$8&amp;";",CB$5,CB$6,CB$7,$B190,CB$10)</f>
        <v>#NAME?</v>
      </c>
      <c r="CC190" s="42" t="e">
        <f t="shared" ca="1" si="626"/>
        <v>#NAME?</v>
      </c>
      <c r="CD190" s="43" t="e">
        <f ca="1">_xll.GXL(CD$3,CD$4,"CustomGL="&amp;CD$8&amp;";",CD$5,CD$6,CD$7,$B190,CD$10)</f>
        <v>#NAME?</v>
      </c>
      <c r="CE190" s="42" t="e">
        <f t="shared" ca="1" si="509"/>
        <v>#NAME?</v>
      </c>
      <c r="CI190" s="78">
        <v>714000</v>
      </c>
      <c r="CJ190" s="40" t="e">
        <f ca="1">_xll.GEXQ("...\Live\Act_Decr.edq",$B190)</f>
        <v>#NAME?</v>
      </c>
      <c r="CK190" s="41" t="e">
        <f ca="1">_xll.GXL(CK$3,CK$4,"CustomGL="&amp;CK$8&amp;";",CK$5,CK$6,CK$7,$B190,CK$10)</f>
        <v>#NAME?</v>
      </c>
      <c r="CL190" s="42" t="e">
        <f t="shared" ca="1" si="627"/>
        <v>#NAME?</v>
      </c>
      <c r="CM190" s="43" t="e">
        <f ca="1">_xll.GXL(CM$3,CM$4,"CustomGL="&amp;CM$8&amp;";",CM$5,CM$6,CM$7,$B190,CM$10)</f>
        <v>#NAME?</v>
      </c>
      <c r="CN190" s="42" t="e">
        <f t="shared" ca="1" si="511"/>
        <v>#NAME?</v>
      </c>
      <c r="CS190" s="41" t="e">
        <f ca="1">_xll.GXL(CS$3,CS$4,"CustomGL="&amp;CS$8&amp;";",CS$5,CS$6,CS$7,$B190,CS$10)</f>
        <v>#NAME?</v>
      </c>
      <c r="CT190" s="42" t="e">
        <f t="shared" ca="1" si="628"/>
        <v>#NAME?</v>
      </c>
      <c r="CU190" s="43" t="e">
        <f ca="1">_xll.GXL(CU$3,CU$4,"CustomGL="&amp;CU$8&amp;";",CU$5,CU$6,CU$7,$B190,CU$10)</f>
        <v>#NAME?</v>
      </c>
      <c r="CV190" s="42" t="e">
        <f t="shared" ca="1" si="513"/>
        <v>#NAME?</v>
      </c>
      <c r="CZ190" s="78">
        <v>714000</v>
      </c>
      <c r="DA190" s="40" t="e">
        <f ca="1">_xll.GEXQ("...\Live\Act_Decr.edq",$B190)</f>
        <v>#NAME?</v>
      </c>
      <c r="DB190" s="41" t="e">
        <f ca="1">_xll.GXL(DB$3,DB$4,"CustomGL="&amp;DB$8&amp;";",DB$5,DB$6,DB$7,$B190,DB$10)</f>
        <v>#NAME?</v>
      </c>
      <c r="DC190" s="42" t="e">
        <f t="shared" ca="1" si="629"/>
        <v>#NAME?</v>
      </c>
      <c r="DD190" s="43" t="e">
        <f ca="1">_xll.GXL(DD$3,DD$4,"CustomGL="&amp;DD$8&amp;";",DD$5,DD$6,DD$7,$B190,DD$10)</f>
        <v>#NAME?</v>
      </c>
      <c r="DE190" s="42" t="e">
        <f t="shared" ca="1" si="515"/>
        <v>#NAME?</v>
      </c>
      <c r="DJ190" s="41" t="e">
        <f ca="1">_xll.GXL(DJ$3,DJ$4,"CustomGL="&amp;DJ$8&amp;";",DJ$5,DJ$6,DJ$7,$B190,DJ$10)</f>
        <v>#NAME?</v>
      </c>
      <c r="DK190" s="42" t="e">
        <f t="shared" ca="1" si="630"/>
        <v>#NAME?</v>
      </c>
      <c r="DL190" s="43" t="e">
        <f ca="1">_xll.GXL(DL$3,DL$4,"CustomGL="&amp;DL$8&amp;";",DL$5,DL$6,DL$7,$B190,DL$10)</f>
        <v>#NAME?</v>
      </c>
      <c r="DM190" s="42" t="e">
        <f t="shared" ca="1" si="517"/>
        <v>#NAME?</v>
      </c>
      <c r="DQ190" s="78">
        <v>714000</v>
      </c>
      <c r="DR190" s="40" t="e">
        <f ca="1">_xll.GEXQ("...\Live\Act_Decr.edq",$B190)</f>
        <v>#NAME?</v>
      </c>
      <c r="DS190" s="41" t="e">
        <f ca="1">_xll.GXL(DS$3,DS$4,"CustomGL="&amp;DS$8&amp;";",DS$5,DS$6,DS$7,$B190,DS$10)</f>
        <v>#NAME?</v>
      </c>
      <c r="DT190" s="42" t="e">
        <f t="shared" ca="1" si="631"/>
        <v>#NAME?</v>
      </c>
      <c r="DU190" s="43" t="e">
        <f ca="1">_xll.GXL(DU$3,DU$4,"CustomGL="&amp;DU$8&amp;";",DU$5,DU$6,DU$7,$B190,DU$10)</f>
        <v>#NAME?</v>
      </c>
      <c r="DV190" s="42" t="e">
        <f t="shared" ca="1" si="519"/>
        <v>#NAME?</v>
      </c>
      <c r="EA190" s="41" t="e">
        <f ca="1">_xll.GXL(EA$3,EA$4,"CustomGL="&amp;EA$8&amp;";",EA$5,EA$6,EA$7,$B190,EA$10)</f>
        <v>#NAME?</v>
      </c>
      <c r="EB190" s="42" t="e">
        <f t="shared" ca="1" si="632"/>
        <v>#NAME?</v>
      </c>
      <c r="EC190" s="43" t="e">
        <f ca="1">_xll.GXL(EC$3,EC$4,"CustomGL="&amp;EC$8&amp;";",EC$5,EC$6,EC$7,$B190,EC$10)</f>
        <v>#NAME?</v>
      </c>
      <c r="ED190" s="42" t="e">
        <f t="shared" ca="1" si="521"/>
        <v>#NAME?</v>
      </c>
      <c r="EH190" s="78">
        <v>714000</v>
      </c>
      <c r="EI190" s="40" t="e">
        <f ca="1">_xll.GEXQ("...\Live\Act_Decr.edq",$B190)</f>
        <v>#NAME?</v>
      </c>
      <c r="EJ190" s="41" t="e">
        <f ca="1">_xll.GXL(EJ$3,EJ$4,"CustomGL="&amp;EJ$8&amp;";",EJ$5,EJ$6,EJ$7,$B190,EJ$10)</f>
        <v>#NAME?</v>
      </c>
      <c r="EK190" s="42" t="e">
        <f t="shared" ca="1" si="633"/>
        <v>#NAME?</v>
      </c>
      <c r="EL190" s="43" t="e">
        <f ca="1">_xll.GXL(EL$3,EL$4,"CustomGL="&amp;EL$8&amp;";",EL$5,EL$6,EL$7,$B190,EL$10)</f>
        <v>#NAME?</v>
      </c>
      <c r="EM190" s="42" t="e">
        <f t="shared" ca="1" si="523"/>
        <v>#NAME?</v>
      </c>
      <c r="ER190" s="41" t="e">
        <f ca="1">_xll.GXL(ER$3,ER$4,"CustomGL="&amp;ER$8&amp;";",ER$5,ER$6,ER$7,$B190,ER$10)</f>
        <v>#NAME?</v>
      </c>
      <c r="ES190" s="42" t="e">
        <f t="shared" ca="1" si="634"/>
        <v>#NAME?</v>
      </c>
      <c r="ET190" s="43" t="e">
        <f ca="1">_xll.GXL(ET$3,ET$4,"CustomGL="&amp;ET$8&amp;";",ET$5,ET$6,ET$7,$B190,ET$10)</f>
        <v>#NAME?</v>
      </c>
      <c r="EU190" s="42" t="e">
        <f t="shared" ca="1" si="525"/>
        <v>#NAME?</v>
      </c>
      <c r="EY190" s="78">
        <v>714000</v>
      </c>
      <c r="EZ190" s="40" t="e">
        <f ca="1">_xll.GEXQ("...\Live\Act_Decr.edq",$B190)</f>
        <v>#NAME?</v>
      </c>
      <c r="FA190" s="41" t="e">
        <f ca="1">_xll.GXL(FA$3,FA$4,"CustomGL="&amp;FA$8&amp;";",FA$5,FA$6,FA$7,$B190,FA$10)</f>
        <v>#NAME?</v>
      </c>
      <c r="FB190" s="42" t="e">
        <f t="shared" ca="1" si="635"/>
        <v>#NAME?</v>
      </c>
      <c r="FC190" s="43" t="e">
        <f ca="1">_xll.GXL(FC$3,FC$4,"CustomGL="&amp;FC$8&amp;";",FC$5,FC$6,FC$7,$B190,FC$10)</f>
        <v>#NAME?</v>
      </c>
      <c r="FD190" s="42" t="e">
        <f t="shared" ca="1" si="527"/>
        <v>#NAME?</v>
      </c>
      <c r="FI190" s="41" t="e">
        <f ca="1">_xll.GXL(FI$3,FI$4,"CustomGL="&amp;FI$8&amp;";",FI$5,FI$6,FI$7,$B190,FI$10)</f>
        <v>#NAME?</v>
      </c>
      <c r="FJ190" s="42" t="e">
        <f t="shared" ca="1" si="636"/>
        <v>#NAME?</v>
      </c>
      <c r="FK190" s="43" t="e">
        <f ca="1">_xll.GXL(FK$3,FK$4,"CustomGL="&amp;FK$8&amp;";",FK$5,FK$6,FK$7,$B190,FK$10)</f>
        <v>#NAME?</v>
      </c>
      <c r="FL190" s="42" t="e">
        <f t="shared" ca="1" si="529"/>
        <v>#NAME?</v>
      </c>
    </row>
    <row r="191" spans="2:168" s="44" customFormat="1" hidden="1" outlineLevel="1" x14ac:dyDescent="0.25">
      <c r="B191" s="45">
        <v>716000</v>
      </c>
      <c r="C191" s="40" t="e">
        <f ca="1">_xll.GEXQ("...\Live\Act_Decr.edq",$B191)</f>
        <v>#NAME?</v>
      </c>
      <c r="D191" s="41" t="e">
        <f ca="1">_xll.GXL(D$3,D$4,"CustomGL="&amp;D$8&amp;";",D$5,D$6,D$7,$B191,D$10)</f>
        <v>#NAME?</v>
      </c>
      <c r="E191" s="42" t="e">
        <f t="shared" ca="1" si="617"/>
        <v>#NAME?</v>
      </c>
      <c r="F191" s="43" t="e">
        <f ca="1">_xll.GXL(F$3,F$4,"CustomGL="&amp;F$8&amp;";",F$5,F$6,F$7,$B191,F$10)</f>
        <v>#NAME?</v>
      </c>
      <c r="G191" s="42" t="e">
        <f t="shared" ca="1" si="616"/>
        <v>#NAME?</v>
      </c>
      <c r="L191" s="41" t="e">
        <f ca="1">_xll.GXL(L$3,L$4,"CustomGL="&amp;L$8&amp;";",L$5,L$6,L$7,$B191,L$10)</f>
        <v>#NAME?</v>
      </c>
      <c r="M191" s="42" t="e">
        <f t="shared" ca="1" si="618"/>
        <v>#NAME?</v>
      </c>
      <c r="N191" s="43" t="e">
        <f ca="1">_xll.GXL(N$3,N$4,"CustomGL="&amp;N$8&amp;";",N$5,N$6,N$7,$B191,N$10)</f>
        <v>#NAME?</v>
      </c>
      <c r="O191" s="42" t="e">
        <f t="shared" ca="1" si="493"/>
        <v>#NAME?</v>
      </c>
      <c r="R191" s="85"/>
      <c r="S191" s="78">
        <v>716000</v>
      </c>
      <c r="T191" s="40" t="e">
        <f ca="1">_xll.GEXQ("...\Live\Act_Decr.edq",$B191)</f>
        <v>#NAME?</v>
      </c>
      <c r="U191" s="41" t="e">
        <f ca="1">_xll.GXL(U$3,U$4,"CustomGL="&amp;U$8&amp;";",U$5,U$6,U$7,$B191,U$10)</f>
        <v>#NAME?</v>
      </c>
      <c r="V191" s="42" t="e">
        <f t="shared" ca="1" si="619"/>
        <v>#NAME?</v>
      </c>
      <c r="W191" s="43" t="e">
        <f ca="1">_xll.GXL(W$3,W$4,"CustomGL="&amp;W$8&amp;";",W$5,W$6,W$7,$B191,W$10)</f>
        <v>#NAME?</v>
      </c>
      <c r="X191" s="42" t="e">
        <f t="shared" ca="1" si="495"/>
        <v>#NAME?</v>
      </c>
      <c r="AC191" s="41" t="e">
        <f ca="1">_xll.GXL(AC$3,AC$4,"CustomGL="&amp;AC$8&amp;";",AC$5,AC$6,AC$7,$B191,AC$10)</f>
        <v>#NAME?</v>
      </c>
      <c r="AD191" s="42" t="e">
        <f t="shared" ca="1" si="620"/>
        <v>#NAME?</v>
      </c>
      <c r="AE191" s="43" t="e">
        <f ca="1">_xll.GXL(AE$3,AE$4,"CustomGL="&amp;AE$8&amp;";",AE$5,AE$6,AE$7,$B191,AE$10)</f>
        <v>#NAME?</v>
      </c>
      <c r="AF191" s="42" t="e">
        <f t="shared" ca="1" si="497"/>
        <v>#NAME?</v>
      </c>
      <c r="AJ191" s="78">
        <v>716000</v>
      </c>
      <c r="AK191" s="40" t="e">
        <f ca="1">_xll.GEXQ("...\Live\Act_Decr.edq",$B191)</f>
        <v>#NAME?</v>
      </c>
      <c r="AL191" s="41" t="e">
        <f ca="1">_xll.GXL(AL$3,AL$4,"CustomGL="&amp;AL$8&amp;";",AL$5,AL$6,AL$7,$B191,AL$10)</f>
        <v>#NAME?</v>
      </c>
      <c r="AM191" s="42" t="e">
        <f t="shared" ca="1" si="621"/>
        <v>#NAME?</v>
      </c>
      <c r="AN191" s="43" t="e">
        <f ca="1">_xll.GXL(AN$3,AN$4,"CustomGL="&amp;AN$8&amp;";",AN$5,AN$6,AN$7,$B191,AN$10)</f>
        <v>#NAME?</v>
      </c>
      <c r="AO191" s="42" t="e">
        <f t="shared" ca="1" si="499"/>
        <v>#NAME?</v>
      </c>
      <c r="AT191" s="41" t="e">
        <f ca="1">_xll.GXL(AT$3,AT$4,"CustomGL="&amp;AT$8&amp;";",AT$5,AT$6,AT$7,$B191,AT$10)</f>
        <v>#NAME?</v>
      </c>
      <c r="AU191" s="42" t="e">
        <f t="shared" ca="1" si="622"/>
        <v>#NAME?</v>
      </c>
      <c r="AV191" s="43" t="e">
        <f ca="1">_xll.GXL(AV$3,AV$4,"CustomGL="&amp;AV$8&amp;";",AV$5,AV$6,AV$7,$B191,AV$10)</f>
        <v>#NAME?</v>
      </c>
      <c r="AW191" s="42" t="e">
        <f t="shared" ca="1" si="501"/>
        <v>#NAME?</v>
      </c>
      <c r="AZ191" s="85"/>
      <c r="BA191" s="78">
        <v>716000</v>
      </c>
      <c r="BB191" s="40" t="e">
        <f ca="1">_xll.GEXQ("...\Live\Act_Decr.edq",$B191)</f>
        <v>#NAME?</v>
      </c>
      <c r="BC191" s="41" t="e">
        <f ca="1">_xll.GXL(BC$3,BC$4,"CustomGL="&amp;BC$8&amp;";",BC$5,BC$6,BC$7,$B191,BC$10)</f>
        <v>#NAME?</v>
      </c>
      <c r="BD191" s="42" t="e">
        <f t="shared" ca="1" si="623"/>
        <v>#NAME?</v>
      </c>
      <c r="BE191" s="43" t="e">
        <f ca="1">_xll.GXL(BE$3,BE$4,"CustomGL="&amp;BE$8&amp;";",BE$5,BE$6,BE$7,$B191,BE$10)</f>
        <v>#NAME?</v>
      </c>
      <c r="BF191" s="42" t="e">
        <f t="shared" ca="1" si="503"/>
        <v>#NAME?</v>
      </c>
      <c r="BK191" s="41" t="e">
        <f ca="1">_xll.GXL(BK$3,BK$4,"CustomGL="&amp;BK$8&amp;";",BK$5,BK$6,BK$7,$B191,BK$10)</f>
        <v>#NAME?</v>
      </c>
      <c r="BL191" s="42" t="e">
        <f t="shared" ca="1" si="624"/>
        <v>#NAME?</v>
      </c>
      <c r="BM191" s="43" t="e">
        <f ca="1">_xll.GXL(BM$3,BM$4,"CustomGL="&amp;BM$8&amp;";",BM$5,BM$6,BM$7,$B191,BM$10)</f>
        <v>#NAME?</v>
      </c>
      <c r="BN191" s="42" t="e">
        <f t="shared" ca="1" si="505"/>
        <v>#NAME?</v>
      </c>
      <c r="BR191" s="78">
        <v>716000</v>
      </c>
      <c r="BS191" s="40" t="e">
        <f ca="1">_xll.GEXQ("...\Live\Act_Decr.edq",$B191)</f>
        <v>#NAME?</v>
      </c>
      <c r="BT191" s="41" t="e">
        <f ca="1">_xll.GXL(BT$3,BT$4,"CustomGL="&amp;BT$8&amp;";",BT$5,BT$6,BT$7,$B191,BT$10)</f>
        <v>#NAME?</v>
      </c>
      <c r="BU191" s="42" t="e">
        <f t="shared" ca="1" si="625"/>
        <v>#NAME?</v>
      </c>
      <c r="BV191" s="43" t="e">
        <f ca="1">_xll.GXL(BV$3,BV$4,"CustomGL="&amp;BV$8&amp;";",BV$5,BV$6,BV$7,$B191,BV$10)</f>
        <v>#NAME?</v>
      </c>
      <c r="BW191" s="42" t="e">
        <f t="shared" ca="1" si="507"/>
        <v>#NAME?</v>
      </c>
      <c r="CB191" s="41" t="e">
        <f ca="1">_xll.GXL(CB$3,CB$4,"CustomGL="&amp;CB$8&amp;";",CB$5,CB$6,CB$7,$B191,CB$10)</f>
        <v>#NAME?</v>
      </c>
      <c r="CC191" s="42" t="e">
        <f t="shared" ca="1" si="626"/>
        <v>#NAME?</v>
      </c>
      <c r="CD191" s="43" t="e">
        <f ca="1">_xll.GXL(CD$3,CD$4,"CustomGL="&amp;CD$8&amp;";",CD$5,CD$6,CD$7,$B191,CD$10)</f>
        <v>#NAME?</v>
      </c>
      <c r="CE191" s="42" t="e">
        <f t="shared" ca="1" si="509"/>
        <v>#NAME?</v>
      </c>
      <c r="CI191" s="78">
        <v>716000</v>
      </c>
      <c r="CJ191" s="40" t="e">
        <f ca="1">_xll.GEXQ("...\Live\Act_Decr.edq",$B191)</f>
        <v>#NAME?</v>
      </c>
      <c r="CK191" s="41" t="e">
        <f ca="1">_xll.GXL(CK$3,CK$4,"CustomGL="&amp;CK$8&amp;";",CK$5,CK$6,CK$7,$B191,CK$10)</f>
        <v>#NAME?</v>
      </c>
      <c r="CL191" s="42" t="e">
        <f t="shared" ca="1" si="627"/>
        <v>#NAME?</v>
      </c>
      <c r="CM191" s="43" t="e">
        <f ca="1">_xll.GXL(CM$3,CM$4,"CustomGL="&amp;CM$8&amp;";",CM$5,CM$6,CM$7,$B191,CM$10)</f>
        <v>#NAME?</v>
      </c>
      <c r="CN191" s="42" t="e">
        <f t="shared" ca="1" si="511"/>
        <v>#NAME?</v>
      </c>
      <c r="CS191" s="41" t="e">
        <f ca="1">_xll.GXL(CS$3,CS$4,"CustomGL="&amp;CS$8&amp;";",CS$5,CS$6,CS$7,$B191,CS$10)</f>
        <v>#NAME?</v>
      </c>
      <c r="CT191" s="42" t="e">
        <f t="shared" ca="1" si="628"/>
        <v>#NAME?</v>
      </c>
      <c r="CU191" s="43" t="e">
        <f ca="1">_xll.GXL(CU$3,CU$4,"CustomGL="&amp;CU$8&amp;";",CU$5,CU$6,CU$7,$B191,CU$10)</f>
        <v>#NAME?</v>
      </c>
      <c r="CV191" s="42" t="e">
        <f t="shared" ca="1" si="513"/>
        <v>#NAME?</v>
      </c>
      <c r="CZ191" s="78">
        <v>716000</v>
      </c>
      <c r="DA191" s="40" t="e">
        <f ca="1">_xll.GEXQ("...\Live\Act_Decr.edq",$B191)</f>
        <v>#NAME?</v>
      </c>
      <c r="DB191" s="41" t="e">
        <f ca="1">_xll.GXL(DB$3,DB$4,"CustomGL="&amp;DB$8&amp;";",DB$5,DB$6,DB$7,$B191,DB$10)</f>
        <v>#NAME?</v>
      </c>
      <c r="DC191" s="42" t="e">
        <f t="shared" ca="1" si="629"/>
        <v>#NAME?</v>
      </c>
      <c r="DD191" s="43" t="e">
        <f ca="1">_xll.GXL(DD$3,DD$4,"CustomGL="&amp;DD$8&amp;";",DD$5,DD$6,DD$7,$B191,DD$10)</f>
        <v>#NAME?</v>
      </c>
      <c r="DE191" s="42" t="e">
        <f t="shared" ca="1" si="515"/>
        <v>#NAME?</v>
      </c>
      <c r="DJ191" s="41" t="e">
        <f ca="1">_xll.GXL(DJ$3,DJ$4,"CustomGL="&amp;DJ$8&amp;";",DJ$5,DJ$6,DJ$7,$B191,DJ$10)</f>
        <v>#NAME?</v>
      </c>
      <c r="DK191" s="42" t="e">
        <f t="shared" ca="1" si="630"/>
        <v>#NAME?</v>
      </c>
      <c r="DL191" s="43" t="e">
        <f ca="1">_xll.GXL(DL$3,DL$4,"CustomGL="&amp;DL$8&amp;";",DL$5,DL$6,DL$7,$B191,DL$10)</f>
        <v>#NAME?</v>
      </c>
      <c r="DM191" s="42" t="e">
        <f t="shared" ca="1" si="517"/>
        <v>#NAME?</v>
      </c>
      <c r="DQ191" s="78">
        <v>716000</v>
      </c>
      <c r="DR191" s="40" t="e">
        <f ca="1">_xll.GEXQ("...\Live\Act_Decr.edq",$B191)</f>
        <v>#NAME?</v>
      </c>
      <c r="DS191" s="41" t="e">
        <f ca="1">_xll.GXL(DS$3,DS$4,"CustomGL="&amp;DS$8&amp;";",DS$5,DS$6,DS$7,$B191,DS$10)</f>
        <v>#NAME?</v>
      </c>
      <c r="DT191" s="42" t="e">
        <f t="shared" ca="1" si="631"/>
        <v>#NAME?</v>
      </c>
      <c r="DU191" s="43" t="e">
        <f ca="1">_xll.GXL(DU$3,DU$4,"CustomGL="&amp;DU$8&amp;";",DU$5,DU$6,DU$7,$B191,DU$10)</f>
        <v>#NAME?</v>
      </c>
      <c r="DV191" s="42" t="e">
        <f t="shared" ca="1" si="519"/>
        <v>#NAME?</v>
      </c>
      <c r="EA191" s="41" t="e">
        <f ca="1">_xll.GXL(EA$3,EA$4,"CustomGL="&amp;EA$8&amp;";",EA$5,EA$6,EA$7,$B191,EA$10)</f>
        <v>#NAME?</v>
      </c>
      <c r="EB191" s="42" t="e">
        <f t="shared" ca="1" si="632"/>
        <v>#NAME?</v>
      </c>
      <c r="EC191" s="43" t="e">
        <f ca="1">_xll.GXL(EC$3,EC$4,"CustomGL="&amp;EC$8&amp;";",EC$5,EC$6,EC$7,$B191,EC$10)</f>
        <v>#NAME?</v>
      </c>
      <c r="ED191" s="42" t="e">
        <f t="shared" ca="1" si="521"/>
        <v>#NAME?</v>
      </c>
      <c r="EH191" s="78">
        <v>716000</v>
      </c>
      <c r="EI191" s="40" t="e">
        <f ca="1">_xll.GEXQ("...\Live\Act_Decr.edq",$B191)</f>
        <v>#NAME?</v>
      </c>
      <c r="EJ191" s="41" t="e">
        <f ca="1">_xll.GXL(EJ$3,EJ$4,"CustomGL="&amp;EJ$8&amp;";",EJ$5,EJ$6,EJ$7,$B191,EJ$10)</f>
        <v>#NAME?</v>
      </c>
      <c r="EK191" s="42" t="e">
        <f t="shared" ca="1" si="633"/>
        <v>#NAME?</v>
      </c>
      <c r="EL191" s="43" t="e">
        <f ca="1">_xll.GXL(EL$3,EL$4,"CustomGL="&amp;EL$8&amp;";",EL$5,EL$6,EL$7,$B191,EL$10)</f>
        <v>#NAME?</v>
      </c>
      <c r="EM191" s="42" t="e">
        <f t="shared" ca="1" si="523"/>
        <v>#NAME?</v>
      </c>
      <c r="ER191" s="41" t="e">
        <f ca="1">_xll.GXL(ER$3,ER$4,"CustomGL="&amp;ER$8&amp;";",ER$5,ER$6,ER$7,$B191,ER$10)</f>
        <v>#NAME?</v>
      </c>
      <c r="ES191" s="42" t="e">
        <f t="shared" ca="1" si="634"/>
        <v>#NAME?</v>
      </c>
      <c r="ET191" s="43" t="e">
        <f ca="1">_xll.GXL(ET$3,ET$4,"CustomGL="&amp;ET$8&amp;";",ET$5,ET$6,ET$7,$B191,ET$10)</f>
        <v>#NAME?</v>
      </c>
      <c r="EU191" s="42" t="e">
        <f t="shared" ca="1" si="525"/>
        <v>#NAME?</v>
      </c>
      <c r="EY191" s="78">
        <v>716000</v>
      </c>
      <c r="EZ191" s="40" t="e">
        <f ca="1">_xll.GEXQ("...\Live\Act_Decr.edq",$B191)</f>
        <v>#NAME?</v>
      </c>
      <c r="FA191" s="41" t="e">
        <f ca="1">_xll.GXL(FA$3,FA$4,"CustomGL="&amp;FA$8&amp;";",FA$5,FA$6,FA$7,$B191,FA$10)</f>
        <v>#NAME?</v>
      </c>
      <c r="FB191" s="42" t="e">
        <f t="shared" ca="1" si="635"/>
        <v>#NAME?</v>
      </c>
      <c r="FC191" s="43" t="e">
        <f ca="1">_xll.GXL(FC$3,FC$4,"CustomGL="&amp;FC$8&amp;";",FC$5,FC$6,FC$7,$B191,FC$10)</f>
        <v>#NAME?</v>
      </c>
      <c r="FD191" s="42" t="e">
        <f t="shared" ca="1" si="527"/>
        <v>#NAME?</v>
      </c>
      <c r="FI191" s="41" t="e">
        <f ca="1">_xll.GXL(FI$3,FI$4,"CustomGL="&amp;FI$8&amp;";",FI$5,FI$6,FI$7,$B191,FI$10)</f>
        <v>#NAME?</v>
      </c>
      <c r="FJ191" s="42" t="e">
        <f t="shared" ca="1" si="636"/>
        <v>#NAME?</v>
      </c>
      <c r="FK191" s="43" t="e">
        <f ca="1">_xll.GXL(FK$3,FK$4,"CustomGL="&amp;FK$8&amp;";",FK$5,FK$6,FK$7,$B191,FK$10)</f>
        <v>#NAME?</v>
      </c>
      <c r="FL191" s="42" t="e">
        <f t="shared" ca="1" si="529"/>
        <v>#NAME?</v>
      </c>
    </row>
    <row r="192" spans="2:168" s="44" customFormat="1" hidden="1" outlineLevel="1" x14ac:dyDescent="0.25">
      <c r="B192" s="45">
        <v>720000</v>
      </c>
      <c r="C192" s="40" t="e">
        <f ca="1">_xll.GEXQ("...\Live\Act_Decr.edq",$B192)</f>
        <v>#NAME?</v>
      </c>
      <c r="D192" s="41" t="e">
        <f ca="1">_xll.GXL(D$3,D$4,"CustomGL="&amp;D$8&amp;";",D$5,D$6,D$7,$B192,D$10)</f>
        <v>#NAME?</v>
      </c>
      <c r="E192" s="42" t="e">
        <f t="shared" ca="1" si="617"/>
        <v>#NAME?</v>
      </c>
      <c r="F192" s="43" t="e">
        <f ca="1">_xll.GXL(F$3,F$4,"CustomGL="&amp;F$8&amp;";",F$5,F$6,F$7,$B192,F$10)</f>
        <v>#NAME?</v>
      </c>
      <c r="G192" s="42" t="e">
        <f t="shared" ca="1" si="616"/>
        <v>#NAME?</v>
      </c>
      <c r="L192" s="41" t="e">
        <f ca="1">_xll.GXL(L$3,L$4,"CustomGL="&amp;L$8&amp;";",L$5,L$6,L$7,$B192,L$10)</f>
        <v>#NAME?</v>
      </c>
      <c r="M192" s="42" t="e">
        <f t="shared" ca="1" si="618"/>
        <v>#NAME?</v>
      </c>
      <c r="N192" s="43" t="e">
        <f ca="1">_xll.GXL(N$3,N$4,"CustomGL="&amp;N$8&amp;";",N$5,N$6,N$7,$B192,N$10)</f>
        <v>#NAME?</v>
      </c>
      <c r="O192" s="42" t="e">
        <f t="shared" ca="1" si="493"/>
        <v>#NAME?</v>
      </c>
      <c r="R192" s="85"/>
      <c r="S192" s="78">
        <v>720000</v>
      </c>
      <c r="T192" s="40" t="e">
        <f ca="1">_xll.GEXQ("...\Live\Act_Decr.edq",$B192)</f>
        <v>#NAME?</v>
      </c>
      <c r="U192" s="41" t="e">
        <f ca="1">_xll.GXL(U$3,U$4,"CustomGL="&amp;U$8&amp;";",U$5,U$6,U$7,$B192,U$10)</f>
        <v>#NAME?</v>
      </c>
      <c r="V192" s="42" t="e">
        <f t="shared" ca="1" si="619"/>
        <v>#NAME?</v>
      </c>
      <c r="W192" s="43" t="e">
        <f ca="1">_xll.GXL(W$3,W$4,"CustomGL="&amp;W$8&amp;";",W$5,W$6,W$7,$B192,W$10)</f>
        <v>#NAME?</v>
      </c>
      <c r="X192" s="42" t="e">
        <f t="shared" ca="1" si="495"/>
        <v>#NAME?</v>
      </c>
      <c r="AC192" s="41" t="e">
        <f ca="1">_xll.GXL(AC$3,AC$4,"CustomGL="&amp;AC$8&amp;";",AC$5,AC$6,AC$7,$B192,AC$10)</f>
        <v>#NAME?</v>
      </c>
      <c r="AD192" s="42" t="e">
        <f t="shared" ca="1" si="620"/>
        <v>#NAME?</v>
      </c>
      <c r="AE192" s="43" t="e">
        <f ca="1">_xll.GXL(AE$3,AE$4,"CustomGL="&amp;AE$8&amp;";",AE$5,AE$6,AE$7,$B192,AE$10)</f>
        <v>#NAME?</v>
      </c>
      <c r="AF192" s="42" t="e">
        <f t="shared" ca="1" si="497"/>
        <v>#NAME?</v>
      </c>
      <c r="AJ192" s="78">
        <v>720000</v>
      </c>
      <c r="AK192" s="40" t="e">
        <f ca="1">_xll.GEXQ("...\Live\Act_Decr.edq",$B192)</f>
        <v>#NAME?</v>
      </c>
      <c r="AL192" s="41" t="e">
        <f ca="1">_xll.GXL(AL$3,AL$4,"CustomGL="&amp;AL$8&amp;";",AL$5,AL$6,AL$7,$B192,AL$10)</f>
        <v>#NAME?</v>
      </c>
      <c r="AM192" s="42" t="e">
        <f t="shared" ca="1" si="621"/>
        <v>#NAME?</v>
      </c>
      <c r="AN192" s="43" t="e">
        <f ca="1">_xll.GXL(AN$3,AN$4,"CustomGL="&amp;AN$8&amp;";",AN$5,AN$6,AN$7,$B192,AN$10)</f>
        <v>#NAME?</v>
      </c>
      <c r="AO192" s="42" t="e">
        <f t="shared" ca="1" si="499"/>
        <v>#NAME?</v>
      </c>
      <c r="AT192" s="41" t="e">
        <f ca="1">_xll.GXL(AT$3,AT$4,"CustomGL="&amp;AT$8&amp;";",AT$5,AT$6,AT$7,$B192,AT$10)</f>
        <v>#NAME?</v>
      </c>
      <c r="AU192" s="42" t="e">
        <f t="shared" ca="1" si="622"/>
        <v>#NAME?</v>
      </c>
      <c r="AV192" s="43" t="e">
        <f ca="1">_xll.GXL(AV$3,AV$4,"CustomGL="&amp;AV$8&amp;";",AV$5,AV$6,AV$7,$B192,AV$10)</f>
        <v>#NAME?</v>
      </c>
      <c r="AW192" s="42" t="e">
        <f t="shared" ca="1" si="501"/>
        <v>#NAME?</v>
      </c>
      <c r="AZ192" s="85"/>
      <c r="BA192" s="78">
        <v>720000</v>
      </c>
      <c r="BB192" s="40" t="e">
        <f ca="1">_xll.GEXQ("...\Live\Act_Decr.edq",$B192)</f>
        <v>#NAME?</v>
      </c>
      <c r="BC192" s="41" t="e">
        <f ca="1">_xll.GXL(BC$3,BC$4,"CustomGL="&amp;BC$8&amp;";",BC$5,BC$6,BC$7,$B192,BC$10)</f>
        <v>#NAME?</v>
      </c>
      <c r="BD192" s="42" t="e">
        <f t="shared" ca="1" si="623"/>
        <v>#NAME?</v>
      </c>
      <c r="BE192" s="43" t="e">
        <f ca="1">_xll.GXL(BE$3,BE$4,"CustomGL="&amp;BE$8&amp;";",BE$5,BE$6,BE$7,$B192,BE$10)</f>
        <v>#NAME?</v>
      </c>
      <c r="BF192" s="42" t="e">
        <f t="shared" ca="1" si="503"/>
        <v>#NAME?</v>
      </c>
      <c r="BK192" s="41" t="e">
        <f ca="1">_xll.GXL(BK$3,BK$4,"CustomGL="&amp;BK$8&amp;";",BK$5,BK$6,BK$7,$B192,BK$10)</f>
        <v>#NAME?</v>
      </c>
      <c r="BL192" s="42" t="e">
        <f t="shared" ca="1" si="624"/>
        <v>#NAME?</v>
      </c>
      <c r="BM192" s="43" t="e">
        <f ca="1">_xll.GXL(BM$3,BM$4,"CustomGL="&amp;BM$8&amp;";",BM$5,BM$6,BM$7,$B192,BM$10)</f>
        <v>#NAME?</v>
      </c>
      <c r="BN192" s="42" t="e">
        <f t="shared" ca="1" si="505"/>
        <v>#NAME?</v>
      </c>
      <c r="BR192" s="78">
        <v>720000</v>
      </c>
      <c r="BS192" s="40" t="e">
        <f ca="1">_xll.GEXQ("...\Live\Act_Decr.edq",$B192)</f>
        <v>#NAME?</v>
      </c>
      <c r="BT192" s="41" t="e">
        <f ca="1">_xll.GXL(BT$3,BT$4,"CustomGL="&amp;BT$8&amp;";",BT$5,BT$6,BT$7,$B192,BT$10)</f>
        <v>#NAME?</v>
      </c>
      <c r="BU192" s="42" t="e">
        <f t="shared" ca="1" si="625"/>
        <v>#NAME?</v>
      </c>
      <c r="BV192" s="43" t="e">
        <f ca="1">_xll.GXL(BV$3,BV$4,"CustomGL="&amp;BV$8&amp;";",BV$5,BV$6,BV$7,$B192,BV$10)</f>
        <v>#NAME?</v>
      </c>
      <c r="BW192" s="42" t="e">
        <f t="shared" ca="1" si="507"/>
        <v>#NAME?</v>
      </c>
      <c r="CB192" s="41" t="e">
        <f ca="1">_xll.GXL(CB$3,CB$4,"CustomGL="&amp;CB$8&amp;";",CB$5,CB$6,CB$7,$B192,CB$10)</f>
        <v>#NAME?</v>
      </c>
      <c r="CC192" s="42" t="e">
        <f t="shared" ca="1" si="626"/>
        <v>#NAME?</v>
      </c>
      <c r="CD192" s="43" t="e">
        <f ca="1">_xll.GXL(CD$3,CD$4,"CustomGL="&amp;CD$8&amp;";",CD$5,CD$6,CD$7,$B192,CD$10)</f>
        <v>#NAME?</v>
      </c>
      <c r="CE192" s="42" t="e">
        <f t="shared" ca="1" si="509"/>
        <v>#NAME?</v>
      </c>
      <c r="CI192" s="78">
        <v>720000</v>
      </c>
      <c r="CJ192" s="40" t="e">
        <f ca="1">_xll.GEXQ("...\Live\Act_Decr.edq",$B192)</f>
        <v>#NAME?</v>
      </c>
      <c r="CK192" s="41" t="e">
        <f ca="1">_xll.GXL(CK$3,CK$4,"CustomGL="&amp;CK$8&amp;";",CK$5,CK$6,CK$7,$B192,CK$10)</f>
        <v>#NAME?</v>
      </c>
      <c r="CL192" s="42" t="e">
        <f t="shared" ca="1" si="627"/>
        <v>#NAME?</v>
      </c>
      <c r="CM192" s="43" t="e">
        <f ca="1">_xll.GXL(CM$3,CM$4,"CustomGL="&amp;CM$8&amp;";",CM$5,CM$6,CM$7,$B192,CM$10)</f>
        <v>#NAME?</v>
      </c>
      <c r="CN192" s="42" t="e">
        <f t="shared" ca="1" si="511"/>
        <v>#NAME?</v>
      </c>
      <c r="CS192" s="41" t="e">
        <f ca="1">_xll.GXL(CS$3,CS$4,"CustomGL="&amp;CS$8&amp;";",CS$5,CS$6,CS$7,$B192,CS$10)</f>
        <v>#NAME?</v>
      </c>
      <c r="CT192" s="42" t="e">
        <f t="shared" ca="1" si="628"/>
        <v>#NAME?</v>
      </c>
      <c r="CU192" s="43" t="e">
        <f ca="1">_xll.GXL(CU$3,CU$4,"CustomGL="&amp;CU$8&amp;";",CU$5,CU$6,CU$7,$B192,CU$10)</f>
        <v>#NAME?</v>
      </c>
      <c r="CV192" s="42" t="e">
        <f t="shared" ca="1" si="513"/>
        <v>#NAME?</v>
      </c>
      <c r="CZ192" s="78">
        <v>720000</v>
      </c>
      <c r="DA192" s="40" t="e">
        <f ca="1">_xll.GEXQ("...\Live\Act_Decr.edq",$B192)</f>
        <v>#NAME?</v>
      </c>
      <c r="DB192" s="41" t="e">
        <f ca="1">_xll.GXL(DB$3,DB$4,"CustomGL="&amp;DB$8&amp;";",DB$5,DB$6,DB$7,$B192,DB$10)</f>
        <v>#NAME?</v>
      </c>
      <c r="DC192" s="42" t="e">
        <f t="shared" ca="1" si="629"/>
        <v>#NAME?</v>
      </c>
      <c r="DD192" s="43" t="e">
        <f ca="1">_xll.GXL(DD$3,DD$4,"CustomGL="&amp;DD$8&amp;";",DD$5,DD$6,DD$7,$B192,DD$10)</f>
        <v>#NAME?</v>
      </c>
      <c r="DE192" s="42" t="e">
        <f t="shared" ca="1" si="515"/>
        <v>#NAME?</v>
      </c>
      <c r="DJ192" s="41" t="e">
        <f ca="1">_xll.GXL(DJ$3,DJ$4,"CustomGL="&amp;DJ$8&amp;";",DJ$5,DJ$6,DJ$7,$B192,DJ$10)</f>
        <v>#NAME?</v>
      </c>
      <c r="DK192" s="42" t="e">
        <f t="shared" ca="1" si="630"/>
        <v>#NAME?</v>
      </c>
      <c r="DL192" s="43" t="e">
        <f ca="1">_xll.GXL(DL$3,DL$4,"CustomGL="&amp;DL$8&amp;";",DL$5,DL$6,DL$7,$B192,DL$10)</f>
        <v>#NAME?</v>
      </c>
      <c r="DM192" s="42" t="e">
        <f t="shared" ca="1" si="517"/>
        <v>#NAME?</v>
      </c>
      <c r="DQ192" s="78">
        <v>720000</v>
      </c>
      <c r="DR192" s="40" t="e">
        <f ca="1">_xll.GEXQ("...\Live\Act_Decr.edq",$B192)</f>
        <v>#NAME?</v>
      </c>
      <c r="DS192" s="41" t="e">
        <f ca="1">_xll.GXL(DS$3,DS$4,"CustomGL="&amp;DS$8&amp;";",DS$5,DS$6,DS$7,$B192,DS$10)</f>
        <v>#NAME?</v>
      </c>
      <c r="DT192" s="42" t="e">
        <f t="shared" ca="1" si="631"/>
        <v>#NAME?</v>
      </c>
      <c r="DU192" s="43" t="e">
        <f ca="1">_xll.GXL(DU$3,DU$4,"CustomGL="&amp;DU$8&amp;";",DU$5,DU$6,DU$7,$B192,DU$10)</f>
        <v>#NAME?</v>
      </c>
      <c r="DV192" s="42" t="e">
        <f t="shared" ca="1" si="519"/>
        <v>#NAME?</v>
      </c>
      <c r="EA192" s="41" t="e">
        <f ca="1">_xll.GXL(EA$3,EA$4,"CustomGL="&amp;EA$8&amp;";",EA$5,EA$6,EA$7,$B192,EA$10)</f>
        <v>#NAME?</v>
      </c>
      <c r="EB192" s="42" t="e">
        <f t="shared" ca="1" si="632"/>
        <v>#NAME?</v>
      </c>
      <c r="EC192" s="43" t="e">
        <f ca="1">_xll.GXL(EC$3,EC$4,"CustomGL="&amp;EC$8&amp;";",EC$5,EC$6,EC$7,$B192,EC$10)</f>
        <v>#NAME?</v>
      </c>
      <c r="ED192" s="42" t="e">
        <f t="shared" ca="1" si="521"/>
        <v>#NAME?</v>
      </c>
      <c r="EH192" s="78">
        <v>720000</v>
      </c>
      <c r="EI192" s="40" t="e">
        <f ca="1">_xll.GEXQ("...\Live\Act_Decr.edq",$B192)</f>
        <v>#NAME?</v>
      </c>
      <c r="EJ192" s="41" t="e">
        <f ca="1">_xll.GXL(EJ$3,EJ$4,"CustomGL="&amp;EJ$8&amp;";",EJ$5,EJ$6,EJ$7,$B192,EJ$10)</f>
        <v>#NAME?</v>
      </c>
      <c r="EK192" s="42" t="e">
        <f t="shared" ca="1" si="633"/>
        <v>#NAME?</v>
      </c>
      <c r="EL192" s="43" t="e">
        <f ca="1">_xll.GXL(EL$3,EL$4,"CustomGL="&amp;EL$8&amp;";",EL$5,EL$6,EL$7,$B192,EL$10)</f>
        <v>#NAME?</v>
      </c>
      <c r="EM192" s="42" t="e">
        <f t="shared" ca="1" si="523"/>
        <v>#NAME?</v>
      </c>
      <c r="ER192" s="41" t="e">
        <f ca="1">_xll.GXL(ER$3,ER$4,"CustomGL="&amp;ER$8&amp;";",ER$5,ER$6,ER$7,$B192,ER$10)</f>
        <v>#NAME?</v>
      </c>
      <c r="ES192" s="42" t="e">
        <f t="shared" ca="1" si="634"/>
        <v>#NAME?</v>
      </c>
      <c r="ET192" s="43" t="e">
        <f ca="1">_xll.GXL(ET$3,ET$4,"CustomGL="&amp;ET$8&amp;";",ET$5,ET$6,ET$7,$B192,ET$10)</f>
        <v>#NAME?</v>
      </c>
      <c r="EU192" s="42" t="e">
        <f t="shared" ca="1" si="525"/>
        <v>#NAME?</v>
      </c>
      <c r="EY192" s="78">
        <v>720000</v>
      </c>
      <c r="EZ192" s="40" t="e">
        <f ca="1">_xll.GEXQ("...\Live\Act_Decr.edq",$B192)</f>
        <v>#NAME?</v>
      </c>
      <c r="FA192" s="41" t="e">
        <f ca="1">_xll.GXL(FA$3,FA$4,"CustomGL="&amp;FA$8&amp;";",FA$5,FA$6,FA$7,$B192,FA$10)</f>
        <v>#NAME?</v>
      </c>
      <c r="FB192" s="42" t="e">
        <f t="shared" ca="1" si="635"/>
        <v>#NAME?</v>
      </c>
      <c r="FC192" s="43" t="e">
        <f ca="1">_xll.GXL(FC$3,FC$4,"CustomGL="&amp;FC$8&amp;";",FC$5,FC$6,FC$7,$B192,FC$10)</f>
        <v>#NAME?</v>
      </c>
      <c r="FD192" s="42" t="e">
        <f t="shared" ca="1" si="527"/>
        <v>#NAME?</v>
      </c>
      <c r="FI192" s="41" t="e">
        <f ca="1">_xll.GXL(FI$3,FI$4,"CustomGL="&amp;FI$8&amp;";",FI$5,FI$6,FI$7,$B192,FI$10)</f>
        <v>#NAME?</v>
      </c>
      <c r="FJ192" s="42" t="e">
        <f t="shared" ca="1" si="636"/>
        <v>#NAME?</v>
      </c>
      <c r="FK192" s="43" t="e">
        <f ca="1">_xll.GXL(FK$3,FK$4,"CustomGL="&amp;FK$8&amp;";",FK$5,FK$6,FK$7,$B192,FK$10)</f>
        <v>#NAME?</v>
      </c>
      <c r="FL192" s="42" t="e">
        <f t="shared" ca="1" si="529"/>
        <v>#NAME?</v>
      </c>
    </row>
    <row r="193" spans="2:168" collapsed="1" x14ac:dyDescent="0.25">
      <c r="B193" s="3" t="s">
        <v>148</v>
      </c>
      <c r="C193" s="4" t="e">
        <f ca="1">_xll.SSLDESC(B193)</f>
        <v>#NAME?</v>
      </c>
      <c r="D193" s="26" t="e">
        <f ca="1">_xll.GXL(D$3,D$4,"CustomGL="&amp;D$8&amp;";",D$5,D$6,D$7,$B193,D$10)</f>
        <v>#NAME?</v>
      </c>
      <c r="E193" s="27" t="e">
        <f ca="1">D193/D$63</f>
        <v>#NAME?</v>
      </c>
      <c r="F193" s="33" t="e">
        <f ca="1">_xll.GXL(F$3,F$4,"CustomGL="&amp;F$8&amp;";",F$5,F$6,F$7,$B193,F$10)</f>
        <v>#NAME?</v>
      </c>
      <c r="G193" s="27" t="e">
        <f t="shared" ref="G193:G206" ca="1" si="637">F193/F$63</f>
        <v>#NAME?</v>
      </c>
      <c r="L193" s="26" t="e">
        <f ca="1">_xll.GXL(L$3,L$4,"CustomGL="&amp;L$8&amp;";",L$5,L$6,L$7,$B193,L$10)</f>
        <v>#NAME?</v>
      </c>
      <c r="M193" s="27" t="e">
        <f ca="1">L193/L$63</f>
        <v>#NAME?</v>
      </c>
      <c r="N193" s="33" t="e">
        <f ca="1">_xll.GXL(N$3,N$4,"CustomGL="&amp;N$8&amp;";",N$5,N$6,N$7,$B193,N$10)</f>
        <v>#NAME?</v>
      </c>
      <c r="O193" s="27" t="e">
        <f t="shared" ca="1" si="493"/>
        <v>#NAME?</v>
      </c>
      <c r="S193" s="79" t="s">
        <v>148</v>
      </c>
      <c r="T193" s="4" t="e">
        <f ca="1">_xll.SSLDESC(S193)</f>
        <v>#NAME?</v>
      </c>
      <c r="U193" s="26" t="e">
        <f ca="1">_xll.GXL(U$3,U$4,"CustomGL="&amp;U$8&amp;";",U$5,U$6,U$7,$B193,U$10)</f>
        <v>#NAME?</v>
      </c>
      <c r="V193" s="27" t="e">
        <f ca="1">U193/U$63</f>
        <v>#NAME?</v>
      </c>
      <c r="W193" s="33" t="e">
        <f ca="1">_xll.GXL(W$3,W$4,"CustomGL="&amp;W$8&amp;";",W$5,W$6,W$7,$B193,W$10)</f>
        <v>#NAME?</v>
      </c>
      <c r="X193" s="27" t="e">
        <f t="shared" ca="1" si="495"/>
        <v>#NAME?</v>
      </c>
      <c r="AC193" s="26" t="e">
        <f ca="1">_xll.GXL(AC$3,AC$4,"CustomGL="&amp;AC$8&amp;";",AC$5,AC$6,AC$7,$B193,AC$10)</f>
        <v>#NAME?</v>
      </c>
      <c r="AD193" s="27" t="e">
        <f ca="1">AC193/AC$63</f>
        <v>#NAME?</v>
      </c>
      <c r="AE193" s="33" t="e">
        <f ca="1">_xll.GXL(AE$3,AE$4,"CustomGL="&amp;AE$8&amp;";",AE$5,AE$6,AE$7,$B193,AE$10)</f>
        <v>#NAME?</v>
      </c>
      <c r="AF193" s="27" t="e">
        <f t="shared" ca="1" si="497"/>
        <v>#NAME?</v>
      </c>
      <c r="AJ193" s="79" t="s">
        <v>148</v>
      </c>
      <c r="AK193" s="4" t="e">
        <f ca="1">_xll.SSLDESC(AJ193)</f>
        <v>#NAME?</v>
      </c>
      <c r="AL193" s="26" t="e">
        <f ca="1">_xll.GXL(AL$3,AL$4,"CustomGL="&amp;AL$8&amp;";",AL$5,AL$6,AL$7,$B193,AL$10)</f>
        <v>#NAME?</v>
      </c>
      <c r="AM193" s="27" t="e">
        <f ca="1">AL193/AL$63</f>
        <v>#NAME?</v>
      </c>
      <c r="AN193" s="33" t="e">
        <f ca="1">_xll.GXL(AN$3,AN$4,"CustomGL="&amp;AN$8&amp;";",AN$5,AN$6,AN$7,$B193,AN$10)</f>
        <v>#NAME?</v>
      </c>
      <c r="AO193" s="27" t="e">
        <f t="shared" ca="1" si="499"/>
        <v>#NAME?</v>
      </c>
      <c r="AT193" s="26" t="e">
        <f ca="1">_xll.GXL(AT$3,AT$4,"CustomGL="&amp;AT$8&amp;";",AT$5,AT$6,AT$7,$B193,AT$10)</f>
        <v>#NAME?</v>
      </c>
      <c r="AU193" s="27" t="e">
        <f ca="1">AT193/AT$63</f>
        <v>#NAME?</v>
      </c>
      <c r="AV193" s="33" t="e">
        <f ca="1">_xll.GXL(AV$3,AV$4,"CustomGL="&amp;AV$8&amp;";",AV$5,AV$6,AV$7,$B193,AV$10)</f>
        <v>#NAME?</v>
      </c>
      <c r="AW193" s="27" t="e">
        <f t="shared" ca="1" si="501"/>
        <v>#NAME?</v>
      </c>
      <c r="BA193" s="79" t="s">
        <v>148</v>
      </c>
      <c r="BB193" s="4" t="e">
        <f ca="1">_xll.SSLDESC(BA193)</f>
        <v>#NAME?</v>
      </c>
      <c r="BC193" s="26" t="e">
        <f ca="1">_xll.GXL(BC$3,BC$4,"CustomGL="&amp;BC$8&amp;";",BC$5,BC$6,BC$7,$B193,BC$10)</f>
        <v>#NAME?</v>
      </c>
      <c r="BD193" s="27" t="e">
        <f ca="1">BC193/BC$63</f>
        <v>#NAME?</v>
      </c>
      <c r="BE193" s="33" t="e">
        <f ca="1">_xll.GXL(BE$3,BE$4,"CustomGL="&amp;BE$8&amp;";",BE$5,BE$6,BE$7,$B193,BE$10)</f>
        <v>#NAME?</v>
      </c>
      <c r="BF193" s="27" t="e">
        <f t="shared" ca="1" si="503"/>
        <v>#NAME?</v>
      </c>
      <c r="BK193" s="26" t="e">
        <f ca="1">_xll.GXL(BK$3,BK$4,"CustomGL="&amp;BK$8&amp;";",BK$5,BK$6,BK$7,$B193,BK$10)</f>
        <v>#NAME?</v>
      </c>
      <c r="BL193" s="27" t="e">
        <f ca="1">BK193/BK$63</f>
        <v>#NAME?</v>
      </c>
      <c r="BM193" s="33" t="e">
        <f ca="1">_xll.GXL(BM$3,BM$4,"CustomGL="&amp;BM$8&amp;";",BM$5,BM$6,BM$7,$B193,BM$10)</f>
        <v>#NAME?</v>
      </c>
      <c r="BN193" s="27" t="e">
        <f t="shared" ca="1" si="505"/>
        <v>#NAME?</v>
      </c>
      <c r="BR193" s="79" t="s">
        <v>148</v>
      </c>
      <c r="BS193" s="4" t="e">
        <f ca="1">_xll.SSLDESC(BR193)</f>
        <v>#NAME?</v>
      </c>
      <c r="BT193" s="26" t="e">
        <f ca="1">_xll.GXL(BT$3,BT$4,"CustomGL="&amp;BT$8&amp;";",BT$5,BT$6,BT$7,$B193,BT$10)</f>
        <v>#NAME?</v>
      </c>
      <c r="BU193" s="27" t="e">
        <f ca="1">BT193/BT$63</f>
        <v>#NAME?</v>
      </c>
      <c r="BV193" s="33" t="e">
        <f ca="1">_xll.GXL(BV$3,BV$4,"CustomGL="&amp;BV$8&amp;";",BV$5,BV$6,BV$7,$B193,BV$10)</f>
        <v>#NAME?</v>
      </c>
      <c r="BW193" s="27" t="e">
        <f t="shared" ca="1" si="507"/>
        <v>#NAME?</v>
      </c>
      <c r="CB193" s="26" t="e">
        <f ca="1">_xll.GXL(CB$3,CB$4,"CustomGL="&amp;CB$8&amp;";",CB$5,CB$6,CB$7,$B193,CB$10)</f>
        <v>#NAME?</v>
      </c>
      <c r="CC193" s="27" t="e">
        <f ca="1">CB193/CB$63</f>
        <v>#NAME?</v>
      </c>
      <c r="CD193" s="33" t="e">
        <f ca="1">_xll.GXL(CD$3,CD$4,"CustomGL="&amp;CD$8&amp;";",CD$5,CD$6,CD$7,$B193,CD$10)</f>
        <v>#NAME?</v>
      </c>
      <c r="CE193" s="27" t="e">
        <f t="shared" ca="1" si="509"/>
        <v>#NAME?</v>
      </c>
      <c r="CI193" s="79" t="s">
        <v>148</v>
      </c>
      <c r="CJ193" s="4" t="e">
        <f ca="1">_xll.SSLDESC(CI193)</f>
        <v>#NAME?</v>
      </c>
      <c r="CK193" s="26" t="e">
        <f ca="1">_xll.GXL(CK$3,CK$4,"CustomGL="&amp;CK$8&amp;";",CK$5,CK$6,CK$7,$B193,CK$10)</f>
        <v>#NAME?</v>
      </c>
      <c r="CL193" s="27" t="e">
        <f ca="1">CK193/CK$63</f>
        <v>#NAME?</v>
      </c>
      <c r="CM193" s="33" t="e">
        <f ca="1">_xll.GXL(CM$3,CM$4,"CustomGL="&amp;CM$8&amp;";",CM$5,CM$6,CM$7,$B193,CM$10)</f>
        <v>#NAME?</v>
      </c>
      <c r="CN193" s="27" t="e">
        <f t="shared" ca="1" si="511"/>
        <v>#NAME?</v>
      </c>
      <c r="CS193" s="26" t="e">
        <f ca="1">_xll.GXL(CS$3,CS$4,"CustomGL="&amp;CS$8&amp;";",CS$5,CS$6,CS$7,$B193,CS$10)</f>
        <v>#NAME?</v>
      </c>
      <c r="CT193" s="27" t="e">
        <f ca="1">CS193/CS$63</f>
        <v>#NAME?</v>
      </c>
      <c r="CU193" s="33" t="e">
        <f ca="1">_xll.GXL(CU$3,CU$4,"CustomGL="&amp;CU$8&amp;";",CU$5,CU$6,CU$7,$B193,CU$10)</f>
        <v>#NAME?</v>
      </c>
      <c r="CV193" s="27" t="e">
        <f t="shared" ca="1" si="513"/>
        <v>#NAME?</v>
      </c>
      <c r="CZ193" s="79" t="s">
        <v>148</v>
      </c>
      <c r="DA193" s="4" t="e">
        <f ca="1">_xll.SSLDESC(CZ193)</f>
        <v>#NAME?</v>
      </c>
      <c r="DB193" s="26" t="e">
        <f ca="1">_xll.GXL(DB$3,DB$4,"CustomGL="&amp;DB$8&amp;";",DB$5,DB$6,DB$7,$B193,DB$10)</f>
        <v>#NAME?</v>
      </c>
      <c r="DC193" s="27" t="e">
        <f ca="1">DB193/DB$63</f>
        <v>#NAME?</v>
      </c>
      <c r="DD193" s="33" t="e">
        <f ca="1">_xll.GXL(DD$3,DD$4,"CustomGL="&amp;DD$8&amp;";",DD$5,DD$6,DD$7,$B193,DD$10)</f>
        <v>#NAME?</v>
      </c>
      <c r="DE193" s="27" t="e">
        <f t="shared" ca="1" si="515"/>
        <v>#NAME?</v>
      </c>
      <c r="DJ193" s="26" t="e">
        <f ca="1">_xll.GXL(DJ$3,DJ$4,"CustomGL="&amp;DJ$8&amp;";",DJ$5,DJ$6,DJ$7,$B193,DJ$10)</f>
        <v>#NAME?</v>
      </c>
      <c r="DK193" s="27" t="e">
        <f ca="1">DJ193/DJ$63</f>
        <v>#NAME?</v>
      </c>
      <c r="DL193" s="33" t="e">
        <f ca="1">_xll.GXL(DL$3,DL$4,"CustomGL="&amp;DL$8&amp;";",DL$5,DL$6,DL$7,$B193,DL$10)</f>
        <v>#NAME?</v>
      </c>
      <c r="DM193" s="27" t="e">
        <f t="shared" ca="1" si="517"/>
        <v>#NAME?</v>
      </c>
      <c r="DQ193" s="79" t="s">
        <v>148</v>
      </c>
      <c r="DR193" s="4" t="e">
        <f ca="1">_xll.SSLDESC(DQ193)</f>
        <v>#NAME?</v>
      </c>
      <c r="DS193" s="26" t="e">
        <f ca="1">_xll.GXL(DS$3,DS$4,"CustomGL="&amp;DS$8&amp;";",DS$5,DS$6,DS$7,$B193,DS$10)</f>
        <v>#NAME?</v>
      </c>
      <c r="DT193" s="27" t="e">
        <f ca="1">DS193/DS$63</f>
        <v>#NAME?</v>
      </c>
      <c r="DU193" s="33" t="e">
        <f ca="1">_xll.GXL(DU$3,DU$4,"CustomGL="&amp;DU$8&amp;";",DU$5,DU$6,DU$7,$B193,DU$10)</f>
        <v>#NAME?</v>
      </c>
      <c r="DV193" s="27" t="e">
        <f t="shared" ca="1" si="519"/>
        <v>#NAME?</v>
      </c>
      <c r="EA193" s="26" t="e">
        <f ca="1">_xll.GXL(EA$3,EA$4,"CustomGL="&amp;EA$8&amp;";",EA$5,EA$6,EA$7,$B193,EA$10)</f>
        <v>#NAME?</v>
      </c>
      <c r="EB193" s="27" t="e">
        <f ca="1">EA193/EA$63</f>
        <v>#NAME?</v>
      </c>
      <c r="EC193" s="33" t="e">
        <f ca="1">_xll.GXL(EC$3,EC$4,"CustomGL="&amp;EC$8&amp;";",EC$5,EC$6,EC$7,$B193,EC$10)</f>
        <v>#NAME?</v>
      </c>
      <c r="ED193" s="27" t="e">
        <f t="shared" ca="1" si="521"/>
        <v>#NAME?</v>
      </c>
      <c r="EH193" s="79" t="s">
        <v>148</v>
      </c>
      <c r="EI193" s="4" t="e">
        <f ca="1">_xll.SSLDESC(EH193)</f>
        <v>#NAME?</v>
      </c>
      <c r="EJ193" s="26" t="e">
        <f ca="1">_xll.GXL(EJ$3,EJ$4,"CustomGL="&amp;EJ$8&amp;";",EJ$5,EJ$6,EJ$7,$B193,EJ$10)</f>
        <v>#NAME?</v>
      </c>
      <c r="EK193" s="27" t="e">
        <f ca="1">EJ193/EJ$63</f>
        <v>#NAME?</v>
      </c>
      <c r="EL193" s="33" t="e">
        <f ca="1">_xll.GXL(EL$3,EL$4,"CustomGL="&amp;EL$8&amp;";",EL$5,EL$6,EL$7,$B193,EL$10)</f>
        <v>#NAME?</v>
      </c>
      <c r="EM193" s="27" t="e">
        <f t="shared" ca="1" si="523"/>
        <v>#NAME?</v>
      </c>
      <c r="ER193" s="26" t="e">
        <f ca="1">_xll.GXL(ER$3,ER$4,"CustomGL="&amp;ER$8&amp;";",ER$5,ER$6,ER$7,$B193,ER$10)</f>
        <v>#NAME?</v>
      </c>
      <c r="ES193" s="27" t="e">
        <f ca="1">ER193/ER$63</f>
        <v>#NAME?</v>
      </c>
      <c r="ET193" s="33" t="e">
        <f ca="1">_xll.GXL(ET$3,ET$4,"CustomGL="&amp;ET$8&amp;";",ET$5,ET$6,ET$7,$B193,ET$10)</f>
        <v>#NAME?</v>
      </c>
      <c r="EU193" s="27" t="e">
        <f t="shared" ca="1" si="525"/>
        <v>#NAME?</v>
      </c>
      <c r="EY193" s="79" t="s">
        <v>148</v>
      </c>
      <c r="EZ193" s="4" t="e">
        <f ca="1">_xll.SSLDESC(EY193)</f>
        <v>#NAME?</v>
      </c>
      <c r="FA193" s="26" t="e">
        <f ca="1">_xll.GXL(FA$3,FA$4,"CustomGL="&amp;FA$8&amp;";",FA$5,FA$6,FA$7,$B193,FA$10)</f>
        <v>#NAME?</v>
      </c>
      <c r="FB193" s="27" t="e">
        <f ca="1">FA193/FA$63</f>
        <v>#NAME?</v>
      </c>
      <c r="FC193" s="33" t="e">
        <f ca="1">_xll.GXL(FC$3,FC$4,"CustomGL="&amp;FC$8&amp;";",FC$5,FC$6,FC$7,$B193,FC$10)</f>
        <v>#NAME?</v>
      </c>
      <c r="FD193" s="27" t="e">
        <f t="shared" ca="1" si="527"/>
        <v>#NAME?</v>
      </c>
      <c r="FI193" s="26" t="e">
        <f ca="1">_xll.GXL(FI$3,FI$4,"CustomGL="&amp;FI$8&amp;";",FI$5,FI$6,FI$7,$B193,FI$10)</f>
        <v>#NAME?</v>
      </c>
      <c r="FJ193" s="27" t="e">
        <f ca="1">FI193/FI$63</f>
        <v>#NAME?</v>
      </c>
      <c r="FK193" s="33" t="e">
        <f ca="1">_xll.GXL(FK$3,FK$4,"CustomGL="&amp;FK$8&amp;";",FK$5,FK$6,FK$7,$B193,FK$10)</f>
        <v>#NAME?</v>
      </c>
      <c r="FL193" s="27" t="e">
        <f t="shared" ca="1" si="529"/>
        <v>#NAME?</v>
      </c>
    </row>
    <row r="194" spans="2:168" s="44" customFormat="1" hidden="1" outlineLevel="1" x14ac:dyDescent="0.25">
      <c r="B194" s="39">
        <v>645100</v>
      </c>
      <c r="C194" s="40" t="e">
        <f ca="1">_xll.GEXQ("...\Live\Act_Decr.edq",$B194)</f>
        <v>#NAME?</v>
      </c>
      <c r="D194" s="41" t="e">
        <f ca="1">_xll.GXL(D$3,D$4,"CustomGL="&amp;D$8&amp;";",D$5,D$6,D$7,$B194,D$10)</f>
        <v>#NAME?</v>
      </c>
      <c r="E194" s="42" t="e">
        <f ca="1">D194/D$63</f>
        <v>#NAME?</v>
      </c>
      <c r="F194" s="43" t="e">
        <f ca="1">_xll.GXL(F$3,F$4,"CustomGL="&amp;F$8&amp;";",F$5,F$6,F$7,$B194,F$10)</f>
        <v>#NAME?</v>
      </c>
      <c r="G194" s="42" t="e">
        <f ca="1">F194/F$63</f>
        <v>#NAME?</v>
      </c>
      <c r="L194" s="41" t="e">
        <f ca="1">_xll.GXL(L$3,L$4,"CustomGL="&amp;L$8&amp;";",L$5,L$6,L$7,$B194,L$10)</f>
        <v>#NAME?</v>
      </c>
      <c r="M194" s="42" t="e">
        <f ca="1">L194/L$63</f>
        <v>#NAME?</v>
      </c>
      <c r="N194" s="43" t="e">
        <f ca="1">_xll.GXL(N$3,N$4,"CustomGL="&amp;N$8&amp;";",N$5,N$6,N$7,$B194,N$10)</f>
        <v>#NAME?</v>
      </c>
      <c r="O194" s="42" t="e">
        <f ca="1">N194/N$63</f>
        <v>#NAME?</v>
      </c>
      <c r="R194" s="85"/>
      <c r="S194" s="77">
        <v>645100</v>
      </c>
      <c r="T194" s="40" t="e">
        <f ca="1">_xll.GEXQ("...\Live\Act_Decr.edq",$B194)</f>
        <v>#NAME?</v>
      </c>
      <c r="U194" s="41" t="e">
        <f ca="1">_xll.GXL(U$3,U$4,"CustomGL="&amp;U$8&amp;";",U$5,U$6,U$7,$B194,U$10)</f>
        <v>#NAME?</v>
      </c>
      <c r="V194" s="42" t="e">
        <f ca="1">U194/U$63</f>
        <v>#NAME?</v>
      </c>
      <c r="W194" s="43" t="e">
        <f ca="1">_xll.GXL(W$3,W$4,"CustomGL="&amp;W$8&amp;";",W$5,W$6,W$7,$B194,W$10)</f>
        <v>#NAME?</v>
      </c>
      <c r="X194" s="42" t="e">
        <f ca="1">W194/W$63</f>
        <v>#NAME?</v>
      </c>
      <c r="AC194" s="41" t="e">
        <f ca="1">_xll.GXL(AC$3,AC$4,"CustomGL="&amp;AC$8&amp;";",AC$5,AC$6,AC$7,$B194,AC$10)</f>
        <v>#NAME?</v>
      </c>
      <c r="AD194" s="42" t="e">
        <f ca="1">AC194/AC$63</f>
        <v>#NAME?</v>
      </c>
      <c r="AE194" s="43" t="e">
        <f ca="1">_xll.GXL(AE$3,AE$4,"CustomGL="&amp;AE$8&amp;";",AE$5,AE$6,AE$7,$B194,AE$10)</f>
        <v>#NAME?</v>
      </c>
      <c r="AF194" s="42" t="e">
        <f ca="1">AE194/AE$63</f>
        <v>#NAME?</v>
      </c>
      <c r="AJ194" s="77">
        <v>645100</v>
      </c>
      <c r="AK194" s="40" t="e">
        <f ca="1">_xll.GEXQ("...\Live\Act_Decr.edq",$B194)</f>
        <v>#NAME?</v>
      </c>
      <c r="AL194" s="41" t="e">
        <f ca="1">_xll.GXL(AL$3,AL$4,"CustomGL="&amp;AL$8&amp;";",AL$5,AL$6,AL$7,$B194,AL$10)</f>
        <v>#NAME?</v>
      </c>
      <c r="AM194" s="42" t="e">
        <f ca="1">AL194/AL$63</f>
        <v>#NAME?</v>
      </c>
      <c r="AN194" s="43" t="e">
        <f ca="1">_xll.GXL(AN$3,AN$4,"CustomGL="&amp;AN$8&amp;";",AN$5,AN$6,AN$7,$B194,AN$10)</f>
        <v>#NAME?</v>
      </c>
      <c r="AO194" s="42" t="e">
        <f ca="1">AN194/AN$63</f>
        <v>#NAME?</v>
      </c>
      <c r="AT194" s="41" t="e">
        <f ca="1">_xll.GXL(AT$3,AT$4,"CustomGL="&amp;AT$8&amp;";",AT$5,AT$6,AT$7,$B194,AT$10)</f>
        <v>#NAME?</v>
      </c>
      <c r="AU194" s="42" t="e">
        <f ca="1">AT194/AT$63</f>
        <v>#NAME?</v>
      </c>
      <c r="AV194" s="43" t="e">
        <f ca="1">_xll.GXL(AV$3,AV$4,"CustomGL="&amp;AV$8&amp;";",AV$5,AV$6,AV$7,$B194,AV$10)</f>
        <v>#NAME?</v>
      </c>
      <c r="AW194" s="42" t="e">
        <f ca="1">AV194/AV$63</f>
        <v>#NAME?</v>
      </c>
      <c r="AZ194" s="85"/>
      <c r="BA194" s="77">
        <v>645100</v>
      </c>
      <c r="BB194" s="40" t="e">
        <f ca="1">_xll.GEXQ("...\Live\Act_Decr.edq",$B194)</f>
        <v>#NAME?</v>
      </c>
      <c r="BC194" s="41" t="e">
        <f ca="1">_xll.GXL(BC$3,BC$4,"CustomGL="&amp;BC$8&amp;";",BC$5,BC$6,BC$7,$B194,BC$10)</f>
        <v>#NAME?</v>
      </c>
      <c r="BD194" s="42" t="e">
        <f ca="1">BC194/BC$63</f>
        <v>#NAME?</v>
      </c>
      <c r="BE194" s="43" t="e">
        <f ca="1">_xll.GXL(BE$3,BE$4,"CustomGL="&amp;BE$8&amp;";",BE$5,BE$6,BE$7,$B194,BE$10)</f>
        <v>#NAME?</v>
      </c>
      <c r="BF194" s="42" t="e">
        <f ca="1">BE194/BE$63</f>
        <v>#NAME?</v>
      </c>
      <c r="BK194" s="41" t="e">
        <f ca="1">_xll.GXL(BK$3,BK$4,"CustomGL="&amp;BK$8&amp;";",BK$5,BK$6,BK$7,$B194,BK$10)</f>
        <v>#NAME?</v>
      </c>
      <c r="BL194" s="42" t="e">
        <f ca="1">BK194/BK$63</f>
        <v>#NAME?</v>
      </c>
      <c r="BM194" s="43" t="e">
        <f ca="1">_xll.GXL(BM$3,BM$4,"CustomGL="&amp;BM$8&amp;";",BM$5,BM$6,BM$7,$B194,BM$10)</f>
        <v>#NAME?</v>
      </c>
      <c r="BN194" s="42" t="e">
        <f ca="1">BM194/BM$63</f>
        <v>#NAME?</v>
      </c>
      <c r="BR194" s="77">
        <v>645100</v>
      </c>
      <c r="BS194" s="40" t="e">
        <f ca="1">_xll.GEXQ("...\Live\Act_Decr.edq",$B194)</f>
        <v>#NAME?</v>
      </c>
      <c r="BT194" s="41" t="e">
        <f ca="1">_xll.GXL(BT$3,BT$4,"CustomGL="&amp;BT$8&amp;";",BT$5,BT$6,BT$7,$B194,BT$10)</f>
        <v>#NAME?</v>
      </c>
      <c r="BU194" s="42" t="e">
        <f ca="1">BT194/BT$63</f>
        <v>#NAME?</v>
      </c>
      <c r="BV194" s="43" t="e">
        <f ca="1">_xll.GXL(BV$3,BV$4,"CustomGL="&amp;BV$8&amp;";",BV$5,BV$6,BV$7,$B194,BV$10)</f>
        <v>#NAME?</v>
      </c>
      <c r="BW194" s="42" t="e">
        <f ca="1">BV194/BV$63</f>
        <v>#NAME?</v>
      </c>
      <c r="CB194" s="41" t="e">
        <f ca="1">_xll.GXL(CB$3,CB$4,"CustomGL="&amp;CB$8&amp;";",CB$5,CB$6,CB$7,$B194,CB$10)</f>
        <v>#NAME?</v>
      </c>
      <c r="CC194" s="42" t="e">
        <f ca="1">CB194/CB$63</f>
        <v>#NAME?</v>
      </c>
      <c r="CD194" s="43" t="e">
        <f ca="1">_xll.GXL(CD$3,CD$4,"CustomGL="&amp;CD$8&amp;";",CD$5,CD$6,CD$7,$B194,CD$10)</f>
        <v>#NAME?</v>
      </c>
      <c r="CE194" s="42" t="e">
        <f ca="1">CD194/CD$63</f>
        <v>#NAME?</v>
      </c>
      <c r="CI194" s="77">
        <v>645100</v>
      </c>
      <c r="CJ194" s="40" t="e">
        <f ca="1">_xll.GEXQ("...\Live\Act_Decr.edq",$B194)</f>
        <v>#NAME?</v>
      </c>
      <c r="CK194" s="41" t="e">
        <f ca="1">_xll.GXL(CK$3,CK$4,"CustomGL="&amp;CK$8&amp;";",CK$5,CK$6,CK$7,$B194,CK$10)</f>
        <v>#NAME?</v>
      </c>
      <c r="CL194" s="42" t="e">
        <f ca="1">CK194/CK$63</f>
        <v>#NAME?</v>
      </c>
      <c r="CM194" s="43" t="e">
        <f ca="1">_xll.GXL(CM$3,CM$4,"CustomGL="&amp;CM$8&amp;";",CM$5,CM$6,CM$7,$B194,CM$10)</f>
        <v>#NAME?</v>
      </c>
      <c r="CN194" s="42" t="e">
        <f ca="1">CM194/CM$63</f>
        <v>#NAME?</v>
      </c>
      <c r="CS194" s="41" t="e">
        <f ca="1">_xll.GXL(CS$3,CS$4,"CustomGL="&amp;CS$8&amp;";",CS$5,CS$6,CS$7,$B194,CS$10)</f>
        <v>#NAME?</v>
      </c>
      <c r="CT194" s="42" t="e">
        <f ca="1">CS194/CS$63</f>
        <v>#NAME?</v>
      </c>
      <c r="CU194" s="43" t="e">
        <f ca="1">_xll.GXL(CU$3,CU$4,"CustomGL="&amp;CU$8&amp;";",CU$5,CU$6,CU$7,$B194,CU$10)</f>
        <v>#NAME?</v>
      </c>
      <c r="CV194" s="42" t="e">
        <f ca="1">CU194/CU$63</f>
        <v>#NAME?</v>
      </c>
      <c r="CZ194" s="77">
        <v>645100</v>
      </c>
      <c r="DA194" s="40" t="e">
        <f ca="1">_xll.GEXQ("...\Live\Act_Decr.edq",$B194)</f>
        <v>#NAME?</v>
      </c>
      <c r="DB194" s="41" t="e">
        <f ca="1">_xll.GXL(DB$3,DB$4,"CustomGL="&amp;DB$8&amp;";",DB$5,DB$6,DB$7,$B194,DB$10)</f>
        <v>#NAME?</v>
      </c>
      <c r="DC194" s="42" t="e">
        <f ca="1">DB194/DB$63</f>
        <v>#NAME?</v>
      </c>
      <c r="DD194" s="43" t="e">
        <f ca="1">_xll.GXL(DD$3,DD$4,"CustomGL="&amp;DD$8&amp;";",DD$5,DD$6,DD$7,$B194,DD$10)</f>
        <v>#NAME?</v>
      </c>
      <c r="DE194" s="42" t="e">
        <f ca="1">DD194/DD$63</f>
        <v>#NAME?</v>
      </c>
      <c r="DJ194" s="41" t="e">
        <f ca="1">_xll.GXL(DJ$3,DJ$4,"CustomGL="&amp;DJ$8&amp;";",DJ$5,DJ$6,DJ$7,$B194,DJ$10)</f>
        <v>#NAME?</v>
      </c>
      <c r="DK194" s="42" t="e">
        <f ca="1">DJ194/DJ$63</f>
        <v>#NAME?</v>
      </c>
      <c r="DL194" s="43" t="e">
        <f ca="1">_xll.GXL(DL$3,DL$4,"CustomGL="&amp;DL$8&amp;";",DL$5,DL$6,DL$7,$B194,DL$10)</f>
        <v>#NAME?</v>
      </c>
      <c r="DM194" s="42" t="e">
        <f ca="1">DL194/DL$63</f>
        <v>#NAME?</v>
      </c>
      <c r="DQ194" s="77">
        <v>645100</v>
      </c>
      <c r="DR194" s="40" t="e">
        <f ca="1">_xll.GEXQ("...\Live\Act_Decr.edq",$B194)</f>
        <v>#NAME?</v>
      </c>
      <c r="DS194" s="41" t="e">
        <f ca="1">_xll.GXL(DS$3,DS$4,"CustomGL="&amp;DS$8&amp;";",DS$5,DS$6,DS$7,$B194,DS$10)</f>
        <v>#NAME?</v>
      </c>
      <c r="DT194" s="42" t="e">
        <f ca="1">DS194/DS$63</f>
        <v>#NAME?</v>
      </c>
      <c r="DU194" s="43" t="e">
        <f ca="1">_xll.GXL(DU$3,DU$4,"CustomGL="&amp;DU$8&amp;";",DU$5,DU$6,DU$7,$B194,DU$10)</f>
        <v>#NAME?</v>
      </c>
      <c r="DV194" s="42" t="e">
        <f ca="1">DU194/DU$63</f>
        <v>#NAME?</v>
      </c>
      <c r="EA194" s="41" t="e">
        <f ca="1">_xll.GXL(EA$3,EA$4,"CustomGL="&amp;EA$8&amp;";",EA$5,EA$6,EA$7,$B194,EA$10)</f>
        <v>#NAME?</v>
      </c>
      <c r="EB194" s="42" t="e">
        <f ca="1">EA194/EA$63</f>
        <v>#NAME?</v>
      </c>
      <c r="EC194" s="43" t="e">
        <f ca="1">_xll.GXL(EC$3,EC$4,"CustomGL="&amp;EC$8&amp;";",EC$5,EC$6,EC$7,$B194,EC$10)</f>
        <v>#NAME?</v>
      </c>
      <c r="ED194" s="42" t="e">
        <f ca="1">EC194/EC$63</f>
        <v>#NAME?</v>
      </c>
      <c r="EH194" s="77">
        <v>645100</v>
      </c>
      <c r="EI194" s="40" t="e">
        <f ca="1">_xll.GEXQ("...\Live\Act_Decr.edq",$B194)</f>
        <v>#NAME?</v>
      </c>
      <c r="EJ194" s="41" t="e">
        <f ca="1">_xll.GXL(EJ$3,EJ$4,"CustomGL="&amp;EJ$8&amp;";",EJ$5,EJ$6,EJ$7,$B194,EJ$10)</f>
        <v>#NAME?</v>
      </c>
      <c r="EK194" s="42" t="e">
        <f ca="1">EJ194/EJ$63</f>
        <v>#NAME?</v>
      </c>
      <c r="EL194" s="43" t="e">
        <f ca="1">_xll.GXL(EL$3,EL$4,"CustomGL="&amp;EL$8&amp;";",EL$5,EL$6,EL$7,$B194,EL$10)</f>
        <v>#NAME?</v>
      </c>
      <c r="EM194" s="42" t="e">
        <f ca="1">EL194/EL$63</f>
        <v>#NAME?</v>
      </c>
      <c r="ER194" s="41" t="e">
        <f ca="1">_xll.GXL(ER$3,ER$4,"CustomGL="&amp;ER$8&amp;";",ER$5,ER$6,ER$7,$B194,ER$10)</f>
        <v>#NAME?</v>
      </c>
      <c r="ES194" s="42" t="e">
        <f ca="1">ER194/ER$63</f>
        <v>#NAME?</v>
      </c>
      <c r="ET194" s="43" t="e">
        <f ca="1">_xll.GXL(ET$3,ET$4,"CustomGL="&amp;ET$8&amp;";",ET$5,ET$6,ET$7,$B194,ET$10)</f>
        <v>#NAME?</v>
      </c>
      <c r="EU194" s="42" t="e">
        <f ca="1">ET194/ET$63</f>
        <v>#NAME?</v>
      </c>
      <c r="EY194" s="77">
        <v>645100</v>
      </c>
      <c r="EZ194" s="40" t="e">
        <f ca="1">_xll.GEXQ("...\Live\Act_Decr.edq",$B194)</f>
        <v>#NAME?</v>
      </c>
      <c r="FA194" s="41" t="e">
        <f ca="1">_xll.GXL(FA$3,FA$4,"CustomGL="&amp;FA$8&amp;";",FA$5,FA$6,FA$7,$B194,FA$10)</f>
        <v>#NAME?</v>
      </c>
      <c r="FB194" s="42" t="e">
        <f ca="1">FA194/FA$63</f>
        <v>#NAME?</v>
      </c>
      <c r="FC194" s="43" t="e">
        <f ca="1">_xll.GXL(FC$3,FC$4,"CustomGL="&amp;FC$8&amp;";",FC$5,FC$6,FC$7,$B194,FC$10)</f>
        <v>#NAME?</v>
      </c>
      <c r="FD194" s="42" t="e">
        <f ca="1">FC194/FC$63</f>
        <v>#NAME?</v>
      </c>
      <c r="FI194" s="41" t="e">
        <f ca="1">_xll.GXL(FI$3,FI$4,"CustomGL="&amp;FI$8&amp;";",FI$5,FI$6,FI$7,$B194,FI$10)</f>
        <v>#NAME?</v>
      </c>
      <c r="FJ194" s="42" t="e">
        <f ca="1">FI194/FI$63</f>
        <v>#NAME?</v>
      </c>
      <c r="FK194" s="43" t="e">
        <f ca="1">_xll.GXL(FK$3,FK$4,"CustomGL="&amp;FK$8&amp;";",FK$5,FK$6,FK$7,$B194,FK$10)</f>
        <v>#NAME?</v>
      </c>
      <c r="FL194" s="42" t="e">
        <f ca="1">FK194/FK$63</f>
        <v>#NAME?</v>
      </c>
    </row>
    <row r="195" spans="2:168" s="44" customFormat="1" hidden="1" outlineLevel="1" x14ac:dyDescent="0.25">
      <c r="B195" s="39">
        <v>645111</v>
      </c>
      <c r="C195" s="40" t="e">
        <f ca="1">_xll.GEXQ("...\Live\Act_Decr.edq",$B195)</f>
        <v>#NAME?</v>
      </c>
      <c r="D195" s="41" t="e">
        <f ca="1">_xll.GXL(D$3,D$4,"CustomGL="&amp;D$8&amp;";",D$5,D$6,D$7,$B195,D$10)</f>
        <v>#NAME?</v>
      </c>
      <c r="E195" s="42" t="e">
        <f ca="1">D195/D$63</f>
        <v>#NAME?</v>
      </c>
      <c r="F195" s="43" t="e">
        <f ca="1">_xll.GXL(F$3,F$4,"CustomGL="&amp;F$8&amp;";",F$5,F$6,F$7,$B195,F$10)</f>
        <v>#NAME?</v>
      </c>
      <c r="G195" s="42" t="e">
        <f ca="1">F195/F$63</f>
        <v>#NAME?</v>
      </c>
      <c r="L195" s="41" t="e">
        <f ca="1">_xll.GXL(L$3,L$4,"CustomGL="&amp;L$8&amp;";",L$5,L$6,L$7,$B195,L$10)</f>
        <v>#NAME?</v>
      </c>
      <c r="M195" s="42" t="e">
        <f ca="1">L195/L$63</f>
        <v>#NAME?</v>
      </c>
      <c r="N195" s="43" t="e">
        <f ca="1">_xll.GXL(N$3,N$4,"CustomGL="&amp;N$8&amp;";",N$5,N$6,N$7,$B195,N$10)</f>
        <v>#NAME?</v>
      </c>
      <c r="O195" s="42" t="e">
        <f ca="1">N195/N$63</f>
        <v>#NAME?</v>
      </c>
      <c r="R195" s="85"/>
      <c r="S195" s="77">
        <v>645111</v>
      </c>
      <c r="T195" s="40" t="e">
        <f ca="1">_xll.GEXQ("...\Live\Act_Decr.edq",$B195)</f>
        <v>#NAME?</v>
      </c>
      <c r="U195" s="41" t="e">
        <f ca="1">_xll.GXL(U$3,U$4,"CustomGL="&amp;U$8&amp;";",U$5,U$6,U$7,$B195,U$10)</f>
        <v>#NAME?</v>
      </c>
      <c r="V195" s="42" t="e">
        <f ca="1">U195/U$63</f>
        <v>#NAME?</v>
      </c>
      <c r="W195" s="43" t="e">
        <f ca="1">_xll.GXL(W$3,W$4,"CustomGL="&amp;W$8&amp;";",W$5,W$6,W$7,$B195,W$10)</f>
        <v>#NAME?</v>
      </c>
      <c r="X195" s="42" t="e">
        <f ca="1">W195/W$63</f>
        <v>#NAME?</v>
      </c>
      <c r="AC195" s="41" t="e">
        <f ca="1">_xll.GXL(AC$3,AC$4,"CustomGL="&amp;AC$8&amp;";",AC$5,AC$6,AC$7,$B195,AC$10)</f>
        <v>#NAME?</v>
      </c>
      <c r="AD195" s="42" t="e">
        <f ca="1">AC195/AC$63</f>
        <v>#NAME?</v>
      </c>
      <c r="AE195" s="43" t="e">
        <f ca="1">_xll.GXL(AE$3,AE$4,"CustomGL="&amp;AE$8&amp;";",AE$5,AE$6,AE$7,$B195,AE$10)</f>
        <v>#NAME?</v>
      </c>
      <c r="AF195" s="42" t="e">
        <f ca="1">AE195/AE$63</f>
        <v>#NAME?</v>
      </c>
      <c r="AJ195" s="77">
        <v>645111</v>
      </c>
      <c r="AK195" s="40" t="e">
        <f ca="1">_xll.GEXQ("...\Live\Act_Decr.edq",$B195)</f>
        <v>#NAME?</v>
      </c>
      <c r="AL195" s="41" t="e">
        <f ca="1">_xll.GXL(AL$3,AL$4,"CustomGL="&amp;AL$8&amp;";",AL$5,AL$6,AL$7,$B195,AL$10)</f>
        <v>#NAME?</v>
      </c>
      <c r="AM195" s="42" t="e">
        <f ca="1">AL195/AL$63</f>
        <v>#NAME?</v>
      </c>
      <c r="AN195" s="43" t="e">
        <f ca="1">_xll.GXL(AN$3,AN$4,"CustomGL="&amp;AN$8&amp;";",AN$5,AN$6,AN$7,$B195,AN$10)</f>
        <v>#NAME?</v>
      </c>
      <c r="AO195" s="42" t="e">
        <f ca="1">AN195/AN$63</f>
        <v>#NAME?</v>
      </c>
      <c r="AT195" s="41" t="e">
        <f ca="1">_xll.GXL(AT$3,AT$4,"CustomGL="&amp;AT$8&amp;";",AT$5,AT$6,AT$7,$B195,AT$10)</f>
        <v>#NAME?</v>
      </c>
      <c r="AU195" s="42" t="e">
        <f ca="1">AT195/AT$63</f>
        <v>#NAME?</v>
      </c>
      <c r="AV195" s="43" t="e">
        <f ca="1">_xll.GXL(AV$3,AV$4,"CustomGL="&amp;AV$8&amp;";",AV$5,AV$6,AV$7,$B195,AV$10)</f>
        <v>#NAME?</v>
      </c>
      <c r="AW195" s="42" t="e">
        <f ca="1">AV195/AV$63</f>
        <v>#NAME?</v>
      </c>
      <c r="AZ195" s="85"/>
      <c r="BA195" s="77">
        <v>645111</v>
      </c>
      <c r="BB195" s="40" t="e">
        <f ca="1">_xll.GEXQ("...\Live\Act_Decr.edq",$B195)</f>
        <v>#NAME?</v>
      </c>
      <c r="BC195" s="41" t="e">
        <f ca="1">_xll.GXL(BC$3,BC$4,"CustomGL="&amp;BC$8&amp;";",BC$5,BC$6,BC$7,$B195,BC$10)</f>
        <v>#NAME?</v>
      </c>
      <c r="BD195" s="42" t="e">
        <f ca="1">BC195/BC$63</f>
        <v>#NAME?</v>
      </c>
      <c r="BE195" s="43" t="e">
        <f ca="1">_xll.GXL(BE$3,BE$4,"CustomGL="&amp;BE$8&amp;";",BE$5,BE$6,BE$7,$B195,BE$10)</f>
        <v>#NAME?</v>
      </c>
      <c r="BF195" s="42" t="e">
        <f ca="1">BE195/BE$63</f>
        <v>#NAME?</v>
      </c>
      <c r="BK195" s="41" t="e">
        <f ca="1">_xll.GXL(BK$3,BK$4,"CustomGL="&amp;BK$8&amp;";",BK$5,BK$6,BK$7,$B195,BK$10)</f>
        <v>#NAME?</v>
      </c>
      <c r="BL195" s="42" t="e">
        <f ca="1">BK195/BK$63</f>
        <v>#NAME?</v>
      </c>
      <c r="BM195" s="43" t="e">
        <f ca="1">_xll.GXL(BM$3,BM$4,"CustomGL="&amp;BM$8&amp;";",BM$5,BM$6,BM$7,$B195,BM$10)</f>
        <v>#NAME?</v>
      </c>
      <c r="BN195" s="42" t="e">
        <f ca="1">BM195/BM$63</f>
        <v>#NAME?</v>
      </c>
      <c r="BR195" s="77">
        <v>645111</v>
      </c>
      <c r="BS195" s="40" t="e">
        <f ca="1">_xll.GEXQ("...\Live\Act_Decr.edq",$B195)</f>
        <v>#NAME?</v>
      </c>
      <c r="BT195" s="41" t="e">
        <f ca="1">_xll.GXL(BT$3,BT$4,"CustomGL="&amp;BT$8&amp;";",BT$5,BT$6,BT$7,$B195,BT$10)</f>
        <v>#NAME?</v>
      </c>
      <c r="BU195" s="42" t="e">
        <f ca="1">BT195/BT$63</f>
        <v>#NAME?</v>
      </c>
      <c r="BV195" s="43" t="e">
        <f ca="1">_xll.GXL(BV$3,BV$4,"CustomGL="&amp;BV$8&amp;";",BV$5,BV$6,BV$7,$B195,BV$10)</f>
        <v>#NAME?</v>
      </c>
      <c r="BW195" s="42" t="e">
        <f ca="1">BV195/BV$63</f>
        <v>#NAME?</v>
      </c>
      <c r="CB195" s="41" t="e">
        <f ca="1">_xll.GXL(CB$3,CB$4,"CustomGL="&amp;CB$8&amp;";",CB$5,CB$6,CB$7,$B195,CB$10)</f>
        <v>#NAME?</v>
      </c>
      <c r="CC195" s="42" t="e">
        <f ca="1">CB195/CB$63</f>
        <v>#NAME?</v>
      </c>
      <c r="CD195" s="43" t="e">
        <f ca="1">_xll.GXL(CD$3,CD$4,"CustomGL="&amp;CD$8&amp;";",CD$5,CD$6,CD$7,$B195,CD$10)</f>
        <v>#NAME?</v>
      </c>
      <c r="CE195" s="42" t="e">
        <f ca="1">CD195/CD$63</f>
        <v>#NAME?</v>
      </c>
      <c r="CI195" s="77">
        <v>645111</v>
      </c>
      <c r="CJ195" s="40" t="e">
        <f ca="1">_xll.GEXQ("...\Live\Act_Decr.edq",$B195)</f>
        <v>#NAME?</v>
      </c>
      <c r="CK195" s="41" t="e">
        <f ca="1">_xll.GXL(CK$3,CK$4,"CustomGL="&amp;CK$8&amp;";",CK$5,CK$6,CK$7,$B195,CK$10)</f>
        <v>#NAME?</v>
      </c>
      <c r="CL195" s="42" t="e">
        <f ca="1">CK195/CK$63</f>
        <v>#NAME?</v>
      </c>
      <c r="CM195" s="43" t="e">
        <f ca="1">_xll.GXL(CM$3,CM$4,"CustomGL="&amp;CM$8&amp;";",CM$5,CM$6,CM$7,$B195,CM$10)</f>
        <v>#NAME?</v>
      </c>
      <c r="CN195" s="42" t="e">
        <f ca="1">CM195/CM$63</f>
        <v>#NAME?</v>
      </c>
      <c r="CS195" s="41" t="e">
        <f ca="1">_xll.GXL(CS$3,CS$4,"CustomGL="&amp;CS$8&amp;";",CS$5,CS$6,CS$7,$B195,CS$10)</f>
        <v>#NAME?</v>
      </c>
      <c r="CT195" s="42" t="e">
        <f ca="1">CS195/CS$63</f>
        <v>#NAME?</v>
      </c>
      <c r="CU195" s="43" t="e">
        <f ca="1">_xll.GXL(CU$3,CU$4,"CustomGL="&amp;CU$8&amp;";",CU$5,CU$6,CU$7,$B195,CU$10)</f>
        <v>#NAME?</v>
      </c>
      <c r="CV195" s="42" t="e">
        <f ca="1">CU195/CU$63</f>
        <v>#NAME?</v>
      </c>
      <c r="CZ195" s="77">
        <v>645111</v>
      </c>
      <c r="DA195" s="40" t="e">
        <f ca="1">_xll.GEXQ("...\Live\Act_Decr.edq",$B195)</f>
        <v>#NAME?</v>
      </c>
      <c r="DB195" s="41" t="e">
        <f ca="1">_xll.GXL(DB$3,DB$4,"CustomGL="&amp;DB$8&amp;";",DB$5,DB$6,DB$7,$B195,DB$10)</f>
        <v>#NAME?</v>
      </c>
      <c r="DC195" s="42" t="e">
        <f ca="1">DB195/DB$63</f>
        <v>#NAME?</v>
      </c>
      <c r="DD195" s="43" t="e">
        <f ca="1">_xll.GXL(DD$3,DD$4,"CustomGL="&amp;DD$8&amp;";",DD$5,DD$6,DD$7,$B195,DD$10)</f>
        <v>#NAME?</v>
      </c>
      <c r="DE195" s="42" t="e">
        <f ca="1">DD195/DD$63</f>
        <v>#NAME?</v>
      </c>
      <c r="DJ195" s="41" t="e">
        <f ca="1">_xll.GXL(DJ$3,DJ$4,"CustomGL="&amp;DJ$8&amp;";",DJ$5,DJ$6,DJ$7,$B195,DJ$10)</f>
        <v>#NAME?</v>
      </c>
      <c r="DK195" s="42" t="e">
        <f ca="1">DJ195/DJ$63</f>
        <v>#NAME?</v>
      </c>
      <c r="DL195" s="43" t="e">
        <f ca="1">_xll.GXL(DL$3,DL$4,"CustomGL="&amp;DL$8&amp;";",DL$5,DL$6,DL$7,$B195,DL$10)</f>
        <v>#NAME?</v>
      </c>
      <c r="DM195" s="42" t="e">
        <f ca="1">DL195/DL$63</f>
        <v>#NAME?</v>
      </c>
      <c r="DQ195" s="77">
        <v>645111</v>
      </c>
      <c r="DR195" s="40" t="e">
        <f ca="1">_xll.GEXQ("...\Live\Act_Decr.edq",$B195)</f>
        <v>#NAME?</v>
      </c>
      <c r="DS195" s="41" t="e">
        <f ca="1">_xll.GXL(DS$3,DS$4,"CustomGL="&amp;DS$8&amp;";",DS$5,DS$6,DS$7,$B195,DS$10)</f>
        <v>#NAME?</v>
      </c>
      <c r="DT195" s="42" t="e">
        <f ca="1">DS195/DS$63</f>
        <v>#NAME?</v>
      </c>
      <c r="DU195" s="43" t="e">
        <f ca="1">_xll.GXL(DU$3,DU$4,"CustomGL="&amp;DU$8&amp;";",DU$5,DU$6,DU$7,$B195,DU$10)</f>
        <v>#NAME?</v>
      </c>
      <c r="DV195" s="42" t="e">
        <f ca="1">DU195/DU$63</f>
        <v>#NAME?</v>
      </c>
      <c r="EA195" s="41" t="e">
        <f ca="1">_xll.GXL(EA$3,EA$4,"CustomGL="&amp;EA$8&amp;";",EA$5,EA$6,EA$7,$B195,EA$10)</f>
        <v>#NAME?</v>
      </c>
      <c r="EB195" s="42" t="e">
        <f ca="1">EA195/EA$63</f>
        <v>#NAME?</v>
      </c>
      <c r="EC195" s="43" t="e">
        <f ca="1">_xll.GXL(EC$3,EC$4,"CustomGL="&amp;EC$8&amp;";",EC$5,EC$6,EC$7,$B195,EC$10)</f>
        <v>#NAME?</v>
      </c>
      <c r="ED195" s="42" t="e">
        <f ca="1">EC195/EC$63</f>
        <v>#NAME?</v>
      </c>
      <c r="EH195" s="77">
        <v>645111</v>
      </c>
      <c r="EI195" s="40" t="e">
        <f ca="1">_xll.GEXQ("...\Live\Act_Decr.edq",$B195)</f>
        <v>#NAME?</v>
      </c>
      <c r="EJ195" s="41" t="e">
        <f ca="1">_xll.GXL(EJ$3,EJ$4,"CustomGL="&amp;EJ$8&amp;";",EJ$5,EJ$6,EJ$7,$B195,EJ$10)</f>
        <v>#NAME?</v>
      </c>
      <c r="EK195" s="42" t="e">
        <f ca="1">EJ195/EJ$63</f>
        <v>#NAME?</v>
      </c>
      <c r="EL195" s="43" t="e">
        <f ca="1">_xll.GXL(EL$3,EL$4,"CustomGL="&amp;EL$8&amp;";",EL$5,EL$6,EL$7,$B195,EL$10)</f>
        <v>#NAME?</v>
      </c>
      <c r="EM195" s="42" t="e">
        <f ca="1">EL195/EL$63</f>
        <v>#NAME?</v>
      </c>
      <c r="ER195" s="41" t="e">
        <f ca="1">_xll.GXL(ER$3,ER$4,"CustomGL="&amp;ER$8&amp;";",ER$5,ER$6,ER$7,$B195,ER$10)</f>
        <v>#NAME?</v>
      </c>
      <c r="ES195" s="42" t="e">
        <f ca="1">ER195/ER$63</f>
        <v>#NAME?</v>
      </c>
      <c r="ET195" s="43" t="e">
        <f ca="1">_xll.GXL(ET$3,ET$4,"CustomGL="&amp;ET$8&amp;";",ET$5,ET$6,ET$7,$B195,ET$10)</f>
        <v>#NAME?</v>
      </c>
      <c r="EU195" s="42" t="e">
        <f ca="1">ET195/ET$63</f>
        <v>#NAME?</v>
      </c>
      <c r="EY195" s="77">
        <v>645111</v>
      </c>
      <c r="EZ195" s="40" t="e">
        <f ca="1">_xll.GEXQ("...\Live\Act_Decr.edq",$B195)</f>
        <v>#NAME?</v>
      </c>
      <c r="FA195" s="41" t="e">
        <f ca="1">_xll.GXL(FA$3,FA$4,"CustomGL="&amp;FA$8&amp;";",FA$5,FA$6,FA$7,$B195,FA$10)</f>
        <v>#NAME?</v>
      </c>
      <c r="FB195" s="42" t="e">
        <f ca="1">FA195/FA$63</f>
        <v>#NAME?</v>
      </c>
      <c r="FC195" s="43" t="e">
        <f ca="1">_xll.GXL(FC$3,FC$4,"CustomGL="&amp;FC$8&amp;";",FC$5,FC$6,FC$7,$B195,FC$10)</f>
        <v>#NAME?</v>
      </c>
      <c r="FD195" s="42" t="e">
        <f ca="1">FC195/FC$63</f>
        <v>#NAME?</v>
      </c>
      <c r="FI195" s="41" t="e">
        <f ca="1">_xll.GXL(FI$3,FI$4,"CustomGL="&amp;FI$8&amp;";",FI$5,FI$6,FI$7,$B195,FI$10)</f>
        <v>#NAME?</v>
      </c>
      <c r="FJ195" s="42" t="e">
        <f ca="1">FI195/FI$63</f>
        <v>#NAME?</v>
      </c>
      <c r="FK195" s="43" t="e">
        <f ca="1">_xll.GXL(FK$3,FK$4,"CustomGL="&amp;FK$8&amp;";",FK$5,FK$6,FK$7,$B195,FK$10)</f>
        <v>#NAME?</v>
      </c>
      <c r="FL195" s="42" t="e">
        <f ca="1">FK195/FK$63</f>
        <v>#NAME?</v>
      </c>
    </row>
    <row r="196" spans="2:168" collapsed="1" x14ac:dyDescent="0.25">
      <c r="B196" s="1" t="s">
        <v>140</v>
      </c>
      <c r="C196" s="4" t="e">
        <f ca="1">_xll.SSLDESC(B196)</f>
        <v>#NAME?</v>
      </c>
      <c r="D196" s="26" t="e">
        <f ca="1">_xll.GXL(D$3,D$4,"CustomGL="&amp;D$8&amp;";",D$5,D$6,D$7,$B196,D$10)</f>
        <v>#NAME?</v>
      </c>
      <c r="E196" s="27" t="e">
        <f ca="1">D196/D$63</f>
        <v>#NAME?</v>
      </c>
      <c r="F196" s="33" t="e">
        <f ca="1">_xll.GXL(F$3,F$4,"CustomGL="&amp;F$8&amp;";",F$5,F$6,F$7,$B196,F$10)</f>
        <v>#NAME?</v>
      </c>
      <c r="G196" s="27" t="e">
        <f ca="1">F196/F$63</f>
        <v>#NAME?</v>
      </c>
      <c r="L196" s="26" t="e">
        <f ca="1">_xll.GXL(L$3,L$4,"CustomGL="&amp;L$8&amp;";",L$5,L$6,L$7,$B196,L$10)</f>
        <v>#NAME?</v>
      </c>
      <c r="M196" s="27" t="e">
        <f ca="1">L196/L$63</f>
        <v>#NAME?</v>
      </c>
      <c r="N196" s="33" t="e">
        <f ca="1">_xll.GXL(N$3,N$4,"CustomGL="&amp;N$8&amp;";",N$5,N$6,N$7,$B196,N$10)</f>
        <v>#NAME?</v>
      </c>
      <c r="O196" s="27" t="e">
        <f ca="1">N196/N$63</f>
        <v>#NAME?</v>
      </c>
      <c r="S196" s="76" t="s">
        <v>140</v>
      </c>
      <c r="T196" s="4" t="e">
        <f ca="1">_xll.SSLDESC(S196)</f>
        <v>#NAME?</v>
      </c>
      <c r="U196" s="26" t="e">
        <f ca="1">_xll.GXL(U$3,U$4,"CustomGL="&amp;U$8&amp;";",U$5,U$6,U$7,$B196,U$10)</f>
        <v>#NAME?</v>
      </c>
      <c r="V196" s="27" t="e">
        <f ca="1">U196/U$63</f>
        <v>#NAME?</v>
      </c>
      <c r="W196" s="33" t="e">
        <f ca="1">_xll.GXL(W$3,W$4,"CustomGL="&amp;W$8&amp;";",W$5,W$6,W$7,$B196,W$10)</f>
        <v>#NAME?</v>
      </c>
      <c r="X196" s="27" t="e">
        <f ca="1">W196/W$63</f>
        <v>#NAME?</v>
      </c>
      <c r="AC196" s="26" t="e">
        <f ca="1">_xll.GXL(AC$3,AC$4,"CustomGL="&amp;AC$8&amp;";",AC$5,AC$6,AC$7,$B196,AC$10)</f>
        <v>#NAME?</v>
      </c>
      <c r="AD196" s="27" t="e">
        <f ca="1">AC196/AC$63</f>
        <v>#NAME?</v>
      </c>
      <c r="AE196" s="33" t="e">
        <f ca="1">_xll.GXL(AE$3,AE$4,"CustomGL="&amp;AE$8&amp;";",AE$5,AE$6,AE$7,$B196,AE$10)</f>
        <v>#NAME?</v>
      </c>
      <c r="AF196" s="27" t="e">
        <f ca="1">AE196/AE$63</f>
        <v>#NAME?</v>
      </c>
      <c r="AJ196" s="76" t="s">
        <v>140</v>
      </c>
      <c r="AK196" s="4" t="e">
        <f ca="1">_xll.SSLDESC(AJ196)</f>
        <v>#NAME?</v>
      </c>
      <c r="AL196" s="26" t="e">
        <f ca="1">_xll.GXL(AL$3,AL$4,"CustomGL="&amp;AL$8&amp;";",AL$5,AL$6,AL$7,$B196,AL$10)</f>
        <v>#NAME?</v>
      </c>
      <c r="AM196" s="27" t="e">
        <f ca="1">AL196/AL$63</f>
        <v>#NAME?</v>
      </c>
      <c r="AN196" s="33" t="e">
        <f ca="1">_xll.GXL(AN$3,AN$4,"CustomGL="&amp;AN$8&amp;";",AN$5,AN$6,AN$7,$B196,AN$10)</f>
        <v>#NAME?</v>
      </c>
      <c r="AO196" s="27" t="e">
        <f ca="1">AN196/AN$63</f>
        <v>#NAME?</v>
      </c>
      <c r="AT196" s="26" t="e">
        <f ca="1">_xll.GXL(AT$3,AT$4,"CustomGL="&amp;AT$8&amp;";",AT$5,AT$6,AT$7,$B196,AT$10)</f>
        <v>#NAME?</v>
      </c>
      <c r="AU196" s="27" t="e">
        <f ca="1">AT196/AT$63</f>
        <v>#NAME?</v>
      </c>
      <c r="AV196" s="33" t="e">
        <f ca="1">_xll.GXL(AV$3,AV$4,"CustomGL="&amp;AV$8&amp;";",AV$5,AV$6,AV$7,$B196,AV$10)</f>
        <v>#NAME?</v>
      </c>
      <c r="AW196" s="27" t="e">
        <f ca="1">AV196/AV$63</f>
        <v>#NAME?</v>
      </c>
      <c r="BA196" s="76" t="s">
        <v>140</v>
      </c>
      <c r="BB196" s="4" t="e">
        <f ca="1">_xll.SSLDESC(BA196)</f>
        <v>#NAME?</v>
      </c>
      <c r="BC196" s="26" t="e">
        <f ca="1">_xll.GXL(BC$3,BC$4,"CustomGL="&amp;BC$8&amp;";",BC$5,BC$6,BC$7,$B196,BC$10)</f>
        <v>#NAME?</v>
      </c>
      <c r="BD196" s="27" t="e">
        <f ca="1">BC196/BC$63</f>
        <v>#NAME?</v>
      </c>
      <c r="BE196" s="33" t="e">
        <f ca="1">_xll.GXL(BE$3,BE$4,"CustomGL="&amp;BE$8&amp;";",BE$5,BE$6,BE$7,$B196,BE$10)</f>
        <v>#NAME?</v>
      </c>
      <c r="BF196" s="27" t="e">
        <f ca="1">BE196/BE$63</f>
        <v>#NAME?</v>
      </c>
      <c r="BK196" s="26" t="e">
        <f ca="1">_xll.GXL(BK$3,BK$4,"CustomGL="&amp;BK$8&amp;";",BK$5,BK$6,BK$7,$B196,BK$10)</f>
        <v>#NAME?</v>
      </c>
      <c r="BL196" s="27" t="e">
        <f ca="1">BK196/BK$63</f>
        <v>#NAME?</v>
      </c>
      <c r="BM196" s="33" t="e">
        <f ca="1">_xll.GXL(BM$3,BM$4,"CustomGL="&amp;BM$8&amp;";",BM$5,BM$6,BM$7,$B196,BM$10)</f>
        <v>#NAME?</v>
      </c>
      <c r="BN196" s="27" t="e">
        <f ca="1">BM196/BM$63</f>
        <v>#NAME?</v>
      </c>
      <c r="BR196" s="76" t="s">
        <v>140</v>
      </c>
      <c r="BS196" s="4" t="e">
        <f ca="1">_xll.SSLDESC(BR196)</f>
        <v>#NAME?</v>
      </c>
      <c r="BT196" s="26" t="e">
        <f ca="1">_xll.GXL(BT$3,BT$4,"CustomGL="&amp;BT$8&amp;";",BT$5,BT$6,BT$7,$B196,BT$10)</f>
        <v>#NAME?</v>
      </c>
      <c r="BU196" s="27" t="e">
        <f ca="1">BT196/BT$63</f>
        <v>#NAME?</v>
      </c>
      <c r="BV196" s="33" t="e">
        <f ca="1">_xll.GXL(BV$3,BV$4,"CustomGL="&amp;BV$8&amp;";",BV$5,BV$6,BV$7,$B196,BV$10)</f>
        <v>#NAME?</v>
      </c>
      <c r="BW196" s="27" t="e">
        <f ca="1">BV196/BV$63</f>
        <v>#NAME?</v>
      </c>
      <c r="CB196" s="26" t="e">
        <f ca="1">_xll.GXL(CB$3,CB$4,"CustomGL="&amp;CB$8&amp;";",CB$5,CB$6,CB$7,$B196,CB$10)</f>
        <v>#NAME?</v>
      </c>
      <c r="CC196" s="27" t="e">
        <f ca="1">CB196/CB$63</f>
        <v>#NAME?</v>
      </c>
      <c r="CD196" s="33" t="e">
        <f ca="1">_xll.GXL(CD$3,CD$4,"CustomGL="&amp;CD$8&amp;";",CD$5,CD$6,CD$7,$B196,CD$10)</f>
        <v>#NAME?</v>
      </c>
      <c r="CE196" s="27" t="e">
        <f ca="1">CD196/CD$63</f>
        <v>#NAME?</v>
      </c>
      <c r="CI196" s="76" t="s">
        <v>140</v>
      </c>
      <c r="CJ196" s="4" t="e">
        <f ca="1">_xll.SSLDESC(CI196)</f>
        <v>#NAME?</v>
      </c>
      <c r="CK196" s="26" t="e">
        <f ca="1">_xll.GXL(CK$3,CK$4,"CustomGL="&amp;CK$8&amp;";",CK$5,CK$6,CK$7,$B196,CK$10)</f>
        <v>#NAME?</v>
      </c>
      <c r="CL196" s="27" t="e">
        <f ca="1">CK196/CK$63</f>
        <v>#NAME?</v>
      </c>
      <c r="CM196" s="33" t="e">
        <f ca="1">_xll.GXL(CM$3,CM$4,"CustomGL="&amp;CM$8&amp;";",CM$5,CM$6,CM$7,$B196,CM$10)</f>
        <v>#NAME?</v>
      </c>
      <c r="CN196" s="27" t="e">
        <f ca="1">CM196/CM$63</f>
        <v>#NAME?</v>
      </c>
      <c r="CS196" s="26" t="e">
        <f ca="1">_xll.GXL(CS$3,CS$4,"CustomGL="&amp;CS$8&amp;";",CS$5,CS$6,CS$7,$B196,CS$10)</f>
        <v>#NAME?</v>
      </c>
      <c r="CT196" s="27" t="e">
        <f ca="1">CS196/CS$63</f>
        <v>#NAME?</v>
      </c>
      <c r="CU196" s="33" t="e">
        <f ca="1">_xll.GXL(CU$3,CU$4,"CustomGL="&amp;CU$8&amp;";",CU$5,CU$6,CU$7,$B196,CU$10)</f>
        <v>#NAME?</v>
      </c>
      <c r="CV196" s="27" t="e">
        <f ca="1">CU196/CU$63</f>
        <v>#NAME?</v>
      </c>
      <c r="CZ196" s="76" t="s">
        <v>140</v>
      </c>
      <c r="DA196" s="4" t="e">
        <f ca="1">_xll.SSLDESC(CZ196)</f>
        <v>#NAME?</v>
      </c>
      <c r="DB196" s="26" t="e">
        <f ca="1">_xll.GXL(DB$3,DB$4,"CustomGL="&amp;DB$8&amp;";",DB$5,DB$6,DB$7,$B196,DB$10)</f>
        <v>#NAME?</v>
      </c>
      <c r="DC196" s="27" t="e">
        <f ca="1">DB196/DB$63</f>
        <v>#NAME?</v>
      </c>
      <c r="DD196" s="33" t="e">
        <f ca="1">_xll.GXL(DD$3,DD$4,"CustomGL="&amp;DD$8&amp;";",DD$5,DD$6,DD$7,$B196,DD$10)</f>
        <v>#NAME?</v>
      </c>
      <c r="DE196" s="27" t="e">
        <f ca="1">DD196/DD$63</f>
        <v>#NAME?</v>
      </c>
      <c r="DJ196" s="26" t="e">
        <f ca="1">_xll.GXL(DJ$3,DJ$4,"CustomGL="&amp;DJ$8&amp;";",DJ$5,DJ$6,DJ$7,$B196,DJ$10)</f>
        <v>#NAME?</v>
      </c>
      <c r="DK196" s="27" t="e">
        <f ca="1">DJ196/DJ$63</f>
        <v>#NAME?</v>
      </c>
      <c r="DL196" s="33" t="e">
        <f ca="1">_xll.GXL(DL$3,DL$4,"CustomGL="&amp;DL$8&amp;";",DL$5,DL$6,DL$7,$B196,DL$10)</f>
        <v>#NAME?</v>
      </c>
      <c r="DM196" s="27" t="e">
        <f ca="1">DL196/DL$63</f>
        <v>#NAME?</v>
      </c>
      <c r="DQ196" s="76" t="s">
        <v>140</v>
      </c>
      <c r="DR196" s="4" t="e">
        <f ca="1">_xll.SSLDESC(DQ196)</f>
        <v>#NAME?</v>
      </c>
      <c r="DS196" s="26" t="e">
        <f ca="1">_xll.GXL(DS$3,DS$4,"CustomGL="&amp;DS$8&amp;";",DS$5,DS$6,DS$7,$B196,DS$10)</f>
        <v>#NAME?</v>
      </c>
      <c r="DT196" s="27" t="e">
        <f ca="1">DS196/DS$63</f>
        <v>#NAME?</v>
      </c>
      <c r="DU196" s="33" t="e">
        <f ca="1">_xll.GXL(DU$3,DU$4,"CustomGL="&amp;DU$8&amp;";",DU$5,DU$6,DU$7,$B196,DU$10)</f>
        <v>#NAME?</v>
      </c>
      <c r="DV196" s="27" t="e">
        <f ca="1">DU196/DU$63</f>
        <v>#NAME?</v>
      </c>
      <c r="EA196" s="26" t="e">
        <f ca="1">_xll.GXL(EA$3,EA$4,"CustomGL="&amp;EA$8&amp;";",EA$5,EA$6,EA$7,$B196,EA$10)</f>
        <v>#NAME?</v>
      </c>
      <c r="EB196" s="27" t="e">
        <f ca="1">EA196/EA$63</f>
        <v>#NAME?</v>
      </c>
      <c r="EC196" s="33" t="e">
        <f ca="1">_xll.GXL(EC$3,EC$4,"CustomGL="&amp;EC$8&amp;";",EC$5,EC$6,EC$7,$B196,EC$10)</f>
        <v>#NAME?</v>
      </c>
      <c r="ED196" s="27" t="e">
        <f ca="1">EC196/EC$63</f>
        <v>#NAME?</v>
      </c>
      <c r="EH196" s="76" t="s">
        <v>140</v>
      </c>
      <c r="EI196" s="4" t="e">
        <f ca="1">_xll.SSLDESC(EH196)</f>
        <v>#NAME?</v>
      </c>
      <c r="EJ196" s="26" t="e">
        <f ca="1">_xll.GXL(EJ$3,EJ$4,"CustomGL="&amp;EJ$8&amp;";",EJ$5,EJ$6,EJ$7,$B196,EJ$10)</f>
        <v>#NAME?</v>
      </c>
      <c r="EK196" s="27" t="e">
        <f ca="1">EJ196/EJ$63</f>
        <v>#NAME?</v>
      </c>
      <c r="EL196" s="33" t="e">
        <f ca="1">_xll.GXL(EL$3,EL$4,"CustomGL="&amp;EL$8&amp;";",EL$5,EL$6,EL$7,$B196,EL$10)</f>
        <v>#NAME?</v>
      </c>
      <c r="EM196" s="27" t="e">
        <f ca="1">EL196/EL$63</f>
        <v>#NAME?</v>
      </c>
      <c r="ER196" s="26" t="e">
        <f ca="1">_xll.GXL(ER$3,ER$4,"CustomGL="&amp;ER$8&amp;";",ER$5,ER$6,ER$7,$B196,ER$10)</f>
        <v>#NAME?</v>
      </c>
      <c r="ES196" s="27" t="e">
        <f ca="1">ER196/ER$63</f>
        <v>#NAME?</v>
      </c>
      <c r="ET196" s="33" t="e">
        <f ca="1">_xll.GXL(ET$3,ET$4,"CustomGL="&amp;ET$8&amp;";",ET$5,ET$6,ET$7,$B196,ET$10)</f>
        <v>#NAME?</v>
      </c>
      <c r="EU196" s="27" t="e">
        <f ca="1">ET196/ET$63</f>
        <v>#NAME?</v>
      </c>
      <c r="EY196" s="76" t="s">
        <v>140</v>
      </c>
      <c r="EZ196" s="4" t="e">
        <f ca="1">_xll.SSLDESC(EY196)</f>
        <v>#NAME?</v>
      </c>
      <c r="FA196" s="26" t="e">
        <f ca="1">_xll.GXL(FA$3,FA$4,"CustomGL="&amp;FA$8&amp;";",FA$5,FA$6,FA$7,$B196,FA$10)</f>
        <v>#NAME?</v>
      </c>
      <c r="FB196" s="27" t="e">
        <f ca="1">FA196/FA$63</f>
        <v>#NAME?</v>
      </c>
      <c r="FC196" s="33" t="e">
        <f ca="1">_xll.GXL(FC$3,FC$4,"CustomGL="&amp;FC$8&amp;";",FC$5,FC$6,FC$7,$B196,FC$10)</f>
        <v>#NAME?</v>
      </c>
      <c r="FD196" s="27" t="e">
        <f ca="1">FC196/FC$63</f>
        <v>#NAME?</v>
      </c>
      <c r="FI196" s="26" t="e">
        <f ca="1">_xll.GXL(FI$3,FI$4,"CustomGL="&amp;FI$8&amp;";",FI$5,FI$6,FI$7,$B196,FI$10)</f>
        <v>#NAME?</v>
      </c>
      <c r="FJ196" s="27" t="e">
        <f ca="1">FI196/FI$63</f>
        <v>#NAME?</v>
      </c>
      <c r="FK196" s="33" t="e">
        <f ca="1">_xll.GXL(FK$3,FK$4,"CustomGL="&amp;FK$8&amp;";",FK$5,FK$6,FK$7,$B196,FK$10)</f>
        <v>#NAME?</v>
      </c>
      <c r="FL196" s="27" t="e">
        <f ca="1">FK196/FK$63</f>
        <v>#NAME?</v>
      </c>
    </row>
    <row r="197" spans="2:168" s="44" customFormat="1" hidden="1" outlineLevel="1" x14ac:dyDescent="0.25">
      <c r="B197" s="45">
        <v>625000</v>
      </c>
      <c r="C197" s="40" t="e">
        <f ca="1">_xll.GEXQ("...\Live\Act_Decr.edq",$B197)</f>
        <v>#NAME?</v>
      </c>
      <c r="D197" s="41" t="e">
        <f ca="1">_xll.GXL(D$3,D$4,"CustomGL="&amp;D$8&amp;";",D$5,D$6,D$7,$B197,D$10)</f>
        <v>#NAME?</v>
      </c>
      <c r="E197" s="42" t="e">
        <f t="shared" ref="E197:E206" ca="1" si="638">D197/D$63</f>
        <v>#NAME?</v>
      </c>
      <c r="F197" s="43" t="e">
        <f ca="1">_xll.GXL(F$3,F$4,"CustomGL="&amp;F$8&amp;";",F$5,F$6,F$7,$B197,F$10)</f>
        <v>#NAME?</v>
      </c>
      <c r="G197" s="42" t="e">
        <f t="shared" ca="1" si="637"/>
        <v>#NAME?</v>
      </c>
      <c r="L197" s="41" t="e">
        <f ca="1">_xll.GXL(L$3,L$4,"CustomGL="&amp;L$8&amp;";",L$5,L$6,L$7,$B197,L$10)</f>
        <v>#NAME?</v>
      </c>
      <c r="M197" s="42" t="e">
        <f t="shared" ref="M197:M208" ca="1" si="639">L197/L$63</f>
        <v>#NAME?</v>
      </c>
      <c r="N197" s="43" t="e">
        <f ca="1">_xll.GXL(N$3,N$4,"CustomGL="&amp;N$8&amp;";",N$5,N$6,N$7,$B197,N$10)</f>
        <v>#NAME?</v>
      </c>
      <c r="O197" s="42" t="e">
        <f t="shared" ref="O197:O208" ca="1" si="640">N197/N$63</f>
        <v>#NAME?</v>
      </c>
      <c r="R197" s="85"/>
      <c r="S197" s="78">
        <v>625000</v>
      </c>
      <c r="T197" s="40" t="e">
        <f ca="1">_xll.GEXQ("...\Live\Act_Decr.edq",$B197)</f>
        <v>#NAME?</v>
      </c>
      <c r="U197" s="41" t="e">
        <f ca="1">_xll.GXL(U$3,U$4,"CustomGL="&amp;U$8&amp;";",U$5,U$6,U$7,$B197,U$10)</f>
        <v>#NAME?</v>
      </c>
      <c r="V197" s="42" t="e">
        <f t="shared" ref="V197:V206" ca="1" si="641">U197/U$63</f>
        <v>#NAME?</v>
      </c>
      <c r="W197" s="43" t="e">
        <f ca="1">_xll.GXL(W$3,W$4,"CustomGL="&amp;W$8&amp;";",W$5,W$6,W$7,$B197,W$10)</f>
        <v>#NAME?</v>
      </c>
      <c r="X197" s="42" t="e">
        <f t="shared" ref="X197:X208" ca="1" si="642">W197/W$63</f>
        <v>#NAME?</v>
      </c>
      <c r="AC197" s="41" t="e">
        <f ca="1">_xll.GXL(AC$3,AC$4,"CustomGL="&amp;AC$8&amp;";",AC$5,AC$6,AC$7,$B197,AC$10)</f>
        <v>#NAME?</v>
      </c>
      <c r="AD197" s="42" t="e">
        <f t="shared" ref="AD197:AD208" ca="1" si="643">AC197/AC$63</f>
        <v>#NAME?</v>
      </c>
      <c r="AE197" s="43" t="e">
        <f ca="1">_xll.GXL(AE$3,AE$4,"CustomGL="&amp;AE$8&amp;";",AE$5,AE$6,AE$7,$B197,AE$10)</f>
        <v>#NAME?</v>
      </c>
      <c r="AF197" s="42" t="e">
        <f t="shared" ref="AF197:AF208" ca="1" si="644">AE197/AE$63</f>
        <v>#NAME?</v>
      </c>
      <c r="AJ197" s="78">
        <v>625000</v>
      </c>
      <c r="AK197" s="40" t="e">
        <f ca="1">_xll.GEXQ("...\Live\Act_Decr.edq",$B197)</f>
        <v>#NAME?</v>
      </c>
      <c r="AL197" s="41" t="e">
        <f ca="1">_xll.GXL(AL$3,AL$4,"CustomGL="&amp;AL$8&amp;";",AL$5,AL$6,AL$7,$B197,AL$10)</f>
        <v>#NAME?</v>
      </c>
      <c r="AM197" s="42" t="e">
        <f t="shared" ref="AM197:AM206" ca="1" si="645">AL197/AL$63</f>
        <v>#NAME?</v>
      </c>
      <c r="AN197" s="43" t="e">
        <f ca="1">_xll.GXL(AN$3,AN$4,"CustomGL="&amp;AN$8&amp;";",AN$5,AN$6,AN$7,$B197,AN$10)</f>
        <v>#NAME?</v>
      </c>
      <c r="AO197" s="42" t="e">
        <f t="shared" ref="AO197:AO208" ca="1" si="646">AN197/AN$63</f>
        <v>#NAME?</v>
      </c>
      <c r="AT197" s="41" t="e">
        <f ca="1">_xll.GXL(AT$3,AT$4,"CustomGL="&amp;AT$8&amp;";",AT$5,AT$6,AT$7,$B197,AT$10)</f>
        <v>#NAME?</v>
      </c>
      <c r="AU197" s="42" t="e">
        <f t="shared" ref="AU197:AU208" ca="1" si="647">AT197/AT$63</f>
        <v>#NAME?</v>
      </c>
      <c r="AV197" s="43" t="e">
        <f ca="1">_xll.GXL(AV$3,AV$4,"CustomGL="&amp;AV$8&amp;";",AV$5,AV$6,AV$7,$B197,AV$10)</f>
        <v>#NAME?</v>
      </c>
      <c r="AW197" s="42" t="e">
        <f t="shared" ref="AW197:AW208" ca="1" si="648">AV197/AV$63</f>
        <v>#NAME?</v>
      </c>
      <c r="AZ197" s="85"/>
      <c r="BA197" s="78">
        <v>625000</v>
      </c>
      <c r="BB197" s="40" t="e">
        <f ca="1">_xll.GEXQ("...\Live\Act_Decr.edq",$B197)</f>
        <v>#NAME?</v>
      </c>
      <c r="BC197" s="41" t="e">
        <f ca="1">_xll.GXL(BC$3,BC$4,"CustomGL="&amp;BC$8&amp;";",BC$5,BC$6,BC$7,$B197,BC$10)</f>
        <v>#NAME?</v>
      </c>
      <c r="BD197" s="42" t="e">
        <f t="shared" ref="BD197:BD206" ca="1" si="649">BC197/BC$63</f>
        <v>#NAME?</v>
      </c>
      <c r="BE197" s="43" t="e">
        <f ca="1">_xll.GXL(BE$3,BE$4,"CustomGL="&amp;BE$8&amp;";",BE$5,BE$6,BE$7,$B197,BE$10)</f>
        <v>#NAME?</v>
      </c>
      <c r="BF197" s="42" t="e">
        <f t="shared" ref="BF197:BF208" ca="1" si="650">BE197/BE$63</f>
        <v>#NAME?</v>
      </c>
      <c r="BK197" s="41" t="e">
        <f ca="1">_xll.GXL(BK$3,BK$4,"CustomGL="&amp;BK$8&amp;";",BK$5,BK$6,BK$7,$B197,BK$10)</f>
        <v>#NAME?</v>
      </c>
      <c r="BL197" s="42" t="e">
        <f t="shared" ref="BL197:BL208" ca="1" si="651">BK197/BK$63</f>
        <v>#NAME?</v>
      </c>
      <c r="BM197" s="43" t="e">
        <f ca="1">_xll.GXL(BM$3,BM$4,"CustomGL="&amp;BM$8&amp;";",BM$5,BM$6,BM$7,$B197,BM$10)</f>
        <v>#NAME?</v>
      </c>
      <c r="BN197" s="42" t="e">
        <f t="shared" ref="BN197:BN208" ca="1" si="652">BM197/BM$63</f>
        <v>#NAME?</v>
      </c>
      <c r="BR197" s="78">
        <v>625000</v>
      </c>
      <c r="BS197" s="40" t="e">
        <f ca="1">_xll.GEXQ("...\Live\Act_Decr.edq",$B197)</f>
        <v>#NAME?</v>
      </c>
      <c r="BT197" s="41" t="e">
        <f ca="1">_xll.GXL(BT$3,BT$4,"CustomGL="&amp;BT$8&amp;";",BT$5,BT$6,BT$7,$B197,BT$10)</f>
        <v>#NAME?</v>
      </c>
      <c r="BU197" s="42" t="e">
        <f t="shared" ref="BU197:BU206" ca="1" si="653">BT197/BT$63</f>
        <v>#NAME?</v>
      </c>
      <c r="BV197" s="43" t="e">
        <f ca="1">_xll.GXL(BV$3,BV$4,"CustomGL="&amp;BV$8&amp;";",BV$5,BV$6,BV$7,$B197,BV$10)</f>
        <v>#NAME?</v>
      </c>
      <c r="BW197" s="42" t="e">
        <f t="shared" ref="BW197:BW208" ca="1" si="654">BV197/BV$63</f>
        <v>#NAME?</v>
      </c>
      <c r="CB197" s="41" t="e">
        <f ca="1">_xll.GXL(CB$3,CB$4,"CustomGL="&amp;CB$8&amp;";",CB$5,CB$6,CB$7,$B197,CB$10)</f>
        <v>#NAME?</v>
      </c>
      <c r="CC197" s="42" t="e">
        <f t="shared" ref="CC197:CC208" ca="1" si="655">CB197/CB$63</f>
        <v>#NAME?</v>
      </c>
      <c r="CD197" s="43" t="e">
        <f ca="1">_xll.GXL(CD$3,CD$4,"CustomGL="&amp;CD$8&amp;";",CD$5,CD$6,CD$7,$B197,CD$10)</f>
        <v>#NAME?</v>
      </c>
      <c r="CE197" s="42" t="e">
        <f t="shared" ref="CE197:CE208" ca="1" si="656">CD197/CD$63</f>
        <v>#NAME?</v>
      </c>
      <c r="CI197" s="78">
        <v>625000</v>
      </c>
      <c r="CJ197" s="40" t="e">
        <f ca="1">_xll.GEXQ("...\Live\Act_Decr.edq",$B197)</f>
        <v>#NAME?</v>
      </c>
      <c r="CK197" s="41" t="e">
        <f ca="1">_xll.GXL(CK$3,CK$4,"CustomGL="&amp;CK$8&amp;";",CK$5,CK$6,CK$7,$B197,CK$10)</f>
        <v>#NAME?</v>
      </c>
      <c r="CL197" s="42" t="e">
        <f t="shared" ref="CL197:CL206" ca="1" si="657">CK197/CK$63</f>
        <v>#NAME?</v>
      </c>
      <c r="CM197" s="43" t="e">
        <f ca="1">_xll.GXL(CM$3,CM$4,"CustomGL="&amp;CM$8&amp;";",CM$5,CM$6,CM$7,$B197,CM$10)</f>
        <v>#NAME?</v>
      </c>
      <c r="CN197" s="42" t="e">
        <f t="shared" ref="CN197:CN208" ca="1" si="658">CM197/CM$63</f>
        <v>#NAME?</v>
      </c>
      <c r="CS197" s="41" t="e">
        <f ca="1">_xll.GXL(CS$3,CS$4,"CustomGL="&amp;CS$8&amp;";",CS$5,CS$6,CS$7,$B197,CS$10)</f>
        <v>#NAME?</v>
      </c>
      <c r="CT197" s="42" t="e">
        <f t="shared" ref="CT197:CT208" ca="1" si="659">CS197/CS$63</f>
        <v>#NAME?</v>
      </c>
      <c r="CU197" s="43" t="e">
        <f ca="1">_xll.GXL(CU$3,CU$4,"CustomGL="&amp;CU$8&amp;";",CU$5,CU$6,CU$7,$B197,CU$10)</f>
        <v>#NAME?</v>
      </c>
      <c r="CV197" s="42" t="e">
        <f t="shared" ref="CV197:CV208" ca="1" si="660">CU197/CU$63</f>
        <v>#NAME?</v>
      </c>
      <c r="CZ197" s="78">
        <v>625000</v>
      </c>
      <c r="DA197" s="40" t="e">
        <f ca="1">_xll.GEXQ("...\Live\Act_Decr.edq",$B197)</f>
        <v>#NAME?</v>
      </c>
      <c r="DB197" s="41" t="e">
        <f ca="1">_xll.GXL(DB$3,DB$4,"CustomGL="&amp;DB$8&amp;";",DB$5,DB$6,DB$7,$B197,DB$10)</f>
        <v>#NAME?</v>
      </c>
      <c r="DC197" s="42" t="e">
        <f t="shared" ref="DC197:DC206" ca="1" si="661">DB197/DB$63</f>
        <v>#NAME?</v>
      </c>
      <c r="DD197" s="43" t="e">
        <f ca="1">_xll.GXL(DD$3,DD$4,"CustomGL="&amp;DD$8&amp;";",DD$5,DD$6,DD$7,$B197,DD$10)</f>
        <v>#NAME?</v>
      </c>
      <c r="DE197" s="42" t="e">
        <f t="shared" ref="DE197:DE208" ca="1" si="662">DD197/DD$63</f>
        <v>#NAME?</v>
      </c>
      <c r="DJ197" s="41" t="e">
        <f ca="1">_xll.GXL(DJ$3,DJ$4,"CustomGL="&amp;DJ$8&amp;";",DJ$5,DJ$6,DJ$7,$B197,DJ$10)</f>
        <v>#NAME?</v>
      </c>
      <c r="DK197" s="42" t="e">
        <f t="shared" ref="DK197:DK208" ca="1" si="663">DJ197/DJ$63</f>
        <v>#NAME?</v>
      </c>
      <c r="DL197" s="43" t="e">
        <f ca="1">_xll.GXL(DL$3,DL$4,"CustomGL="&amp;DL$8&amp;";",DL$5,DL$6,DL$7,$B197,DL$10)</f>
        <v>#NAME?</v>
      </c>
      <c r="DM197" s="42" t="e">
        <f t="shared" ref="DM197:DM208" ca="1" si="664">DL197/DL$63</f>
        <v>#NAME?</v>
      </c>
      <c r="DQ197" s="78">
        <v>625000</v>
      </c>
      <c r="DR197" s="40" t="e">
        <f ca="1">_xll.GEXQ("...\Live\Act_Decr.edq",$B197)</f>
        <v>#NAME?</v>
      </c>
      <c r="DS197" s="41" t="e">
        <f ca="1">_xll.GXL(DS$3,DS$4,"CustomGL="&amp;DS$8&amp;";",DS$5,DS$6,DS$7,$B197,DS$10)</f>
        <v>#NAME?</v>
      </c>
      <c r="DT197" s="42" t="e">
        <f t="shared" ref="DT197:DT206" ca="1" si="665">DS197/DS$63</f>
        <v>#NAME?</v>
      </c>
      <c r="DU197" s="43" t="e">
        <f ca="1">_xll.GXL(DU$3,DU$4,"CustomGL="&amp;DU$8&amp;";",DU$5,DU$6,DU$7,$B197,DU$10)</f>
        <v>#NAME?</v>
      </c>
      <c r="DV197" s="42" t="e">
        <f t="shared" ref="DV197:DV208" ca="1" si="666">DU197/DU$63</f>
        <v>#NAME?</v>
      </c>
      <c r="EA197" s="41" t="e">
        <f ca="1">_xll.GXL(EA$3,EA$4,"CustomGL="&amp;EA$8&amp;";",EA$5,EA$6,EA$7,$B197,EA$10)</f>
        <v>#NAME?</v>
      </c>
      <c r="EB197" s="42" t="e">
        <f t="shared" ref="EB197:EB208" ca="1" si="667">EA197/EA$63</f>
        <v>#NAME?</v>
      </c>
      <c r="EC197" s="43" t="e">
        <f ca="1">_xll.GXL(EC$3,EC$4,"CustomGL="&amp;EC$8&amp;";",EC$5,EC$6,EC$7,$B197,EC$10)</f>
        <v>#NAME?</v>
      </c>
      <c r="ED197" s="42" t="e">
        <f t="shared" ref="ED197:ED208" ca="1" si="668">EC197/EC$63</f>
        <v>#NAME?</v>
      </c>
      <c r="EH197" s="78">
        <v>625000</v>
      </c>
      <c r="EI197" s="40" t="e">
        <f ca="1">_xll.GEXQ("...\Live\Act_Decr.edq",$B197)</f>
        <v>#NAME?</v>
      </c>
      <c r="EJ197" s="41" t="e">
        <f ca="1">_xll.GXL(EJ$3,EJ$4,"CustomGL="&amp;EJ$8&amp;";",EJ$5,EJ$6,EJ$7,$B197,EJ$10)</f>
        <v>#NAME?</v>
      </c>
      <c r="EK197" s="42" t="e">
        <f t="shared" ref="EK197:EK206" ca="1" si="669">EJ197/EJ$63</f>
        <v>#NAME?</v>
      </c>
      <c r="EL197" s="43" t="e">
        <f ca="1">_xll.GXL(EL$3,EL$4,"CustomGL="&amp;EL$8&amp;";",EL$5,EL$6,EL$7,$B197,EL$10)</f>
        <v>#NAME?</v>
      </c>
      <c r="EM197" s="42" t="e">
        <f t="shared" ref="EM197:EM208" ca="1" si="670">EL197/EL$63</f>
        <v>#NAME?</v>
      </c>
      <c r="ER197" s="41" t="e">
        <f ca="1">_xll.GXL(ER$3,ER$4,"CustomGL="&amp;ER$8&amp;";",ER$5,ER$6,ER$7,$B197,ER$10)</f>
        <v>#NAME?</v>
      </c>
      <c r="ES197" s="42" t="e">
        <f t="shared" ref="ES197:ES208" ca="1" si="671">ER197/ER$63</f>
        <v>#NAME?</v>
      </c>
      <c r="ET197" s="43" t="e">
        <f ca="1">_xll.GXL(ET$3,ET$4,"CustomGL="&amp;ET$8&amp;";",ET$5,ET$6,ET$7,$B197,ET$10)</f>
        <v>#NAME?</v>
      </c>
      <c r="EU197" s="42" t="e">
        <f t="shared" ref="EU197:EU208" ca="1" si="672">ET197/ET$63</f>
        <v>#NAME?</v>
      </c>
      <c r="EY197" s="78">
        <v>625000</v>
      </c>
      <c r="EZ197" s="40" t="e">
        <f ca="1">_xll.GEXQ("...\Live\Act_Decr.edq",$B197)</f>
        <v>#NAME?</v>
      </c>
      <c r="FA197" s="41" t="e">
        <f ca="1">_xll.GXL(FA$3,FA$4,"CustomGL="&amp;FA$8&amp;";",FA$5,FA$6,FA$7,$B197,FA$10)</f>
        <v>#NAME?</v>
      </c>
      <c r="FB197" s="42" t="e">
        <f t="shared" ref="FB197:FB206" ca="1" si="673">FA197/FA$63</f>
        <v>#NAME?</v>
      </c>
      <c r="FC197" s="43" t="e">
        <f ca="1">_xll.GXL(FC$3,FC$4,"CustomGL="&amp;FC$8&amp;";",FC$5,FC$6,FC$7,$B197,FC$10)</f>
        <v>#NAME?</v>
      </c>
      <c r="FD197" s="42" t="e">
        <f t="shared" ref="FD197:FD208" ca="1" si="674">FC197/FC$63</f>
        <v>#NAME?</v>
      </c>
      <c r="FI197" s="41" t="e">
        <f ca="1">_xll.GXL(FI$3,FI$4,"CustomGL="&amp;FI$8&amp;";",FI$5,FI$6,FI$7,$B197,FI$10)</f>
        <v>#NAME?</v>
      </c>
      <c r="FJ197" s="42" t="e">
        <f t="shared" ref="FJ197:FJ208" ca="1" si="675">FI197/FI$63</f>
        <v>#NAME?</v>
      </c>
      <c r="FK197" s="43" t="e">
        <f ca="1">_xll.GXL(FK$3,FK$4,"CustomGL="&amp;FK$8&amp;";",FK$5,FK$6,FK$7,$B197,FK$10)</f>
        <v>#NAME?</v>
      </c>
      <c r="FL197" s="42" t="e">
        <f t="shared" ref="FL197:FL208" ca="1" si="676">FK197/FK$63</f>
        <v>#NAME?</v>
      </c>
    </row>
    <row r="198" spans="2:168" s="44" customFormat="1" hidden="1" outlineLevel="1" x14ac:dyDescent="0.25">
      <c r="B198" s="45">
        <v>625001</v>
      </c>
      <c r="C198" s="40" t="e">
        <f ca="1">_xll.GEXQ("...\Live\Act_Decr.edq",$B198)</f>
        <v>#NAME?</v>
      </c>
      <c r="D198" s="41" t="e">
        <f ca="1">_xll.GXL(D$3,D$4,"CustomGL="&amp;D$8&amp;";",D$5,D$6,D$7,$B198,D$10)</f>
        <v>#NAME?</v>
      </c>
      <c r="E198" s="42" t="e">
        <f t="shared" ca="1" si="638"/>
        <v>#NAME?</v>
      </c>
      <c r="F198" s="43" t="e">
        <f ca="1">_xll.GXL(F$3,F$4,"CustomGL="&amp;F$8&amp;";",F$5,F$6,F$7,$B198,F$10)</f>
        <v>#NAME?</v>
      </c>
      <c r="G198" s="42" t="e">
        <f t="shared" ca="1" si="637"/>
        <v>#NAME?</v>
      </c>
      <c r="L198" s="41" t="e">
        <f ca="1">_xll.GXL(L$3,L$4,"CustomGL="&amp;L$8&amp;";",L$5,L$6,L$7,$B198,L$10)</f>
        <v>#NAME?</v>
      </c>
      <c r="M198" s="42" t="e">
        <f t="shared" ca="1" si="639"/>
        <v>#NAME?</v>
      </c>
      <c r="N198" s="43" t="e">
        <f ca="1">_xll.GXL(N$3,N$4,"CustomGL="&amp;N$8&amp;";",N$5,N$6,N$7,$B198,N$10)</f>
        <v>#NAME?</v>
      </c>
      <c r="O198" s="42" t="e">
        <f t="shared" ca="1" si="640"/>
        <v>#NAME?</v>
      </c>
      <c r="R198" s="85"/>
      <c r="S198" s="78">
        <v>625001</v>
      </c>
      <c r="T198" s="40" t="e">
        <f ca="1">_xll.GEXQ("...\Live\Act_Decr.edq",$B198)</f>
        <v>#NAME?</v>
      </c>
      <c r="U198" s="41" t="e">
        <f ca="1">_xll.GXL(U$3,U$4,"CustomGL="&amp;U$8&amp;";",U$5,U$6,U$7,$B198,U$10)</f>
        <v>#NAME?</v>
      </c>
      <c r="V198" s="42" t="e">
        <f t="shared" ca="1" si="641"/>
        <v>#NAME?</v>
      </c>
      <c r="W198" s="43" t="e">
        <f ca="1">_xll.GXL(W$3,W$4,"CustomGL="&amp;W$8&amp;";",W$5,W$6,W$7,$B198,W$10)</f>
        <v>#NAME?</v>
      </c>
      <c r="X198" s="42" t="e">
        <f t="shared" ca="1" si="642"/>
        <v>#NAME?</v>
      </c>
      <c r="AC198" s="41" t="e">
        <f ca="1">_xll.GXL(AC$3,AC$4,"CustomGL="&amp;AC$8&amp;";",AC$5,AC$6,AC$7,$B198,AC$10)</f>
        <v>#NAME?</v>
      </c>
      <c r="AD198" s="42" t="e">
        <f t="shared" ca="1" si="643"/>
        <v>#NAME?</v>
      </c>
      <c r="AE198" s="43" t="e">
        <f ca="1">_xll.GXL(AE$3,AE$4,"CustomGL="&amp;AE$8&amp;";",AE$5,AE$6,AE$7,$B198,AE$10)</f>
        <v>#NAME?</v>
      </c>
      <c r="AF198" s="42" t="e">
        <f t="shared" ca="1" si="644"/>
        <v>#NAME?</v>
      </c>
      <c r="AJ198" s="78">
        <v>625001</v>
      </c>
      <c r="AK198" s="40" t="e">
        <f ca="1">_xll.GEXQ("...\Live\Act_Decr.edq",$B198)</f>
        <v>#NAME?</v>
      </c>
      <c r="AL198" s="41" t="e">
        <f ca="1">_xll.GXL(AL$3,AL$4,"CustomGL="&amp;AL$8&amp;";",AL$5,AL$6,AL$7,$B198,AL$10)</f>
        <v>#NAME?</v>
      </c>
      <c r="AM198" s="42" t="e">
        <f t="shared" ca="1" si="645"/>
        <v>#NAME?</v>
      </c>
      <c r="AN198" s="43" t="e">
        <f ca="1">_xll.GXL(AN$3,AN$4,"CustomGL="&amp;AN$8&amp;";",AN$5,AN$6,AN$7,$B198,AN$10)</f>
        <v>#NAME?</v>
      </c>
      <c r="AO198" s="42" t="e">
        <f t="shared" ca="1" si="646"/>
        <v>#NAME?</v>
      </c>
      <c r="AT198" s="41" t="e">
        <f ca="1">_xll.GXL(AT$3,AT$4,"CustomGL="&amp;AT$8&amp;";",AT$5,AT$6,AT$7,$B198,AT$10)</f>
        <v>#NAME?</v>
      </c>
      <c r="AU198" s="42" t="e">
        <f t="shared" ca="1" si="647"/>
        <v>#NAME?</v>
      </c>
      <c r="AV198" s="43" t="e">
        <f ca="1">_xll.GXL(AV$3,AV$4,"CustomGL="&amp;AV$8&amp;";",AV$5,AV$6,AV$7,$B198,AV$10)</f>
        <v>#NAME?</v>
      </c>
      <c r="AW198" s="42" t="e">
        <f t="shared" ca="1" si="648"/>
        <v>#NAME?</v>
      </c>
      <c r="AZ198" s="85"/>
      <c r="BA198" s="78">
        <v>625001</v>
      </c>
      <c r="BB198" s="40" t="e">
        <f ca="1">_xll.GEXQ("...\Live\Act_Decr.edq",$B198)</f>
        <v>#NAME?</v>
      </c>
      <c r="BC198" s="41" t="e">
        <f ca="1">_xll.GXL(BC$3,BC$4,"CustomGL="&amp;BC$8&amp;";",BC$5,BC$6,BC$7,$B198,BC$10)</f>
        <v>#NAME?</v>
      </c>
      <c r="BD198" s="42" t="e">
        <f t="shared" ca="1" si="649"/>
        <v>#NAME?</v>
      </c>
      <c r="BE198" s="43" t="e">
        <f ca="1">_xll.GXL(BE$3,BE$4,"CustomGL="&amp;BE$8&amp;";",BE$5,BE$6,BE$7,$B198,BE$10)</f>
        <v>#NAME?</v>
      </c>
      <c r="BF198" s="42" t="e">
        <f t="shared" ca="1" si="650"/>
        <v>#NAME?</v>
      </c>
      <c r="BK198" s="41" t="e">
        <f ca="1">_xll.GXL(BK$3,BK$4,"CustomGL="&amp;BK$8&amp;";",BK$5,BK$6,BK$7,$B198,BK$10)</f>
        <v>#NAME?</v>
      </c>
      <c r="BL198" s="42" t="e">
        <f t="shared" ca="1" si="651"/>
        <v>#NAME?</v>
      </c>
      <c r="BM198" s="43" t="e">
        <f ca="1">_xll.GXL(BM$3,BM$4,"CustomGL="&amp;BM$8&amp;";",BM$5,BM$6,BM$7,$B198,BM$10)</f>
        <v>#NAME?</v>
      </c>
      <c r="BN198" s="42" t="e">
        <f t="shared" ca="1" si="652"/>
        <v>#NAME?</v>
      </c>
      <c r="BR198" s="78">
        <v>625001</v>
      </c>
      <c r="BS198" s="40" t="e">
        <f ca="1">_xll.GEXQ("...\Live\Act_Decr.edq",$B198)</f>
        <v>#NAME?</v>
      </c>
      <c r="BT198" s="41" t="e">
        <f ca="1">_xll.GXL(BT$3,BT$4,"CustomGL="&amp;BT$8&amp;";",BT$5,BT$6,BT$7,$B198,BT$10)</f>
        <v>#NAME?</v>
      </c>
      <c r="BU198" s="42" t="e">
        <f t="shared" ca="1" si="653"/>
        <v>#NAME?</v>
      </c>
      <c r="BV198" s="43" t="e">
        <f ca="1">_xll.GXL(BV$3,BV$4,"CustomGL="&amp;BV$8&amp;";",BV$5,BV$6,BV$7,$B198,BV$10)</f>
        <v>#NAME?</v>
      </c>
      <c r="BW198" s="42" t="e">
        <f t="shared" ca="1" si="654"/>
        <v>#NAME?</v>
      </c>
      <c r="CB198" s="41" t="e">
        <f ca="1">_xll.GXL(CB$3,CB$4,"CustomGL="&amp;CB$8&amp;";",CB$5,CB$6,CB$7,$B198,CB$10)</f>
        <v>#NAME?</v>
      </c>
      <c r="CC198" s="42" t="e">
        <f t="shared" ca="1" si="655"/>
        <v>#NAME?</v>
      </c>
      <c r="CD198" s="43" t="e">
        <f ca="1">_xll.GXL(CD$3,CD$4,"CustomGL="&amp;CD$8&amp;";",CD$5,CD$6,CD$7,$B198,CD$10)</f>
        <v>#NAME?</v>
      </c>
      <c r="CE198" s="42" t="e">
        <f t="shared" ca="1" si="656"/>
        <v>#NAME?</v>
      </c>
      <c r="CI198" s="78">
        <v>625001</v>
      </c>
      <c r="CJ198" s="40" t="e">
        <f ca="1">_xll.GEXQ("...\Live\Act_Decr.edq",$B198)</f>
        <v>#NAME?</v>
      </c>
      <c r="CK198" s="41" t="e">
        <f ca="1">_xll.GXL(CK$3,CK$4,"CustomGL="&amp;CK$8&amp;";",CK$5,CK$6,CK$7,$B198,CK$10)</f>
        <v>#NAME?</v>
      </c>
      <c r="CL198" s="42" t="e">
        <f t="shared" ca="1" si="657"/>
        <v>#NAME?</v>
      </c>
      <c r="CM198" s="43" t="e">
        <f ca="1">_xll.GXL(CM$3,CM$4,"CustomGL="&amp;CM$8&amp;";",CM$5,CM$6,CM$7,$B198,CM$10)</f>
        <v>#NAME?</v>
      </c>
      <c r="CN198" s="42" t="e">
        <f t="shared" ca="1" si="658"/>
        <v>#NAME?</v>
      </c>
      <c r="CS198" s="41" t="e">
        <f ca="1">_xll.GXL(CS$3,CS$4,"CustomGL="&amp;CS$8&amp;";",CS$5,CS$6,CS$7,$B198,CS$10)</f>
        <v>#NAME?</v>
      </c>
      <c r="CT198" s="42" t="e">
        <f t="shared" ca="1" si="659"/>
        <v>#NAME?</v>
      </c>
      <c r="CU198" s="43" t="e">
        <f ca="1">_xll.GXL(CU$3,CU$4,"CustomGL="&amp;CU$8&amp;";",CU$5,CU$6,CU$7,$B198,CU$10)</f>
        <v>#NAME?</v>
      </c>
      <c r="CV198" s="42" t="e">
        <f t="shared" ca="1" si="660"/>
        <v>#NAME?</v>
      </c>
      <c r="CZ198" s="78">
        <v>625001</v>
      </c>
      <c r="DA198" s="40" t="e">
        <f ca="1">_xll.GEXQ("...\Live\Act_Decr.edq",$B198)</f>
        <v>#NAME?</v>
      </c>
      <c r="DB198" s="41" t="e">
        <f ca="1">_xll.GXL(DB$3,DB$4,"CustomGL="&amp;DB$8&amp;";",DB$5,DB$6,DB$7,$B198,DB$10)</f>
        <v>#NAME?</v>
      </c>
      <c r="DC198" s="42" t="e">
        <f t="shared" ca="1" si="661"/>
        <v>#NAME?</v>
      </c>
      <c r="DD198" s="43" t="e">
        <f ca="1">_xll.GXL(DD$3,DD$4,"CustomGL="&amp;DD$8&amp;";",DD$5,DD$6,DD$7,$B198,DD$10)</f>
        <v>#NAME?</v>
      </c>
      <c r="DE198" s="42" t="e">
        <f t="shared" ca="1" si="662"/>
        <v>#NAME?</v>
      </c>
      <c r="DJ198" s="41" t="e">
        <f ca="1">_xll.GXL(DJ$3,DJ$4,"CustomGL="&amp;DJ$8&amp;";",DJ$5,DJ$6,DJ$7,$B198,DJ$10)</f>
        <v>#NAME?</v>
      </c>
      <c r="DK198" s="42" t="e">
        <f t="shared" ca="1" si="663"/>
        <v>#NAME?</v>
      </c>
      <c r="DL198" s="43" t="e">
        <f ca="1">_xll.GXL(DL$3,DL$4,"CustomGL="&amp;DL$8&amp;";",DL$5,DL$6,DL$7,$B198,DL$10)</f>
        <v>#NAME?</v>
      </c>
      <c r="DM198" s="42" t="e">
        <f t="shared" ca="1" si="664"/>
        <v>#NAME?</v>
      </c>
      <c r="DQ198" s="78">
        <v>625001</v>
      </c>
      <c r="DR198" s="40" t="e">
        <f ca="1">_xll.GEXQ("...\Live\Act_Decr.edq",$B198)</f>
        <v>#NAME?</v>
      </c>
      <c r="DS198" s="41" t="e">
        <f ca="1">_xll.GXL(DS$3,DS$4,"CustomGL="&amp;DS$8&amp;";",DS$5,DS$6,DS$7,$B198,DS$10)</f>
        <v>#NAME?</v>
      </c>
      <c r="DT198" s="42" t="e">
        <f t="shared" ca="1" si="665"/>
        <v>#NAME?</v>
      </c>
      <c r="DU198" s="43" t="e">
        <f ca="1">_xll.GXL(DU$3,DU$4,"CustomGL="&amp;DU$8&amp;";",DU$5,DU$6,DU$7,$B198,DU$10)</f>
        <v>#NAME?</v>
      </c>
      <c r="DV198" s="42" t="e">
        <f t="shared" ca="1" si="666"/>
        <v>#NAME?</v>
      </c>
      <c r="EA198" s="41" t="e">
        <f ca="1">_xll.GXL(EA$3,EA$4,"CustomGL="&amp;EA$8&amp;";",EA$5,EA$6,EA$7,$B198,EA$10)</f>
        <v>#NAME?</v>
      </c>
      <c r="EB198" s="42" t="e">
        <f t="shared" ca="1" si="667"/>
        <v>#NAME?</v>
      </c>
      <c r="EC198" s="43" t="e">
        <f ca="1">_xll.GXL(EC$3,EC$4,"CustomGL="&amp;EC$8&amp;";",EC$5,EC$6,EC$7,$B198,EC$10)</f>
        <v>#NAME?</v>
      </c>
      <c r="ED198" s="42" t="e">
        <f t="shared" ca="1" si="668"/>
        <v>#NAME?</v>
      </c>
      <c r="EH198" s="78">
        <v>625001</v>
      </c>
      <c r="EI198" s="40" t="e">
        <f ca="1">_xll.GEXQ("...\Live\Act_Decr.edq",$B198)</f>
        <v>#NAME?</v>
      </c>
      <c r="EJ198" s="41" t="e">
        <f ca="1">_xll.GXL(EJ$3,EJ$4,"CustomGL="&amp;EJ$8&amp;";",EJ$5,EJ$6,EJ$7,$B198,EJ$10)</f>
        <v>#NAME?</v>
      </c>
      <c r="EK198" s="42" t="e">
        <f t="shared" ca="1" si="669"/>
        <v>#NAME?</v>
      </c>
      <c r="EL198" s="43" t="e">
        <f ca="1">_xll.GXL(EL$3,EL$4,"CustomGL="&amp;EL$8&amp;";",EL$5,EL$6,EL$7,$B198,EL$10)</f>
        <v>#NAME?</v>
      </c>
      <c r="EM198" s="42" t="e">
        <f t="shared" ca="1" si="670"/>
        <v>#NAME?</v>
      </c>
      <c r="ER198" s="41" t="e">
        <f ca="1">_xll.GXL(ER$3,ER$4,"CustomGL="&amp;ER$8&amp;";",ER$5,ER$6,ER$7,$B198,ER$10)</f>
        <v>#NAME?</v>
      </c>
      <c r="ES198" s="42" t="e">
        <f t="shared" ca="1" si="671"/>
        <v>#NAME?</v>
      </c>
      <c r="ET198" s="43" t="e">
        <f ca="1">_xll.GXL(ET$3,ET$4,"CustomGL="&amp;ET$8&amp;";",ET$5,ET$6,ET$7,$B198,ET$10)</f>
        <v>#NAME?</v>
      </c>
      <c r="EU198" s="42" t="e">
        <f t="shared" ca="1" si="672"/>
        <v>#NAME?</v>
      </c>
      <c r="EY198" s="78">
        <v>625001</v>
      </c>
      <c r="EZ198" s="40" t="e">
        <f ca="1">_xll.GEXQ("...\Live\Act_Decr.edq",$B198)</f>
        <v>#NAME?</v>
      </c>
      <c r="FA198" s="41" t="e">
        <f ca="1">_xll.GXL(FA$3,FA$4,"CustomGL="&amp;FA$8&amp;";",FA$5,FA$6,FA$7,$B198,FA$10)</f>
        <v>#NAME?</v>
      </c>
      <c r="FB198" s="42" t="e">
        <f t="shared" ca="1" si="673"/>
        <v>#NAME?</v>
      </c>
      <c r="FC198" s="43" t="e">
        <f ca="1">_xll.GXL(FC$3,FC$4,"CustomGL="&amp;FC$8&amp;";",FC$5,FC$6,FC$7,$B198,FC$10)</f>
        <v>#NAME?</v>
      </c>
      <c r="FD198" s="42" t="e">
        <f t="shared" ca="1" si="674"/>
        <v>#NAME?</v>
      </c>
      <c r="FI198" s="41" t="e">
        <f ca="1">_xll.GXL(FI$3,FI$4,"CustomGL="&amp;FI$8&amp;";",FI$5,FI$6,FI$7,$B198,FI$10)</f>
        <v>#NAME?</v>
      </c>
      <c r="FJ198" s="42" t="e">
        <f t="shared" ca="1" si="675"/>
        <v>#NAME?</v>
      </c>
      <c r="FK198" s="43" t="e">
        <f ca="1">_xll.GXL(FK$3,FK$4,"CustomGL="&amp;FK$8&amp;";",FK$5,FK$6,FK$7,$B198,FK$10)</f>
        <v>#NAME?</v>
      </c>
      <c r="FL198" s="42" t="e">
        <f t="shared" ca="1" si="676"/>
        <v>#NAME?</v>
      </c>
    </row>
    <row r="199" spans="2:168" s="44" customFormat="1" hidden="1" outlineLevel="1" x14ac:dyDescent="0.25">
      <c r="B199" s="45">
        <v>626000</v>
      </c>
      <c r="C199" s="40" t="e">
        <f ca="1">_xll.GEXQ("...\Live\Act_Decr.edq",$B199)</f>
        <v>#NAME?</v>
      </c>
      <c r="D199" s="41" t="e">
        <f ca="1">_xll.GXL(D$3,D$4,"CustomGL="&amp;D$8&amp;";",D$5,D$6,D$7,$B199,D$10)</f>
        <v>#NAME?</v>
      </c>
      <c r="E199" s="42" t="e">
        <f t="shared" ca="1" si="638"/>
        <v>#NAME?</v>
      </c>
      <c r="F199" s="43" t="e">
        <f ca="1">_xll.GXL(F$3,F$4,"CustomGL="&amp;F$8&amp;";",F$5,F$6,F$7,$B199,F$10)</f>
        <v>#NAME?</v>
      </c>
      <c r="G199" s="42" t="e">
        <f t="shared" ca="1" si="637"/>
        <v>#NAME?</v>
      </c>
      <c r="L199" s="41" t="e">
        <f ca="1">_xll.GXL(L$3,L$4,"CustomGL="&amp;L$8&amp;";",L$5,L$6,L$7,$B199,L$10)</f>
        <v>#NAME?</v>
      </c>
      <c r="M199" s="42" t="e">
        <f t="shared" ca="1" si="639"/>
        <v>#NAME?</v>
      </c>
      <c r="N199" s="43" t="e">
        <f ca="1">_xll.GXL(N$3,N$4,"CustomGL="&amp;N$8&amp;";",N$5,N$6,N$7,$B199,N$10)</f>
        <v>#NAME?</v>
      </c>
      <c r="O199" s="42" t="e">
        <f t="shared" ca="1" si="640"/>
        <v>#NAME?</v>
      </c>
      <c r="R199" s="85"/>
      <c r="S199" s="78">
        <v>626000</v>
      </c>
      <c r="T199" s="40" t="e">
        <f ca="1">_xll.GEXQ("...\Live\Act_Decr.edq",$B199)</f>
        <v>#NAME?</v>
      </c>
      <c r="U199" s="41" t="e">
        <f ca="1">_xll.GXL(U$3,U$4,"CustomGL="&amp;U$8&amp;";",U$5,U$6,U$7,$B199,U$10)</f>
        <v>#NAME?</v>
      </c>
      <c r="V199" s="42" t="e">
        <f t="shared" ca="1" si="641"/>
        <v>#NAME?</v>
      </c>
      <c r="W199" s="43" t="e">
        <f ca="1">_xll.GXL(W$3,W$4,"CustomGL="&amp;W$8&amp;";",W$5,W$6,W$7,$B199,W$10)</f>
        <v>#NAME?</v>
      </c>
      <c r="X199" s="42" t="e">
        <f t="shared" ca="1" si="642"/>
        <v>#NAME?</v>
      </c>
      <c r="AC199" s="41" t="e">
        <f ca="1">_xll.GXL(AC$3,AC$4,"CustomGL="&amp;AC$8&amp;";",AC$5,AC$6,AC$7,$B199,AC$10)</f>
        <v>#NAME?</v>
      </c>
      <c r="AD199" s="42" t="e">
        <f t="shared" ca="1" si="643"/>
        <v>#NAME?</v>
      </c>
      <c r="AE199" s="43" t="e">
        <f ca="1">_xll.GXL(AE$3,AE$4,"CustomGL="&amp;AE$8&amp;";",AE$5,AE$6,AE$7,$B199,AE$10)</f>
        <v>#NAME?</v>
      </c>
      <c r="AF199" s="42" t="e">
        <f t="shared" ca="1" si="644"/>
        <v>#NAME?</v>
      </c>
      <c r="AJ199" s="78">
        <v>626000</v>
      </c>
      <c r="AK199" s="40" t="e">
        <f ca="1">_xll.GEXQ("...\Live\Act_Decr.edq",$B199)</f>
        <v>#NAME?</v>
      </c>
      <c r="AL199" s="41" t="e">
        <f ca="1">_xll.GXL(AL$3,AL$4,"CustomGL="&amp;AL$8&amp;";",AL$5,AL$6,AL$7,$B199,AL$10)</f>
        <v>#NAME?</v>
      </c>
      <c r="AM199" s="42" t="e">
        <f t="shared" ca="1" si="645"/>
        <v>#NAME?</v>
      </c>
      <c r="AN199" s="43" t="e">
        <f ca="1">_xll.GXL(AN$3,AN$4,"CustomGL="&amp;AN$8&amp;";",AN$5,AN$6,AN$7,$B199,AN$10)</f>
        <v>#NAME?</v>
      </c>
      <c r="AO199" s="42" t="e">
        <f t="shared" ca="1" si="646"/>
        <v>#NAME?</v>
      </c>
      <c r="AT199" s="41" t="e">
        <f ca="1">_xll.GXL(AT$3,AT$4,"CustomGL="&amp;AT$8&amp;";",AT$5,AT$6,AT$7,$B199,AT$10)</f>
        <v>#NAME?</v>
      </c>
      <c r="AU199" s="42" t="e">
        <f t="shared" ca="1" si="647"/>
        <v>#NAME?</v>
      </c>
      <c r="AV199" s="43" t="e">
        <f ca="1">_xll.GXL(AV$3,AV$4,"CustomGL="&amp;AV$8&amp;";",AV$5,AV$6,AV$7,$B199,AV$10)</f>
        <v>#NAME?</v>
      </c>
      <c r="AW199" s="42" t="e">
        <f t="shared" ca="1" si="648"/>
        <v>#NAME?</v>
      </c>
      <c r="AZ199" s="85"/>
      <c r="BA199" s="78">
        <v>626000</v>
      </c>
      <c r="BB199" s="40" t="e">
        <f ca="1">_xll.GEXQ("...\Live\Act_Decr.edq",$B199)</f>
        <v>#NAME?</v>
      </c>
      <c r="BC199" s="41" t="e">
        <f ca="1">_xll.GXL(BC$3,BC$4,"CustomGL="&amp;BC$8&amp;";",BC$5,BC$6,BC$7,$B199,BC$10)</f>
        <v>#NAME?</v>
      </c>
      <c r="BD199" s="42" t="e">
        <f t="shared" ca="1" si="649"/>
        <v>#NAME?</v>
      </c>
      <c r="BE199" s="43" t="e">
        <f ca="1">_xll.GXL(BE$3,BE$4,"CustomGL="&amp;BE$8&amp;";",BE$5,BE$6,BE$7,$B199,BE$10)</f>
        <v>#NAME?</v>
      </c>
      <c r="BF199" s="42" t="e">
        <f t="shared" ca="1" si="650"/>
        <v>#NAME?</v>
      </c>
      <c r="BK199" s="41" t="e">
        <f ca="1">_xll.GXL(BK$3,BK$4,"CustomGL="&amp;BK$8&amp;";",BK$5,BK$6,BK$7,$B199,BK$10)</f>
        <v>#NAME?</v>
      </c>
      <c r="BL199" s="42" t="e">
        <f t="shared" ca="1" si="651"/>
        <v>#NAME?</v>
      </c>
      <c r="BM199" s="43" t="e">
        <f ca="1">_xll.GXL(BM$3,BM$4,"CustomGL="&amp;BM$8&amp;";",BM$5,BM$6,BM$7,$B199,BM$10)</f>
        <v>#NAME?</v>
      </c>
      <c r="BN199" s="42" t="e">
        <f t="shared" ca="1" si="652"/>
        <v>#NAME?</v>
      </c>
      <c r="BR199" s="78">
        <v>626000</v>
      </c>
      <c r="BS199" s="40" t="e">
        <f ca="1">_xll.GEXQ("...\Live\Act_Decr.edq",$B199)</f>
        <v>#NAME?</v>
      </c>
      <c r="BT199" s="41" t="e">
        <f ca="1">_xll.GXL(BT$3,BT$4,"CustomGL="&amp;BT$8&amp;";",BT$5,BT$6,BT$7,$B199,BT$10)</f>
        <v>#NAME?</v>
      </c>
      <c r="BU199" s="42" t="e">
        <f t="shared" ca="1" si="653"/>
        <v>#NAME?</v>
      </c>
      <c r="BV199" s="43" t="e">
        <f ca="1">_xll.GXL(BV$3,BV$4,"CustomGL="&amp;BV$8&amp;";",BV$5,BV$6,BV$7,$B199,BV$10)</f>
        <v>#NAME?</v>
      </c>
      <c r="BW199" s="42" t="e">
        <f t="shared" ca="1" si="654"/>
        <v>#NAME?</v>
      </c>
      <c r="CB199" s="41" t="e">
        <f ca="1">_xll.GXL(CB$3,CB$4,"CustomGL="&amp;CB$8&amp;";",CB$5,CB$6,CB$7,$B199,CB$10)</f>
        <v>#NAME?</v>
      </c>
      <c r="CC199" s="42" t="e">
        <f t="shared" ca="1" si="655"/>
        <v>#NAME?</v>
      </c>
      <c r="CD199" s="43" t="e">
        <f ca="1">_xll.GXL(CD$3,CD$4,"CustomGL="&amp;CD$8&amp;";",CD$5,CD$6,CD$7,$B199,CD$10)</f>
        <v>#NAME?</v>
      </c>
      <c r="CE199" s="42" t="e">
        <f t="shared" ca="1" si="656"/>
        <v>#NAME?</v>
      </c>
      <c r="CI199" s="78">
        <v>626000</v>
      </c>
      <c r="CJ199" s="40" t="e">
        <f ca="1">_xll.GEXQ("...\Live\Act_Decr.edq",$B199)</f>
        <v>#NAME?</v>
      </c>
      <c r="CK199" s="41" t="e">
        <f ca="1">_xll.GXL(CK$3,CK$4,"CustomGL="&amp;CK$8&amp;";",CK$5,CK$6,CK$7,$B199,CK$10)</f>
        <v>#NAME?</v>
      </c>
      <c r="CL199" s="42" t="e">
        <f t="shared" ca="1" si="657"/>
        <v>#NAME?</v>
      </c>
      <c r="CM199" s="43" t="e">
        <f ca="1">_xll.GXL(CM$3,CM$4,"CustomGL="&amp;CM$8&amp;";",CM$5,CM$6,CM$7,$B199,CM$10)</f>
        <v>#NAME?</v>
      </c>
      <c r="CN199" s="42" t="e">
        <f t="shared" ca="1" si="658"/>
        <v>#NAME?</v>
      </c>
      <c r="CS199" s="41" t="e">
        <f ca="1">_xll.GXL(CS$3,CS$4,"CustomGL="&amp;CS$8&amp;";",CS$5,CS$6,CS$7,$B199,CS$10)</f>
        <v>#NAME?</v>
      </c>
      <c r="CT199" s="42" t="e">
        <f t="shared" ca="1" si="659"/>
        <v>#NAME?</v>
      </c>
      <c r="CU199" s="43" t="e">
        <f ca="1">_xll.GXL(CU$3,CU$4,"CustomGL="&amp;CU$8&amp;";",CU$5,CU$6,CU$7,$B199,CU$10)</f>
        <v>#NAME?</v>
      </c>
      <c r="CV199" s="42" t="e">
        <f t="shared" ca="1" si="660"/>
        <v>#NAME?</v>
      </c>
      <c r="CZ199" s="78">
        <v>626000</v>
      </c>
      <c r="DA199" s="40" t="e">
        <f ca="1">_xll.GEXQ("...\Live\Act_Decr.edq",$B199)</f>
        <v>#NAME?</v>
      </c>
      <c r="DB199" s="41" t="e">
        <f ca="1">_xll.GXL(DB$3,DB$4,"CustomGL="&amp;DB$8&amp;";",DB$5,DB$6,DB$7,$B199,DB$10)</f>
        <v>#NAME?</v>
      </c>
      <c r="DC199" s="42" t="e">
        <f t="shared" ca="1" si="661"/>
        <v>#NAME?</v>
      </c>
      <c r="DD199" s="43" t="e">
        <f ca="1">_xll.GXL(DD$3,DD$4,"CustomGL="&amp;DD$8&amp;";",DD$5,DD$6,DD$7,$B199,DD$10)</f>
        <v>#NAME?</v>
      </c>
      <c r="DE199" s="42" t="e">
        <f t="shared" ca="1" si="662"/>
        <v>#NAME?</v>
      </c>
      <c r="DJ199" s="41" t="e">
        <f ca="1">_xll.GXL(DJ$3,DJ$4,"CustomGL="&amp;DJ$8&amp;";",DJ$5,DJ$6,DJ$7,$B199,DJ$10)</f>
        <v>#NAME?</v>
      </c>
      <c r="DK199" s="42" t="e">
        <f t="shared" ca="1" si="663"/>
        <v>#NAME?</v>
      </c>
      <c r="DL199" s="43" t="e">
        <f ca="1">_xll.GXL(DL$3,DL$4,"CustomGL="&amp;DL$8&amp;";",DL$5,DL$6,DL$7,$B199,DL$10)</f>
        <v>#NAME?</v>
      </c>
      <c r="DM199" s="42" t="e">
        <f t="shared" ca="1" si="664"/>
        <v>#NAME?</v>
      </c>
      <c r="DQ199" s="78">
        <v>626000</v>
      </c>
      <c r="DR199" s="40" t="e">
        <f ca="1">_xll.GEXQ("...\Live\Act_Decr.edq",$B199)</f>
        <v>#NAME?</v>
      </c>
      <c r="DS199" s="41" t="e">
        <f ca="1">_xll.GXL(DS$3,DS$4,"CustomGL="&amp;DS$8&amp;";",DS$5,DS$6,DS$7,$B199,DS$10)</f>
        <v>#NAME?</v>
      </c>
      <c r="DT199" s="42" t="e">
        <f t="shared" ca="1" si="665"/>
        <v>#NAME?</v>
      </c>
      <c r="DU199" s="43" t="e">
        <f ca="1">_xll.GXL(DU$3,DU$4,"CustomGL="&amp;DU$8&amp;";",DU$5,DU$6,DU$7,$B199,DU$10)</f>
        <v>#NAME?</v>
      </c>
      <c r="DV199" s="42" t="e">
        <f t="shared" ca="1" si="666"/>
        <v>#NAME?</v>
      </c>
      <c r="EA199" s="41" t="e">
        <f ca="1">_xll.GXL(EA$3,EA$4,"CustomGL="&amp;EA$8&amp;";",EA$5,EA$6,EA$7,$B199,EA$10)</f>
        <v>#NAME?</v>
      </c>
      <c r="EB199" s="42" t="e">
        <f t="shared" ca="1" si="667"/>
        <v>#NAME?</v>
      </c>
      <c r="EC199" s="43" t="e">
        <f ca="1">_xll.GXL(EC$3,EC$4,"CustomGL="&amp;EC$8&amp;";",EC$5,EC$6,EC$7,$B199,EC$10)</f>
        <v>#NAME?</v>
      </c>
      <c r="ED199" s="42" t="e">
        <f t="shared" ca="1" si="668"/>
        <v>#NAME?</v>
      </c>
      <c r="EH199" s="78">
        <v>626000</v>
      </c>
      <c r="EI199" s="40" t="e">
        <f ca="1">_xll.GEXQ("...\Live\Act_Decr.edq",$B199)</f>
        <v>#NAME?</v>
      </c>
      <c r="EJ199" s="41" t="e">
        <f ca="1">_xll.GXL(EJ$3,EJ$4,"CustomGL="&amp;EJ$8&amp;";",EJ$5,EJ$6,EJ$7,$B199,EJ$10)</f>
        <v>#NAME?</v>
      </c>
      <c r="EK199" s="42" t="e">
        <f t="shared" ca="1" si="669"/>
        <v>#NAME?</v>
      </c>
      <c r="EL199" s="43" t="e">
        <f ca="1">_xll.GXL(EL$3,EL$4,"CustomGL="&amp;EL$8&amp;";",EL$5,EL$6,EL$7,$B199,EL$10)</f>
        <v>#NAME?</v>
      </c>
      <c r="EM199" s="42" t="e">
        <f t="shared" ca="1" si="670"/>
        <v>#NAME?</v>
      </c>
      <c r="ER199" s="41" t="e">
        <f ca="1">_xll.GXL(ER$3,ER$4,"CustomGL="&amp;ER$8&amp;";",ER$5,ER$6,ER$7,$B199,ER$10)</f>
        <v>#NAME?</v>
      </c>
      <c r="ES199" s="42" t="e">
        <f t="shared" ca="1" si="671"/>
        <v>#NAME?</v>
      </c>
      <c r="ET199" s="43" t="e">
        <f ca="1">_xll.GXL(ET$3,ET$4,"CustomGL="&amp;ET$8&amp;";",ET$5,ET$6,ET$7,$B199,ET$10)</f>
        <v>#NAME?</v>
      </c>
      <c r="EU199" s="42" t="e">
        <f t="shared" ca="1" si="672"/>
        <v>#NAME?</v>
      </c>
      <c r="EY199" s="78">
        <v>626000</v>
      </c>
      <c r="EZ199" s="40" t="e">
        <f ca="1">_xll.GEXQ("...\Live\Act_Decr.edq",$B199)</f>
        <v>#NAME?</v>
      </c>
      <c r="FA199" s="41" t="e">
        <f ca="1">_xll.GXL(FA$3,FA$4,"CustomGL="&amp;FA$8&amp;";",FA$5,FA$6,FA$7,$B199,FA$10)</f>
        <v>#NAME?</v>
      </c>
      <c r="FB199" s="42" t="e">
        <f t="shared" ca="1" si="673"/>
        <v>#NAME?</v>
      </c>
      <c r="FC199" s="43" t="e">
        <f ca="1">_xll.GXL(FC$3,FC$4,"CustomGL="&amp;FC$8&amp;";",FC$5,FC$6,FC$7,$B199,FC$10)</f>
        <v>#NAME?</v>
      </c>
      <c r="FD199" s="42" t="e">
        <f t="shared" ca="1" si="674"/>
        <v>#NAME?</v>
      </c>
      <c r="FI199" s="41" t="e">
        <f ca="1">_xll.GXL(FI$3,FI$4,"CustomGL="&amp;FI$8&amp;";",FI$5,FI$6,FI$7,$B199,FI$10)</f>
        <v>#NAME?</v>
      </c>
      <c r="FJ199" s="42" t="e">
        <f t="shared" ca="1" si="675"/>
        <v>#NAME?</v>
      </c>
      <c r="FK199" s="43" t="e">
        <f ca="1">_xll.GXL(FK$3,FK$4,"CustomGL="&amp;FK$8&amp;";",FK$5,FK$6,FK$7,$B199,FK$10)</f>
        <v>#NAME?</v>
      </c>
      <c r="FL199" s="42" t="e">
        <f t="shared" ca="1" si="676"/>
        <v>#NAME?</v>
      </c>
    </row>
    <row r="200" spans="2:168" s="44" customFormat="1" hidden="1" outlineLevel="1" x14ac:dyDescent="0.25">
      <c r="B200" s="45">
        <v>637000</v>
      </c>
      <c r="C200" s="40" t="e">
        <f ca="1">_xll.GEXQ("...\Live\Act_Decr.edq",$B200)</f>
        <v>#NAME?</v>
      </c>
      <c r="D200" s="41" t="e">
        <f ca="1">_xll.GXL(D$3,D$4,"CustomGL="&amp;D$8&amp;";",D$5,D$6,D$7,$B200,D$10)</f>
        <v>#NAME?</v>
      </c>
      <c r="E200" s="42" t="e">
        <f t="shared" ca="1" si="638"/>
        <v>#NAME?</v>
      </c>
      <c r="F200" s="43" t="e">
        <f ca="1">_xll.GXL(F$3,F$4,"CustomGL="&amp;F$8&amp;";",F$5,F$6,F$7,$B200,F$10)</f>
        <v>#NAME?</v>
      </c>
      <c r="G200" s="42" t="e">
        <f t="shared" ca="1" si="637"/>
        <v>#NAME?</v>
      </c>
      <c r="L200" s="41" t="e">
        <f ca="1">_xll.GXL(L$3,L$4,"CustomGL="&amp;L$8&amp;";",L$5,L$6,L$7,$B200,L$10)</f>
        <v>#NAME?</v>
      </c>
      <c r="M200" s="42" t="e">
        <f t="shared" ca="1" si="639"/>
        <v>#NAME?</v>
      </c>
      <c r="N200" s="43" t="e">
        <f ca="1">_xll.GXL(N$3,N$4,"CustomGL="&amp;N$8&amp;";",N$5,N$6,N$7,$B200,N$10)</f>
        <v>#NAME?</v>
      </c>
      <c r="O200" s="42" t="e">
        <f t="shared" ca="1" si="640"/>
        <v>#NAME?</v>
      </c>
      <c r="R200" s="85"/>
      <c r="S200" s="78">
        <v>637000</v>
      </c>
      <c r="T200" s="40" t="e">
        <f ca="1">_xll.GEXQ("...\Live\Act_Decr.edq",$B200)</f>
        <v>#NAME?</v>
      </c>
      <c r="U200" s="41" t="e">
        <f ca="1">_xll.GXL(U$3,U$4,"CustomGL="&amp;U$8&amp;";",U$5,U$6,U$7,$B200,U$10)</f>
        <v>#NAME?</v>
      </c>
      <c r="V200" s="42" t="e">
        <f t="shared" ca="1" si="641"/>
        <v>#NAME?</v>
      </c>
      <c r="W200" s="43" t="e">
        <f ca="1">_xll.GXL(W$3,W$4,"CustomGL="&amp;W$8&amp;";",W$5,W$6,W$7,$B200,W$10)</f>
        <v>#NAME?</v>
      </c>
      <c r="X200" s="42" t="e">
        <f t="shared" ca="1" si="642"/>
        <v>#NAME?</v>
      </c>
      <c r="AC200" s="41" t="e">
        <f ca="1">_xll.GXL(AC$3,AC$4,"CustomGL="&amp;AC$8&amp;";",AC$5,AC$6,AC$7,$B200,AC$10)</f>
        <v>#NAME?</v>
      </c>
      <c r="AD200" s="42" t="e">
        <f t="shared" ca="1" si="643"/>
        <v>#NAME?</v>
      </c>
      <c r="AE200" s="43" t="e">
        <f ca="1">_xll.GXL(AE$3,AE$4,"CustomGL="&amp;AE$8&amp;";",AE$5,AE$6,AE$7,$B200,AE$10)</f>
        <v>#NAME?</v>
      </c>
      <c r="AF200" s="42" t="e">
        <f t="shared" ca="1" si="644"/>
        <v>#NAME?</v>
      </c>
      <c r="AJ200" s="78">
        <v>637000</v>
      </c>
      <c r="AK200" s="40" t="e">
        <f ca="1">_xll.GEXQ("...\Live\Act_Decr.edq",$B200)</f>
        <v>#NAME?</v>
      </c>
      <c r="AL200" s="41" t="e">
        <f ca="1">_xll.GXL(AL$3,AL$4,"CustomGL="&amp;AL$8&amp;";",AL$5,AL$6,AL$7,$B200,AL$10)</f>
        <v>#NAME?</v>
      </c>
      <c r="AM200" s="42" t="e">
        <f t="shared" ca="1" si="645"/>
        <v>#NAME?</v>
      </c>
      <c r="AN200" s="43" t="e">
        <f ca="1">_xll.GXL(AN$3,AN$4,"CustomGL="&amp;AN$8&amp;";",AN$5,AN$6,AN$7,$B200,AN$10)</f>
        <v>#NAME?</v>
      </c>
      <c r="AO200" s="42" t="e">
        <f t="shared" ca="1" si="646"/>
        <v>#NAME?</v>
      </c>
      <c r="AT200" s="41" t="e">
        <f ca="1">_xll.GXL(AT$3,AT$4,"CustomGL="&amp;AT$8&amp;";",AT$5,AT$6,AT$7,$B200,AT$10)</f>
        <v>#NAME?</v>
      </c>
      <c r="AU200" s="42" t="e">
        <f t="shared" ca="1" si="647"/>
        <v>#NAME?</v>
      </c>
      <c r="AV200" s="43" t="e">
        <f ca="1">_xll.GXL(AV$3,AV$4,"CustomGL="&amp;AV$8&amp;";",AV$5,AV$6,AV$7,$B200,AV$10)</f>
        <v>#NAME?</v>
      </c>
      <c r="AW200" s="42" t="e">
        <f t="shared" ca="1" si="648"/>
        <v>#NAME?</v>
      </c>
      <c r="AZ200" s="85"/>
      <c r="BA200" s="78">
        <v>637000</v>
      </c>
      <c r="BB200" s="40" t="e">
        <f ca="1">_xll.GEXQ("...\Live\Act_Decr.edq",$B200)</f>
        <v>#NAME?</v>
      </c>
      <c r="BC200" s="41" t="e">
        <f ca="1">_xll.GXL(BC$3,BC$4,"CustomGL="&amp;BC$8&amp;";",BC$5,BC$6,BC$7,$B200,BC$10)</f>
        <v>#NAME?</v>
      </c>
      <c r="BD200" s="42" t="e">
        <f t="shared" ca="1" si="649"/>
        <v>#NAME?</v>
      </c>
      <c r="BE200" s="43" t="e">
        <f ca="1">_xll.GXL(BE$3,BE$4,"CustomGL="&amp;BE$8&amp;";",BE$5,BE$6,BE$7,$B200,BE$10)</f>
        <v>#NAME?</v>
      </c>
      <c r="BF200" s="42" t="e">
        <f t="shared" ca="1" si="650"/>
        <v>#NAME?</v>
      </c>
      <c r="BK200" s="41" t="e">
        <f ca="1">_xll.GXL(BK$3,BK$4,"CustomGL="&amp;BK$8&amp;";",BK$5,BK$6,BK$7,$B200,BK$10)</f>
        <v>#NAME?</v>
      </c>
      <c r="BL200" s="42" t="e">
        <f t="shared" ca="1" si="651"/>
        <v>#NAME?</v>
      </c>
      <c r="BM200" s="43" t="e">
        <f ca="1">_xll.GXL(BM$3,BM$4,"CustomGL="&amp;BM$8&amp;";",BM$5,BM$6,BM$7,$B200,BM$10)</f>
        <v>#NAME?</v>
      </c>
      <c r="BN200" s="42" t="e">
        <f t="shared" ca="1" si="652"/>
        <v>#NAME?</v>
      </c>
      <c r="BR200" s="78">
        <v>637000</v>
      </c>
      <c r="BS200" s="40" t="e">
        <f ca="1">_xll.GEXQ("...\Live\Act_Decr.edq",$B200)</f>
        <v>#NAME?</v>
      </c>
      <c r="BT200" s="41" t="e">
        <f ca="1">_xll.GXL(BT$3,BT$4,"CustomGL="&amp;BT$8&amp;";",BT$5,BT$6,BT$7,$B200,BT$10)</f>
        <v>#NAME?</v>
      </c>
      <c r="BU200" s="42" t="e">
        <f t="shared" ca="1" si="653"/>
        <v>#NAME?</v>
      </c>
      <c r="BV200" s="43" t="e">
        <f ca="1">_xll.GXL(BV$3,BV$4,"CustomGL="&amp;BV$8&amp;";",BV$5,BV$6,BV$7,$B200,BV$10)</f>
        <v>#NAME?</v>
      </c>
      <c r="BW200" s="42" t="e">
        <f t="shared" ca="1" si="654"/>
        <v>#NAME?</v>
      </c>
      <c r="CB200" s="41" t="e">
        <f ca="1">_xll.GXL(CB$3,CB$4,"CustomGL="&amp;CB$8&amp;";",CB$5,CB$6,CB$7,$B200,CB$10)</f>
        <v>#NAME?</v>
      </c>
      <c r="CC200" s="42" t="e">
        <f t="shared" ca="1" si="655"/>
        <v>#NAME?</v>
      </c>
      <c r="CD200" s="43" t="e">
        <f ca="1">_xll.GXL(CD$3,CD$4,"CustomGL="&amp;CD$8&amp;";",CD$5,CD$6,CD$7,$B200,CD$10)</f>
        <v>#NAME?</v>
      </c>
      <c r="CE200" s="42" t="e">
        <f t="shared" ca="1" si="656"/>
        <v>#NAME?</v>
      </c>
      <c r="CI200" s="78">
        <v>637000</v>
      </c>
      <c r="CJ200" s="40" t="e">
        <f ca="1">_xll.GEXQ("...\Live\Act_Decr.edq",$B200)</f>
        <v>#NAME?</v>
      </c>
      <c r="CK200" s="41" t="e">
        <f ca="1">_xll.GXL(CK$3,CK$4,"CustomGL="&amp;CK$8&amp;";",CK$5,CK$6,CK$7,$B200,CK$10)</f>
        <v>#NAME?</v>
      </c>
      <c r="CL200" s="42" t="e">
        <f t="shared" ca="1" si="657"/>
        <v>#NAME?</v>
      </c>
      <c r="CM200" s="43" t="e">
        <f ca="1">_xll.GXL(CM$3,CM$4,"CustomGL="&amp;CM$8&amp;";",CM$5,CM$6,CM$7,$B200,CM$10)</f>
        <v>#NAME?</v>
      </c>
      <c r="CN200" s="42" t="e">
        <f t="shared" ca="1" si="658"/>
        <v>#NAME?</v>
      </c>
      <c r="CS200" s="41" t="e">
        <f ca="1">_xll.GXL(CS$3,CS$4,"CustomGL="&amp;CS$8&amp;";",CS$5,CS$6,CS$7,$B200,CS$10)</f>
        <v>#NAME?</v>
      </c>
      <c r="CT200" s="42" t="e">
        <f t="shared" ca="1" si="659"/>
        <v>#NAME?</v>
      </c>
      <c r="CU200" s="43" t="e">
        <f ca="1">_xll.GXL(CU$3,CU$4,"CustomGL="&amp;CU$8&amp;";",CU$5,CU$6,CU$7,$B200,CU$10)</f>
        <v>#NAME?</v>
      </c>
      <c r="CV200" s="42" t="e">
        <f t="shared" ca="1" si="660"/>
        <v>#NAME?</v>
      </c>
      <c r="CZ200" s="78">
        <v>637000</v>
      </c>
      <c r="DA200" s="40" t="e">
        <f ca="1">_xll.GEXQ("...\Live\Act_Decr.edq",$B200)</f>
        <v>#NAME?</v>
      </c>
      <c r="DB200" s="41" t="e">
        <f ca="1">_xll.GXL(DB$3,DB$4,"CustomGL="&amp;DB$8&amp;";",DB$5,DB$6,DB$7,$B200,DB$10)</f>
        <v>#NAME?</v>
      </c>
      <c r="DC200" s="42" t="e">
        <f t="shared" ca="1" si="661"/>
        <v>#NAME?</v>
      </c>
      <c r="DD200" s="43" t="e">
        <f ca="1">_xll.GXL(DD$3,DD$4,"CustomGL="&amp;DD$8&amp;";",DD$5,DD$6,DD$7,$B200,DD$10)</f>
        <v>#NAME?</v>
      </c>
      <c r="DE200" s="42" t="e">
        <f t="shared" ca="1" si="662"/>
        <v>#NAME?</v>
      </c>
      <c r="DJ200" s="41" t="e">
        <f ca="1">_xll.GXL(DJ$3,DJ$4,"CustomGL="&amp;DJ$8&amp;";",DJ$5,DJ$6,DJ$7,$B200,DJ$10)</f>
        <v>#NAME?</v>
      </c>
      <c r="DK200" s="42" t="e">
        <f t="shared" ca="1" si="663"/>
        <v>#NAME?</v>
      </c>
      <c r="DL200" s="43" t="e">
        <f ca="1">_xll.GXL(DL$3,DL$4,"CustomGL="&amp;DL$8&amp;";",DL$5,DL$6,DL$7,$B200,DL$10)</f>
        <v>#NAME?</v>
      </c>
      <c r="DM200" s="42" t="e">
        <f t="shared" ca="1" si="664"/>
        <v>#NAME?</v>
      </c>
      <c r="DQ200" s="78">
        <v>637000</v>
      </c>
      <c r="DR200" s="40" t="e">
        <f ca="1">_xll.GEXQ("...\Live\Act_Decr.edq",$B200)</f>
        <v>#NAME?</v>
      </c>
      <c r="DS200" s="41" t="e">
        <f ca="1">_xll.GXL(DS$3,DS$4,"CustomGL="&amp;DS$8&amp;";",DS$5,DS$6,DS$7,$B200,DS$10)</f>
        <v>#NAME?</v>
      </c>
      <c r="DT200" s="42" t="e">
        <f t="shared" ca="1" si="665"/>
        <v>#NAME?</v>
      </c>
      <c r="DU200" s="43" t="e">
        <f ca="1">_xll.GXL(DU$3,DU$4,"CustomGL="&amp;DU$8&amp;";",DU$5,DU$6,DU$7,$B200,DU$10)</f>
        <v>#NAME?</v>
      </c>
      <c r="DV200" s="42" t="e">
        <f t="shared" ca="1" si="666"/>
        <v>#NAME?</v>
      </c>
      <c r="EA200" s="41" t="e">
        <f ca="1">_xll.GXL(EA$3,EA$4,"CustomGL="&amp;EA$8&amp;";",EA$5,EA$6,EA$7,$B200,EA$10)</f>
        <v>#NAME?</v>
      </c>
      <c r="EB200" s="42" t="e">
        <f t="shared" ca="1" si="667"/>
        <v>#NAME?</v>
      </c>
      <c r="EC200" s="43" t="e">
        <f ca="1">_xll.GXL(EC$3,EC$4,"CustomGL="&amp;EC$8&amp;";",EC$5,EC$6,EC$7,$B200,EC$10)</f>
        <v>#NAME?</v>
      </c>
      <c r="ED200" s="42" t="e">
        <f t="shared" ca="1" si="668"/>
        <v>#NAME?</v>
      </c>
      <c r="EH200" s="78">
        <v>637000</v>
      </c>
      <c r="EI200" s="40" t="e">
        <f ca="1">_xll.GEXQ("...\Live\Act_Decr.edq",$B200)</f>
        <v>#NAME?</v>
      </c>
      <c r="EJ200" s="41" t="e">
        <f ca="1">_xll.GXL(EJ$3,EJ$4,"CustomGL="&amp;EJ$8&amp;";",EJ$5,EJ$6,EJ$7,$B200,EJ$10)</f>
        <v>#NAME?</v>
      </c>
      <c r="EK200" s="42" t="e">
        <f t="shared" ca="1" si="669"/>
        <v>#NAME?</v>
      </c>
      <c r="EL200" s="43" t="e">
        <f ca="1">_xll.GXL(EL$3,EL$4,"CustomGL="&amp;EL$8&amp;";",EL$5,EL$6,EL$7,$B200,EL$10)</f>
        <v>#NAME?</v>
      </c>
      <c r="EM200" s="42" t="e">
        <f t="shared" ca="1" si="670"/>
        <v>#NAME?</v>
      </c>
      <c r="ER200" s="41" t="e">
        <f ca="1">_xll.GXL(ER$3,ER$4,"CustomGL="&amp;ER$8&amp;";",ER$5,ER$6,ER$7,$B200,ER$10)</f>
        <v>#NAME?</v>
      </c>
      <c r="ES200" s="42" t="e">
        <f t="shared" ca="1" si="671"/>
        <v>#NAME?</v>
      </c>
      <c r="ET200" s="43" t="e">
        <f ca="1">_xll.GXL(ET$3,ET$4,"CustomGL="&amp;ET$8&amp;";",ET$5,ET$6,ET$7,$B200,ET$10)</f>
        <v>#NAME?</v>
      </c>
      <c r="EU200" s="42" t="e">
        <f t="shared" ca="1" si="672"/>
        <v>#NAME?</v>
      </c>
      <c r="EY200" s="78">
        <v>637000</v>
      </c>
      <c r="EZ200" s="40" t="e">
        <f ca="1">_xll.GEXQ("...\Live\Act_Decr.edq",$B200)</f>
        <v>#NAME?</v>
      </c>
      <c r="FA200" s="41" t="e">
        <f ca="1">_xll.GXL(FA$3,FA$4,"CustomGL="&amp;FA$8&amp;";",FA$5,FA$6,FA$7,$B200,FA$10)</f>
        <v>#NAME?</v>
      </c>
      <c r="FB200" s="42" t="e">
        <f t="shared" ca="1" si="673"/>
        <v>#NAME?</v>
      </c>
      <c r="FC200" s="43" t="e">
        <f ca="1">_xll.GXL(FC$3,FC$4,"CustomGL="&amp;FC$8&amp;";",FC$5,FC$6,FC$7,$B200,FC$10)</f>
        <v>#NAME?</v>
      </c>
      <c r="FD200" s="42" t="e">
        <f t="shared" ca="1" si="674"/>
        <v>#NAME?</v>
      </c>
      <c r="FI200" s="41" t="e">
        <f ca="1">_xll.GXL(FI$3,FI$4,"CustomGL="&amp;FI$8&amp;";",FI$5,FI$6,FI$7,$B200,FI$10)</f>
        <v>#NAME?</v>
      </c>
      <c r="FJ200" s="42" t="e">
        <f t="shared" ca="1" si="675"/>
        <v>#NAME?</v>
      </c>
      <c r="FK200" s="43" t="e">
        <f ca="1">_xll.GXL(FK$3,FK$4,"CustomGL="&amp;FK$8&amp;";",FK$5,FK$6,FK$7,$B200,FK$10)</f>
        <v>#NAME?</v>
      </c>
      <c r="FL200" s="42" t="e">
        <f t="shared" ca="1" si="676"/>
        <v>#NAME?</v>
      </c>
    </row>
    <row r="201" spans="2:168" s="44" customFormat="1" hidden="1" outlineLevel="1" x14ac:dyDescent="0.25">
      <c r="B201" s="45">
        <v>641000</v>
      </c>
      <c r="C201" s="40" t="e">
        <f ca="1">_xll.GEXQ("...\Live\Act_Decr.edq",$B201)</f>
        <v>#NAME?</v>
      </c>
      <c r="D201" s="41" t="e">
        <f ca="1">_xll.GXL(D$3,D$4,"CustomGL="&amp;D$8&amp;";",D$5,D$6,D$7,$B201,D$10)</f>
        <v>#NAME?</v>
      </c>
      <c r="E201" s="42" t="e">
        <f t="shared" ca="1" si="638"/>
        <v>#NAME?</v>
      </c>
      <c r="F201" s="43" t="e">
        <f ca="1">_xll.GXL(F$3,F$4,"CustomGL="&amp;F$8&amp;";",F$5,F$6,F$7,$B201,F$10)</f>
        <v>#NAME?</v>
      </c>
      <c r="G201" s="42" t="e">
        <f t="shared" ca="1" si="637"/>
        <v>#NAME?</v>
      </c>
      <c r="L201" s="41" t="e">
        <f ca="1">_xll.GXL(L$3,L$4,"CustomGL="&amp;L$8&amp;";",L$5,L$6,L$7,$B201,L$10)</f>
        <v>#NAME?</v>
      </c>
      <c r="M201" s="42" t="e">
        <f t="shared" ca="1" si="639"/>
        <v>#NAME?</v>
      </c>
      <c r="N201" s="43" t="e">
        <f ca="1">_xll.GXL(N$3,N$4,"CustomGL="&amp;N$8&amp;";",N$5,N$6,N$7,$B201,N$10)</f>
        <v>#NAME?</v>
      </c>
      <c r="O201" s="42" t="e">
        <f t="shared" ca="1" si="640"/>
        <v>#NAME?</v>
      </c>
      <c r="R201" s="85"/>
      <c r="S201" s="78">
        <v>641000</v>
      </c>
      <c r="T201" s="40" t="e">
        <f ca="1">_xll.GEXQ("...\Live\Act_Decr.edq",$B201)</f>
        <v>#NAME?</v>
      </c>
      <c r="U201" s="41" t="e">
        <f ca="1">_xll.GXL(U$3,U$4,"CustomGL="&amp;U$8&amp;";",U$5,U$6,U$7,$B201,U$10)</f>
        <v>#NAME?</v>
      </c>
      <c r="V201" s="42" t="e">
        <f t="shared" ca="1" si="641"/>
        <v>#NAME?</v>
      </c>
      <c r="W201" s="43" t="e">
        <f ca="1">_xll.GXL(W$3,W$4,"CustomGL="&amp;W$8&amp;";",W$5,W$6,W$7,$B201,W$10)</f>
        <v>#NAME?</v>
      </c>
      <c r="X201" s="42" t="e">
        <f t="shared" ca="1" si="642"/>
        <v>#NAME?</v>
      </c>
      <c r="AC201" s="41" t="e">
        <f ca="1">_xll.GXL(AC$3,AC$4,"CustomGL="&amp;AC$8&amp;";",AC$5,AC$6,AC$7,$B201,AC$10)</f>
        <v>#NAME?</v>
      </c>
      <c r="AD201" s="42" t="e">
        <f t="shared" ca="1" si="643"/>
        <v>#NAME?</v>
      </c>
      <c r="AE201" s="43" t="e">
        <f ca="1">_xll.GXL(AE$3,AE$4,"CustomGL="&amp;AE$8&amp;";",AE$5,AE$6,AE$7,$B201,AE$10)</f>
        <v>#NAME?</v>
      </c>
      <c r="AF201" s="42" t="e">
        <f t="shared" ca="1" si="644"/>
        <v>#NAME?</v>
      </c>
      <c r="AJ201" s="78">
        <v>641000</v>
      </c>
      <c r="AK201" s="40" t="e">
        <f ca="1">_xll.GEXQ("...\Live\Act_Decr.edq",$B201)</f>
        <v>#NAME?</v>
      </c>
      <c r="AL201" s="41" t="e">
        <f ca="1">_xll.GXL(AL$3,AL$4,"CustomGL="&amp;AL$8&amp;";",AL$5,AL$6,AL$7,$B201,AL$10)</f>
        <v>#NAME?</v>
      </c>
      <c r="AM201" s="42" t="e">
        <f t="shared" ca="1" si="645"/>
        <v>#NAME?</v>
      </c>
      <c r="AN201" s="43" t="e">
        <f ca="1">_xll.GXL(AN$3,AN$4,"CustomGL="&amp;AN$8&amp;";",AN$5,AN$6,AN$7,$B201,AN$10)</f>
        <v>#NAME?</v>
      </c>
      <c r="AO201" s="42" t="e">
        <f t="shared" ca="1" si="646"/>
        <v>#NAME?</v>
      </c>
      <c r="AT201" s="41" t="e">
        <f ca="1">_xll.GXL(AT$3,AT$4,"CustomGL="&amp;AT$8&amp;";",AT$5,AT$6,AT$7,$B201,AT$10)</f>
        <v>#NAME?</v>
      </c>
      <c r="AU201" s="42" t="e">
        <f t="shared" ca="1" si="647"/>
        <v>#NAME?</v>
      </c>
      <c r="AV201" s="43" t="e">
        <f ca="1">_xll.GXL(AV$3,AV$4,"CustomGL="&amp;AV$8&amp;";",AV$5,AV$6,AV$7,$B201,AV$10)</f>
        <v>#NAME?</v>
      </c>
      <c r="AW201" s="42" t="e">
        <f t="shared" ca="1" si="648"/>
        <v>#NAME?</v>
      </c>
      <c r="AZ201" s="85"/>
      <c r="BA201" s="78">
        <v>641000</v>
      </c>
      <c r="BB201" s="40" t="e">
        <f ca="1">_xll.GEXQ("...\Live\Act_Decr.edq",$B201)</f>
        <v>#NAME?</v>
      </c>
      <c r="BC201" s="41" t="e">
        <f ca="1">_xll.GXL(BC$3,BC$4,"CustomGL="&amp;BC$8&amp;";",BC$5,BC$6,BC$7,$B201,BC$10)</f>
        <v>#NAME?</v>
      </c>
      <c r="BD201" s="42" t="e">
        <f t="shared" ca="1" si="649"/>
        <v>#NAME?</v>
      </c>
      <c r="BE201" s="43" t="e">
        <f ca="1">_xll.GXL(BE$3,BE$4,"CustomGL="&amp;BE$8&amp;";",BE$5,BE$6,BE$7,$B201,BE$10)</f>
        <v>#NAME?</v>
      </c>
      <c r="BF201" s="42" t="e">
        <f t="shared" ca="1" si="650"/>
        <v>#NAME?</v>
      </c>
      <c r="BK201" s="41" t="e">
        <f ca="1">_xll.GXL(BK$3,BK$4,"CustomGL="&amp;BK$8&amp;";",BK$5,BK$6,BK$7,$B201,BK$10)</f>
        <v>#NAME?</v>
      </c>
      <c r="BL201" s="42" t="e">
        <f t="shared" ca="1" si="651"/>
        <v>#NAME?</v>
      </c>
      <c r="BM201" s="43" t="e">
        <f ca="1">_xll.GXL(BM$3,BM$4,"CustomGL="&amp;BM$8&amp;";",BM$5,BM$6,BM$7,$B201,BM$10)</f>
        <v>#NAME?</v>
      </c>
      <c r="BN201" s="42" t="e">
        <f t="shared" ca="1" si="652"/>
        <v>#NAME?</v>
      </c>
      <c r="BR201" s="78">
        <v>641000</v>
      </c>
      <c r="BS201" s="40" t="e">
        <f ca="1">_xll.GEXQ("...\Live\Act_Decr.edq",$B201)</f>
        <v>#NAME?</v>
      </c>
      <c r="BT201" s="41" t="e">
        <f ca="1">_xll.GXL(BT$3,BT$4,"CustomGL="&amp;BT$8&amp;";",BT$5,BT$6,BT$7,$B201,BT$10)</f>
        <v>#NAME?</v>
      </c>
      <c r="BU201" s="42" t="e">
        <f t="shared" ca="1" si="653"/>
        <v>#NAME?</v>
      </c>
      <c r="BV201" s="43" t="e">
        <f ca="1">_xll.GXL(BV$3,BV$4,"CustomGL="&amp;BV$8&amp;";",BV$5,BV$6,BV$7,$B201,BV$10)</f>
        <v>#NAME?</v>
      </c>
      <c r="BW201" s="42" t="e">
        <f t="shared" ca="1" si="654"/>
        <v>#NAME?</v>
      </c>
      <c r="CB201" s="41" t="e">
        <f ca="1">_xll.GXL(CB$3,CB$4,"CustomGL="&amp;CB$8&amp;";",CB$5,CB$6,CB$7,$B201,CB$10)</f>
        <v>#NAME?</v>
      </c>
      <c r="CC201" s="42" t="e">
        <f t="shared" ca="1" si="655"/>
        <v>#NAME?</v>
      </c>
      <c r="CD201" s="43" t="e">
        <f ca="1">_xll.GXL(CD$3,CD$4,"CustomGL="&amp;CD$8&amp;";",CD$5,CD$6,CD$7,$B201,CD$10)</f>
        <v>#NAME?</v>
      </c>
      <c r="CE201" s="42" t="e">
        <f t="shared" ca="1" si="656"/>
        <v>#NAME?</v>
      </c>
      <c r="CI201" s="78">
        <v>641000</v>
      </c>
      <c r="CJ201" s="40" t="e">
        <f ca="1">_xll.GEXQ("...\Live\Act_Decr.edq",$B201)</f>
        <v>#NAME?</v>
      </c>
      <c r="CK201" s="41" t="e">
        <f ca="1">_xll.GXL(CK$3,CK$4,"CustomGL="&amp;CK$8&amp;";",CK$5,CK$6,CK$7,$B201,CK$10)</f>
        <v>#NAME?</v>
      </c>
      <c r="CL201" s="42" t="e">
        <f t="shared" ca="1" si="657"/>
        <v>#NAME?</v>
      </c>
      <c r="CM201" s="43" t="e">
        <f ca="1">_xll.GXL(CM$3,CM$4,"CustomGL="&amp;CM$8&amp;";",CM$5,CM$6,CM$7,$B201,CM$10)</f>
        <v>#NAME?</v>
      </c>
      <c r="CN201" s="42" t="e">
        <f t="shared" ca="1" si="658"/>
        <v>#NAME?</v>
      </c>
      <c r="CS201" s="41" t="e">
        <f ca="1">_xll.GXL(CS$3,CS$4,"CustomGL="&amp;CS$8&amp;";",CS$5,CS$6,CS$7,$B201,CS$10)</f>
        <v>#NAME?</v>
      </c>
      <c r="CT201" s="42" t="e">
        <f t="shared" ca="1" si="659"/>
        <v>#NAME?</v>
      </c>
      <c r="CU201" s="43" t="e">
        <f ca="1">_xll.GXL(CU$3,CU$4,"CustomGL="&amp;CU$8&amp;";",CU$5,CU$6,CU$7,$B201,CU$10)</f>
        <v>#NAME?</v>
      </c>
      <c r="CV201" s="42" t="e">
        <f t="shared" ca="1" si="660"/>
        <v>#NAME?</v>
      </c>
      <c r="CZ201" s="78">
        <v>641000</v>
      </c>
      <c r="DA201" s="40" t="e">
        <f ca="1">_xll.GEXQ("...\Live\Act_Decr.edq",$B201)</f>
        <v>#NAME?</v>
      </c>
      <c r="DB201" s="41" t="e">
        <f ca="1">_xll.GXL(DB$3,DB$4,"CustomGL="&amp;DB$8&amp;";",DB$5,DB$6,DB$7,$B201,DB$10)</f>
        <v>#NAME?</v>
      </c>
      <c r="DC201" s="42" t="e">
        <f t="shared" ca="1" si="661"/>
        <v>#NAME?</v>
      </c>
      <c r="DD201" s="43" t="e">
        <f ca="1">_xll.GXL(DD$3,DD$4,"CustomGL="&amp;DD$8&amp;";",DD$5,DD$6,DD$7,$B201,DD$10)</f>
        <v>#NAME?</v>
      </c>
      <c r="DE201" s="42" t="e">
        <f t="shared" ca="1" si="662"/>
        <v>#NAME?</v>
      </c>
      <c r="DJ201" s="41" t="e">
        <f ca="1">_xll.GXL(DJ$3,DJ$4,"CustomGL="&amp;DJ$8&amp;";",DJ$5,DJ$6,DJ$7,$B201,DJ$10)</f>
        <v>#NAME?</v>
      </c>
      <c r="DK201" s="42" t="e">
        <f t="shared" ca="1" si="663"/>
        <v>#NAME?</v>
      </c>
      <c r="DL201" s="43" t="e">
        <f ca="1">_xll.GXL(DL$3,DL$4,"CustomGL="&amp;DL$8&amp;";",DL$5,DL$6,DL$7,$B201,DL$10)</f>
        <v>#NAME?</v>
      </c>
      <c r="DM201" s="42" t="e">
        <f t="shared" ca="1" si="664"/>
        <v>#NAME?</v>
      </c>
      <c r="DQ201" s="78">
        <v>641000</v>
      </c>
      <c r="DR201" s="40" t="e">
        <f ca="1">_xll.GEXQ("...\Live\Act_Decr.edq",$B201)</f>
        <v>#NAME?</v>
      </c>
      <c r="DS201" s="41" t="e">
        <f ca="1">_xll.GXL(DS$3,DS$4,"CustomGL="&amp;DS$8&amp;";",DS$5,DS$6,DS$7,$B201,DS$10)</f>
        <v>#NAME?</v>
      </c>
      <c r="DT201" s="42" t="e">
        <f t="shared" ca="1" si="665"/>
        <v>#NAME?</v>
      </c>
      <c r="DU201" s="43" t="e">
        <f ca="1">_xll.GXL(DU$3,DU$4,"CustomGL="&amp;DU$8&amp;";",DU$5,DU$6,DU$7,$B201,DU$10)</f>
        <v>#NAME?</v>
      </c>
      <c r="DV201" s="42" t="e">
        <f t="shared" ca="1" si="666"/>
        <v>#NAME?</v>
      </c>
      <c r="EA201" s="41" t="e">
        <f ca="1">_xll.GXL(EA$3,EA$4,"CustomGL="&amp;EA$8&amp;";",EA$5,EA$6,EA$7,$B201,EA$10)</f>
        <v>#NAME?</v>
      </c>
      <c r="EB201" s="42" t="e">
        <f t="shared" ca="1" si="667"/>
        <v>#NAME?</v>
      </c>
      <c r="EC201" s="43" t="e">
        <f ca="1">_xll.GXL(EC$3,EC$4,"CustomGL="&amp;EC$8&amp;";",EC$5,EC$6,EC$7,$B201,EC$10)</f>
        <v>#NAME?</v>
      </c>
      <c r="ED201" s="42" t="e">
        <f t="shared" ca="1" si="668"/>
        <v>#NAME?</v>
      </c>
      <c r="EH201" s="78">
        <v>641000</v>
      </c>
      <c r="EI201" s="40" t="e">
        <f ca="1">_xll.GEXQ("...\Live\Act_Decr.edq",$B201)</f>
        <v>#NAME?</v>
      </c>
      <c r="EJ201" s="41" t="e">
        <f ca="1">_xll.GXL(EJ$3,EJ$4,"CustomGL="&amp;EJ$8&amp;";",EJ$5,EJ$6,EJ$7,$B201,EJ$10)</f>
        <v>#NAME?</v>
      </c>
      <c r="EK201" s="42" t="e">
        <f t="shared" ca="1" si="669"/>
        <v>#NAME?</v>
      </c>
      <c r="EL201" s="43" t="e">
        <f ca="1">_xll.GXL(EL$3,EL$4,"CustomGL="&amp;EL$8&amp;";",EL$5,EL$6,EL$7,$B201,EL$10)</f>
        <v>#NAME?</v>
      </c>
      <c r="EM201" s="42" t="e">
        <f t="shared" ca="1" si="670"/>
        <v>#NAME?</v>
      </c>
      <c r="ER201" s="41" t="e">
        <f ca="1">_xll.GXL(ER$3,ER$4,"CustomGL="&amp;ER$8&amp;";",ER$5,ER$6,ER$7,$B201,ER$10)</f>
        <v>#NAME?</v>
      </c>
      <c r="ES201" s="42" t="e">
        <f t="shared" ca="1" si="671"/>
        <v>#NAME?</v>
      </c>
      <c r="ET201" s="43" t="e">
        <f ca="1">_xll.GXL(ET$3,ET$4,"CustomGL="&amp;ET$8&amp;";",ET$5,ET$6,ET$7,$B201,ET$10)</f>
        <v>#NAME?</v>
      </c>
      <c r="EU201" s="42" t="e">
        <f t="shared" ca="1" si="672"/>
        <v>#NAME?</v>
      </c>
      <c r="EY201" s="78">
        <v>641000</v>
      </c>
      <c r="EZ201" s="40" t="e">
        <f ca="1">_xll.GEXQ("...\Live\Act_Decr.edq",$B201)</f>
        <v>#NAME?</v>
      </c>
      <c r="FA201" s="41" t="e">
        <f ca="1">_xll.GXL(FA$3,FA$4,"CustomGL="&amp;FA$8&amp;";",FA$5,FA$6,FA$7,$B201,FA$10)</f>
        <v>#NAME?</v>
      </c>
      <c r="FB201" s="42" t="e">
        <f t="shared" ca="1" si="673"/>
        <v>#NAME?</v>
      </c>
      <c r="FC201" s="43" t="e">
        <f ca="1">_xll.GXL(FC$3,FC$4,"CustomGL="&amp;FC$8&amp;";",FC$5,FC$6,FC$7,$B201,FC$10)</f>
        <v>#NAME?</v>
      </c>
      <c r="FD201" s="42" t="e">
        <f t="shared" ca="1" si="674"/>
        <v>#NAME?</v>
      </c>
      <c r="FI201" s="41" t="e">
        <f ca="1">_xll.GXL(FI$3,FI$4,"CustomGL="&amp;FI$8&amp;";",FI$5,FI$6,FI$7,$B201,FI$10)</f>
        <v>#NAME?</v>
      </c>
      <c r="FJ201" s="42" t="e">
        <f t="shared" ca="1" si="675"/>
        <v>#NAME?</v>
      </c>
      <c r="FK201" s="43" t="e">
        <f ca="1">_xll.GXL(FK$3,FK$4,"CustomGL="&amp;FK$8&amp;";",FK$5,FK$6,FK$7,$B201,FK$10)</f>
        <v>#NAME?</v>
      </c>
      <c r="FL201" s="42" t="e">
        <f t="shared" ca="1" si="676"/>
        <v>#NAME?</v>
      </c>
    </row>
    <row r="202" spans="2:168" s="44" customFormat="1" hidden="1" outlineLevel="1" x14ac:dyDescent="0.25">
      <c r="B202" s="45">
        <v>641001</v>
      </c>
      <c r="C202" s="40" t="e">
        <f ca="1">_xll.GEXQ("...\Live\Act_Decr.edq",$B202)</f>
        <v>#NAME?</v>
      </c>
      <c r="D202" s="41" t="e">
        <f ca="1">_xll.GXL(D$3,D$4,"CustomGL="&amp;D$8&amp;";",D$5,D$6,D$7,$B202,D$10)</f>
        <v>#NAME?</v>
      </c>
      <c r="E202" s="42" t="e">
        <f t="shared" ca="1" si="638"/>
        <v>#NAME?</v>
      </c>
      <c r="F202" s="43" t="e">
        <f ca="1">_xll.GXL(F$3,F$4,"CustomGL="&amp;F$8&amp;";",F$5,F$6,F$7,$B202,F$10)</f>
        <v>#NAME?</v>
      </c>
      <c r="G202" s="42" t="e">
        <f t="shared" ca="1" si="637"/>
        <v>#NAME?</v>
      </c>
      <c r="L202" s="41" t="e">
        <f ca="1">_xll.GXL(L$3,L$4,"CustomGL="&amp;L$8&amp;";",L$5,L$6,L$7,$B202,L$10)</f>
        <v>#NAME?</v>
      </c>
      <c r="M202" s="42" t="e">
        <f t="shared" ca="1" si="639"/>
        <v>#NAME?</v>
      </c>
      <c r="N202" s="43" t="e">
        <f ca="1">_xll.GXL(N$3,N$4,"CustomGL="&amp;N$8&amp;";",N$5,N$6,N$7,$B202,N$10)</f>
        <v>#NAME?</v>
      </c>
      <c r="O202" s="42" t="e">
        <f t="shared" ca="1" si="640"/>
        <v>#NAME?</v>
      </c>
      <c r="R202" s="85"/>
      <c r="S202" s="78">
        <v>641001</v>
      </c>
      <c r="T202" s="40" t="e">
        <f ca="1">_xll.GEXQ("...\Live\Act_Decr.edq",$B202)</f>
        <v>#NAME?</v>
      </c>
      <c r="U202" s="41" t="e">
        <f ca="1">_xll.GXL(U$3,U$4,"CustomGL="&amp;U$8&amp;";",U$5,U$6,U$7,$B202,U$10)</f>
        <v>#NAME?</v>
      </c>
      <c r="V202" s="42" t="e">
        <f t="shared" ca="1" si="641"/>
        <v>#NAME?</v>
      </c>
      <c r="W202" s="43" t="e">
        <f ca="1">_xll.GXL(W$3,W$4,"CustomGL="&amp;W$8&amp;";",W$5,W$6,W$7,$B202,W$10)</f>
        <v>#NAME?</v>
      </c>
      <c r="X202" s="42" t="e">
        <f t="shared" ca="1" si="642"/>
        <v>#NAME?</v>
      </c>
      <c r="AC202" s="41" t="e">
        <f ca="1">_xll.GXL(AC$3,AC$4,"CustomGL="&amp;AC$8&amp;";",AC$5,AC$6,AC$7,$B202,AC$10)</f>
        <v>#NAME?</v>
      </c>
      <c r="AD202" s="42" t="e">
        <f t="shared" ca="1" si="643"/>
        <v>#NAME?</v>
      </c>
      <c r="AE202" s="43" t="e">
        <f ca="1">_xll.GXL(AE$3,AE$4,"CustomGL="&amp;AE$8&amp;";",AE$5,AE$6,AE$7,$B202,AE$10)</f>
        <v>#NAME?</v>
      </c>
      <c r="AF202" s="42" t="e">
        <f t="shared" ca="1" si="644"/>
        <v>#NAME?</v>
      </c>
      <c r="AJ202" s="78">
        <v>641001</v>
      </c>
      <c r="AK202" s="40" t="e">
        <f ca="1">_xll.GEXQ("...\Live\Act_Decr.edq",$B202)</f>
        <v>#NAME?</v>
      </c>
      <c r="AL202" s="41" t="e">
        <f ca="1">_xll.GXL(AL$3,AL$4,"CustomGL="&amp;AL$8&amp;";",AL$5,AL$6,AL$7,$B202,AL$10)</f>
        <v>#NAME?</v>
      </c>
      <c r="AM202" s="42" t="e">
        <f t="shared" ca="1" si="645"/>
        <v>#NAME?</v>
      </c>
      <c r="AN202" s="43" t="e">
        <f ca="1">_xll.GXL(AN$3,AN$4,"CustomGL="&amp;AN$8&amp;";",AN$5,AN$6,AN$7,$B202,AN$10)</f>
        <v>#NAME?</v>
      </c>
      <c r="AO202" s="42" t="e">
        <f t="shared" ca="1" si="646"/>
        <v>#NAME?</v>
      </c>
      <c r="AT202" s="41" t="e">
        <f ca="1">_xll.GXL(AT$3,AT$4,"CustomGL="&amp;AT$8&amp;";",AT$5,AT$6,AT$7,$B202,AT$10)</f>
        <v>#NAME?</v>
      </c>
      <c r="AU202" s="42" t="e">
        <f t="shared" ca="1" si="647"/>
        <v>#NAME?</v>
      </c>
      <c r="AV202" s="43" t="e">
        <f ca="1">_xll.GXL(AV$3,AV$4,"CustomGL="&amp;AV$8&amp;";",AV$5,AV$6,AV$7,$B202,AV$10)</f>
        <v>#NAME?</v>
      </c>
      <c r="AW202" s="42" t="e">
        <f t="shared" ca="1" si="648"/>
        <v>#NAME?</v>
      </c>
      <c r="AZ202" s="85"/>
      <c r="BA202" s="78">
        <v>641001</v>
      </c>
      <c r="BB202" s="40" t="e">
        <f ca="1">_xll.GEXQ("...\Live\Act_Decr.edq",$B202)</f>
        <v>#NAME?</v>
      </c>
      <c r="BC202" s="41" t="e">
        <f ca="1">_xll.GXL(BC$3,BC$4,"CustomGL="&amp;BC$8&amp;";",BC$5,BC$6,BC$7,$B202,BC$10)</f>
        <v>#NAME?</v>
      </c>
      <c r="BD202" s="42" t="e">
        <f t="shared" ca="1" si="649"/>
        <v>#NAME?</v>
      </c>
      <c r="BE202" s="43" t="e">
        <f ca="1">_xll.GXL(BE$3,BE$4,"CustomGL="&amp;BE$8&amp;";",BE$5,BE$6,BE$7,$B202,BE$10)</f>
        <v>#NAME?</v>
      </c>
      <c r="BF202" s="42" t="e">
        <f t="shared" ca="1" si="650"/>
        <v>#NAME?</v>
      </c>
      <c r="BK202" s="41" t="e">
        <f ca="1">_xll.GXL(BK$3,BK$4,"CustomGL="&amp;BK$8&amp;";",BK$5,BK$6,BK$7,$B202,BK$10)</f>
        <v>#NAME?</v>
      </c>
      <c r="BL202" s="42" t="e">
        <f t="shared" ca="1" si="651"/>
        <v>#NAME?</v>
      </c>
      <c r="BM202" s="43" t="e">
        <f ca="1">_xll.GXL(BM$3,BM$4,"CustomGL="&amp;BM$8&amp;";",BM$5,BM$6,BM$7,$B202,BM$10)</f>
        <v>#NAME?</v>
      </c>
      <c r="BN202" s="42" t="e">
        <f t="shared" ca="1" si="652"/>
        <v>#NAME?</v>
      </c>
      <c r="BR202" s="78">
        <v>641001</v>
      </c>
      <c r="BS202" s="40" t="e">
        <f ca="1">_xll.GEXQ("...\Live\Act_Decr.edq",$B202)</f>
        <v>#NAME?</v>
      </c>
      <c r="BT202" s="41" t="e">
        <f ca="1">_xll.GXL(BT$3,BT$4,"CustomGL="&amp;BT$8&amp;";",BT$5,BT$6,BT$7,$B202,BT$10)</f>
        <v>#NAME?</v>
      </c>
      <c r="BU202" s="42" t="e">
        <f t="shared" ca="1" si="653"/>
        <v>#NAME?</v>
      </c>
      <c r="BV202" s="43" t="e">
        <f ca="1">_xll.GXL(BV$3,BV$4,"CustomGL="&amp;BV$8&amp;";",BV$5,BV$6,BV$7,$B202,BV$10)</f>
        <v>#NAME?</v>
      </c>
      <c r="BW202" s="42" t="e">
        <f t="shared" ca="1" si="654"/>
        <v>#NAME?</v>
      </c>
      <c r="CB202" s="41" t="e">
        <f ca="1">_xll.GXL(CB$3,CB$4,"CustomGL="&amp;CB$8&amp;";",CB$5,CB$6,CB$7,$B202,CB$10)</f>
        <v>#NAME?</v>
      </c>
      <c r="CC202" s="42" t="e">
        <f t="shared" ca="1" si="655"/>
        <v>#NAME?</v>
      </c>
      <c r="CD202" s="43" t="e">
        <f ca="1">_xll.GXL(CD$3,CD$4,"CustomGL="&amp;CD$8&amp;";",CD$5,CD$6,CD$7,$B202,CD$10)</f>
        <v>#NAME?</v>
      </c>
      <c r="CE202" s="42" t="e">
        <f t="shared" ca="1" si="656"/>
        <v>#NAME?</v>
      </c>
      <c r="CI202" s="78">
        <v>641001</v>
      </c>
      <c r="CJ202" s="40" t="e">
        <f ca="1">_xll.GEXQ("...\Live\Act_Decr.edq",$B202)</f>
        <v>#NAME?</v>
      </c>
      <c r="CK202" s="41" t="e">
        <f ca="1">_xll.GXL(CK$3,CK$4,"CustomGL="&amp;CK$8&amp;";",CK$5,CK$6,CK$7,$B202,CK$10)</f>
        <v>#NAME?</v>
      </c>
      <c r="CL202" s="42" t="e">
        <f t="shared" ca="1" si="657"/>
        <v>#NAME?</v>
      </c>
      <c r="CM202" s="43" t="e">
        <f ca="1">_xll.GXL(CM$3,CM$4,"CustomGL="&amp;CM$8&amp;";",CM$5,CM$6,CM$7,$B202,CM$10)</f>
        <v>#NAME?</v>
      </c>
      <c r="CN202" s="42" t="e">
        <f t="shared" ca="1" si="658"/>
        <v>#NAME?</v>
      </c>
      <c r="CS202" s="41" t="e">
        <f ca="1">_xll.GXL(CS$3,CS$4,"CustomGL="&amp;CS$8&amp;";",CS$5,CS$6,CS$7,$B202,CS$10)</f>
        <v>#NAME?</v>
      </c>
      <c r="CT202" s="42" t="e">
        <f t="shared" ca="1" si="659"/>
        <v>#NAME?</v>
      </c>
      <c r="CU202" s="43" t="e">
        <f ca="1">_xll.GXL(CU$3,CU$4,"CustomGL="&amp;CU$8&amp;";",CU$5,CU$6,CU$7,$B202,CU$10)</f>
        <v>#NAME?</v>
      </c>
      <c r="CV202" s="42" t="e">
        <f t="shared" ca="1" si="660"/>
        <v>#NAME?</v>
      </c>
      <c r="CZ202" s="78">
        <v>641001</v>
      </c>
      <c r="DA202" s="40" t="e">
        <f ca="1">_xll.GEXQ("...\Live\Act_Decr.edq",$B202)</f>
        <v>#NAME?</v>
      </c>
      <c r="DB202" s="41" t="e">
        <f ca="1">_xll.GXL(DB$3,DB$4,"CustomGL="&amp;DB$8&amp;";",DB$5,DB$6,DB$7,$B202,DB$10)</f>
        <v>#NAME?</v>
      </c>
      <c r="DC202" s="42" t="e">
        <f t="shared" ca="1" si="661"/>
        <v>#NAME?</v>
      </c>
      <c r="DD202" s="43" t="e">
        <f ca="1">_xll.GXL(DD$3,DD$4,"CustomGL="&amp;DD$8&amp;";",DD$5,DD$6,DD$7,$B202,DD$10)</f>
        <v>#NAME?</v>
      </c>
      <c r="DE202" s="42" t="e">
        <f t="shared" ca="1" si="662"/>
        <v>#NAME?</v>
      </c>
      <c r="DJ202" s="41" t="e">
        <f ca="1">_xll.GXL(DJ$3,DJ$4,"CustomGL="&amp;DJ$8&amp;";",DJ$5,DJ$6,DJ$7,$B202,DJ$10)</f>
        <v>#NAME?</v>
      </c>
      <c r="DK202" s="42" t="e">
        <f t="shared" ca="1" si="663"/>
        <v>#NAME?</v>
      </c>
      <c r="DL202" s="43" t="e">
        <f ca="1">_xll.GXL(DL$3,DL$4,"CustomGL="&amp;DL$8&amp;";",DL$5,DL$6,DL$7,$B202,DL$10)</f>
        <v>#NAME?</v>
      </c>
      <c r="DM202" s="42" t="e">
        <f t="shared" ca="1" si="664"/>
        <v>#NAME?</v>
      </c>
      <c r="DQ202" s="78">
        <v>641001</v>
      </c>
      <c r="DR202" s="40" t="e">
        <f ca="1">_xll.GEXQ("...\Live\Act_Decr.edq",$B202)</f>
        <v>#NAME?</v>
      </c>
      <c r="DS202" s="41" t="e">
        <f ca="1">_xll.GXL(DS$3,DS$4,"CustomGL="&amp;DS$8&amp;";",DS$5,DS$6,DS$7,$B202,DS$10)</f>
        <v>#NAME?</v>
      </c>
      <c r="DT202" s="42" t="e">
        <f t="shared" ca="1" si="665"/>
        <v>#NAME?</v>
      </c>
      <c r="DU202" s="43" t="e">
        <f ca="1">_xll.GXL(DU$3,DU$4,"CustomGL="&amp;DU$8&amp;";",DU$5,DU$6,DU$7,$B202,DU$10)</f>
        <v>#NAME?</v>
      </c>
      <c r="DV202" s="42" t="e">
        <f t="shared" ca="1" si="666"/>
        <v>#NAME?</v>
      </c>
      <c r="EA202" s="41" t="e">
        <f ca="1">_xll.GXL(EA$3,EA$4,"CustomGL="&amp;EA$8&amp;";",EA$5,EA$6,EA$7,$B202,EA$10)</f>
        <v>#NAME?</v>
      </c>
      <c r="EB202" s="42" t="e">
        <f t="shared" ca="1" si="667"/>
        <v>#NAME?</v>
      </c>
      <c r="EC202" s="43" t="e">
        <f ca="1">_xll.GXL(EC$3,EC$4,"CustomGL="&amp;EC$8&amp;";",EC$5,EC$6,EC$7,$B202,EC$10)</f>
        <v>#NAME?</v>
      </c>
      <c r="ED202" s="42" t="e">
        <f t="shared" ca="1" si="668"/>
        <v>#NAME?</v>
      </c>
      <c r="EH202" s="78">
        <v>641001</v>
      </c>
      <c r="EI202" s="40" t="e">
        <f ca="1">_xll.GEXQ("...\Live\Act_Decr.edq",$B202)</f>
        <v>#NAME?</v>
      </c>
      <c r="EJ202" s="41" t="e">
        <f ca="1">_xll.GXL(EJ$3,EJ$4,"CustomGL="&amp;EJ$8&amp;";",EJ$5,EJ$6,EJ$7,$B202,EJ$10)</f>
        <v>#NAME?</v>
      </c>
      <c r="EK202" s="42" t="e">
        <f t="shared" ca="1" si="669"/>
        <v>#NAME?</v>
      </c>
      <c r="EL202" s="43" t="e">
        <f ca="1">_xll.GXL(EL$3,EL$4,"CustomGL="&amp;EL$8&amp;";",EL$5,EL$6,EL$7,$B202,EL$10)</f>
        <v>#NAME?</v>
      </c>
      <c r="EM202" s="42" t="e">
        <f t="shared" ca="1" si="670"/>
        <v>#NAME?</v>
      </c>
      <c r="ER202" s="41" t="e">
        <f ca="1">_xll.GXL(ER$3,ER$4,"CustomGL="&amp;ER$8&amp;";",ER$5,ER$6,ER$7,$B202,ER$10)</f>
        <v>#NAME?</v>
      </c>
      <c r="ES202" s="42" t="e">
        <f t="shared" ca="1" si="671"/>
        <v>#NAME?</v>
      </c>
      <c r="ET202" s="43" t="e">
        <f ca="1">_xll.GXL(ET$3,ET$4,"CustomGL="&amp;ET$8&amp;";",ET$5,ET$6,ET$7,$B202,ET$10)</f>
        <v>#NAME?</v>
      </c>
      <c r="EU202" s="42" t="e">
        <f t="shared" ca="1" si="672"/>
        <v>#NAME?</v>
      </c>
      <c r="EY202" s="78">
        <v>641001</v>
      </c>
      <c r="EZ202" s="40" t="e">
        <f ca="1">_xll.GEXQ("...\Live\Act_Decr.edq",$B202)</f>
        <v>#NAME?</v>
      </c>
      <c r="FA202" s="41" t="e">
        <f ca="1">_xll.GXL(FA$3,FA$4,"CustomGL="&amp;FA$8&amp;";",FA$5,FA$6,FA$7,$B202,FA$10)</f>
        <v>#NAME?</v>
      </c>
      <c r="FB202" s="42" t="e">
        <f t="shared" ca="1" si="673"/>
        <v>#NAME?</v>
      </c>
      <c r="FC202" s="43" t="e">
        <f ca="1">_xll.GXL(FC$3,FC$4,"CustomGL="&amp;FC$8&amp;";",FC$5,FC$6,FC$7,$B202,FC$10)</f>
        <v>#NAME?</v>
      </c>
      <c r="FD202" s="42" t="e">
        <f t="shared" ca="1" si="674"/>
        <v>#NAME?</v>
      </c>
      <c r="FI202" s="41" t="e">
        <f ca="1">_xll.GXL(FI$3,FI$4,"CustomGL="&amp;FI$8&amp;";",FI$5,FI$6,FI$7,$B202,FI$10)</f>
        <v>#NAME?</v>
      </c>
      <c r="FJ202" s="42" t="e">
        <f t="shared" ca="1" si="675"/>
        <v>#NAME?</v>
      </c>
      <c r="FK202" s="43" t="e">
        <f ca="1">_xll.GXL(FK$3,FK$4,"CustomGL="&amp;FK$8&amp;";",FK$5,FK$6,FK$7,$B202,FK$10)</f>
        <v>#NAME?</v>
      </c>
      <c r="FL202" s="42" t="e">
        <f t="shared" ca="1" si="676"/>
        <v>#NAME?</v>
      </c>
    </row>
    <row r="203" spans="2:168" s="44" customFormat="1" hidden="1" outlineLevel="1" x14ac:dyDescent="0.25">
      <c r="B203" s="45">
        <v>641002</v>
      </c>
      <c r="C203" s="40" t="e">
        <f ca="1">_xll.GEXQ("...\Live\Act_Decr.edq",$B203)</f>
        <v>#NAME?</v>
      </c>
      <c r="D203" s="41" t="e">
        <f ca="1">_xll.GXL(D$3,D$4,"CustomGL="&amp;D$8&amp;";",D$5,D$6,D$7,$B203,D$10)</f>
        <v>#NAME?</v>
      </c>
      <c r="E203" s="42" t="e">
        <f t="shared" ca="1" si="638"/>
        <v>#NAME?</v>
      </c>
      <c r="F203" s="43" t="e">
        <f ca="1">_xll.GXL(F$3,F$4,"CustomGL="&amp;F$8&amp;";",F$5,F$6,F$7,$B203,F$10)</f>
        <v>#NAME?</v>
      </c>
      <c r="G203" s="42" t="e">
        <f t="shared" ca="1" si="637"/>
        <v>#NAME?</v>
      </c>
      <c r="L203" s="41" t="e">
        <f ca="1">_xll.GXL(L$3,L$4,"CustomGL="&amp;L$8&amp;";",L$5,L$6,L$7,$B203,L$10)</f>
        <v>#NAME?</v>
      </c>
      <c r="M203" s="42" t="e">
        <f t="shared" ca="1" si="639"/>
        <v>#NAME?</v>
      </c>
      <c r="N203" s="43" t="e">
        <f ca="1">_xll.GXL(N$3,N$4,"CustomGL="&amp;N$8&amp;";",N$5,N$6,N$7,$B203,N$10)</f>
        <v>#NAME?</v>
      </c>
      <c r="O203" s="42" t="e">
        <f t="shared" ca="1" si="640"/>
        <v>#NAME?</v>
      </c>
      <c r="R203" s="85"/>
      <c r="S203" s="78">
        <v>641002</v>
      </c>
      <c r="T203" s="40" t="e">
        <f ca="1">_xll.GEXQ("...\Live\Act_Decr.edq",$B203)</f>
        <v>#NAME?</v>
      </c>
      <c r="U203" s="41" t="e">
        <f ca="1">_xll.GXL(U$3,U$4,"CustomGL="&amp;U$8&amp;";",U$5,U$6,U$7,$B203,U$10)</f>
        <v>#NAME?</v>
      </c>
      <c r="V203" s="42" t="e">
        <f t="shared" ca="1" si="641"/>
        <v>#NAME?</v>
      </c>
      <c r="W203" s="43" t="e">
        <f ca="1">_xll.GXL(W$3,W$4,"CustomGL="&amp;W$8&amp;";",W$5,W$6,W$7,$B203,W$10)</f>
        <v>#NAME?</v>
      </c>
      <c r="X203" s="42" t="e">
        <f t="shared" ca="1" si="642"/>
        <v>#NAME?</v>
      </c>
      <c r="AC203" s="41" t="e">
        <f ca="1">_xll.GXL(AC$3,AC$4,"CustomGL="&amp;AC$8&amp;";",AC$5,AC$6,AC$7,$B203,AC$10)</f>
        <v>#NAME?</v>
      </c>
      <c r="AD203" s="42" t="e">
        <f t="shared" ca="1" si="643"/>
        <v>#NAME?</v>
      </c>
      <c r="AE203" s="43" t="e">
        <f ca="1">_xll.GXL(AE$3,AE$4,"CustomGL="&amp;AE$8&amp;";",AE$5,AE$6,AE$7,$B203,AE$10)</f>
        <v>#NAME?</v>
      </c>
      <c r="AF203" s="42" t="e">
        <f t="shared" ca="1" si="644"/>
        <v>#NAME?</v>
      </c>
      <c r="AJ203" s="78">
        <v>641002</v>
      </c>
      <c r="AK203" s="40" t="e">
        <f ca="1">_xll.GEXQ("...\Live\Act_Decr.edq",$B203)</f>
        <v>#NAME?</v>
      </c>
      <c r="AL203" s="41" t="e">
        <f ca="1">_xll.GXL(AL$3,AL$4,"CustomGL="&amp;AL$8&amp;";",AL$5,AL$6,AL$7,$B203,AL$10)</f>
        <v>#NAME?</v>
      </c>
      <c r="AM203" s="42" t="e">
        <f t="shared" ca="1" si="645"/>
        <v>#NAME?</v>
      </c>
      <c r="AN203" s="43" t="e">
        <f ca="1">_xll.GXL(AN$3,AN$4,"CustomGL="&amp;AN$8&amp;";",AN$5,AN$6,AN$7,$B203,AN$10)</f>
        <v>#NAME?</v>
      </c>
      <c r="AO203" s="42" t="e">
        <f t="shared" ca="1" si="646"/>
        <v>#NAME?</v>
      </c>
      <c r="AT203" s="41" t="e">
        <f ca="1">_xll.GXL(AT$3,AT$4,"CustomGL="&amp;AT$8&amp;";",AT$5,AT$6,AT$7,$B203,AT$10)</f>
        <v>#NAME?</v>
      </c>
      <c r="AU203" s="42" t="e">
        <f t="shared" ca="1" si="647"/>
        <v>#NAME?</v>
      </c>
      <c r="AV203" s="43" t="e">
        <f ca="1">_xll.GXL(AV$3,AV$4,"CustomGL="&amp;AV$8&amp;";",AV$5,AV$6,AV$7,$B203,AV$10)</f>
        <v>#NAME?</v>
      </c>
      <c r="AW203" s="42" t="e">
        <f t="shared" ca="1" si="648"/>
        <v>#NAME?</v>
      </c>
      <c r="AZ203" s="85"/>
      <c r="BA203" s="78">
        <v>641002</v>
      </c>
      <c r="BB203" s="40" t="e">
        <f ca="1">_xll.GEXQ("...\Live\Act_Decr.edq",$B203)</f>
        <v>#NAME?</v>
      </c>
      <c r="BC203" s="41" t="e">
        <f ca="1">_xll.GXL(BC$3,BC$4,"CustomGL="&amp;BC$8&amp;";",BC$5,BC$6,BC$7,$B203,BC$10)</f>
        <v>#NAME?</v>
      </c>
      <c r="BD203" s="42" t="e">
        <f t="shared" ca="1" si="649"/>
        <v>#NAME?</v>
      </c>
      <c r="BE203" s="43" t="e">
        <f ca="1">_xll.GXL(BE$3,BE$4,"CustomGL="&amp;BE$8&amp;";",BE$5,BE$6,BE$7,$B203,BE$10)</f>
        <v>#NAME?</v>
      </c>
      <c r="BF203" s="42" t="e">
        <f t="shared" ca="1" si="650"/>
        <v>#NAME?</v>
      </c>
      <c r="BK203" s="41" t="e">
        <f ca="1">_xll.GXL(BK$3,BK$4,"CustomGL="&amp;BK$8&amp;";",BK$5,BK$6,BK$7,$B203,BK$10)</f>
        <v>#NAME?</v>
      </c>
      <c r="BL203" s="42" t="e">
        <f t="shared" ca="1" si="651"/>
        <v>#NAME?</v>
      </c>
      <c r="BM203" s="43" t="e">
        <f ca="1">_xll.GXL(BM$3,BM$4,"CustomGL="&amp;BM$8&amp;";",BM$5,BM$6,BM$7,$B203,BM$10)</f>
        <v>#NAME?</v>
      </c>
      <c r="BN203" s="42" t="e">
        <f t="shared" ca="1" si="652"/>
        <v>#NAME?</v>
      </c>
      <c r="BR203" s="78">
        <v>641002</v>
      </c>
      <c r="BS203" s="40" t="e">
        <f ca="1">_xll.GEXQ("...\Live\Act_Decr.edq",$B203)</f>
        <v>#NAME?</v>
      </c>
      <c r="BT203" s="41" t="e">
        <f ca="1">_xll.GXL(BT$3,BT$4,"CustomGL="&amp;BT$8&amp;";",BT$5,BT$6,BT$7,$B203,BT$10)</f>
        <v>#NAME?</v>
      </c>
      <c r="BU203" s="42" t="e">
        <f t="shared" ca="1" si="653"/>
        <v>#NAME?</v>
      </c>
      <c r="BV203" s="43" t="e">
        <f ca="1">_xll.GXL(BV$3,BV$4,"CustomGL="&amp;BV$8&amp;";",BV$5,BV$6,BV$7,$B203,BV$10)</f>
        <v>#NAME?</v>
      </c>
      <c r="BW203" s="42" t="e">
        <f t="shared" ca="1" si="654"/>
        <v>#NAME?</v>
      </c>
      <c r="CB203" s="41" t="e">
        <f ca="1">_xll.GXL(CB$3,CB$4,"CustomGL="&amp;CB$8&amp;";",CB$5,CB$6,CB$7,$B203,CB$10)</f>
        <v>#NAME?</v>
      </c>
      <c r="CC203" s="42" t="e">
        <f t="shared" ca="1" si="655"/>
        <v>#NAME?</v>
      </c>
      <c r="CD203" s="43" t="e">
        <f ca="1">_xll.GXL(CD$3,CD$4,"CustomGL="&amp;CD$8&amp;";",CD$5,CD$6,CD$7,$B203,CD$10)</f>
        <v>#NAME?</v>
      </c>
      <c r="CE203" s="42" t="e">
        <f t="shared" ca="1" si="656"/>
        <v>#NAME?</v>
      </c>
      <c r="CI203" s="78">
        <v>641002</v>
      </c>
      <c r="CJ203" s="40" t="e">
        <f ca="1">_xll.GEXQ("...\Live\Act_Decr.edq",$B203)</f>
        <v>#NAME?</v>
      </c>
      <c r="CK203" s="41" t="e">
        <f ca="1">_xll.GXL(CK$3,CK$4,"CustomGL="&amp;CK$8&amp;";",CK$5,CK$6,CK$7,$B203,CK$10)</f>
        <v>#NAME?</v>
      </c>
      <c r="CL203" s="42" t="e">
        <f t="shared" ca="1" si="657"/>
        <v>#NAME?</v>
      </c>
      <c r="CM203" s="43" t="e">
        <f ca="1">_xll.GXL(CM$3,CM$4,"CustomGL="&amp;CM$8&amp;";",CM$5,CM$6,CM$7,$B203,CM$10)</f>
        <v>#NAME?</v>
      </c>
      <c r="CN203" s="42" t="e">
        <f t="shared" ca="1" si="658"/>
        <v>#NAME?</v>
      </c>
      <c r="CS203" s="41" t="e">
        <f ca="1">_xll.GXL(CS$3,CS$4,"CustomGL="&amp;CS$8&amp;";",CS$5,CS$6,CS$7,$B203,CS$10)</f>
        <v>#NAME?</v>
      </c>
      <c r="CT203" s="42" t="e">
        <f t="shared" ca="1" si="659"/>
        <v>#NAME?</v>
      </c>
      <c r="CU203" s="43" t="e">
        <f ca="1">_xll.GXL(CU$3,CU$4,"CustomGL="&amp;CU$8&amp;";",CU$5,CU$6,CU$7,$B203,CU$10)</f>
        <v>#NAME?</v>
      </c>
      <c r="CV203" s="42" t="e">
        <f t="shared" ca="1" si="660"/>
        <v>#NAME?</v>
      </c>
      <c r="CZ203" s="78">
        <v>641002</v>
      </c>
      <c r="DA203" s="40" t="e">
        <f ca="1">_xll.GEXQ("...\Live\Act_Decr.edq",$B203)</f>
        <v>#NAME?</v>
      </c>
      <c r="DB203" s="41" t="e">
        <f ca="1">_xll.GXL(DB$3,DB$4,"CustomGL="&amp;DB$8&amp;";",DB$5,DB$6,DB$7,$B203,DB$10)</f>
        <v>#NAME?</v>
      </c>
      <c r="DC203" s="42" t="e">
        <f t="shared" ca="1" si="661"/>
        <v>#NAME?</v>
      </c>
      <c r="DD203" s="43" t="e">
        <f ca="1">_xll.GXL(DD$3,DD$4,"CustomGL="&amp;DD$8&amp;";",DD$5,DD$6,DD$7,$B203,DD$10)</f>
        <v>#NAME?</v>
      </c>
      <c r="DE203" s="42" t="e">
        <f t="shared" ca="1" si="662"/>
        <v>#NAME?</v>
      </c>
      <c r="DJ203" s="41" t="e">
        <f ca="1">_xll.GXL(DJ$3,DJ$4,"CustomGL="&amp;DJ$8&amp;";",DJ$5,DJ$6,DJ$7,$B203,DJ$10)</f>
        <v>#NAME?</v>
      </c>
      <c r="DK203" s="42" t="e">
        <f t="shared" ca="1" si="663"/>
        <v>#NAME?</v>
      </c>
      <c r="DL203" s="43" t="e">
        <f ca="1">_xll.GXL(DL$3,DL$4,"CustomGL="&amp;DL$8&amp;";",DL$5,DL$6,DL$7,$B203,DL$10)</f>
        <v>#NAME?</v>
      </c>
      <c r="DM203" s="42" t="e">
        <f t="shared" ca="1" si="664"/>
        <v>#NAME?</v>
      </c>
      <c r="DQ203" s="78">
        <v>641002</v>
      </c>
      <c r="DR203" s="40" t="e">
        <f ca="1">_xll.GEXQ("...\Live\Act_Decr.edq",$B203)</f>
        <v>#NAME?</v>
      </c>
      <c r="DS203" s="41" t="e">
        <f ca="1">_xll.GXL(DS$3,DS$4,"CustomGL="&amp;DS$8&amp;";",DS$5,DS$6,DS$7,$B203,DS$10)</f>
        <v>#NAME?</v>
      </c>
      <c r="DT203" s="42" t="e">
        <f t="shared" ca="1" si="665"/>
        <v>#NAME?</v>
      </c>
      <c r="DU203" s="43" t="e">
        <f ca="1">_xll.GXL(DU$3,DU$4,"CustomGL="&amp;DU$8&amp;";",DU$5,DU$6,DU$7,$B203,DU$10)</f>
        <v>#NAME?</v>
      </c>
      <c r="DV203" s="42" t="e">
        <f t="shared" ca="1" si="666"/>
        <v>#NAME?</v>
      </c>
      <c r="EA203" s="41" t="e">
        <f ca="1">_xll.GXL(EA$3,EA$4,"CustomGL="&amp;EA$8&amp;";",EA$5,EA$6,EA$7,$B203,EA$10)</f>
        <v>#NAME?</v>
      </c>
      <c r="EB203" s="42" t="e">
        <f t="shared" ca="1" si="667"/>
        <v>#NAME?</v>
      </c>
      <c r="EC203" s="43" t="e">
        <f ca="1">_xll.GXL(EC$3,EC$4,"CustomGL="&amp;EC$8&amp;";",EC$5,EC$6,EC$7,$B203,EC$10)</f>
        <v>#NAME?</v>
      </c>
      <c r="ED203" s="42" t="e">
        <f t="shared" ca="1" si="668"/>
        <v>#NAME?</v>
      </c>
      <c r="EH203" s="78">
        <v>641002</v>
      </c>
      <c r="EI203" s="40" t="e">
        <f ca="1">_xll.GEXQ("...\Live\Act_Decr.edq",$B203)</f>
        <v>#NAME?</v>
      </c>
      <c r="EJ203" s="41" t="e">
        <f ca="1">_xll.GXL(EJ$3,EJ$4,"CustomGL="&amp;EJ$8&amp;";",EJ$5,EJ$6,EJ$7,$B203,EJ$10)</f>
        <v>#NAME?</v>
      </c>
      <c r="EK203" s="42" t="e">
        <f t="shared" ca="1" si="669"/>
        <v>#NAME?</v>
      </c>
      <c r="EL203" s="43" t="e">
        <f ca="1">_xll.GXL(EL$3,EL$4,"CustomGL="&amp;EL$8&amp;";",EL$5,EL$6,EL$7,$B203,EL$10)</f>
        <v>#NAME?</v>
      </c>
      <c r="EM203" s="42" t="e">
        <f t="shared" ca="1" si="670"/>
        <v>#NAME?</v>
      </c>
      <c r="ER203" s="41" t="e">
        <f ca="1">_xll.GXL(ER$3,ER$4,"CustomGL="&amp;ER$8&amp;";",ER$5,ER$6,ER$7,$B203,ER$10)</f>
        <v>#NAME?</v>
      </c>
      <c r="ES203" s="42" t="e">
        <f t="shared" ca="1" si="671"/>
        <v>#NAME?</v>
      </c>
      <c r="ET203" s="43" t="e">
        <f ca="1">_xll.GXL(ET$3,ET$4,"CustomGL="&amp;ET$8&amp;";",ET$5,ET$6,ET$7,$B203,ET$10)</f>
        <v>#NAME?</v>
      </c>
      <c r="EU203" s="42" t="e">
        <f t="shared" ca="1" si="672"/>
        <v>#NAME?</v>
      </c>
      <c r="EY203" s="78">
        <v>641002</v>
      </c>
      <c r="EZ203" s="40" t="e">
        <f ca="1">_xll.GEXQ("...\Live\Act_Decr.edq",$B203)</f>
        <v>#NAME?</v>
      </c>
      <c r="FA203" s="41" t="e">
        <f ca="1">_xll.GXL(FA$3,FA$4,"CustomGL="&amp;FA$8&amp;";",FA$5,FA$6,FA$7,$B203,FA$10)</f>
        <v>#NAME?</v>
      </c>
      <c r="FB203" s="42" t="e">
        <f t="shared" ca="1" si="673"/>
        <v>#NAME?</v>
      </c>
      <c r="FC203" s="43" t="e">
        <f ca="1">_xll.GXL(FC$3,FC$4,"CustomGL="&amp;FC$8&amp;";",FC$5,FC$6,FC$7,$B203,FC$10)</f>
        <v>#NAME?</v>
      </c>
      <c r="FD203" s="42" t="e">
        <f t="shared" ca="1" si="674"/>
        <v>#NAME?</v>
      </c>
      <c r="FI203" s="41" t="e">
        <f ca="1">_xll.GXL(FI$3,FI$4,"CustomGL="&amp;FI$8&amp;";",FI$5,FI$6,FI$7,$B203,FI$10)</f>
        <v>#NAME?</v>
      </c>
      <c r="FJ203" s="42" t="e">
        <f t="shared" ca="1" si="675"/>
        <v>#NAME?</v>
      </c>
      <c r="FK203" s="43" t="e">
        <f ca="1">_xll.GXL(FK$3,FK$4,"CustomGL="&amp;FK$8&amp;";",FK$5,FK$6,FK$7,$B203,FK$10)</f>
        <v>#NAME?</v>
      </c>
      <c r="FL203" s="42" t="e">
        <f t="shared" ca="1" si="676"/>
        <v>#NAME?</v>
      </c>
    </row>
    <row r="204" spans="2:168" s="44" customFormat="1" hidden="1" outlineLevel="1" x14ac:dyDescent="0.25">
      <c r="B204" s="45">
        <v>641003</v>
      </c>
      <c r="C204" s="40" t="e">
        <f ca="1">_xll.GEXQ("...\Live\Act_Decr.edq",$B204)</f>
        <v>#NAME?</v>
      </c>
      <c r="D204" s="41" t="e">
        <f ca="1">_xll.GXL(D$3,D$4,"CustomGL="&amp;D$8&amp;";",D$5,D$6,D$7,$B204,D$10)</f>
        <v>#NAME?</v>
      </c>
      <c r="E204" s="42" t="e">
        <f t="shared" ca="1" si="638"/>
        <v>#NAME?</v>
      </c>
      <c r="F204" s="43" t="e">
        <f ca="1">_xll.GXL(F$3,F$4,"CustomGL="&amp;F$8&amp;";",F$5,F$6,F$7,$B204,F$10)</f>
        <v>#NAME?</v>
      </c>
      <c r="G204" s="42" t="e">
        <f t="shared" ca="1" si="637"/>
        <v>#NAME?</v>
      </c>
      <c r="L204" s="41" t="e">
        <f ca="1">_xll.GXL(L$3,L$4,"CustomGL="&amp;L$8&amp;";",L$5,L$6,L$7,$B204,L$10)</f>
        <v>#NAME?</v>
      </c>
      <c r="M204" s="42" t="e">
        <f t="shared" ca="1" si="639"/>
        <v>#NAME?</v>
      </c>
      <c r="N204" s="43" t="e">
        <f ca="1">_xll.GXL(N$3,N$4,"CustomGL="&amp;N$8&amp;";",N$5,N$6,N$7,$B204,N$10)</f>
        <v>#NAME?</v>
      </c>
      <c r="O204" s="42" t="e">
        <f t="shared" ca="1" si="640"/>
        <v>#NAME?</v>
      </c>
      <c r="R204" s="85"/>
      <c r="S204" s="78">
        <v>641003</v>
      </c>
      <c r="T204" s="40" t="e">
        <f ca="1">_xll.GEXQ("...\Live\Act_Decr.edq",$B204)</f>
        <v>#NAME?</v>
      </c>
      <c r="U204" s="41" t="e">
        <f ca="1">_xll.GXL(U$3,U$4,"CustomGL="&amp;U$8&amp;";",U$5,U$6,U$7,$B204,U$10)</f>
        <v>#NAME?</v>
      </c>
      <c r="V204" s="42" t="e">
        <f t="shared" ca="1" si="641"/>
        <v>#NAME?</v>
      </c>
      <c r="W204" s="43" t="e">
        <f ca="1">_xll.GXL(W$3,W$4,"CustomGL="&amp;W$8&amp;";",W$5,W$6,W$7,$B204,W$10)</f>
        <v>#NAME?</v>
      </c>
      <c r="X204" s="42" t="e">
        <f t="shared" ca="1" si="642"/>
        <v>#NAME?</v>
      </c>
      <c r="AC204" s="41" t="e">
        <f ca="1">_xll.GXL(AC$3,AC$4,"CustomGL="&amp;AC$8&amp;";",AC$5,AC$6,AC$7,$B204,AC$10)</f>
        <v>#NAME?</v>
      </c>
      <c r="AD204" s="42" t="e">
        <f t="shared" ca="1" si="643"/>
        <v>#NAME?</v>
      </c>
      <c r="AE204" s="43" t="e">
        <f ca="1">_xll.GXL(AE$3,AE$4,"CustomGL="&amp;AE$8&amp;";",AE$5,AE$6,AE$7,$B204,AE$10)</f>
        <v>#NAME?</v>
      </c>
      <c r="AF204" s="42" t="e">
        <f t="shared" ca="1" si="644"/>
        <v>#NAME?</v>
      </c>
      <c r="AJ204" s="78">
        <v>641003</v>
      </c>
      <c r="AK204" s="40" t="e">
        <f ca="1">_xll.GEXQ("...\Live\Act_Decr.edq",$B204)</f>
        <v>#NAME?</v>
      </c>
      <c r="AL204" s="41" t="e">
        <f ca="1">_xll.GXL(AL$3,AL$4,"CustomGL="&amp;AL$8&amp;";",AL$5,AL$6,AL$7,$B204,AL$10)</f>
        <v>#NAME?</v>
      </c>
      <c r="AM204" s="42" t="e">
        <f t="shared" ca="1" si="645"/>
        <v>#NAME?</v>
      </c>
      <c r="AN204" s="43" t="e">
        <f ca="1">_xll.GXL(AN$3,AN$4,"CustomGL="&amp;AN$8&amp;";",AN$5,AN$6,AN$7,$B204,AN$10)</f>
        <v>#NAME?</v>
      </c>
      <c r="AO204" s="42" t="e">
        <f t="shared" ca="1" si="646"/>
        <v>#NAME?</v>
      </c>
      <c r="AT204" s="41" t="e">
        <f ca="1">_xll.GXL(AT$3,AT$4,"CustomGL="&amp;AT$8&amp;";",AT$5,AT$6,AT$7,$B204,AT$10)</f>
        <v>#NAME?</v>
      </c>
      <c r="AU204" s="42" t="e">
        <f t="shared" ca="1" si="647"/>
        <v>#NAME?</v>
      </c>
      <c r="AV204" s="43" t="e">
        <f ca="1">_xll.GXL(AV$3,AV$4,"CustomGL="&amp;AV$8&amp;";",AV$5,AV$6,AV$7,$B204,AV$10)</f>
        <v>#NAME?</v>
      </c>
      <c r="AW204" s="42" t="e">
        <f t="shared" ca="1" si="648"/>
        <v>#NAME?</v>
      </c>
      <c r="AZ204" s="85"/>
      <c r="BA204" s="78">
        <v>641003</v>
      </c>
      <c r="BB204" s="40" t="e">
        <f ca="1">_xll.GEXQ("...\Live\Act_Decr.edq",$B204)</f>
        <v>#NAME?</v>
      </c>
      <c r="BC204" s="41" t="e">
        <f ca="1">_xll.GXL(BC$3,BC$4,"CustomGL="&amp;BC$8&amp;";",BC$5,BC$6,BC$7,$B204,BC$10)</f>
        <v>#NAME?</v>
      </c>
      <c r="BD204" s="42" t="e">
        <f t="shared" ca="1" si="649"/>
        <v>#NAME?</v>
      </c>
      <c r="BE204" s="43" t="e">
        <f ca="1">_xll.GXL(BE$3,BE$4,"CustomGL="&amp;BE$8&amp;";",BE$5,BE$6,BE$7,$B204,BE$10)</f>
        <v>#NAME?</v>
      </c>
      <c r="BF204" s="42" t="e">
        <f t="shared" ca="1" si="650"/>
        <v>#NAME?</v>
      </c>
      <c r="BK204" s="41" t="e">
        <f ca="1">_xll.GXL(BK$3,BK$4,"CustomGL="&amp;BK$8&amp;";",BK$5,BK$6,BK$7,$B204,BK$10)</f>
        <v>#NAME?</v>
      </c>
      <c r="BL204" s="42" t="e">
        <f t="shared" ca="1" si="651"/>
        <v>#NAME?</v>
      </c>
      <c r="BM204" s="43" t="e">
        <f ca="1">_xll.GXL(BM$3,BM$4,"CustomGL="&amp;BM$8&amp;";",BM$5,BM$6,BM$7,$B204,BM$10)</f>
        <v>#NAME?</v>
      </c>
      <c r="BN204" s="42" t="e">
        <f t="shared" ca="1" si="652"/>
        <v>#NAME?</v>
      </c>
      <c r="BR204" s="78">
        <v>641003</v>
      </c>
      <c r="BS204" s="40" t="e">
        <f ca="1">_xll.GEXQ("...\Live\Act_Decr.edq",$B204)</f>
        <v>#NAME?</v>
      </c>
      <c r="BT204" s="41" t="e">
        <f ca="1">_xll.GXL(BT$3,BT$4,"CustomGL="&amp;BT$8&amp;";",BT$5,BT$6,BT$7,$B204,BT$10)</f>
        <v>#NAME?</v>
      </c>
      <c r="BU204" s="42" t="e">
        <f t="shared" ca="1" si="653"/>
        <v>#NAME?</v>
      </c>
      <c r="BV204" s="43" t="e">
        <f ca="1">_xll.GXL(BV$3,BV$4,"CustomGL="&amp;BV$8&amp;";",BV$5,BV$6,BV$7,$B204,BV$10)</f>
        <v>#NAME?</v>
      </c>
      <c r="BW204" s="42" t="e">
        <f t="shared" ca="1" si="654"/>
        <v>#NAME?</v>
      </c>
      <c r="CB204" s="41" t="e">
        <f ca="1">_xll.GXL(CB$3,CB$4,"CustomGL="&amp;CB$8&amp;";",CB$5,CB$6,CB$7,$B204,CB$10)</f>
        <v>#NAME?</v>
      </c>
      <c r="CC204" s="42" t="e">
        <f t="shared" ca="1" si="655"/>
        <v>#NAME?</v>
      </c>
      <c r="CD204" s="43" t="e">
        <f ca="1">_xll.GXL(CD$3,CD$4,"CustomGL="&amp;CD$8&amp;";",CD$5,CD$6,CD$7,$B204,CD$10)</f>
        <v>#NAME?</v>
      </c>
      <c r="CE204" s="42" t="e">
        <f t="shared" ca="1" si="656"/>
        <v>#NAME?</v>
      </c>
      <c r="CI204" s="78">
        <v>641003</v>
      </c>
      <c r="CJ204" s="40" t="e">
        <f ca="1">_xll.GEXQ("...\Live\Act_Decr.edq",$B204)</f>
        <v>#NAME?</v>
      </c>
      <c r="CK204" s="41" t="e">
        <f ca="1">_xll.GXL(CK$3,CK$4,"CustomGL="&amp;CK$8&amp;";",CK$5,CK$6,CK$7,$B204,CK$10)</f>
        <v>#NAME?</v>
      </c>
      <c r="CL204" s="42" t="e">
        <f t="shared" ca="1" si="657"/>
        <v>#NAME?</v>
      </c>
      <c r="CM204" s="43" t="e">
        <f ca="1">_xll.GXL(CM$3,CM$4,"CustomGL="&amp;CM$8&amp;";",CM$5,CM$6,CM$7,$B204,CM$10)</f>
        <v>#NAME?</v>
      </c>
      <c r="CN204" s="42" t="e">
        <f t="shared" ca="1" si="658"/>
        <v>#NAME?</v>
      </c>
      <c r="CS204" s="41" t="e">
        <f ca="1">_xll.GXL(CS$3,CS$4,"CustomGL="&amp;CS$8&amp;";",CS$5,CS$6,CS$7,$B204,CS$10)</f>
        <v>#NAME?</v>
      </c>
      <c r="CT204" s="42" t="e">
        <f t="shared" ca="1" si="659"/>
        <v>#NAME?</v>
      </c>
      <c r="CU204" s="43" t="e">
        <f ca="1">_xll.GXL(CU$3,CU$4,"CustomGL="&amp;CU$8&amp;";",CU$5,CU$6,CU$7,$B204,CU$10)</f>
        <v>#NAME?</v>
      </c>
      <c r="CV204" s="42" t="e">
        <f t="shared" ca="1" si="660"/>
        <v>#NAME?</v>
      </c>
      <c r="CZ204" s="78">
        <v>641003</v>
      </c>
      <c r="DA204" s="40" t="e">
        <f ca="1">_xll.GEXQ("...\Live\Act_Decr.edq",$B204)</f>
        <v>#NAME?</v>
      </c>
      <c r="DB204" s="41" t="e">
        <f ca="1">_xll.GXL(DB$3,DB$4,"CustomGL="&amp;DB$8&amp;";",DB$5,DB$6,DB$7,$B204,DB$10)</f>
        <v>#NAME?</v>
      </c>
      <c r="DC204" s="42" t="e">
        <f t="shared" ca="1" si="661"/>
        <v>#NAME?</v>
      </c>
      <c r="DD204" s="43" t="e">
        <f ca="1">_xll.GXL(DD$3,DD$4,"CustomGL="&amp;DD$8&amp;";",DD$5,DD$6,DD$7,$B204,DD$10)</f>
        <v>#NAME?</v>
      </c>
      <c r="DE204" s="42" t="e">
        <f t="shared" ca="1" si="662"/>
        <v>#NAME?</v>
      </c>
      <c r="DJ204" s="41" t="e">
        <f ca="1">_xll.GXL(DJ$3,DJ$4,"CustomGL="&amp;DJ$8&amp;";",DJ$5,DJ$6,DJ$7,$B204,DJ$10)</f>
        <v>#NAME?</v>
      </c>
      <c r="DK204" s="42" t="e">
        <f t="shared" ca="1" si="663"/>
        <v>#NAME?</v>
      </c>
      <c r="DL204" s="43" t="e">
        <f ca="1">_xll.GXL(DL$3,DL$4,"CustomGL="&amp;DL$8&amp;";",DL$5,DL$6,DL$7,$B204,DL$10)</f>
        <v>#NAME?</v>
      </c>
      <c r="DM204" s="42" t="e">
        <f t="shared" ca="1" si="664"/>
        <v>#NAME?</v>
      </c>
      <c r="DQ204" s="78">
        <v>641003</v>
      </c>
      <c r="DR204" s="40" t="e">
        <f ca="1">_xll.GEXQ("...\Live\Act_Decr.edq",$B204)</f>
        <v>#NAME?</v>
      </c>
      <c r="DS204" s="41" t="e">
        <f ca="1">_xll.GXL(DS$3,DS$4,"CustomGL="&amp;DS$8&amp;";",DS$5,DS$6,DS$7,$B204,DS$10)</f>
        <v>#NAME?</v>
      </c>
      <c r="DT204" s="42" t="e">
        <f t="shared" ca="1" si="665"/>
        <v>#NAME?</v>
      </c>
      <c r="DU204" s="43" t="e">
        <f ca="1">_xll.GXL(DU$3,DU$4,"CustomGL="&amp;DU$8&amp;";",DU$5,DU$6,DU$7,$B204,DU$10)</f>
        <v>#NAME?</v>
      </c>
      <c r="DV204" s="42" t="e">
        <f t="shared" ca="1" si="666"/>
        <v>#NAME?</v>
      </c>
      <c r="EA204" s="41" t="e">
        <f ca="1">_xll.GXL(EA$3,EA$4,"CustomGL="&amp;EA$8&amp;";",EA$5,EA$6,EA$7,$B204,EA$10)</f>
        <v>#NAME?</v>
      </c>
      <c r="EB204" s="42" t="e">
        <f t="shared" ca="1" si="667"/>
        <v>#NAME?</v>
      </c>
      <c r="EC204" s="43" t="e">
        <f ca="1">_xll.GXL(EC$3,EC$4,"CustomGL="&amp;EC$8&amp;";",EC$5,EC$6,EC$7,$B204,EC$10)</f>
        <v>#NAME?</v>
      </c>
      <c r="ED204" s="42" t="e">
        <f t="shared" ca="1" si="668"/>
        <v>#NAME?</v>
      </c>
      <c r="EH204" s="78">
        <v>641003</v>
      </c>
      <c r="EI204" s="40" t="e">
        <f ca="1">_xll.GEXQ("...\Live\Act_Decr.edq",$B204)</f>
        <v>#NAME?</v>
      </c>
      <c r="EJ204" s="41" t="e">
        <f ca="1">_xll.GXL(EJ$3,EJ$4,"CustomGL="&amp;EJ$8&amp;";",EJ$5,EJ$6,EJ$7,$B204,EJ$10)</f>
        <v>#NAME?</v>
      </c>
      <c r="EK204" s="42" t="e">
        <f t="shared" ca="1" si="669"/>
        <v>#NAME?</v>
      </c>
      <c r="EL204" s="43" t="e">
        <f ca="1">_xll.GXL(EL$3,EL$4,"CustomGL="&amp;EL$8&amp;";",EL$5,EL$6,EL$7,$B204,EL$10)</f>
        <v>#NAME?</v>
      </c>
      <c r="EM204" s="42" t="e">
        <f t="shared" ca="1" si="670"/>
        <v>#NAME?</v>
      </c>
      <c r="ER204" s="41" t="e">
        <f ca="1">_xll.GXL(ER$3,ER$4,"CustomGL="&amp;ER$8&amp;";",ER$5,ER$6,ER$7,$B204,ER$10)</f>
        <v>#NAME?</v>
      </c>
      <c r="ES204" s="42" t="e">
        <f t="shared" ca="1" si="671"/>
        <v>#NAME?</v>
      </c>
      <c r="ET204" s="43" t="e">
        <f ca="1">_xll.GXL(ET$3,ET$4,"CustomGL="&amp;ET$8&amp;";",ET$5,ET$6,ET$7,$B204,ET$10)</f>
        <v>#NAME?</v>
      </c>
      <c r="EU204" s="42" t="e">
        <f t="shared" ca="1" si="672"/>
        <v>#NAME?</v>
      </c>
      <c r="EY204" s="78">
        <v>641003</v>
      </c>
      <c r="EZ204" s="40" t="e">
        <f ca="1">_xll.GEXQ("...\Live\Act_Decr.edq",$B204)</f>
        <v>#NAME?</v>
      </c>
      <c r="FA204" s="41" t="e">
        <f ca="1">_xll.GXL(FA$3,FA$4,"CustomGL="&amp;FA$8&amp;";",FA$5,FA$6,FA$7,$B204,FA$10)</f>
        <v>#NAME?</v>
      </c>
      <c r="FB204" s="42" t="e">
        <f t="shared" ca="1" si="673"/>
        <v>#NAME?</v>
      </c>
      <c r="FC204" s="43" t="e">
        <f ca="1">_xll.GXL(FC$3,FC$4,"CustomGL="&amp;FC$8&amp;";",FC$5,FC$6,FC$7,$B204,FC$10)</f>
        <v>#NAME?</v>
      </c>
      <c r="FD204" s="42" t="e">
        <f t="shared" ca="1" si="674"/>
        <v>#NAME?</v>
      </c>
      <c r="FI204" s="41" t="e">
        <f ca="1">_xll.GXL(FI$3,FI$4,"CustomGL="&amp;FI$8&amp;";",FI$5,FI$6,FI$7,$B204,FI$10)</f>
        <v>#NAME?</v>
      </c>
      <c r="FJ204" s="42" t="e">
        <f t="shared" ca="1" si="675"/>
        <v>#NAME?</v>
      </c>
      <c r="FK204" s="43" t="e">
        <f ca="1">_xll.GXL(FK$3,FK$4,"CustomGL="&amp;FK$8&amp;";",FK$5,FK$6,FK$7,$B204,FK$10)</f>
        <v>#NAME?</v>
      </c>
      <c r="FL204" s="42" t="e">
        <f t="shared" ca="1" si="676"/>
        <v>#NAME?</v>
      </c>
    </row>
    <row r="205" spans="2:168" s="44" customFormat="1" hidden="1" outlineLevel="1" x14ac:dyDescent="0.25">
      <c r="B205" s="45">
        <v>641005</v>
      </c>
      <c r="C205" s="40" t="e">
        <f ca="1">_xll.GEXQ("...\Live\Act_Decr.edq",$B205)</f>
        <v>#NAME?</v>
      </c>
      <c r="D205" s="41" t="e">
        <f ca="1">_xll.GXL(D$3,D$4,"CustomGL="&amp;D$8&amp;";",D$5,D$6,D$7,$B205,D$10)</f>
        <v>#NAME?</v>
      </c>
      <c r="E205" s="42" t="e">
        <f t="shared" ca="1" si="638"/>
        <v>#NAME?</v>
      </c>
      <c r="F205" s="43" t="e">
        <f ca="1">_xll.GXL(F$3,F$4,"CustomGL="&amp;F$8&amp;";",F$5,F$6,F$7,$B205,F$10)</f>
        <v>#NAME?</v>
      </c>
      <c r="G205" s="42" t="e">
        <f t="shared" ca="1" si="637"/>
        <v>#NAME?</v>
      </c>
      <c r="L205" s="41" t="e">
        <f ca="1">_xll.GXL(L$3,L$4,"CustomGL="&amp;L$8&amp;";",L$5,L$6,L$7,$B205,L$10)</f>
        <v>#NAME?</v>
      </c>
      <c r="M205" s="42" t="e">
        <f t="shared" ca="1" si="639"/>
        <v>#NAME?</v>
      </c>
      <c r="N205" s="43" t="e">
        <f ca="1">_xll.GXL(N$3,N$4,"CustomGL="&amp;N$8&amp;";",N$5,N$6,N$7,$B205,N$10)</f>
        <v>#NAME?</v>
      </c>
      <c r="O205" s="42" t="e">
        <f t="shared" ca="1" si="640"/>
        <v>#NAME?</v>
      </c>
      <c r="R205" s="85"/>
      <c r="S205" s="78">
        <v>641005</v>
      </c>
      <c r="T205" s="40" t="e">
        <f ca="1">_xll.GEXQ("...\Live\Act_Decr.edq",$B205)</f>
        <v>#NAME?</v>
      </c>
      <c r="U205" s="41" t="e">
        <f ca="1">_xll.GXL(U$3,U$4,"CustomGL="&amp;U$8&amp;";",U$5,U$6,U$7,$B205,U$10)</f>
        <v>#NAME?</v>
      </c>
      <c r="V205" s="42" t="e">
        <f t="shared" ca="1" si="641"/>
        <v>#NAME?</v>
      </c>
      <c r="W205" s="43" t="e">
        <f ca="1">_xll.GXL(W$3,W$4,"CustomGL="&amp;W$8&amp;";",W$5,W$6,W$7,$B205,W$10)</f>
        <v>#NAME?</v>
      </c>
      <c r="X205" s="42" t="e">
        <f t="shared" ca="1" si="642"/>
        <v>#NAME?</v>
      </c>
      <c r="AC205" s="41" t="e">
        <f ca="1">_xll.GXL(AC$3,AC$4,"CustomGL="&amp;AC$8&amp;";",AC$5,AC$6,AC$7,$B205,AC$10)</f>
        <v>#NAME?</v>
      </c>
      <c r="AD205" s="42" t="e">
        <f t="shared" ca="1" si="643"/>
        <v>#NAME?</v>
      </c>
      <c r="AE205" s="43" t="e">
        <f ca="1">_xll.GXL(AE$3,AE$4,"CustomGL="&amp;AE$8&amp;";",AE$5,AE$6,AE$7,$B205,AE$10)</f>
        <v>#NAME?</v>
      </c>
      <c r="AF205" s="42" t="e">
        <f t="shared" ca="1" si="644"/>
        <v>#NAME?</v>
      </c>
      <c r="AJ205" s="78">
        <v>641005</v>
      </c>
      <c r="AK205" s="40" t="e">
        <f ca="1">_xll.GEXQ("...\Live\Act_Decr.edq",$B205)</f>
        <v>#NAME?</v>
      </c>
      <c r="AL205" s="41" t="e">
        <f ca="1">_xll.GXL(AL$3,AL$4,"CustomGL="&amp;AL$8&amp;";",AL$5,AL$6,AL$7,$B205,AL$10)</f>
        <v>#NAME?</v>
      </c>
      <c r="AM205" s="42" t="e">
        <f t="shared" ca="1" si="645"/>
        <v>#NAME?</v>
      </c>
      <c r="AN205" s="43" t="e">
        <f ca="1">_xll.GXL(AN$3,AN$4,"CustomGL="&amp;AN$8&amp;";",AN$5,AN$6,AN$7,$B205,AN$10)</f>
        <v>#NAME?</v>
      </c>
      <c r="AO205" s="42" t="e">
        <f t="shared" ca="1" si="646"/>
        <v>#NAME?</v>
      </c>
      <c r="AT205" s="41" t="e">
        <f ca="1">_xll.GXL(AT$3,AT$4,"CustomGL="&amp;AT$8&amp;";",AT$5,AT$6,AT$7,$B205,AT$10)</f>
        <v>#NAME?</v>
      </c>
      <c r="AU205" s="42" t="e">
        <f t="shared" ca="1" si="647"/>
        <v>#NAME?</v>
      </c>
      <c r="AV205" s="43" t="e">
        <f ca="1">_xll.GXL(AV$3,AV$4,"CustomGL="&amp;AV$8&amp;";",AV$5,AV$6,AV$7,$B205,AV$10)</f>
        <v>#NAME?</v>
      </c>
      <c r="AW205" s="42" t="e">
        <f t="shared" ca="1" si="648"/>
        <v>#NAME?</v>
      </c>
      <c r="AZ205" s="85"/>
      <c r="BA205" s="78">
        <v>641005</v>
      </c>
      <c r="BB205" s="40" t="e">
        <f ca="1">_xll.GEXQ("...\Live\Act_Decr.edq",$B205)</f>
        <v>#NAME?</v>
      </c>
      <c r="BC205" s="41" t="e">
        <f ca="1">_xll.GXL(BC$3,BC$4,"CustomGL="&amp;BC$8&amp;";",BC$5,BC$6,BC$7,$B205,BC$10)</f>
        <v>#NAME?</v>
      </c>
      <c r="BD205" s="42" t="e">
        <f t="shared" ca="1" si="649"/>
        <v>#NAME?</v>
      </c>
      <c r="BE205" s="43" t="e">
        <f ca="1">_xll.GXL(BE$3,BE$4,"CustomGL="&amp;BE$8&amp;";",BE$5,BE$6,BE$7,$B205,BE$10)</f>
        <v>#NAME?</v>
      </c>
      <c r="BF205" s="42" t="e">
        <f t="shared" ca="1" si="650"/>
        <v>#NAME?</v>
      </c>
      <c r="BK205" s="41" t="e">
        <f ca="1">_xll.GXL(BK$3,BK$4,"CustomGL="&amp;BK$8&amp;";",BK$5,BK$6,BK$7,$B205,BK$10)</f>
        <v>#NAME?</v>
      </c>
      <c r="BL205" s="42" t="e">
        <f t="shared" ca="1" si="651"/>
        <v>#NAME?</v>
      </c>
      <c r="BM205" s="43" t="e">
        <f ca="1">_xll.GXL(BM$3,BM$4,"CustomGL="&amp;BM$8&amp;";",BM$5,BM$6,BM$7,$B205,BM$10)</f>
        <v>#NAME?</v>
      </c>
      <c r="BN205" s="42" t="e">
        <f t="shared" ca="1" si="652"/>
        <v>#NAME?</v>
      </c>
      <c r="BR205" s="78">
        <v>641005</v>
      </c>
      <c r="BS205" s="40" t="e">
        <f ca="1">_xll.GEXQ("...\Live\Act_Decr.edq",$B205)</f>
        <v>#NAME?</v>
      </c>
      <c r="BT205" s="41" t="e">
        <f ca="1">_xll.GXL(BT$3,BT$4,"CustomGL="&amp;BT$8&amp;";",BT$5,BT$6,BT$7,$B205,BT$10)</f>
        <v>#NAME?</v>
      </c>
      <c r="BU205" s="42" t="e">
        <f t="shared" ca="1" si="653"/>
        <v>#NAME?</v>
      </c>
      <c r="BV205" s="43" t="e">
        <f ca="1">_xll.GXL(BV$3,BV$4,"CustomGL="&amp;BV$8&amp;";",BV$5,BV$6,BV$7,$B205,BV$10)</f>
        <v>#NAME?</v>
      </c>
      <c r="BW205" s="42" t="e">
        <f t="shared" ca="1" si="654"/>
        <v>#NAME?</v>
      </c>
      <c r="CB205" s="41" t="e">
        <f ca="1">_xll.GXL(CB$3,CB$4,"CustomGL="&amp;CB$8&amp;";",CB$5,CB$6,CB$7,$B205,CB$10)</f>
        <v>#NAME?</v>
      </c>
      <c r="CC205" s="42" t="e">
        <f t="shared" ca="1" si="655"/>
        <v>#NAME?</v>
      </c>
      <c r="CD205" s="43" t="e">
        <f ca="1">_xll.GXL(CD$3,CD$4,"CustomGL="&amp;CD$8&amp;";",CD$5,CD$6,CD$7,$B205,CD$10)</f>
        <v>#NAME?</v>
      </c>
      <c r="CE205" s="42" t="e">
        <f t="shared" ca="1" si="656"/>
        <v>#NAME?</v>
      </c>
      <c r="CI205" s="78">
        <v>641005</v>
      </c>
      <c r="CJ205" s="40" t="e">
        <f ca="1">_xll.GEXQ("...\Live\Act_Decr.edq",$B205)</f>
        <v>#NAME?</v>
      </c>
      <c r="CK205" s="41" t="e">
        <f ca="1">_xll.GXL(CK$3,CK$4,"CustomGL="&amp;CK$8&amp;";",CK$5,CK$6,CK$7,$B205,CK$10)</f>
        <v>#NAME?</v>
      </c>
      <c r="CL205" s="42" t="e">
        <f t="shared" ca="1" si="657"/>
        <v>#NAME?</v>
      </c>
      <c r="CM205" s="43" t="e">
        <f ca="1">_xll.GXL(CM$3,CM$4,"CustomGL="&amp;CM$8&amp;";",CM$5,CM$6,CM$7,$B205,CM$10)</f>
        <v>#NAME?</v>
      </c>
      <c r="CN205" s="42" t="e">
        <f t="shared" ca="1" si="658"/>
        <v>#NAME?</v>
      </c>
      <c r="CS205" s="41" t="e">
        <f ca="1">_xll.GXL(CS$3,CS$4,"CustomGL="&amp;CS$8&amp;";",CS$5,CS$6,CS$7,$B205,CS$10)</f>
        <v>#NAME?</v>
      </c>
      <c r="CT205" s="42" t="e">
        <f t="shared" ca="1" si="659"/>
        <v>#NAME?</v>
      </c>
      <c r="CU205" s="43" t="e">
        <f ca="1">_xll.GXL(CU$3,CU$4,"CustomGL="&amp;CU$8&amp;";",CU$5,CU$6,CU$7,$B205,CU$10)</f>
        <v>#NAME?</v>
      </c>
      <c r="CV205" s="42" t="e">
        <f t="shared" ca="1" si="660"/>
        <v>#NAME?</v>
      </c>
      <c r="CZ205" s="78">
        <v>641005</v>
      </c>
      <c r="DA205" s="40" t="e">
        <f ca="1">_xll.GEXQ("...\Live\Act_Decr.edq",$B205)</f>
        <v>#NAME?</v>
      </c>
      <c r="DB205" s="41" t="e">
        <f ca="1">_xll.GXL(DB$3,DB$4,"CustomGL="&amp;DB$8&amp;";",DB$5,DB$6,DB$7,$B205,DB$10)</f>
        <v>#NAME?</v>
      </c>
      <c r="DC205" s="42" t="e">
        <f t="shared" ca="1" si="661"/>
        <v>#NAME?</v>
      </c>
      <c r="DD205" s="43" t="e">
        <f ca="1">_xll.GXL(DD$3,DD$4,"CustomGL="&amp;DD$8&amp;";",DD$5,DD$6,DD$7,$B205,DD$10)</f>
        <v>#NAME?</v>
      </c>
      <c r="DE205" s="42" t="e">
        <f t="shared" ca="1" si="662"/>
        <v>#NAME?</v>
      </c>
      <c r="DJ205" s="41" t="e">
        <f ca="1">_xll.GXL(DJ$3,DJ$4,"CustomGL="&amp;DJ$8&amp;";",DJ$5,DJ$6,DJ$7,$B205,DJ$10)</f>
        <v>#NAME?</v>
      </c>
      <c r="DK205" s="42" t="e">
        <f t="shared" ca="1" si="663"/>
        <v>#NAME?</v>
      </c>
      <c r="DL205" s="43" t="e">
        <f ca="1">_xll.GXL(DL$3,DL$4,"CustomGL="&amp;DL$8&amp;";",DL$5,DL$6,DL$7,$B205,DL$10)</f>
        <v>#NAME?</v>
      </c>
      <c r="DM205" s="42" t="e">
        <f t="shared" ca="1" si="664"/>
        <v>#NAME?</v>
      </c>
      <c r="DQ205" s="78">
        <v>641005</v>
      </c>
      <c r="DR205" s="40" t="e">
        <f ca="1">_xll.GEXQ("...\Live\Act_Decr.edq",$B205)</f>
        <v>#NAME?</v>
      </c>
      <c r="DS205" s="41" t="e">
        <f ca="1">_xll.GXL(DS$3,DS$4,"CustomGL="&amp;DS$8&amp;";",DS$5,DS$6,DS$7,$B205,DS$10)</f>
        <v>#NAME?</v>
      </c>
      <c r="DT205" s="42" t="e">
        <f t="shared" ca="1" si="665"/>
        <v>#NAME?</v>
      </c>
      <c r="DU205" s="43" t="e">
        <f ca="1">_xll.GXL(DU$3,DU$4,"CustomGL="&amp;DU$8&amp;";",DU$5,DU$6,DU$7,$B205,DU$10)</f>
        <v>#NAME?</v>
      </c>
      <c r="DV205" s="42" t="e">
        <f t="shared" ca="1" si="666"/>
        <v>#NAME?</v>
      </c>
      <c r="EA205" s="41" t="e">
        <f ca="1">_xll.GXL(EA$3,EA$4,"CustomGL="&amp;EA$8&amp;";",EA$5,EA$6,EA$7,$B205,EA$10)</f>
        <v>#NAME?</v>
      </c>
      <c r="EB205" s="42" t="e">
        <f t="shared" ca="1" si="667"/>
        <v>#NAME?</v>
      </c>
      <c r="EC205" s="43" t="e">
        <f ca="1">_xll.GXL(EC$3,EC$4,"CustomGL="&amp;EC$8&amp;";",EC$5,EC$6,EC$7,$B205,EC$10)</f>
        <v>#NAME?</v>
      </c>
      <c r="ED205" s="42" t="e">
        <f t="shared" ca="1" si="668"/>
        <v>#NAME?</v>
      </c>
      <c r="EH205" s="78">
        <v>641005</v>
      </c>
      <c r="EI205" s="40" t="e">
        <f ca="1">_xll.GEXQ("...\Live\Act_Decr.edq",$B205)</f>
        <v>#NAME?</v>
      </c>
      <c r="EJ205" s="41" t="e">
        <f ca="1">_xll.GXL(EJ$3,EJ$4,"CustomGL="&amp;EJ$8&amp;";",EJ$5,EJ$6,EJ$7,$B205,EJ$10)</f>
        <v>#NAME?</v>
      </c>
      <c r="EK205" s="42" t="e">
        <f t="shared" ca="1" si="669"/>
        <v>#NAME?</v>
      </c>
      <c r="EL205" s="43" t="e">
        <f ca="1">_xll.GXL(EL$3,EL$4,"CustomGL="&amp;EL$8&amp;";",EL$5,EL$6,EL$7,$B205,EL$10)</f>
        <v>#NAME?</v>
      </c>
      <c r="EM205" s="42" t="e">
        <f t="shared" ca="1" si="670"/>
        <v>#NAME?</v>
      </c>
      <c r="ER205" s="41" t="e">
        <f ca="1">_xll.GXL(ER$3,ER$4,"CustomGL="&amp;ER$8&amp;";",ER$5,ER$6,ER$7,$B205,ER$10)</f>
        <v>#NAME?</v>
      </c>
      <c r="ES205" s="42" t="e">
        <f t="shared" ca="1" si="671"/>
        <v>#NAME?</v>
      </c>
      <c r="ET205" s="43" t="e">
        <f ca="1">_xll.GXL(ET$3,ET$4,"CustomGL="&amp;ET$8&amp;";",ET$5,ET$6,ET$7,$B205,ET$10)</f>
        <v>#NAME?</v>
      </c>
      <c r="EU205" s="42" t="e">
        <f t="shared" ca="1" si="672"/>
        <v>#NAME?</v>
      </c>
      <c r="EY205" s="78">
        <v>641005</v>
      </c>
      <c r="EZ205" s="40" t="e">
        <f ca="1">_xll.GEXQ("...\Live\Act_Decr.edq",$B205)</f>
        <v>#NAME?</v>
      </c>
      <c r="FA205" s="41" t="e">
        <f ca="1">_xll.GXL(FA$3,FA$4,"CustomGL="&amp;FA$8&amp;";",FA$5,FA$6,FA$7,$B205,FA$10)</f>
        <v>#NAME?</v>
      </c>
      <c r="FB205" s="42" t="e">
        <f t="shared" ca="1" si="673"/>
        <v>#NAME?</v>
      </c>
      <c r="FC205" s="43" t="e">
        <f ca="1">_xll.GXL(FC$3,FC$4,"CustomGL="&amp;FC$8&amp;";",FC$5,FC$6,FC$7,$B205,FC$10)</f>
        <v>#NAME?</v>
      </c>
      <c r="FD205" s="42" t="e">
        <f t="shared" ca="1" si="674"/>
        <v>#NAME?</v>
      </c>
      <c r="FI205" s="41" t="e">
        <f ca="1">_xll.GXL(FI$3,FI$4,"CustomGL="&amp;FI$8&amp;";",FI$5,FI$6,FI$7,$B205,FI$10)</f>
        <v>#NAME?</v>
      </c>
      <c r="FJ205" s="42" t="e">
        <f t="shared" ca="1" si="675"/>
        <v>#NAME?</v>
      </c>
      <c r="FK205" s="43" t="e">
        <f ca="1">_xll.GXL(FK$3,FK$4,"CustomGL="&amp;FK$8&amp;";",FK$5,FK$6,FK$7,$B205,FK$10)</f>
        <v>#NAME?</v>
      </c>
      <c r="FL205" s="42" t="e">
        <f t="shared" ca="1" si="676"/>
        <v>#NAME?</v>
      </c>
    </row>
    <row r="206" spans="2:168" s="44" customFormat="1" hidden="1" outlineLevel="1" x14ac:dyDescent="0.25">
      <c r="B206" s="45">
        <v>641009</v>
      </c>
      <c r="C206" s="40" t="e">
        <f ca="1">_xll.GEXQ("...\Live\Act_Decr.edq",$B206)</f>
        <v>#NAME?</v>
      </c>
      <c r="D206" s="41" t="e">
        <f ca="1">_xll.GXL(D$3,D$4,"CustomGL="&amp;D$8&amp;";",D$5,D$6,D$7,$B206,D$10)</f>
        <v>#NAME?</v>
      </c>
      <c r="E206" s="42" t="e">
        <f t="shared" ca="1" si="638"/>
        <v>#NAME?</v>
      </c>
      <c r="F206" s="43" t="e">
        <f ca="1">_xll.GXL(F$3,F$4,"CustomGL="&amp;F$8&amp;";",F$5,F$6,F$7,$B206,F$10)</f>
        <v>#NAME?</v>
      </c>
      <c r="G206" s="42" t="e">
        <f t="shared" ca="1" si="637"/>
        <v>#NAME?</v>
      </c>
      <c r="L206" s="41" t="e">
        <f ca="1">_xll.GXL(L$3,L$4,"CustomGL="&amp;L$8&amp;";",L$5,L$6,L$7,$B206,L$10)</f>
        <v>#NAME?</v>
      </c>
      <c r="M206" s="42" t="e">
        <f t="shared" ca="1" si="639"/>
        <v>#NAME?</v>
      </c>
      <c r="N206" s="43" t="e">
        <f ca="1">_xll.GXL(N$3,N$4,"CustomGL="&amp;N$8&amp;";",N$5,N$6,N$7,$B206,N$10)</f>
        <v>#NAME?</v>
      </c>
      <c r="O206" s="42" t="e">
        <f t="shared" ca="1" si="640"/>
        <v>#NAME?</v>
      </c>
      <c r="R206" s="85"/>
      <c r="S206" s="78">
        <v>641009</v>
      </c>
      <c r="T206" s="40" t="e">
        <f ca="1">_xll.GEXQ("...\Live\Act_Decr.edq",$B206)</f>
        <v>#NAME?</v>
      </c>
      <c r="U206" s="41" t="e">
        <f ca="1">_xll.GXL(U$3,U$4,"CustomGL="&amp;U$8&amp;";",U$5,U$6,U$7,$B206,U$10)</f>
        <v>#NAME?</v>
      </c>
      <c r="V206" s="42" t="e">
        <f t="shared" ca="1" si="641"/>
        <v>#NAME?</v>
      </c>
      <c r="W206" s="43" t="e">
        <f ca="1">_xll.GXL(W$3,W$4,"CustomGL="&amp;W$8&amp;";",W$5,W$6,W$7,$B206,W$10)</f>
        <v>#NAME?</v>
      </c>
      <c r="X206" s="42" t="e">
        <f t="shared" ca="1" si="642"/>
        <v>#NAME?</v>
      </c>
      <c r="AC206" s="41" t="e">
        <f ca="1">_xll.GXL(AC$3,AC$4,"CustomGL="&amp;AC$8&amp;";",AC$5,AC$6,AC$7,$B206,AC$10)</f>
        <v>#NAME?</v>
      </c>
      <c r="AD206" s="42" t="e">
        <f t="shared" ca="1" si="643"/>
        <v>#NAME?</v>
      </c>
      <c r="AE206" s="43" t="e">
        <f ca="1">_xll.GXL(AE$3,AE$4,"CustomGL="&amp;AE$8&amp;";",AE$5,AE$6,AE$7,$B206,AE$10)</f>
        <v>#NAME?</v>
      </c>
      <c r="AF206" s="42" t="e">
        <f t="shared" ca="1" si="644"/>
        <v>#NAME?</v>
      </c>
      <c r="AJ206" s="78">
        <v>641009</v>
      </c>
      <c r="AK206" s="40" t="e">
        <f ca="1">_xll.GEXQ("...\Live\Act_Decr.edq",$B206)</f>
        <v>#NAME?</v>
      </c>
      <c r="AL206" s="41" t="e">
        <f ca="1">_xll.GXL(AL$3,AL$4,"CustomGL="&amp;AL$8&amp;";",AL$5,AL$6,AL$7,$B206,AL$10)</f>
        <v>#NAME?</v>
      </c>
      <c r="AM206" s="42" t="e">
        <f t="shared" ca="1" si="645"/>
        <v>#NAME?</v>
      </c>
      <c r="AN206" s="43" t="e">
        <f ca="1">_xll.GXL(AN$3,AN$4,"CustomGL="&amp;AN$8&amp;";",AN$5,AN$6,AN$7,$B206,AN$10)</f>
        <v>#NAME?</v>
      </c>
      <c r="AO206" s="42" t="e">
        <f t="shared" ca="1" si="646"/>
        <v>#NAME?</v>
      </c>
      <c r="AT206" s="41" t="e">
        <f ca="1">_xll.GXL(AT$3,AT$4,"CustomGL="&amp;AT$8&amp;";",AT$5,AT$6,AT$7,$B206,AT$10)</f>
        <v>#NAME?</v>
      </c>
      <c r="AU206" s="42" t="e">
        <f t="shared" ca="1" si="647"/>
        <v>#NAME?</v>
      </c>
      <c r="AV206" s="43" t="e">
        <f ca="1">_xll.GXL(AV$3,AV$4,"CustomGL="&amp;AV$8&amp;";",AV$5,AV$6,AV$7,$B206,AV$10)</f>
        <v>#NAME?</v>
      </c>
      <c r="AW206" s="42" t="e">
        <f t="shared" ca="1" si="648"/>
        <v>#NAME?</v>
      </c>
      <c r="AZ206" s="85"/>
      <c r="BA206" s="78">
        <v>641009</v>
      </c>
      <c r="BB206" s="40" t="e">
        <f ca="1">_xll.GEXQ("...\Live\Act_Decr.edq",$B206)</f>
        <v>#NAME?</v>
      </c>
      <c r="BC206" s="41" t="e">
        <f ca="1">_xll.GXL(BC$3,BC$4,"CustomGL="&amp;BC$8&amp;";",BC$5,BC$6,BC$7,$B206,BC$10)</f>
        <v>#NAME?</v>
      </c>
      <c r="BD206" s="42" t="e">
        <f t="shared" ca="1" si="649"/>
        <v>#NAME?</v>
      </c>
      <c r="BE206" s="43" t="e">
        <f ca="1">_xll.GXL(BE$3,BE$4,"CustomGL="&amp;BE$8&amp;";",BE$5,BE$6,BE$7,$B206,BE$10)</f>
        <v>#NAME?</v>
      </c>
      <c r="BF206" s="42" t="e">
        <f t="shared" ca="1" si="650"/>
        <v>#NAME?</v>
      </c>
      <c r="BK206" s="41" t="e">
        <f ca="1">_xll.GXL(BK$3,BK$4,"CustomGL="&amp;BK$8&amp;";",BK$5,BK$6,BK$7,$B206,BK$10)</f>
        <v>#NAME?</v>
      </c>
      <c r="BL206" s="42" t="e">
        <f t="shared" ca="1" si="651"/>
        <v>#NAME?</v>
      </c>
      <c r="BM206" s="43" t="e">
        <f ca="1">_xll.GXL(BM$3,BM$4,"CustomGL="&amp;BM$8&amp;";",BM$5,BM$6,BM$7,$B206,BM$10)</f>
        <v>#NAME?</v>
      </c>
      <c r="BN206" s="42" t="e">
        <f t="shared" ca="1" si="652"/>
        <v>#NAME?</v>
      </c>
      <c r="BR206" s="78">
        <v>641009</v>
      </c>
      <c r="BS206" s="40" t="e">
        <f ca="1">_xll.GEXQ("...\Live\Act_Decr.edq",$B206)</f>
        <v>#NAME?</v>
      </c>
      <c r="BT206" s="41" t="e">
        <f ca="1">_xll.GXL(BT$3,BT$4,"CustomGL="&amp;BT$8&amp;";",BT$5,BT$6,BT$7,$B206,BT$10)</f>
        <v>#NAME?</v>
      </c>
      <c r="BU206" s="42" t="e">
        <f t="shared" ca="1" si="653"/>
        <v>#NAME?</v>
      </c>
      <c r="BV206" s="43" t="e">
        <f ca="1">_xll.GXL(BV$3,BV$4,"CustomGL="&amp;BV$8&amp;";",BV$5,BV$6,BV$7,$B206,BV$10)</f>
        <v>#NAME?</v>
      </c>
      <c r="BW206" s="42" t="e">
        <f t="shared" ca="1" si="654"/>
        <v>#NAME?</v>
      </c>
      <c r="CB206" s="41" t="e">
        <f ca="1">_xll.GXL(CB$3,CB$4,"CustomGL="&amp;CB$8&amp;";",CB$5,CB$6,CB$7,$B206,CB$10)</f>
        <v>#NAME?</v>
      </c>
      <c r="CC206" s="42" t="e">
        <f t="shared" ca="1" si="655"/>
        <v>#NAME?</v>
      </c>
      <c r="CD206" s="43" t="e">
        <f ca="1">_xll.GXL(CD$3,CD$4,"CustomGL="&amp;CD$8&amp;";",CD$5,CD$6,CD$7,$B206,CD$10)</f>
        <v>#NAME?</v>
      </c>
      <c r="CE206" s="42" t="e">
        <f t="shared" ca="1" si="656"/>
        <v>#NAME?</v>
      </c>
      <c r="CI206" s="78">
        <v>641009</v>
      </c>
      <c r="CJ206" s="40" t="e">
        <f ca="1">_xll.GEXQ("...\Live\Act_Decr.edq",$B206)</f>
        <v>#NAME?</v>
      </c>
      <c r="CK206" s="41" t="e">
        <f ca="1">_xll.GXL(CK$3,CK$4,"CustomGL="&amp;CK$8&amp;";",CK$5,CK$6,CK$7,$B206,CK$10)</f>
        <v>#NAME?</v>
      </c>
      <c r="CL206" s="42" t="e">
        <f t="shared" ca="1" si="657"/>
        <v>#NAME?</v>
      </c>
      <c r="CM206" s="43" t="e">
        <f ca="1">_xll.GXL(CM$3,CM$4,"CustomGL="&amp;CM$8&amp;";",CM$5,CM$6,CM$7,$B206,CM$10)</f>
        <v>#NAME?</v>
      </c>
      <c r="CN206" s="42" t="e">
        <f t="shared" ca="1" si="658"/>
        <v>#NAME?</v>
      </c>
      <c r="CS206" s="41" t="e">
        <f ca="1">_xll.GXL(CS$3,CS$4,"CustomGL="&amp;CS$8&amp;";",CS$5,CS$6,CS$7,$B206,CS$10)</f>
        <v>#NAME?</v>
      </c>
      <c r="CT206" s="42" t="e">
        <f t="shared" ca="1" si="659"/>
        <v>#NAME?</v>
      </c>
      <c r="CU206" s="43" t="e">
        <f ca="1">_xll.GXL(CU$3,CU$4,"CustomGL="&amp;CU$8&amp;";",CU$5,CU$6,CU$7,$B206,CU$10)</f>
        <v>#NAME?</v>
      </c>
      <c r="CV206" s="42" t="e">
        <f t="shared" ca="1" si="660"/>
        <v>#NAME?</v>
      </c>
      <c r="CZ206" s="78">
        <v>641009</v>
      </c>
      <c r="DA206" s="40" t="e">
        <f ca="1">_xll.GEXQ("...\Live\Act_Decr.edq",$B206)</f>
        <v>#NAME?</v>
      </c>
      <c r="DB206" s="41" t="e">
        <f ca="1">_xll.GXL(DB$3,DB$4,"CustomGL="&amp;DB$8&amp;";",DB$5,DB$6,DB$7,$B206,DB$10)</f>
        <v>#NAME?</v>
      </c>
      <c r="DC206" s="42" t="e">
        <f t="shared" ca="1" si="661"/>
        <v>#NAME?</v>
      </c>
      <c r="DD206" s="43" t="e">
        <f ca="1">_xll.GXL(DD$3,DD$4,"CustomGL="&amp;DD$8&amp;";",DD$5,DD$6,DD$7,$B206,DD$10)</f>
        <v>#NAME?</v>
      </c>
      <c r="DE206" s="42" t="e">
        <f t="shared" ca="1" si="662"/>
        <v>#NAME?</v>
      </c>
      <c r="DJ206" s="41" t="e">
        <f ca="1">_xll.GXL(DJ$3,DJ$4,"CustomGL="&amp;DJ$8&amp;";",DJ$5,DJ$6,DJ$7,$B206,DJ$10)</f>
        <v>#NAME?</v>
      </c>
      <c r="DK206" s="42" t="e">
        <f t="shared" ca="1" si="663"/>
        <v>#NAME?</v>
      </c>
      <c r="DL206" s="43" t="e">
        <f ca="1">_xll.GXL(DL$3,DL$4,"CustomGL="&amp;DL$8&amp;";",DL$5,DL$6,DL$7,$B206,DL$10)</f>
        <v>#NAME?</v>
      </c>
      <c r="DM206" s="42" t="e">
        <f t="shared" ca="1" si="664"/>
        <v>#NAME?</v>
      </c>
      <c r="DQ206" s="78">
        <v>641009</v>
      </c>
      <c r="DR206" s="40" t="e">
        <f ca="1">_xll.GEXQ("...\Live\Act_Decr.edq",$B206)</f>
        <v>#NAME?</v>
      </c>
      <c r="DS206" s="41" t="e">
        <f ca="1">_xll.GXL(DS$3,DS$4,"CustomGL="&amp;DS$8&amp;";",DS$5,DS$6,DS$7,$B206,DS$10)</f>
        <v>#NAME?</v>
      </c>
      <c r="DT206" s="42" t="e">
        <f t="shared" ca="1" si="665"/>
        <v>#NAME?</v>
      </c>
      <c r="DU206" s="43" t="e">
        <f ca="1">_xll.GXL(DU$3,DU$4,"CustomGL="&amp;DU$8&amp;";",DU$5,DU$6,DU$7,$B206,DU$10)</f>
        <v>#NAME?</v>
      </c>
      <c r="DV206" s="42" t="e">
        <f t="shared" ca="1" si="666"/>
        <v>#NAME?</v>
      </c>
      <c r="EA206" s="41" t="e">
        <f ca="1">_xll.GXL(EA$3,EA$4,"CustomGL="&amp;EA$8&amp;";",EA$5,EA$6,EA$7,$B206,EA$10)</f>
        <v>#NAME?</v>
      </c>
      <c r="EB206" s="42" t="e">
        <f t="shared" ca="1" si="667"/>
        <v>#NAME?</v>
      </c>
      <c r="EC206" s="43" t="e">
        <f ca="1">_xll.GXL(EC$3,EC$4,"CustomGL="&amp;EC$8&amp;";",EC$5,EC$6,EC$7,$B206,EC$10)</f>
        <v>#NAME?</v>
      </c>
      <c r="ED206" s="42" t="e">
        <f t="shared" ca="1" si="668"/>
        <v>#NAME?</v>
      </c>
      <c r="EH206" s="78">
        <v>641009</v>
      </c>
      <c r="EI206" s="40" t="e">
        <f ca="1">_xll.GEXQ("...\Live\Act_Decr.edq",$B206)</f>
        <v>#NAME?</v>
      </c>
      <c r="EJ206" s="41" t="e">
        <f ca="1">_xll.GXL(EJ$3,EJ$4,"CustomGL="&amp;EJ$8&amp;";",EJ$5,EJ$6,EJ$7,$B206,EJ$10)</f>
        <v>#NAME?</v>
      </c>
      <c r="EK206" s="42" t="e">
        <f t="shared" ca="1" si="669"/>
        <v>#NAME?</v>
      </c>
      <c r="EL206" s="43" t="e">
        <f ca="1">_xll.GXL(EL$3,EL$4,"CustomGL="&amp;EL$8&amp;";",EL$5,EL$6,EL$7,$B206,EL$10)</f>
        <v>#NAME?</v>
      </c>
      <c r="EM206" s="42" t="e">
        <f t="shared" ca="1" si="670"/>
        <v>#NAME?</v>
      </c>
      <c r="ER206" s="41" t="e">
        <f ca="1">_xll.GXL(ER$3,ER$4,"CustomGL="&amp;ER$8&amp;";",ER$5,ER$6,ER$7,$B206,ER$10)</f>
        <v>#NAME?</v>
      </c>
      <c r="ES206" s="42" t="e">
        <f t="shared" ca="1" si="671"/>
        <v>#NAME?</v>
      </c>
      <c r="ET206" s="43" t="e">
        <f ca="1">_xll.GXL(ET$3,ET$4,"CustomGL="&amp;ET$8&amp;";",ET$5,ET$6,ET$7,$B206,ET$10)</f>
        <v>#NAME?</v>
      </c>
      <c r="EU206" s="42" t="e">
        <f t="shared" ca="1" si="672"/>
        <v>#NAME?</v>
      </c>
      <c r="EY206" s="78">
        <v>641009</v>
      </c>
      <c r="EZ206" s="40" t="e">
        <f ca="1">_xll.GEXQ("...\Live\Act_Decr.edq",$B206)</f>
        <v>#NAME?</v>
      </c>
      <c r="FA206" s="41" t="e">
        <f ca="1">_xll.GXL(FA$3,FA$4,"CustomGL="&amp;FA$8&amp;";",FA$5,FA$6,FA$7,$B206,FA$10)</f>
        <v>#NAME?</v>
      </c>
      <c r="FB206" s="42" t="e">
        <f t="shared" ca="1" si="673"/>
        <v>#NAME?</v>
      </c>
      <c r="FC206" s="43" t="e">
        <f ca="1">_xll.GXL(FC$3,FC$4,"CustomGL="&amp;FC$8&amp;";",FC$5,FC$6,FC$7,$B206,FC$10)</f>
        <v>#NAME?</v>
      </c>
      <c r="FD206" s="42" t="e">
        <f t="shared" ca="1" si="674"/>
        <v>#NAME?</v>
      </c>
      <c r="FI206" s="41" t="e">
        <f ca="1">_xll.GXL(FI$3,FI$4,"CustomGL="&amp;FI$8&amp;";",FI$5,FI$6,FI$7,$B206,FI$10)</f>
        <v>#NAME?</v>
      </c>
      <c r="FJ206" s="42" t="e">
        <f t="shared" ca="1" si="675"/>
        <v>#NAME?</v>
      </c>
      <c r="FK206" s="43" t="e">
        <f ca="1">_xll.GXL(FK$3,FK$4,"CustomGL="&amp;FK$8&amp;";",FK$5,FK$6,FK$7,$B206,FK$10)</f>
        <v>#NAME?</v>
      </c>
      <c r="FL206" s="42" t="e">
        <f t="shared" ca="1" si="676"/>
        <v>#NAME?</v>
      </c>
    </row>
    <row r="207" spans="2:168" collapsed="1" x14ac:dyDescent="0.25">
      <c r="B207" s="3" t="s">
        <v>149</v>
      </c>
      <c r="C207" s="4" t="e">
        <f ca="1">_xll.SSLDESC(B207)</f>
        <v>#NAME?</v>
      </c>
      <c r="D207" s="26" t="e">
        <f ca="1">_xll.GXL(D$3,D$4,"CustomGL="&amp;D$8&amp;";",D$5,D$6,D$7,$B207,D$10)</f>
        <v>#NAME?</v>
      </c>
      <c r="E207" s="27" t="e">
        <f ca="1">D207/D$63</f>
        <v>#NAME?</v>
      </c>
      <c r="F207" s="33" t="e">
        <f ca="1">_xll.GXL(F$3,F$4,"CustomGL="&amp;F$8&amp;";",F$5,F$6,F$7,$B207,F$10)</f>
        <v>#NAME?</v>
      </c>
      <c r="G207" s="27" t="e">
        <f t="shared" ref="G207" ca="1" si="677">F207/F$63</f>
        <v>#NAME?</v>
      </c>
      <c r="L207" s="26" t="e">
        <f ca="1">_xll.GXL(L$3,L$4,"CustomGL="&amp;L$8&amp;";",L$5,L$6,L$7,$B207,L$10)</f>
        <v>#NAME?</v>
      </c>
      <c r="M207" s="27" t="e">
        <f t="shared" ca="1" si="639"/>
        <v>#NAME?</v>
      </c>
      <c r="N207" s="33" t="e">
        <f ca="1">_xll.GXL(N$3,N$4,"CustomGL="&amp;N$8&amp;";",N$5,N$6,N$7,$B207,N$10)</f>
        <v>#NAME?</v>
      </c>
      <c r="O207" s="27" t="e">
        <f t="shared" ca="1" si="640"/>
        <v>#NAME?</v>
      </c>
      <c r="S207" s="79" t="s">
        <v>149</v>
      </c>
      <c r="T207" s="4" t="e">
        <f ca="1">_xll.SSLDESC(S207)</f>
        <v>#NAME?</v>
      </c>
      <c r="U207" s="26" t="e">
        <f ca="1">_xll.GXL(U$3,U$4,"CustomGL="&amp;U$8&amp;";",U$5,U$6,U$7,$B207,U$10)</f>
        <v>#NAME?</v>
      </c>
      <c r="V207" s="27" t="e">
        <f ca="1">U207/U$63</f>
        <v>#NAME?</v>
      </c>
      <c r="W207" s="33" t="e">
        <f ca="1">_xll.GXL(W$3,W$4,"CustomGL="&amp;W$8&amp;";",W$5,W$6,W$7,$B207,W$10)</f>
        <v>#NAME?</v>
      </c>
      <c r="X207" s="27" t="e">
        <f t="shared" ca="1" si="642"/>
        <v>#NAME?</v>
      </c>
      <c r="AC207" s="26" t="e">
        <f ca="1">_xll.GXL(AC$3,AC$4,"CustomGL="&amp;AC$8&amp;";",AC$5,AC$6,AC$7,$B207,AC$10)</f>
        <v>#NAME?</v>
      </c>
      <c r="AD207" s="27" t="e">
        <f t="shared" ca="1" si="643"/>
        <v>#NAME?</v>
      </c>
      <c r="AE207" s="33" t="e">
        <f ca="1">_xll.GXL(AE$3,AE$4,"CustomGL="&amp;AE$8&amp;";",AE$5,AE$6,AE$7,$B207,AE$10)</f>
        <v>#NAME?</v>
      </c>
      <c r="AF207" s="27" t="e">
        <f t="shared" ca="1" si="644"/>
        <v>#NAME?</v>
      </c>
      <c r="AJ207" s="79" t="s">
        <v>149</v>
      </c>
      <c r="AK207" s="4" t="e">
        <f ca="1">_xll.SSLDESC(AJ207)</f>
        <v>#NAME?</v>
      </c>
      <c r="AL207" s="26" t="e">
        <f ca="1">_xll.GXL(AL$3,AL$4,"CustomGL="&amp;AL$8&amp;";",AL$5,AL$6,AL$7,$B207,AL$10)</f>
        <v>#NAME?</v>
      </c>
      <c r="AM207" s="27" t="e">
        <f ca="1">AL207/AL$63</f>
        <v>#NAME?</v>
      </c>
      <c r="AN207" s="33" t="e">
        <f ca="1">_xll.GXL(AN$3,AN$4,"CustomGL="&amp;AN$8&amp;";",AN$5,AN$6,AN$7,$B207,AN$10)</f>
        <v>#NAME?</v>
      </c>
      <c r="AO207" s="27" t="e">
        <f t="shared" ca="1" si="646"/>
        <v>#NAME?</v>
      </c>
      <c r="AT207" s="26" t="e">
        <f ca="1">_xll.GXL(AT$3,AT$4,"CustomGL="&amp;AT$8&amp;";",AT$5,AT$6,AT$7,$B207,AT$10)</f>
        <v>#NAME?</v>
      </c>
      <c r="AU207" s="27" t="e">
        <f t="shared" ca="1" si="647"/>
        <v>#NAME?</v>
      </c>
      <c r="AV207" s="33" t="e">
        <f ca="1">_xll.GXL(AV$3,AV$4,"CustomGL="&amp;AV$8&amp;";",AV$5,AV$6,AV$7,$B207,AV$10)</f>
        <v>#NAME?</v>
      </c>
      <c r="AW207" s="27" t="e">
        <f t="shared" ca="1" si="648"/>
        <v>#NAME?</v>
      </c>
      <c r="BA207" s="79" t="s">
        <v>149</v>
      </c>
      <c r="BB207" s="4" t="e">
        <f ca="1">_xll.SSLDESC(BA207)</f>
        <v>#NAME?</v>
      </c>
      <c r="BC207" s="26" t="e">
        <f ca="1">_xll.GXL(BC$3,BC$4,"CustomGL="&amp;BC$8&amp;";",BC$5,BC$6,BC$7,$B207,BC$10)</f>
        <v>#NAME?</v>
      </c>
      <c r="BD207" s="27" t="e">
        <f ca="1">BC207/BC$63</f>
        <v>#NAME?</v>
      </c>
      <c r="BE207" s="33" t="e">
        <f ca="1">_xll.GXL(BE$3,BE$4,"CustomGL="&amp;BE$8&amp;";",BE$5,BE$6,BE$7,$B207,BE$10)</f>
        <v>#NAME?</v>
      </c>
      <c r="BF207" s="27" t="e">
        <f t="shared" ca="1" si="650"/>
        <v>#NAME?</v>
      </c>
      <c r="BK207" s="26" t="e">
        <f ca="1">_xll.GXL(BK$3,BK$4,"CustomGL="&amp;BK$8&amp;";",BK$5,BK$6,BK$7,$B207,BK$10)</f>
        <v>#NAME?</v>
      </c>
      <c r="BL207" s="27" t="e">
        <f t="shared" ca="1" si="651"/>
        <v>#NAME?</v>
      </c>
      <c r="BM207" s="33" t="e">
        <f ca="1">_xll.GXL(BM$3,BM$4,"CustomGL="&amp;BM$8&amp;";",BM$5,BM$6,BM$7,$B207,BM$10)</f>
        <v>#NAME?</v>
      </c>
      <c r="BN207" s="27" t="e">
        <f t="shared" ca="1" si="652"/>
        <v>#NAME?</v>
      </c>
      <c r="BR207" s="79" t="s">
        <v>149</v>
      </c>
      <c r="BS207" s="4" t="e">
        <f ca="1">_xll.SSLDESC(BR207)</f>
        <v>#NAME?</v>
      </c>
      <c r="BT207" s="26" t="e">
        <f ca="1">_xll.GXL(BT$3,BT$4,"CustomGL="&amp;BT$8&amp;";",BT$5,BT$6,BT$7,$B207,BT$10)</f>
        <v>#NAME?</v>
      </c>
      <c r="BU207" s="27" t="e">
        <f ca="1">BT207/BT$63</f>
        <v>#NAME?</v>
      </c>
      <c r="BV207" s="33" t="e">
        <f ca="1">_xll.GXL(BV$3,BV$4,"CustomGL="&amp;BV$8&amp;";",BV$5,BV$6,BV$7,$B207,BV$10)</f>
        <v>#NAME?</v>
      </c>
      <c r="BW207" s="27" t="e">
        <f t="shared" ca="1" si="654"/>
        <v>#NAME?</v>
      </c>
      <c r="CB207" s="26" t="e">
        <f ca="1">_xll.GXL(CB$3,CB$4,"CustomGL="&amp;CB$8&amp;";",CB$5,CB$6,CB$7,$B207,CB$10)</f>
        <v>#NAME?</v>
      </c>
      <c r="CC207" s="27" t="e">
        <f t="shared" ca="1" si="655"/>
        <v>#NAME?</v>
      </c>
      <c r="CD207" s="33" t="e">
        <f ca="1">_xll.GXL(CD$3,CD$4,"CustomGL="&amp;CD$8&amp;";",CD$5,CD$6,CD$7,$B207,CD$10)</f>
        <v>#NAME?</v>
      </c>
      <c r="CE207" s="27" t="e">
        <f t="shared" ca="1" si="656"/>
        <v>#NAME?</v>
      </c>
      <c r="CI207" s="79" t="s">
        <v>149</v>
      </c>
      <c r="CJ207" s="4" t="e">
        <f ca="1">_xll.SSLDESC(CI207)</f>
        <v>#NAME?</v>
      </c>
      <c r="CK207" s="26" t="e">
        <f ca="1">_xll.GXL(CK$3,CK$4,"CustomGL="&amp;CK$8&amp;";",CK$5,CK$6,CK$7,$B207,CK$10)</f>
        <v>#NAME?</v>
      </c>
      <c r="CL207" s="27" t="e">
        <f ca="1">CK207/CK$63</f>
        <v>#NAME?</v>
      </c>
      <c r="CM207" s="33" t="e">
        <f ca="1">_xll.GXL(CM$3,CM$4,"CustomGL="&amp;CM$8&amp;";",CM$5,CM$6,CM$7,$B207,CM$10)</f>
        <v>#NAME?</v>
      </c>
      <c r="CN207" s="27" t="e">
        <f t="shared" ca="1" si="658"/>
        <v>#NAME?</v>
      </c>
      <c r="CS207" s="26" t="e">
        <f ca="1">_xll.GXL(CS$3,CS$4,"CustomGL="&amp;CS$8&amp;";",CS$5,CS$6,CS$7,$B207,CS$10)</f>
        <v>#NAME?</v>
      </c>
      <c r="CT207" s="27" t="e">
        <f t="shared" ca="1" si="659"/>
        <v>#NAME?</v>
      </c>
      <c r="CU207" s="33" t="e">
        <f ca="1">_xll.GXL(CU$3,CU$4,"CustomGL="&amp;CU$8&amp;";",CU$5,CU$6,CU$7,$B207,CU$10)</f>
        <v>#NAME?</v>
      </c>
      <c r="CV207" s="27" t="e">
        <f t="shared" ca="1" si="660"/>
        <v>#NAME?</v>
      </c>
      <c r="CZ207" s="79" t="s">
        <v>149</v>
      </c>
      <c r="DA207" s="4" t="e">
        <f ca="1">_xll.SSLDESC(CZ207)</f>
        <v>#NAME?</v>
      </c>
      <c r="DB207" s="26" t="e">
        <f ca="1">_xll.GXL(DB$3,DB$4,"CustomGL="&amp;DB$8&amp;";",DB$5,DB$6,DB$7,$B207,DB$10)</f>
        <v>#NAME?</v>
      </c>
      <c r="DC207" s="27" t="e">
        <f ca="1">DB207/DB$63</f>
        <v>#NAME?</v>
      </c>
      <c r="DD207" s="33" t="e">
        <f ca="1">_xll.GXL(DD$3,DD$4,"CustomGL="&amp;DD$8&amp;";",DD$5,DD$6,DD$7,$B207,DD$10)</f>
        <v>#NAME?</v>
      </c>
      <c r="DE207" s="27" t="e">
        <f t="shared" ca="1" si="662"/>
        <v>#NAME?</v>
      </c>
      <c r="DJ207" s="26" t="e">
        <f ca="1">_xll.GXL(DJ$3,DJ$4,"CustomGL="&amp;DJ$8&amp;";",DJ$5,DJ$6,DJ$7,$B207,DJ$10)</f>
        <v>#NAME?</v>
      </c>
      <c r="DK207" s="27" t="e">
        <f t="shared" ca="1" si="663"/>
        <v>#NAME?</v>
      </c>
      <c r="DL207" s="33" t="e">
        <f ca="1">_xll.GXL(DL$3,DL$4,"CustomGL="&amp;DL$8&amp;";",DL$5,DL$6,DL$7,$B207,DL$10)</f>
        <v>#NAME?</v>
      </c>
      <c r="DM207" s="27" t="e">
        <f t="shared" ca="1" si="664"/>
        <v>#NAME?</v>
      </c>
      <c r="DQ207" s="79" t="s">
        <v>149</v>
      </c>
      <c r="DR207" s="4" t="e">
        <f ca="1">_xll.SSLDESC(DQ207)</f>
        <v>#NAME?</v>
      </c>
      <c r="DS207" s="26" t="e">
        <f ca="1">_xll.GXL(DS$3,DS$4,"CustomGL="&amp;DS$8&amp;";",DS$5,DS$6,DS$7,$B207,DS$10)</f>
        <v>#NAME?</v>
      </c>
      <c r="DT207" s="27" t="e">
        <f ca="1">DS207/DS$63</f>
        <v>#NAME?</v>
      </c>
      <c r="DU207" s="33" t="e">
        <f ca="1">_xll.GXL(DU$3,DU$4,"CustomGL="&amp;DU$8&amp;";",DU$5,DU$6,DU$7,$B207,DU$10)</f>
        <v>#NAME?</v>
      </c>
      <c r="DV207" s="27" t="e">
        <f t="shared" ca="1" si="666"/>
        <v>#NAME?</v>
      </c>
      <c r="EA207" s="26" t="e">
        <f ca="1">_xll.GXL(EA$3,EA$4,"CustomGL="&amp;EA$8&amp;";",EA$5,EA$6,EA$7,$B207,EA$10)</f>
        <v>#NAME?</v>
      </c>
      <c r="EB207" s="27" t="e">
        <f t="shared" ca="1" si="667"/>
        <v>#NAME?</v>
      </c>
      <c r="EC207" s="33" t="e">
        <f ca="1">_xll.GXL(EC$3,EC$4,"CustomGL="&amp;EC$8&amp;";",EC$5,EC$6,EC$7,$B207,EC$10)</f>
        <v>#NAME?</v>
      </c>
      <c r="ED207" s="27" t="e">
        <f t="shared" ca="1" si="668"/>
        <v>#NAME?</v>
      </c>
      <c r="EH207" s="79" t="s">
        <v>149</v>
      </c>
      <c r="EI207" s="4" t="e">
        <f ca="1">_xll.SSLDESC(EH207)</f>
        <v>#NAME?</v>
      </c>
      <c r="EJ207" s="26" t="e">
        <f ca="1">_xll.GXL(EJ$3,EJ$4,"CustomGL="&amp;EJ$8&amp;";",EJ$5,EJ$6,EJ$7,$B207,EJ$10)</f>
        <v>#NAME?</v>
      </c>
      <c r="EK207" s="27" t="e">
        <f ca="1">EJ207/EJ$63</f>
        <v>#NAME?</v>
      </c>
      <c r="EL207" s="33" t="e">
        <f ca="1">_xll.GXL(EL$3,EL$4,"CustomGL="&amp;EL$8&amp;";",EL$5,EL$6,EL$7,$B207,EL$10)</f>
        <v>#NAME?</v>
      </c>
      <c r="EM207" s="27" t="e">
        <f t="shared" ca="1" si="670"/>
        <v>#NAME?</v>
      </c>
      <c r="ER207" s="26" t="e">
        <f ca="1">_xll.GXL(ER$3,ER$4,"CustomGL="&amp;ER$8&amp;";",ER$5,ER$6,ER$7,$B207,ER$10)</f>
        <v>#NAME?</v>
      </c>
      <c r="ES207" s="27" t="e">
        <f t="shared" ca="1" si="671"/>
        <v>#NAME?</v>
      </c>
      <c r="ET207" s="33" t="e">
        <f ca="1">_xll.GXL(ET$3,ET$4,"CustomGL="&amp;ET$8&amp;";",ET$5,ET$6,ET$7,$B207,ET$10)</f>
        <v>#NAME?</v>
      </c>
      <c r="EU207" s="27" t="e">
        <f t="shared" ca="1" si="672"/>
        <v>#NAME?</v>
      </c>
      <c r="EY207" s="79" t="s">
        <v>149</v>
      </c>
      <c r="EZ207" s="4" t="e">
        <f ca="1">_xll.SSLDESC(EY207)</f>
        <v>#NAME?</v>
      </c>
      <c r="FA207" s="26" t="e">
        <f ca="1">_xll.GXL(FA$3,FA$4,"CustomGL="&amp;FA$8&amp;";",FA$5,FA$6,FA$7,$B207,FA$10)</f>
        <v>#NAME?</v>
      </c>
      <c r="FB207" s="27" t="e">
        <f ca="1">FA207/FA$63</f>
        <v>#NAME?</v>
      </c>
      <c r="FC207" s="33" t="e">
        <f ca="1">_xll.GXL(FC$3,FC$4,"CustomGL="&amp;FC$8&amp;";",FC$5,FC$6,FC$7,$B207,FC$10)</f>
        <v>#NAME?</v>
      </c>
      <c r="FD207" s="27" t="e">
        <f t="shared" ca="1" si="674"/>
        <v>#NAME?</v>
      </c>
      <c r="FI207" s="26" t="e">
        <f ca="1">_xll.GXL(FI$3,FI$4,"CustomGL="&amp;FI$8&amp;";",FI$5,FI$6,FI$7,$B207,FI$10)</f>
        <v>#NAME?</v>
      </c>
      <c r="FJ207" s="27" t="e">
        <f t="shared" ca="1" si="675"/>
        <v>#NAME?</v>
      </c>
      <c r="FK207" s="33" t="e">
        <f ca="1">_xll.GXL(FK$3,FK$4,"CustomGL="&amp;FK$8&amp;";",FK$5,FK$6,FK$7,$B207,FK$10)</f>
        <v>#NAME?</v>
      </c>
      <c r="FL207" s="27" t="e">
        <f t="shared" ca="1" si="676"/>
        <v>#NAME?</v>
      </c>
    </row>
    <row r="208" spans="2:168" x14ac:dyDescent="0.25">
      <c r="B208" s="1" t="s">
        <v>150</v>
      </c>
      <c r="C208" s="5" t="s">
        <v>12</v>
      </c>
      <c r="D208" s="11" t="e">
        <f ca="1">SUM(D143,D151,D155,D163,D182,D193,D196,D207)</f>
        <v>#NAME?</v>
      </c>
      <c r="E208" s="29" t="e">
        <f ca="1">D208/D$63</f>
        <v>#NAME?</v>
      </c>
      <c r="F208" s="36" t="e">
        <f ca="1">SUM(F143,F151,F155,F163,F182,F193,F196,F207)</f>
        <v>#NAME?</v>
      </c>
      <c r="G208" s="29" t="e">
        <f t="shared" ref="G208" ca="1" si="678">F208/F$63</f>
        <v>#NAME?</v>
      </c>
      <c r="L208" s="11" t="e">
        <f ca="1">SUM(L143,L151,L155,L163,L182,L193,L196,L207)</f>
        <v>#NAME?</v>
      </c>
      <c r="M208" s="29" t="e">
        <f t="shared" ca="1" si="639"/>
        <v>#NAME?</v>
      </c>
      <c r="N208" s="36" t="e">
        <f ca="1">SUM(N143,N151,N155,N163,N182,N193,N196,N207)</f>
        <v>#NAME?</v>
      </c>
      <c r="O208" s="29" t="e">
        <f t="shared" ca="1" si="640"/>
        <v>#NAME?</v>
      </c>
      <c r="S208" s="76" t="s">
        <v>150</v>
      </c>
      <c r="T208" s="5" t="s">
        <v>12</v>
      </c>
      <c r="U208" s="11" t="e">
        <f ca="1">SUM(U143,U151,U155,U163,U182,U193,U196,U207)</f>
        <v>#NAME?</v>
      </c>
      <c r="V208" s="29" t="e">
        <f ca="1">U208/U$63</f>
        <v>#NAME?</v>
      </c>
      <c r="W208" s="36" t="e">
        <f ca="1">SUM(W143,W151,W155,W163,W182,W193,W196,W207)</f>
        <v>#NAME?</v>
      </c>
      <c r="X208" s="29" t="e">
        <f t="shared" ca="1" si="642"/>
        <v>#NAME?</v>
      </c>
      <c r="AC208" s="11" t="e">
        <f ca="1">SUM(AC143,AC151,AC155,AC163,AC182,AC193,AC196,AC207)</f>
        <v>#NAME?</v>
      </c>
      <c r="AD208" s="29" t="e">
        <f t="shared" ca="1" si="643"/>
        <v>#NAME?</v>
      </c>
      <c r="AE208" s="36" t="e">
        <f ca="1">SUM(AE143,AE151,AE155,AE163,AE182,AE193,AE196,AE207)</f>
        <v>#NAME?</v>
      </c>
      <c r="AF208" s="29" t="e">
        <f t="shared" ca="1" si="644"/>
        <v>#NAME?</v>
      </c>
      <c r="AJ208" s="76" t="s">
        <v>150</v>
      </c>
      <c r="AK208" s="5" t="s">
        <v>12</v>
      </c>
      <c r="AL208" s="11" t="e">
        <f ca="1">SUM(AL143,AL151,AL155,AL163,AL182,AL193,AL196,AL207)</f>
        <v>#NAME?</v>
      </c>
      <c r="AM208" s="29" t="e">
        <f ca="1">AL208/AL$63</f>
        <v>#NAME?</v>
      </c>
      <c r="AN208" s="36" t="e">
        <f ca="1">SUM(AN143,AN151,AN155,AN163,AN182,AN193,AN196,AN207)</f>
        <v>#NAME?</v>
      </c>
      <c r="AO208" s="29" t="e">
        <f t="shared" ca="1" si="646"/>
        <v>#NAME?</v>
      </c>
      <c r="AT208" s="11" t="e">
        <f ca="1">SUM(AT143,AT151,AT155,AT163,AT182,AT193,AT196,AT207)</f>
        <v>#NAME?</v>
      </c>
      <c r="AU208" s="29" t="e">
        <f t="shared" ca="1" si="647"/>
        <v>#NAME?</v>
      </c>
      <c r="AV208" s="36" t="e">
        <f ca="1">SUM(AV143,AV151,AV155,AV163,AV182,AV193,AV196,AV207)</f>
        <v>#NAME?</v>
      </c>
      <c r="AW208" s="29" t="e">
        <f t="shared" ca="1" si="648"/>
        <v>#NAME?</v>
      </c>
      <c r="BA208" s="76" t="s">
        <v>150</v>
      </c>
      <c r="BB208" s="5" t="s">
        <v>12</v>
      </c>
      <c r="BC208" s="11" t="e">
        <f ca="1">SUM(BC143,BC151,BC155,BC163,BC182,BC193,BC196,BC207)</f>
        <v>#NAME?</v>
      </c>
      <c r="BD208" s="29" t="e">
        <f ca="1">BC208/BC$63</f>
        <v>#NAME?</v>
      </c>
      <c r="BE208" s="36" t="e">
        <f ca="1">SUM(BE143,BE151,BE155,BE163,BE182,BE193,BE196,BE207)</f>
        <v>#NAME?</v>
      </c>
      <c r="BF208" s="29" t="e">
        <f t="shared" ca="1" si="650"/>
        <v>#NAME?</v>
      </c>
      <c r="BK208" s="11" t="e">
        <f ca="1">SUM(BK143,BK151,BK155,BK163,BK182,BK193,BK196,BK207)</f>
        <v>#NAME?</v>
      </c>
      <c r="BL208" s="29" t="e">
        <f t="shared" ca="1" si="651"/>
        <v>#NAME?</v>
      </c>
      <c r="BM208" s="36" t="e">
        <f ca="1">SUM(BM143,BM151,BM155,BM163,BM182,BM193,BM196,BM207)</f>
        <v>#NAME?</v>
      </c>
      <c r="BN208" s="29" t="e">
        <f t="shared" ca="1" si="652"/>
        <v>#NAME?</v>
      </c>
      <c r="BR208" s="76" t="s">
        <v>150</v>
      </c>
      <c r="BS208" s="5" t="s">
        <v>12</v>
      </c>
      <c r="BT208" s="11" t="e">
        <f ca="1">SUM(BT143,BT151,BT155,BT163,BT182,BT193,BT196,BT207)</f>
        <v>#NAME?</v>
      </c>
      <c r="BU208" s="29" t="e">
        <f ca="1">BT208/BT$63</f>
        <v>#NAME?</v>
      </c>
      <c r="BV208" s="36" t="e">
        <f ca="1">SUM(BV143,BV151,BV155,BV163,BV182,BV193,BV196,BV207)</f>
        <v>#NAME?</v>
      </c>
      <c r="BW208" s="29" t="e">
        <f t="shared" ca="1" si="654"/>
        <v>#NAME?</v>
      </c>
      <c r="CB208" s="11" t="e">
        <f ca="1">SUM(CB143,CB151,CB155,CB163,CB182,CB193,CB196,CB207)</f>
        <v>#NAME?</v>
      </c>
      <c r="CC208" s="29" t="e">
        <f t="shared" ca="1" si="655"/>
        <v>#NAME?</v>
      </c>
      <c r="CD208" s="36" t="e">
        <f ca="1">SUM(CD143,CD151,CD155,CD163,CD182,CD193,CD196,CD207)</f>
        <v>#NAME?</v>
      </c>
      <c r="CE208" s="29" t="e">
        <f t="shared" ca="1" si="656"/>
        <v>#NAME?</v>
      </c>
      <c r="CI208" s="76" t="s">
        <v>150</v>
      </c>
      <c r="CJ208" s="5" t="s">
        <v>12</v>
      </c>
      <c r="CK208" s="11" t="e">
        <f ca="1">SUM(CK143,CK151,CK155,CK163,CK182,CK193,CK196,CK207)</f>
        <v>#NAME?</v>
      </c>
      <c r="CL208" s="29" t="e">
        <f ca="1">CK208/CK$63</f>
        <v>#NAME?</v>
      </c>
      <c r="CM208" s="36" t="e">
        <f ca="1">SUM(CM143,CM151,CM155,CM163,CM182,CM193,CM196,CM207)</f>
        <v>#NAME?</v>
      </c>
      <c r="CN208" s="29" t="e">
        <f t="shared" ca="1" si="658"/>
        <v>#NAME?</v>
      </c>
      <c r="CS208" s="11" t="e">
        <f ca="1">SUM(CS143,CS151,CS155,CS163,CS182,CS193,CS196,CS207)</f>
        <v>#NAME?</v>
      </c>
      <c r="CT208" s="29" t="e">
        <f t="shared" ca="1" si="659"/>
        <v>#NAME?</v>
      </c>
      <c r="CU208" s="36" t="e">
        <f ca="1">SUM(CU143,CU151,CU155,CU163,CU182,CU193,CU196,CU207)</f>
        <v>#NAME?</v>
      </c>
      <c r="CV208" s="29" t="e">
        <f t="shared" ca="1" si="660"/>
        <v>#NAME?</v>
      </c>
      <c r="CZ208" s="76" t="s">
        <v>150</v>
      </c>
      <c r="DA208" s="5" t="s">
        <v>12</v>
      </c>
      <c r="DB208" s="11" t="e">
        <f ca="1">SUM(DB143,DB151,DB155,DB163,DB182,DB193,DB196,DB207)</f>
        <v>#NAME?</v>
      </c>
      <c r="DC208" s="29" t="e">
        <f ca="1">DB208/DB$63</f>
        <v>#NAME?</v>
      </c>
      <c r="DD208" s="36" t="e">
        <f ca="1">SUM(DD143,DD151,DD155,DD163,DD182,DD193,DD196,DD207)</f>
        <v>#NAME?</v>
      </c>
      <c r="DE208" s="29" t="e">
        <f t="shared" ca="1" si="662"/>
        <v>#NAME?</v>
      </c>
      <c r="DJ208" s="11" t="e">
        <f ca="1">SUM(DJ143,DJ151,DJ155,DJ163,DJ182,DJ193,DJ196,DJ207)</f>
        <v>#NAME?</v>
      </c>
      <c r="DK208" s="29" t="e">
        <f t="shared" ca="1" si="663"/>
        <v>#NAME?</v>
      </c>
      <c r="DL208" s="36" t="e">
        <f ca="1">SUM(DL143,DL151,DL155,DL163,DL182,DL193,DL196,DL207)</f>
        <v>#NAME?</v>
      </c>
      <c r="DM208" s="29" t="e">
        <f t="shared" ca="1" si="664"/>
        <v>#NAME?</v>
      </c>
      <c r="DQ208" s="76" t="s">
        <v>150</v>
      </c>
      <c r="DR208" s="5" t="s">
        <v>12</v>
      </c>
      <c r="DS208" s="11" t="e">
        <f ca="1">SUM(DS143,DS151,DS155,DS163,DS182,DS193,DS196,DS207)</f>
        <v>#NAME?</v>
      </c>
      <c r="DT208" s="29" t="e">
        <f ca="1">DS208/DS$63</f>
        <v>#NAME?</v>
      </c>
      <c r="DU208" s="36" t="e">
        <f ca="1">SUM(DU143,DU151,DU155,DU163,DU182,DU193,DU196,DU207)</f>
        <v>#NAME?</v>
      </c>
      <c r="DV208" s="29" t="e">
        <f t="shared" ca="1" si="666"/>
        <v>#NAME?</v>
      </c>
      <c r="EA208" s="11" t="e">
        <f ca="1">SUM(EA143,EA151,EA155,EA163,EA182,EA193,EA196,EA207)</f>
        <v>#NAME?</v>
      </c>
      <c r="EB208" s="29" t="e">
        <f t="shared" ca="1" si="667"/>
        <v>#NAME?</v>
      </c>
      <c r="EC208" s="36" t="e">
        <f ca="1">SUM(EC143,EC151,EC155,EC163,EC182,EC193,EC196,EC207)</f>
        <v>#NAME?</v>
      </c>
      <c r="ED208" s="29" t="e">
        <f t="shared" ca="1" si="668"/>
        <v>#NAME?</v>
      </c>
      <c r="EH208" s="76" t="s">
        <v>150</v>
      </c>
      <c r="EI208" s="5" t="s">
        <v>12</v>
      </c>
      <c r="EJ208" s="11" t="e">
        <f ca="1">SUM(EJ143,EJ151,EJ155,EJ163,EJ182,EJ193,EJ196,EJ207)</f>
        <v>#NAME?</v>
      </c>
      <c r="EK208" s="29" t="e">
        <f ca="1">EJ208/EJ$63</f>
        <v>#NAME?</v>
      </c>
      <c r="EL208" s="36" t="e">
        <f ca="1">SUM(EL143,EL151,EL155,EL163,EL182,EL193,EL196,EL207)</f>
        <v>#NAME?</v>
      </c>
      <c r="EM208" s="29" t="e">
        <f t="shared" ca="1" si="670"/>
        <v>#NAME?</v>
      </c>
      <c r="ER208" s="11" t="e">
        <f ca="1">SUM(ER143,ER151,ER155,ER163,ER182,ER193,ER196,ER207)</f>
        <v>#NAME?</v>
      </c>
      <c r="ES208" s="29" t="e">
        <f t="shared" ca="1" si="671"/>
        <v>#NAME?</v>
      </c>
      <c r="ET208" s="36" t="e">
        <f ca="1">SUM(ET143,ET151,ET155,ET163,ET182,ET193,ET196,ET207)</f>
        <v>#NAME?</v>
      </c>
      <c r="EU208" s="29" t="e">
        <f t="shared" ca="1" si="672"/>
        <v>#NAME?</v>
      </c>
      <c r="EY208" s="76" t="s">
        <v>150</v>
      </c>
      <c r="EZ208" s="5" t="s">
        <v>12</v>
      </c>
      <c r="FA208" s="11" t="e">
        <f ca="1">SUM(FA143,FA151,FA155,FA163,FA182,FA193,FA196,FA207)</f>
        <v>#NAME?</v>
      </c>
      <c r="FB208" s="29" t="e">
        <f ca="1">FA208/FA$63</f>
        <v>#NAME?</v>
      </c>
      <c r="FC208" s="36" t="e">
        <f ca="1">SUM(FC143,FC151,FC155,FC163,FC182,FC193,FC196,FC207)</f>
        <v>#NAME?</v>
      </c>
      <c r="FD208" s="29" t="e">
        <f t="shared" ca="1" si="674"/>
        <v>#NAME?</v>
      </c>
      <c r="FI208" s="11" t="e">
        <f ca="1">SUM(FI143,FI151,FI155,FI163,FI182,FI193,FI196,FI207)</f>
        <v>#NAME?</v>
      </c>
      <c r="FJ208" s="29" t="e">
        <f t="shared" ca="1" si="675"/>
        <v>#NAME?</v>
      </c>
      <c r="FK208" s="36" t="e">
        <f ca="1">SUM(FK143,FK151,FK155,FK163,FK182,FK193,FK196,FK207)</f>
        <v>#NAME?</v>
      </c>
      <c r="FL208" s="29" t="e">
        <f t="shared" ca="1" si="676"/>
        <v>#NAME?</v>
      </c>
    </row>
    <row r="209" spans="2:168" ht="8.25" customHeight="1" x14ac:dyDescent="0.25">
      <c r="B209" s="1"/>
      <c r="C209" s="5"/>
      <c r="E209" s="27"/>
      <c r="F209" s="35"/>
      <c r="G209" s="27"/>
      <c r="M209" s="27"/>
      <c r="N209" s="35"/>
      <c r="O209" s="27"/>
      <c r="S209" s="76"/>
      <c r="T209" s="5"/>
      <c r="V209" s="27"/>
      <c r="W209" s="35"/>
      <c r="X209" s="27"/>
      <c r="AD209" s="27"/>
      <c r="AE209" s="35"/>
      <c r="AF209" s="27"/>
      <c r="AJ209" s="76"/>
      <c r="AK209" s="5"/>
      <c r="AM209" s="27"/>
      <c r="AN209" s="35"/>
      <c r="AO209" s="27"/>
      <c r="AU209" s="27"/>
      <c r="AV209" s="35"/>
      <c r="AW209" s="27"/>
      <c r="BA209" s="76"/>
      <c r="BB209" s="5"/>
      <c r="BD209" s="27"/>
      <c r="BE209" s="35"/>
      <c r="BF209" s="27"/>
      <c r="BL209" s="27"/>
      <c r="BM209" s="35"/>
      <c r="BN209" s="27"/>
      <c r="BR209" s="76"/>
      <c r="BS209" s="5"/>
      <c r="BU209" s="27"/>
      <c r="BV209" s="35"/>
      <c r="BW209" s="27"/>
      <c r="CC209" s="27"/>
      <c r="CD209" s="35"/>
      <c r="CE209" s="27"/>
      <c r="CI209" s="76"/>
      <c r="CJ209" s="5"/>
      <c r="CL209" s="27"/>
      <c r="CM209" s="35"/>
      <c r="CN209" s="27"/>
      <c r="CT209" s="27"/>
      <c r="CU209" s="35"/>
      <c r="CV209" s="27"/>
      <c r="CZ209" s="76"/>
      <c r="DA209" s="5"/>
      <c r="DC209" s="27"/>
      <c r="DD209" s="35"/>
      <c r="DE209" s="27"/>
      <c r="DK209" s="27"/>
      <c r="DL209" s="35"/>
      <c r="DM209" s="27"/>
      <c r="DQ209" s="76"/>
      <c r="DR209" s="5"/>
      <c r="DT209" s="27"/>
      <c r="DU209" s="35"/>
      <c r="DV209" s="27"/>
      <c r="EB209" s="27"/>
      <c r="EC209" s="35"/>
      <c r="ED209" s="27"/>
      <c r="EH209" s="76"/>
      <c r="EI209" s="5"/>
      <c r="EK209" s="27"/>
      <c r="EL209" s="35"/>
      <c r="EM209" s="27"/>
      <c r="ES209" s="27"/>
      <c r="ET209" s="35"/>
      <c r="EU209" s="27"/>
      <c r="EY209" s="76"/>
      <c r="EZ209" s="5"/>
      <c r="FB209" s="27"/>
      <c r="FC209" s="35"/>
      <c r="FD209" s="27"/>
      <c r="FJ209" s="27"/>
      <c r="FK209" s="35"/>
      <c r="FL209" s="27"/>
    </row>
    <row r="210" spans="2:168" x14ac:dyDescent="0.25">
      <c r="B210" s="1"/>
      <c r="C210" s="5" t="s">
        <v>13</v>
      </c>
      <c r="D210" s="23" t="e">
        <f ca="1">D134-D208</f>
        <v>#NAME?</v>
      </c>
      <c r="E210" s="30" t="e">
        <f ca="1">D210/D$63</f>
        <v>#NAME?</v>
      </c>
      <c r="F210" s="37" t="e">
        <f ca="1">F134-F208</f>
        <v>#NAME?</v>
      </c>
      <c r="G210" s="30" t="e">
        <f t="shared" ref="G210" ca="1" si="679">F210/F$63</f>
        <v>#NAME?</v>
      </c>
      <c r="L210" s="23" t="e">
        <f ca="1">L134-L208</f>
        <v>#NAME?</v>
      </c>
      <c r="M210" s="30" t="e">
        <f t="shared" ref="M210" ca="1" si="680">L210/L$63</f>
        <v>#NAME?</v>
      </c>
      <c r="N210" s="37" t="e">
        <f ca="1">N134-N208</f>
        <v>#NAME?</v>
      </c>
      <c r="O210" s="30" t="e">
        <f t="shared" ref="O210" ca="1" si="681">N210/N$63</f>
        <v>#NAME?</v>
      </c>
      <c r="S210" s="76"/>
      <c r="T210" s="5" t="s">
        <v>13</v>
      </c>
      <c r="U210" s="23" t="e">
        <f ca="1">U134-U208</f>
        <v>#NAME?</v>
      </c>
      <c r="V210" s="30" t="e">
        <f ca="1">U210/U$63</f>
        <v>#NAME?</v>
      </c>
      <c r="W210" s="37" t="e">
        <f ca="1">W134-W208</f>
        <v>#NAME?</v>
      </c>
      <c r="X210" s="30" t="e">
        <f t="shared" ref="X210" ca="1" si="682">W210/W$63</f>
        <v>#NAME?</v>
      </c>
      <c r="AC210" s="23" t="e">
        <f ca="1">AC134-AC208</f>
        <v>#NAME?</v>
      </c>
      <c r="AD210" s="30" t="e">
        <f t="shared" ref="AD210" ca="1" si="683">AC210/AC$63</f>
        <v>#NAME?</v>
      </c>
      <c r="AE210" s="37" t="e">
        <f ca="1">AE134-AE208</f>
        <v>#NAME?</v>
      </c>
      <c r="AF210" s="30" t="e">
        <f t="shared" ref="AF210" ca="1" si="684">AE210/AE$63</f>
        <v>#NAME?</v>
      </c>
      <c r="AJ210" s="76"/>
      <c r="AK210" s="5" t="s">
        <v>13</v>
      </c>
      <c r="AL210" s="23" t="e">
        <f ca="1">AL134-AL208</f>
        <v>#NAME?</v>
      </c>
      <c r="AM210" s="30" t="e">
        <f ca="1">AL210/AL$63</f>
        <v>#NAME?</v>
      </c>
      <c r="AN210" s="37" t="e">
        <f ca="1">AN134-AN208</f>
        <v>#NAME?</v>
      </c>
      <c r="AO210" s="30" t="e">
        <f t="shared" ref="AO210" ca="1" si="685">AN210/AN$63</f>
        <v>#NAME?</v>
      </c>
      <c r="AT210" s="23" t="e">
        <f ca="1">AT134-AT208</f>
        <v>#NAME?</v>
      </c>
      <c r="AU210" s="30" t="e">
        <f t="shared" ref="AU210" ca="1" si="686">AT210/AT$63</f>
        <v>#NAME?</v>
      </c>
      <c r="AV210" s="37" t="e">
        <f ca="1">AV134-AV208</f>
        <v>#NAME?</v>
      </c>
      <c r="AW210" s="30" t="e">
        <f t="shared" ref="AW210" ca="1" si="687">AV210/AV$63</f>
        <v>#NAME?</v>
      </c>
      <c r="BA210" s="76"/>
      <c r="BB210" s="5" t="s">
        <v>13</v>
      </c>
      <c r="BC210" s="23" t="e">
        <f ca="1">BC134-BC208</f>
        <v>#NAME?</v>
      </c>
      <c r="BD210" s="30" t="e">
        <f ca="1">BC210/BC$63</f>
        <v>#NAME?</v>
      </c>
      <c r="BE210" s="37" t="e">
        <f ca="1">BE134-BE208</f>
        <v>#NAME?</v>
      </c>
      <c r="BF210" s="30" t="e">
        <f t="shared" ref="BF210" ca="1" si="688">BE210/BE$63</f>
        <v>#NAME?</v>
      </c>
      <c r="BK210" s="23" t="e">
        <f ca="1">BK134-BK208</f>
        <v>#NAME?</v>
      </c>
      <c r="BL210" s="30" t="e">
        <f t="shared" ref="BL210" ca="1" si="689">BK210/BK$63</f>
        <v>#NAME?</v>
      </c>
      <c r="BM210" s="37" t="e">
        <f ca="1">BM134-BM208</f>
        <v>#NAME?</v>
      </c>
      <c r="BN210" s="30" t="e">
        <f t="shared" ref="BN210" ca="1" si="690">BM210/BM$63</f>
        <v>#NAME?</v>
      </c>
      <c r="BR210" s="76"/>
      <c r="BS210" s="5" t="s">
        <v>13</v>
      </c>
      <c r="BT210" s="23" t="e">
        <f ca="1">BT134-BT208</f>
        <v>#NAME?</v>
      </c>
      <c r="BU210" s="30" t="e">
        <f ca="1">BT210/BT$63</f>
        <v>#NAME?</v>
      </c>
      <c r="BV210" s="37" t="e">
        <f ca="1">BV134-BV208</f>
        <v>#NAME?</v>
      </c>
      <c r="BW210" s="30" t="e">
        <f t="shared" ref="BW210" ca="1" si="691">BV210/BV$63</f>
        <v>#NAME?</v>
      </c>
      <c r="CB210" s="23" t="e">
        <f ca="1">CB134-CB208</f>
        <v>#NAME?</v>
      </c>
      <c r="CC210" s="30" t="e">
        <f t="shared" ref="CC210" ca="1" si="692">CB210/CB$63</f>
        <v>#NAME?</v>
      </c>
      <c r="CD210" s="37" t="e">
        <f ca="1">CD134-CD208</f>
        <v>#NAME?</v>
      </c>
      <c r="CE210" s="30" t="e">
        <f t="shared" ref="CE210" ca="1" si="693">CD210/CD$63</f>
        <v>#NAME?</v>
      </c>
      <c r="CI210" s="76"/>
      <c r="CJ210" s="5" t="s">
        <v>13</v>
      </c>
      <c r="CK210" s="23" t="e">
        <f ca="1">CK134-CK208</f>
        <v>#NAME?</v>
      </c>
      <c r="CL210" s="30" t="e">
        <f ca="1">CK210/CK$63</f>
        <v>#NAME?</v>
      </c>
      <c r="CM210" s="37" t="e">
        <f ca="1">CM134-CM208</f>
        <v>#NAME?</v>
      </c>
      <c r="CN210" s="30" t="e">
        <f t="shared" ref="CN210" ca="1" si="694">CM210/CM$63</f>
        <v>#NAME?</v>
      </c>
      <c r="CS210" s="23" t="e">
        <f ca="1">CS134-CS208</f>
        <v>#NAME?</v>
      </c>
      <c r="CT210" s="30" t="e">
        <f t="shared" ref="CT210" ca="1" si="695">CS210/CS$63</f>
        <v>#NAME?</v>
      </c>
      <c r="CU210" s="37" t="e">
        <f ca="1">CU134-CU208</f>
        <v>#NAME?</v>
      </c>
      <c r="CV210" s="30" t="e">
        <f t="shared" ref="CV210" ca="1" si="696">CU210/CU$63</f>
        <v>#NAME?</v>
      </c>
      <c r="CZ210" s="76"/>
      <c r="DA210" s="5" t="s">
        <v>13</v>
      </c>
      <c r="DB210" s="23" t="e">
        <f ca="1">DB134-DB208</f>
        <v>#NAME?</v>
      </c>
      <c r="DC210" s="30" t="e">
        <f ca="1">DB210/DB$63</f>
        <v>#NAME?</v>
      </c>
      <c r="DD210" s="37" t="e">
        <f ca="1">DD134-DD208</f>
        <v>#NAME?</v>
      </c>
      <c r="DE210" s="30" t="e">
        <f t="shared" ref="DE210" ca="1" si="697">DD210/DD$63</f>
        <v>#NAME?</v>
      </c>
      <c r="DJ210" s="23" t="e">
        <f ca="1">DJ134-DJ208</f>
        <v>#NAME?</v>
      </c>
      <c r="DK210" s="30" t="e">
        <f t="shared" ref="DK210" ca="1" si="698">DJ210/DJ$63</f>
        <v>#NAME?</v>
      </c>
      <c r="DL210" s="37" t="e">
        <f ca="1">DL134-DL208</f>
        <v>#NAME?</v>
      </c>
      <c r="DM210" s="30" t="e">
        <f t="shared" ref="DM210" ca="1" si="699">DL210/DL$63</f>
        <v>#NAME?</v>
      </c>
      <c r="DQ210" s="76"/>
      <c r="DR210" s="5" t="s">
        <v>13</v>
      </c>
      <c r="DS210" s="23" t="e">
        <f ca="1">DS134-DS208</f>
        <v>#NAME?</v>
      </c>
      <c r="DT210" s="30" t="e">
        <f ca="1">DS210/DS$63</f>
        <v>#NAME?</v>
      </c>
      <c r="DU210" s="37" t="e">
        <f ca="1">DU134-DU208</f>
        <v>#NAME?</v>
      </c>
      <c r="DV210" s="30" t="e">
        <f t="shared" ref="DV210" ca="1" si="700">DU210/DU$63</f>
        <v>#NAME?</v>
      </c>
      <c r="EA210" s="23" t="e">
        <f ca="1">EA134-EA208</f>
        <v>#NAME?</v>
      </c>
      <c r="EB210" s="30" t="e">
        <f t="shared" ref="EB210" ca="1" si="701">EA210/EA$63</f>
        <v>#NAME?</v>
      </c>
      <c r="EC210" s="37" t="e">
        <f ca="1">EC134-EC208</f>
        <v>#NAME?</v>
      </c>
      <c r="ED210" s="30" t="e">
        <f t="shared" ref="ED210" ca="1" si="702">EC210/EC$63</f>
        <v>#NAME?</v>
      </c>
      <c r="EH210" s="76"/>
      <c r="EI210" s="5" t="s">
        <v>13</v>
      </c>
      <c r="EJ210" s="23" t="e">
        <f ca="1">EJ134-EJ208</f>
        <v>#NAME?</v>
      </c>
      <c r="EK210" s="30" t="e">
        <f ca="1">EJ210/EJ$63</f>
        <v>#NAME?</v>
      </c>
      <c r="EL210" s="37" t="e">
        <f ca="1">EL134-EL208</f>
        <v>#NAME?</v>
      </c>
      <c r="EM210" s="30" t="e">
        <f t="shared" ref="EM210" ca="1" si="703">EL210/EL$63</f>
        <v>#NAME?</v>
      </c>
      <c r="ER210" s="23" t="e">
        <f ca="1">ER134-ER208</f>
        <v>#NAME?</v>
      </c>
      <c r="ES210" s="30" t="e">
        <f t="shared" ref="ES210" ca="1" si="704">ER210/ER$63</f>
        <v>#NAME?</v>
      </c>
      <c r="ET210" s="37" t="e">
        <f ca="1">ET134-ET208</f>
        <v>#NAME?</v>
      </c>
      <c r="EU210" s="30" t="e">
        <f t="shared" ref="EU210" ca="1" si="705">ET210/ET$63</f>
        <v>#NAME?</v>
      </c>
      <c r="EY210" s="76"/>
      <c r="EZ210" s="5" t="s">
        <v>13</v>
      </c>
      <c r="FA210" s="23" t="e">
        <f ca="1">FA134-FA208</f>
        <v>#NAME?</v>
      </c>
      <c r="FB210" s="30" t="e">
        <f ca="1">FA210/FA$63</f>
        <v>#NAME?</v>
      </c>
      <c r="FC210" s="37" t="e">
        <f ca="1">FC134-FC208</f>
        <v>#NAME?</v>
      </c>
      <c r="FD210" s="30" t="e">
        <f t="shared" ref="FD210" ca="1" si="706">FC210/FC$63</f>
        <v>#NAME?</v>
      </c>
      <c r="FI210" s="23" t="e">
        <f ca="1">FI134-FI208</f>
        <v>#NAME?</v>
      </c>
      <c r="FJ210" s="30" t="e">
        <f t="shared" ref="FJ210" ca="1" si="707">FI210/FI$63</f>
        <v>#NAME?</v>
      </c>
      <c r="FK210" s="37" t="e">
        <f ca="1">FK134-FK208</f>
        <v>#NAME?</v>
      </c>
      <c r="FL210" s="30" t="e">
        <f t="shared" ref="FL210" ca="1" si="708">FK210/FK$63</f>
        <v>#NAME?</v>
      </c>
    </row>
    <row r="211" spans="2:168" ht="8.25" customHeight="1" x14ac:dyDescent="0.25">
      <c r="B211" s="1"/>
      <c r="C211" s="6"/>
      <c r="E211" s="27"/>
      <c r="F211" s="35"/>
      <c r="G211" s="27"/>
      <c r="M211" s="27"/>
      <c r="N211" s="35"/>
      <c r="O211" s="27"/>
      <c r="S211" s="76"/>
      <c r="T211" s="6"/>
      <c r="V211" s="27"/>
      <c r="W211" s="35"/>
      <c r="X211" s="27"/>
      <c r="AD211" s="27"/>
      <c r="AE211" s="35"/>
      <c r="AF211" s="27"/>
      <c r="AJ211" s="76"/>
      <c r="AK211" s="6"/>
      <c r="AM211" s="27"/>
      <c r="AN211" s="35"/>
      <c r="AO211" s="27"/>
      <c r="AU211" s="27"/>
      <c r="AV211" s="35"/>
      <c r="AW211" s="27"/>
      <c r="BA211" s="76"/>
      <c r="BB211" s="6"/>
      <c r="BD211" s="27"/>
      <c r="BE211" s="35"/>
      <c r="BF211" s="27"/>
      <c r="BL211" s="27"/>
      <c r="BM211" s="35"/>
      <c r="BN211" s="27"/>
      <c r="BR211" s="76"/>
      <c r="BS211" s="6"/>
      <c r="BU211" s="27"/>
      <c r="BV211" s="35"/>
      <c r="BW211" s="27"/>
      <c r="CC211" s="27"/>
      <c r="CD211" s="35"/>
      <c r="CE211" s="27"/>
      <c r="CI211" s="76"/>
      <c r="CJ211" s="6"/>
      <c r="CL211" s="27"/>
      <c r="CM211" s="35"/>
      <c r="CN211" s="27"/>
      <c r="CT211" s="27"/>
      <c r="CU211" s="35"/>
      <c r="CV211" s="27"/>
      <c r="CZ211" s="76"/>
      <c r="DA211" s="6"/>
      <c r="DC211" s="27"/>
      <c r="DD211" s="35"/>
      <c r="DE211" s="27"/>
      <c r="DK211" s="27"/>
      <c r="DL211" s="35"/>
      <c r="DM211" s="27"/>
      <c r="DQ211" s="76"/>
      <c r="DR211" s="6"/>
      <c r="DT211" s="27"/>
      <c r="DU211" s="35"/>
      <c r="DV211" s="27"/>
      <c r="EB211" s="27"/>
      <c r="EC211" s="35"/>
      <c r="ED211" s="27"/>
      <c r="EH211" s="76"/>
      <c r="EI211" s="6"/>
      <c r="EK211" s="27"/>
      <c r="EL211" s="35"/>
      <c r="EM211" s="27"/>
      <c r="ES211" s="27"/>
      <c r="ET211" s="35"/>
      <c r="EU211" s="27"/>
      <c r="EY211" s="76"/>
      <c r="EZ211" s="6"/>
      <c r="FB211" s="27"/>
      <c r="FC211" s="35"/>
      <c r="FD211" s="27"/>
      <c r="FJ211" s="27"/>
      <c r="FK211" s="35"/>
      <c r="FL211" s="27"/>
    </row>
    <row r="212" spans="2:168" s="44" customFormat="1" hidden="1" outlineLevel="1" x14ac:dyDescent="0.25">
      <c r="B212" s="45">
        <v>730000</v>
      </c>
      <c r="C212" s="40" t="e">
        <f ca="1">_xll.GEXQ("...\Live\Act_Decr.edq",$B212)</f>
        <v>#NAME?</v>
      </c>
      <c r="D212" s="41" t="e">
        <f ca="1">_xll.GXL(D$3,D$4,"CustomGL="&amp;D$8&amp;";",D$5,D$6,D$7,$B212,D$10)</f>
        <v>#NAME?</v>
      </c>
      <c r="E212" s="42" t="e">
        <f t="shared" ref="E212:E214" ca="1" si="709">D212/D$63</f>
        <v>#NAME?</v>
      </c>
      <c r="F212" s="41" t="e">
        <f ca="1">_xll.GXL(F$3,F$4,"CustomGL="&amp;F$8&amp;";",F$5,F$6,F$7,$B212,F$10)</f>
        <v>#NAME?</v>
      </c>
      <c r="G212" s="42" t="e">
        <f t="shared" ref="G212:G214" ca="1" si="710">F212/F$63</f>
        <v>#NAME?</v>
      </c>
      <c r="L212" s="41" t="e">
        <f ca="1">_xll.GXL(L$3,L$4,"CustomGL="&amp;L$8&amp;";",L$5,L$6,L$7,$B212,L$10)</f>
        <v>#NAME?</v>
      </c>
      <c r="M212" s="42" t="e">
        <f t="shared" ref="M212:M239" ca="1" si="711">L212/L$63</f>
        <v>#NAME?</v>
      </c>
      <c r="N212" s="41" t="e">
        <f ca="1">_xll.GXL(N$3,N$4,"CustomGL="&amp;N$8&amp;";",N$5,N$6,N$7,$B212,N$10)</f>
        <v>#NAME?</v>
      </c>
      <c r="O212" s="42" t="e">
        <f t="shared" ref="O212:O239" ca="1" si="712">N212/N$63</f>
        <v>#NAME?</v>
      </c>
      <c r="R212" s="85"/>
      <c r="S212" s="78">
        <v>730000</v>
      </c>
      <c r="T212" s="40" t="e">
        <f ca="1">_xll.GEXQ("...\Live\Act_Decr.edq",$B212)</f>
        <v>#NAME?</v>
      </c>
      <c r="U212" s="41" t="e">
        <f ca="1">_xll.GXL(U$3,U$4,"CustomGL="&amp;U$8&amp;";",U$5,U$6,U$7,$B212,U$10)</f>
        <v>#NAME?</v>
      </c>
      <c r="V212" s="42" t="e">
        <f t="shared" ref="V212:V214" ca="1" si="713">U212/U$63</f>
        <v>#NAME?</v>
      </c>
      <c r="W212" s="41" t="e">
        <f ca="1">_xll.GXL(W$3,W$4,"CustomGL="&amp;W$8&amp;";",W$5,W$6,W$7,$B212,W$10)</f>
        <v>#NAME?</v>
      </c>
      <c r="X212" s="42" t="e">
        <f t="shared" ref="X212:X239" ca="1" si="714">W212/W$63</f>
        <v>#NAME?</v>
      </c>
      <c r="AC212" s="41" t="e">
        <f ca="1">_xll.GXL(AC$3,AC$4,"CustomGL="&amp;AC$8&amp;";",AC$5,AC$6,AC$7,$B212,AC$10)</f>
        <v>#NAME?</v>
      </c>
      <c r="AD212" s="42" t="e">
        <f t="shared" ref="AD212:AD239" ca="1" si="715">AC212/AC$63</f>
        <v>#NAME?</v>
      </c>
      <c r="AE212" s="41" t="e">
        <f ca="1">_xll.GXL(AE$3,AE$4,"CustomGL="&amp;AE$8&amp;";",AE$5,AE$6,AE$7,$B212,AE$10)</f>
        <v>#NAME?</v>
      </c>
      <c r="AF212" s="42" t="e">
        <f t="shared" ref="AF212:AF239" ca="1" si="716">AE212/AE$63</f>
        <v>#NAME?</v>
      </c>
      <c r="AJ212" s="78">
        <v>730000</v>
      </c>
      <c r="AK212" s="40" t="e">
        <f ca="1">_xll.GEXQ("...\Live\Act_Decr.edq",$B212)</f>
        <v>#NAME?</v>
      </c>
      <c r="AL212" s="41" t="e">
        <f ca="1">_xll.GXL(AL$3,AL$4,"CustomGL="&amp;AL$8&amp;";",AL$5,AL$6,AL$7,$B212,AL$10)</f>
        <v>#NAME?</v>
      </c>
      <c r="AM212" s="42" t="e">
        <f t="shared" ref="AM212:AM214" ca="1" si="717">AL212/AL$63</f>
        <v>#NAME?</v>
      </c>
      <c r="AN212" s="41" t="e">
        <f ca="1">_xll.GXL(AN$3,AN$4,"CustomGL="&amp;AN$8&amp;";",AN$5,AN$6,AN$7,$B212,AN$10)</f>
        <v>#NAME?</v>
      </c>
      <c r="AO212" s="42" t="e">
        <f t="shared" ref="AO212:AO239" ca="1" si="718">AN212/AN$63</f>
        <v>#NAME?</v>
      </c>
      <c r="AT212" s="41" t="e">
        <f ca="1">_xll.GXL(AT$3,AT$4,"CustomGL="&amp;AT$8&amp;";",AT$5,AT$6,AT$7,$B212,AT$10)</f>
        <v>#NAME?</v>
      </c>
      <c r="AU212" s="42" t="e">
        <f t="shared" ref="AU212:AU239" ca="1" si="719">AT212/AT$63</f>
        <v>#NAME?</v>
      </c>
      <c r="AV212" s="41" t="e">
        <f ca="1">_xll.GXL(AV$3,AV$4,"CustomGL="&amp;AV$8&amp;";",AV$5,AV$6,AV$7,$B212,AV$10)</f>
        <v>#NAME?</v>
      </c>
      <c r="AW212" s="42" t="e">
        <f t="shared" ref="AW212:AW239" ca="1" si="720">AV212/AV$63</f>
        <v>#NAME?</v>
      </c>
      <c r="AZ212" s="85"/>
      <c r="BA212" s="78">
        <v>730000</v>
      </c>
      <c r="BB212" s="40" t="e">
        <f ca="1">_xll.GEXQ("...\Live\Act_Decr.edq",$B212)</f>
        <v>#NAME?</v>
      </c>
      <c r="BC212" s="41" t="e">
        <f ca="1">_xll.GXL(BC$3,BC$4,"CustomGL="&amp;BC$8&amp;";",BC$5,BC$6,BC$7,$B212,BC$10)</f>
        <v>#NAME?</v>
      </c>
      <c r="BD212" s="42" t="e">
        <f t="shared" ref="BD212:BD214" ca="1" si="721">BC212/BC$63</f>
        <v>#NAME?</v>
      </c>
      <c r="BE212" s="41" t="e">
        <f ca="1">_xll.GXL(BE$3,BE$4,"CustomGL="&amp;BE$8&amp;";",BE$5,BE$6,BE$7,$B212,BE$10)</f>
        <v>#NAME?</v>
      </c>
      <c r="BF212" s="42" t="e">
        <f t="shared" ref="BF212:BF239" ca="1" si="722">BE212/BE$63</f>
        <v>#NAME?</v>
      </c>
      <c r="BK212" s="41" t="e">
        <f ca="1">_xll.GXL(BK$3,BK$4,"CustomGL="&amp;BK$8&amp;";",BK$5,BK$6,BK$7,$B212,BK$10)</f>
        <v>#NAME?</v>
      </c>
      <c r="BL212" s="42" t="e">
        <f t="shared" ref="BL212:BL239" ca="1" si="723">BK212/BK$63</f>
        <v>#NAME?</v>
      </c>
      <c r="BM212" s="41" t="e">
        <f ca="1">_xll.GXL(BM$3,BM$4,"CustomGL="&amp;BM$8&amp;";",BM$5,BM$6,BM$7,$B212,BM$10)</f>
        <v>#NAME?</v>
      </c>
      <c r="BN212" s="42" t="e">
        <f t="shared" ref="BN212:BN239" ca="1" si="724">BM212/BM$63</f>
        <v>#NAME?</v>
      </c>
      <c r="BR212" s="78">
        <v>730000</v>
      </c>
      <c r="BS212" s="40" t="e">
        <f ca="1">_xll.GEXQ("...\Live\Act_Decr.edq",$B212)</f>
        <v>#NAME?</v>
      </c>
      <c r="BT212" s="41" t="e">
        <f ca="1">_xll.GXL(BT$3,BT$4,"CustomGL="&amp;BT$8&amp;";",BT$5,BT$6,BT$7,$B212,BT$10)</f>
        <v>#NAME?</v>
      </c>
      <c r="BU212" s="42" t="e">
        <f t="shared" ref="BU212:BU214" ca="1" si="725">BT212/BT$63</f>
        <v>#NAME?</v>
      </c>
      <c r="BV212" s="41" t="e">
        <f ca="1">_xll.GXL(BV$3,BV$4,"CustomGL="&amp;BV$8&amp;";",BV$5,BV$6,BV$7,$B212,BV$10)</f>
        <v>#NAME?</v>
      </c>
      <c r="BW212" s="42" t="e">
        <f t="shared" ref="BW212:BW239" ca="1" si="726">BV212/BV$63</f>
        <v>#NAME?</v>
      </c>
      <c r="CB212" s="41" t="e">
        <f ca="1">_xll.GXL(CB$3,CB$4,"CustomGL="&amp;CB$8&amp;";",CB$5,CB$6,CB$7,$B212,CB$10)</f>
        <v>#NAME?</v>
      </c>
      <c r="CC212" s="42" t="e">
        <f t="shared" ref="CC212:CC239" ca="1" si="727">CB212/CB$63</f>
        <v>#NAME?</v>
      </c>
      <c r="CD212" s="41" t="e">
        <f ca="1">_xll.GXL(CD$3,CD$4,"CustomGL="&amp;CD$8&amp;";",CD$5,CD$6,CD$7,$B212,CD$10)</f>
        <v>#NAME?</v>
      </c>
      <c r="CE212" s="42" t="e">
        <f t="shared" ref="CE212:CE239" ca="1" si="728">CD212/CD$63</f>
        <v>#NAME?</v>
      </c>
      <c r="CI212" s="78">
        <v>730000</v>
      </c>
      <c r="CJ212" s="40" t="e">
        <f ca="1">_xll.GEXQ("...\Live\Act_Decr.edq",$B212)</f>
        <v>#NAME?</v>
      </c>
      <c r="CK212" s="41" t="e">
        <f ca="1">_xll.GXL(CK$3,CK$4,"CustomGL="&amp;CK$8&amp;";",CK$5,CK$6,CK$7,$B212,CK$10)</f>
        <v>#NAME?</v>
      </c>
      <c r="CL212" s="42" t="e">
        <f t="shared" ref="CL212:CL214" ca="1" si="729">CK212/CK$63</f>
        <v>#NAME?</v>
      </c>
      <c r="CM212" s="41" t="e">
        <f ca="1">_xll.GXL(CM$3,CM$4,"CustomGL="&amp;CM$8&amp;";",CM$5,CM$6,CM$7,$B212,CM$10)</f>
        <v>#NAME?</v>
      </c>
      <c r="CN212" s="42" t="e">
        <f t="shared" ref="CN212:CN239" ca="1" si="730">CM212/CM$63</f>
        <v>#NAME?</v>
      </c>
      <c r="CS212" s="41" t="e">
        <f ca="1">_xll.GXL(CS$3,CS$4,"CustomGL="&amp;CS$8&amp;";",CS$5,CS$6,CS$7,$B212,CS$10)</f>
        <v>#NAME?</v>
      </c>
      <c r="CT212" s="42" t="e">
        <f t="shared" ref="CT212:CT239" ca="1" si="731">CS212/CS$63</f>
        <v>#NAME?</v>
      </c>
      <c r="CU212" s="41" t="e">
        <f ca="1">_xll.GXL(CU$3,CU$4,"CustomGL="&amp;CU$8&amp;";",CU$5,CU$6,CU$7,$B212,CU$10)</f>
        <v>#NAME?</v>
      </c>
      <c r="CV212" s="42" t="e">
        <f t="shared" ref="CV212:CV239" ca="1" si="732">CU212/CU$63</f>
        <v>#NAME?</v>
      </c>
      <c r="CZ212" s="78">
        <v>730000</v>
      </c>
      <c r="DA212" s="40" t="e">
        <f ca="1">_xll.GEXQ("...\Live\Act_Decr.edq",$B212)</f>
        <v>#NAME?</v>
      </c>
      <c r="DB212" s="41" t="e">
        <f ca="1">_xll.GXL(DB$3,DB$4,"CustomGL="&amp;DB$8&amp;";",DB$5,DB$6,DB$7,$B212,DB$10)</f>
        <v>#NAME?</v>
      </c>
      <c r="DC212" s="42" t="e">
        <f t="shared" ref="DC212:DC214" ca="1" si="733">DB212/DB$63</f>
        <v>#NAME?</v>
      </c>
      <c r="DD212" s="41" t="e">
        <f ca="1">_xll.GXL(DD$3,DD$4,"CustomGL="&amp;DD$8&amp;";",DD$5,DD$6,DD$7,$B212,DD$10)</f>
        <v>#NAME?</v>
      </c>
      <c r="DE212" s="42" t="e">
        <f t="shared" ref="DE212:DE239" ca="1" si="734">DD212/DD$63</f>
        <v>#NAME?</v>
      </c>
      <c r="DJ212" s="41" t="e">
        <f ca="1">_xll.GXL(DJ$3,DJ$4,"CustomGL="&amp;DJ$8&amp;";",DJ$5,DJ$6,DJ$7,$B212,DJ$10)</f>
        <v>#NAME?</v>
      </c>
      <c r="DK212" s="42" t="e">
        <f t="shared" ref="DK212:DK239" ca="1" si="735">DJ212/DJ$63</f>
        <v>#NAME?</v>
      </c>
      <c r="DL212" s="41" t="e">
        <f ca="1">_xll.GXL(DL$3,DL$4,"CustomGL="&amp;DL$8&amp;";",DL$5,DL$6,DL$7,$B212,DL$10)</f>
        <v>#NAME?</v>
      </c>
      <c r="DM212" s="42" t="e">
        <f t="shared" ref="DM212:DM239" ca="1" si="736">DL212/DL$63</f>
        <v>#NAME?</v>
      </c>
      <c r="DQ212" s="78">
        <v>730000</v>
      </c>
      <c r="DR212" s="40" t="e">
        <f ca="1">_xll.GEXQ("...\Live\Act_Decr.edq",$B212)</f>
        <v>#NAME?</v>
      </c>
      <c r="DS212" s="41" t="e">
        <f ca="1">_xll.GXL(DS$3,DS$4,"CustomGL="&amp;DS$8&amp;";",DS$5,DS$6,DS$7,$B212,DS$10)</f>
        <v>#NAME?</v>
      </c>
      <c r="DT212" s="42" t="e">
        <f t="shared" ref="DT212:DT214" ca="1" si="737">DS212/DS$63</f>
        <v>#NAME?</v>
      </c>
      <c r="DU212" s="41" t="e">
        <f ca="1">_xll.GXL(DU$3,DU$4,"CustomGL="&amp;DU$8&amp;";",DU$5,DU$6,DU$7,$B212,DU$10)</f>
        <v>#NAME?</v>
      </c>
      <c r="DV212" s="42" t="e">
        <f t="shared" ref="DV212:DV239" ca="1" si="738">DU212/DU$63</f>
        <v>#NAME?</v>
      </c>
      <c r="EA212" s="41" t="e">
        <f ca="1">_xll.GXL(EA$3,EA$4,"CustomGL="&amp;EA$8&amp;";",EA$5,EA$6,EA$7,$B212,EA$10)</f>
        <v>#NAME?</v>
      </c>
      <c r="EB212" s="42" t="e">
        <f t="shared" ref="EB212:EB239" ca="1" si="739">EA212/EA$63</f>
        <v>#NAME?</v>
      </c>
      <c r="EC212" s="41" t="e">
        <f ca="1">_xll.GXL(EC$3,EC$4,"CustomGL="&amp;EC$8&amp;";",EC$5,EC$6,EC$7,$B212,EC$10)</f>
        <v>#NAME?</v>
      </c>
      <c r="ED212" s="42" t="e">
        <f t="shared" ref="ED212:ED239" ca="1" si="740">EC212/EC$63</f>
        <v>#NAME?</v>
      </c>
      <c r="EH212" s="78">
        <v>730000</v>
      </c>
      <c r="EI212" s="40" t="e">
        <f ca="1">_xll.GEXQ("...\Live\Act_Decr.edq",$B212)</f>
        <v>#NAME?</v>
      </c>
      <c r="EJ212" s="41" t="e">
        <f ca="1">_xll.GXL(EJ$3,EJ$4,"CustomGL="&amp;EJ$8&amp;";",EJ$5,EJ$6,EJ$7,$B212,EJ$10)</f>
        <v>#NAME?</v>
      </c>
      <c r="EK212" s="42" t="e">
        <f t="shared" ref="EK212:EK214" ca="1" si="741">EJ212/EJ$63</f>
        <v>#NAME?</v>
      </c>
      <c r="EL212" s="41" t="e">
        <f ca="1">_xll.GXL(EL$3,EL$4,"CustomGL="&amp;EL$8&amp;";",EL$5,EL$6,EL$7,$B212,EL$10)</f>
        <v>#NAME?</v>
      </c>
      <c r="EM212" s="42" t="e">
        <f t="shared" ref="EM212:EM239" ca="1" si="742">EL212/EL$63</f>
        <v>#NAME?</v>
      </c>
      <c r="ER212" s="41" t="e">
        <f ca="1">_xll.GXL(ER$3,ER$4,"CustomGL="&amp;ER$8&amp;";",ER$5,ER$6,ER$7,$B212,ER$10)</f>
        <v>#NAME?</v>
      </c>
      <c r="ES212" s="42" t="e">
        <f t="shared" ref="ES212:ES239" ca="1" si="743">ER212/ER$63</f>
        <v>#NAME?</v>
      </c>
      <c r="ET212" s="41" t="e">
        <f ca="1">_xll.GXL(ET$3,ET$4,"CustomGL="&amp;ET$8&amp;";",ET$5,ET$6,ET$7,$B212,ET$10)</f>
        <v>#NAME?</v>
      </c>
      <c r="EU212" s="42" t="e">
        <f t="shared" ref="EU212:EU239" ca="1" si="744">ET212/ET$63</f>
        <v>#NAME?</v>
      </c>
      <c r="EY212" s="78">
        <v>730000</v>
      </c>
      <c r="EZ212" s="40" t="e">
        <f ca="1">_xll.GEXQ("...\Live\Act_Decr.edq",$B212)</f>
        <v>#NAME?</v>
      </c>
      <c r="FA212" s="41" t="e">
        <f ca="1">_xll.GXL(FA$3,FA$4,"CustomGL="&amp;FA$8&amp;";",FA$5,FA$6,FA$7,$B212,FA$10)</f>
        <v>#NAME?</v>
      </c>
      <c r="FB212" s="42" t="e">
        <f t="shared" ref="FB212:FB214" ca="1" si="745">FA212/FA$63</f>
        <v>#NAME?</v>
      </c>
      <c r="FC212" s="41" t="e">
        <f ca="1">_xll.GXL(FC$3,FC$4,"CustomGL="&amp;FC$8&amp;";",FC$5,FC$6,FC$7,$B212,FC$10)</f>
        <v>#NAME?</v>
      </c>
      <c r="FD212" s="42" t="e">
        <f t="shared" ref="FD212:FD239" ca="1" si="746">FC212/FC$63</f>
        <v>#NAME?</v>
      </c>
      <c r="FI212" s="41" t="e">
        <f ca="1">_xll.GXL(FI$3,FI$4,"CustomGL="&amp;FI$8&amp;";",FI$5,FI$6,FI$7,$B212,FI$10)</f>
        <v>#NAME?</v>
      </c>
      <c r="FJ212" s="42" t="e">
        <f t="shared" ref="FJ212:FJ239" ca="1" si="747">FI212/FI$63</f>
        <v>#NAME?</v>
      </c>
      <c r="FK212" s="41" t="e">
        <f ca="1">_xll.GXL(FK$3,FK$4,"CustomGL="&amp;FK$8&amp;";",FK$5,FK$6,FK$7,$B212,FK$10)</f>
        <v>#NAME?</v>
      </c>
      <c r="FL212" s="42" t="e">
        <f t="shared" ref="FL212:FL239" ca="1" si="748">FK212/FK$63</f>
        <v>#NAME?</v>
      </c>
    </row>
    <row r="213" spans="2:168" s="44" customFormat="1" hidden="1" outlineLevel="1" x14ac:dyDescent="0.25">
      <c r="B213" s="45">
        <v>745000</v>
      </c>
      <c r="C213" s="40" t="e">
        <f ca="1">_xll.GEXQ("...\Live\Act_Decr.edq",$B213)</f>
        <v>#NAME?</v>
      </c>
      <c r="D213" s="41" t="e">
        <f ca="1">_xll.GXL(D$3,D$4,"CustomGL="&amp;D$8&amp;";",D$5,D$6,D$7,$B213,D$10)</f>
        <v>#NAME?</v>
      </c>
      <c r="E213" s="42" t="e">
        <f t="shared" ca="1" si="709"/>
        <v>#NAME?</v>
      </c>
      <c r="F213" s="41" t="e">
        <f ca="1">_xll.GXL(F$3,F$4,"CustomGL="&amp;F$8&amp;";",F$5,F$6,F$7,$B213,F$10)</f>
        <v>#NAME?</v>
      </c>
      <c r="G213" s="42" t="e">
        <f t="shared" ca="1" si="710"/>
        <v>#NAME?</v>
      </c>
      <c r="L213" s="41" t="e">
        <f ca="1">_xll.GXL(L$3,L$4,"CustomGL="&amp;L$8&amp;";",L$5,L$6,L$7,$B213,L$10)</f>
        <v>#NAME?</v>
      </c>
      <c r="M213" s="42" t="e">
        <f t="shared" ca="1" si="711"/>
        <v>#NAME?</v>
      </c>
      <c r="N213" s="41" t="e">
        <f ca="1">_xll.GXL(N$3,N$4,"CustomGL="&amp;N$8&amp;";",N$5,N$6,N$7,$B213,N$10)</f>
        <v>#NAME?</v>
      </c>
      <c r="O213" s="42" t="e">
        <f t="shared" ca="1" si="712"/>
        <v>#NAME?</v>
      </c>
      <c r="R213" s="85"/>
      <c r="S213" s="78">
        <v>745000</v>
      </c>
      <c r="T213" s="40" t="e">
        <f ca="1">_xll.GEXQ("...\Live\Act_Decr.edq",$B213)</f>
        <v>#NAME?</v>
      </c>
      <c r="U213" s="41" t="e">
        <f ca="1">_xll.GXL(U$3,U$4,"CustomGL="&amp;U$8&amp;";",U$5,U$6,U$7,$B213,U$10)</f>
        <v>#NAME?</v>
      </c>
      <c r="V213" s="42" t="e">
        <f t="shared" ca="1" si="713"/>
        <v>#NAME?</v>
      </c>
      <c r="W213" s="41" t="e">
        <f ca="1">_xll.GXL(W$3,W$4,"CustomGL="&amp;W$8&amp;";",W$5,W$6,W$7,$B213,W$10)</f>
        <v>#NAME?</v>
      </c>
      <c r="X213" s="42" t="e">
        <f t="shared" ca="1" si="714"/>
        <v>#NAME?</v>
      </c>
      <c r="AC213" s="41" t="e">
        <f ca="1">_xll.GXL(AC$3,AC$4,"CustomGL="&amp;AC$8&amp;";",AC$5,AC$6,AC$7,$B213,AC$10)</f>
        <v>#NAME?</v>
      </c>
      <c r="AD213" s="42" t="e">
        <f t="shared" ca="1" si="715"/>
        <v>#NAME?</v>
      </c>
      <c r="AE213" s="41" t="e">
        <f ca="1">_xll.GXL(AE$3,AE$4,"CustomGL="&amp;AE$8&amp;";",AE$5,AE$6,AE$7,$B213,AE$10)</f>
        <v>#NAME?</v>
      </c>
      <c r="AF213" s="42" t="e">
        <f t="shared" ca="1" si="716"/>
        <v>#NAME?</v>
      </c>
      <c r="AJ213" s="78">
        <v>745000</v>
      </c>
      <c r="AK213" s="40" t="e">
        <f ca="1">_xll.GEXQ("...\Live\Act_Decr.edq",$B213)</f>
        <v>#NAME?</v>
      </c>
      <c r="AL213" s="41" t="e">
        <f ca="1">_xll.GXL(AL$3,AL$4,"CustomGL="&amp;AL$8&amp;";",AL$5,AL$6,AL$7,$B213,AL$10)</f>
        <v>#NAME?</v>
      </c>
      <c r="AM213" s="42" t="e">
        <f t="shared" ca="1" si="717"/>
        <v>#NAME?</v>
      </c>
      <c r="AN213" s="41" t="e">
        <f ca="1">_xll.GXL(AN$3,AN$4,"CustomGL="&amp;AN$8&amp;";",AN$5,AN$6,AN$7,$B213,AN$10)</f>
        <v>#NAME?</v>
      </c>
      <c r="AO213" s="42" t="e">
        <f t="shared" ca="1" si="718"/>
        <v>#NAME?</v>
      </c>
      <c r="AT213" s="41" t="e">
        <f ca="1">_xll.GXL(AT$3,AT$4,"CustomGL="&amp;AT$8&amp;";",AT$5,AT$6,AT$7,$B213,AT$10)</f>
        <v>#NAME?</v>
      </c>
      <c r="AU213" s="42" t="e">
        <f t="shared" ca="1" si="719"/>
        <v>#NAME?</v>
      </c>
      <c r="AV213" s="41" t="e">
        <f ca="1">_xll.GXL(AV$3,AV$4,"CustomGL="&amp;AV$8&amp;";",AV$5,AV$6,AV$7,$B213,AV$10)</f>
        <v>#NAME?</v>
      </c>
      <c r="AW213" s="42" t="e">
        <f t="shared" ca="1" si="720"/>
        <v>#NAME?</v>
      </c>
      <c r="AZ213" s="85"/>
      <c r="BA213" s="78">
        <v>745000</v>
      </c>
      <c r="BB213" s="40" t="e">
        <f ca="1">_xll.GEXQ("...\Live\Act_Decr.edq",$B213)</f>
        <v>#NAME?</v>
      </c>
      <c r="BC213" s="41" t="e">
        <f ca="1">_xll.GXL(BC$3,BC$4,"CustomGL="&amp;BC$8&amp;";",BC$5,BC$6,BC$7,$B213,BC$10)</f>
        <v>#NAME?</v>
      </c>
      <c r="BD213" s="42" t="e">
        <f t="shared" ca="1" si="721"/>
        <v>#NAME?</v>
      </c>
      <c r="BE213" s="41" t="e">
        <f ca="1">_xll.GXL(BE$3,BE$4,"CustomGL="&amp;BE$8&amp;";",BE$5,BE$6,BE$7,$B213,BE$10)</f>
        <v>#NAME?</v>
      </c>
      <c r="BF213" s="42" t="e">
        <f t="shared" ca="1" si="722"/>
        <v>#NAME?</v>
      </c>
      <c r="BK213" s="41" t="e">
        <f ca="1">_xll.GXL(BK$3,BK$4,"CustomGL="&amp;BK$8&amp;";",BK$5,BK$6,BK$7,$B213,BK$10)</f>
        <v>#NAME?</v>
      </c>
      <c r="BL213" s="42" t="e">
        <f t="shared" ca="1" si="723"/>
        <v>#NAME?</v>
      </c>
      <c r="BM213" s="41" t="e">
        <f ca="1">_xll.GXL(BM$3,BM$4,"CustomGL="&amp;BM$8&amp;";",BM$5,BM$6,BM$7,$B213,BM$10)</f>
        <v>#NAME?</v>
      </c>
      <c r="BN213" s="42" t="e">
        <f t="shared" ca="1" si="724"/>
        <v>#NAME?</v>
      </c>
      <c r="BR213" s="78">
        <v>745000</v>
      </c>
      <c r="BS213" s="40" t="e">
        <f ca="1">_xll.GEXQ("...\Live\Act_Decr.edq",$B213)</f>
        <v>#NAME?</v>
      </c>
      <c r="BT213" s="41" t="e">
        <f ca="1">_xll.GXL(BT$3,BT$4,"CustomGL="&amp;BT$8&amp;";",BT$5,BT$6,BT$7,$B213,BT$10)</f>
        <v>#NAME?</v>
      </c>
      <c r="BU213" s="42" t="e">
        <f t="shared" ca="1" si="725"/>
        <v>#NAME?</v>
      </c>
      <c r="BV213" s="41" t="e">
        <f ca="1">_xll.GXL(BV$3,BV$4,"CustomGL="&amp;BV$8&amp;";",BV$5,BV$6,BV$7,$B213,BV$10)</f>
        <v>#NAME?</v>
      </c>
      <c r="BW213" s="42" t="e">
        <f t="shared" ca="1" si="726"/>
        <v>#NAME?</v>
      </c>
      <c r="CB213" s="41" t="e">
        <f ca="1">_xll.GXL(CB$3,CB$4,"CustomGL="&amp;CB$8&amp;";",CB$5,CB$6,CB$7,$B213,CB$10)</f>
        <v>#NAME?</v>
      </c>
      <c r="CC213" s="42" t="e">
        <f t="shared" ca="1" si="727"/>
        <v>#NAME?</v>
      </c>
      <c r="CD213" s="41" t="e">
        <f ca="1">_xll.GXL(CD$3,CD$4,"CustomGL="&amp;CD$8&amp;";",CD$5,CD$6,CD$7,$B213,CD$10)</f>
        <v>#NAME?</v>
      </c>
      <c r="CE213" s="42" t="e">
        <f t="shared" ca="1" si="728"/>
        <v>#NAME?</v>
      </c>
      <c r="CI213" s="78">
        <v>745000</v>
      </c>
      <c r="CJ213" s="40" t="e">
        <f ca="1">_xll.GEXQ("...\Live\Act_Decr.edq",$B213)</f>
        <v>#NAME?</v>
      </c>
      <c r="CK213" s="41" t="e">
        <f ca="1">_xll.GXL(CK$3,CK$4,"CustomGL="&amp;CK$8&amp;";",CK$5,CK$6,CK$7,$B213,CK$10)</f>
        <v>#NAME?</v>
      </c>
      <c r="CL213" s="42" t="e">
        <f t="shared" ca="1" si="729"/>
        <v>#NAME?</v>
      </c>
      <c r="CM213" s="41" t="e">
        <f ca="1">_xll.GXL(CM$3,CM$4,"CustomGL="&amp;CM$8&amp;";",CM$5,CM$6,CM$7,$B213,CM$10)</f>
        <v>#NAME?</v>
      </c>
      <c r="CN213" s="42" t="e">
        <f t="shared" ca="1" si="730"/>
        <v>#NAME?</v>
      </c>
      <c r="CS213" s="41" t="e">
        <f ca="1">_xll.GXL(CS$3,CS$4,"CustomGL="&amp;CS$8&amp;";",CS$5,CS$6,CS$7,$B213,CS$10)</f>
        <v>#NAME?</v>
      </c>
      <c r="CT213" s="42" t="e">
        <f t="shared" ca="1" si="731"/>
        <v>#NAME?</v>
      </c>
      <c r="CU213" s="41" t="e">
        <f ca="1">_xll.GXL(CU$3,CU$4,"CustomGL="&amp;CU$8&amp;";",CU$5,CU$6,CU$7,$B213,CU$10)</f>
        <v>#NAME?</v>
      </c>
      <c r="CV213" s="42" t="e">
        <f t="shared" ca="1" si="732"/>
        <v>#NAME?</v>
      </c>
      <c r="CZ213" s="78">
        <v>745000</v>
      </c>
      <c r="DA213" s="40" t="e">
        <f ca="1">_xll.GEXQ("...\Live\Act_Decr.edq",$B213)</f>
        <v>#NAME?</v>
      </c>
      <c r="DB213" s="41" t="e">
        <f ca="1">_xll.GXL(DB$3,DB$4,"CustomGL="&amp;DB$8&amp;";",DB$5,DB$6,DB$7,$B213,DB$10)</f>
        <v>#NAME?</v>
      </c>
      <c r="DC213" s="42" t="e">
        <f t="shared" ca="1" si="733"/>
        <v>#NAME?</v>
      </c>
      <c r="DD213" s="41" t="e">
        <f ca="1">_xll.GXL(DD$3,DD$4,"CustomGL="&amp;DD$8&amp;";",DD$5,DD$6,DD$7,$B213,DD$10)</f>
        <v>#NAME?</v>
      </c>
      <c r="DE213" s="42" t="e">
        <f t="shared" ca="1" si="734"/>
        <v>#NAME?</v>
      </c>
      <c r="DJ213" s="41" t="e">
        <f ca="1">_xll.GXL(DJ$3,DJ$4,"CustomGL="&amp;DJ$8&amp;";",DJ$5,DJ$6,DJ$7,$B213,DJ$10)</f>
        <v>#NAME?</v>
      </c>
      <c r="DK213" s="42" t="e">
        <f t="shared" ca="1" si="735"/>
        <v>#NAME?</v>
      </c>
      <c r="DL213" s="41" t="e">
        <f ca="1">_xll.GXL(DL$3,DL$4,"CustomGL="&amp;DL$8&amp;";",DL$5,DL$6,DL$7,$B213,DL$10)</f>
        <v>#NAME?</v>
      </c>
      <c r="DM213" s="42" t="e">
        <f t="shared" ca="1" si="736"/>
        <v>#NAME?</v>
      </c>
      <c r="DQ213" s="78">
        <v>745000</v>
      </c>
      <c r="DR213" s="40" t="e">
        <f ca="1">_xll.GEXQ("...\Live\Act_Decr.edq",$B213)</f>
        <v>#NAME?</v>
      </c>
      <c r="DS213" s="41" t="e">
        <f ca="1">_xll.GXL(DS$3,DS$4,"CustomGL="&amp;DS$8&amp;";",DS$5,DS$6,DS$7,$B213,DS$10)</f>
        <v>#NAME?</v>
      </c>
      <c r="DT213" s="42" t="e">
        <f t="shared" ca="1" si="737"/>
        <v>#NAME?</v>
      </c>
      <c r="DU213" s="41" t="e">
        <f ca="1">_xll.GXL(DU$3,DU$4,"CustomGL="&amp;DU$8&amp;";",DU$5,DU$6,DU$7,$B213,DU$10)</f>
        <v>#NAME?</v>
      </c>
      <c r="DV213" s="42" t="e">
        <f t="shared" ca="1" si="738"/>
        <v>#NAME?</v>
      </c>
      <c r="EA213" s="41" t="e">
        <f ca="1">_xll.GXL(EA$3,EA$4,"CustomGL="&amp;EA$8&amp;";",EA$5,EA$6,EA$7,$B213,EA$10)</f>
        <v>#NAME?</v>
      </c>
      <c r="EB213" s="42" t="e">
        <f t="shared" ca="1" si="739"/>
        <v>#NAME?</v>
      </c>
      <c r="EC213" s="41" t="e">
        <f ca="1">_xll.GXL(EC$3,EC$4,"CustomGL="&amp;EC$8&amp;";",EC$5,EC$6,EC$7,$B213,EC$10)</f>
        <v>#NAME?</v>
      </c>
      <c r="ED213" s="42" t="e">
        <f t="shared" ca="1" si="740"/>
        <v>#NAME?</v>
      </c>
      <c r="EH213" s="78">
        <v>745000</v>
      </c>
      <c r="EI213" s="40" t="e">
        <f ca="1">_xll.GEXQ("...\Live\Act_Decr.edq",$B213)</f>
        <v>#NAME?</v>
      </c>
      <c r="EJ213" s="41" t="e">
        <f ca="1">_xll.GXL(EJ$3,EJ$4,"CustomGL="&amp;EJ$8&amp;";",EJ$5,EJ$6,EJ$7,$B213,EJ$10)</f>
        <v>#NAME?</v>
      </c>
      <c r="EK213" s="42" t="e">
        <f t="shared" ca="1" si="741"/>
        <v>#NAME?</v>
      </c>
      <c r="EL213" s="41" t="e">
        <f ca="1">_xll.GXL(EL$3,EL$4,"CustomGL="&amp;EL$8&amp;";",EL$5,EL$6,EL$7,$B213,EL$10)</f>
        <v>#NAME?</v>
      </c>
      <c r="EM213" s="42" t="e">
        <f t="shared" ca="1" si="742"/>
        <v>#NAME?</v>
      </c>
      <c r="ER213" s="41" t="e">
        <f ca="1">_xll.GXL(ER$3,ER$4,"CustomGL="&amp;ER$8&amp;";",ER$5,ER$6,ER$7,$B213,ER$10)</f>
        <v>#NAME?</v>
      </c>
      <c r="ES213" s="42" t="e">
        <f t="shared" ca="1" si="743"/>
        <v>#NAME?</v>
      </c>
      <c r="ET213" s="41" t="e">
        <f ca="1">_xll.GXL(ET$3,ET$4,"CustomGL="&amp;ET$8&amp;";",ET$5,ET$6,ET$7,$B213,ET$10)</f>
        <v>#NAME?</v>
      </c>
      <c r="EU213" s="42" t="e">
        <f t="shared" ca="1" si="744"/>
        <v>#NAME?</v>
      </c>
      <c r="EY213" s="78">
        <v>745000</v>
      </c>
      <c r="EZ213" s="40" t="e">
        <f ca="1">_xll.GEXQ("...\Live\Act_Decr.edq",$B213)</f>
        <v>#NAME?</v>
      </c>
      <c r="FA213" s="41" t="e">
        <f ca="1">_xll.GXL(FA$3,FA$4,"CustomGL="&amp;FA$8&amp;";",FA$5,FA$6,FA$7,$B213,FA$10)</f>
        <v>#NAME?</v>
      </c>
      <c r="FB213" s="42" t="e">
        <f t="shared" ca="1" si="745"/>
        <v>#NAME?</v>
      </c>
      <c r="FC213" s="41" t="e">
        <f ca="1">_xll.GXL(FC$3,FC$4,"CustomGL="&amp;FC$8&amp;";",FC$5,FC$6,FC$7,$B213,FC$10)</f>
        <v>#NAME?</v>
      </c>
      <c r="FD213" s="42" t="e">
        <f t="shared" ca="1" si="746"/>
        <v>#NAME?</v>
      </c>
      <c r="FI213" s="41" t="e">
        <f ca="1">_xll.GXL(FI$3,FI$4,"CustomGL="&amp;FI$8&amp;";",FI$5,FI$6,FI$7,$B213,FI$10)</f>
        <v>#NAME?</v>
      </c>
      <c r="FJ213" s="42" t="e">
        <f t="shared" ca="1" si="747"/>
        <v>#NAME?</v>
      </c>
      <c r="FK213" s="41" t="e">
        <f ca="1">_xll.GXL(FK$3,FK$4,"CustomGL="&amp;FK$8&amp;";",FK$5,FK$6,FK$7,$B213,FK$10)</f>
        <v>#NAME?</v>
      </c>
      <c r="FL213" s="42" t="e">
        <f t="shared" ca="1" si="748"/>
        <v>#NAME?</v>
      </c>
    </row>
    <row r="214" spans="2:168" s="44" customFormat="1" hidden="1" outlineLevel="1" x14ac:dyDescent="0.25">
      <c r="B214" s="45">
        <v>750000</v>
      </c>
      <c r="C214" s="40" t="e">
        <f ca="1">_xll.GEXQ("...\Live\Act_Decr.edq",$B214)</f>
        <v>#NAME?</v>
      </c>
      <c r="D214" s="41" t="e">
        <f ca="1">_xll.GXL(D$3,D$4,"CustomGL="&amp;D$8&amp;";",D$5,D$6,D$7,$B214,D$10)</f>
        <v>#NAME?</v>
      </c>
      <c r="E214" s="42" t="e">
        <f t="shared" ca="1" si="709"/>
        <v>#NAME?</v>
      </c>
      <c r="F214" s="41" t="e">
        <f ca="1">_xll.GXL(F$3,F$4,"CustomGL="&amp;F$8&amp;";",F$5,F$6,F$7,$B214,F$10)</f>
        <v>#NAME?</v>
      </c>
      <c r="G214" s="42" t="e">
        <f t="shared" ca="1" si="710"/>
        <v>#NAME?</v>
      </c>
      <c r="L214" s="41" t="e">
        <f ca="1">_xll.GXL(L$3,L$4,"CustomGL="&amp;L$8&amp;";",L$5,L$6,L$7,$B214,L$10)</f>
        <v>#NAME?</v>
      </c>
      <c r="M214" s="42" t="e">
        <f t="shared" ca="1" si="711"/>
        <v>#NAME?</v>
      </c>
      <c r="N214" s="41" t="e">
        <f ca="1">_xll.GXL(N$3,N$4,"CustomGL="&amp;N$8&amp;";",N$5,N$6,N$7,$B214,N$10)</f>
        <v>#NAME?</v>
      </c>
      <c r="O214" s="42" t="e">
        <f t="shared" ca="1" si="712"/>
        <v>#NAME?</v>
      </c>
      <c r="R214" s="85"/>
      <c r="S214" s="78">
        <v>750000</v>
      </c>
      <c r="T214" s="40" t="e">
        <f ca="1">_xll.GEXQ("...\Live\Act_Decr.edq",$B214)</f>
        <v>#NAME?</v>
      </c>
      <c r="U214" s="41" t="e">
        <f ca="1">_xll.GXL(U$3,U$4,"CustomGL="&amp;U$8&amp;";",U$5,U$6,U$7,$B214,U$10)</f>
        <v>#NAME?</v>
      </c>
      <c r="V214" s="42" t="e">
        <f t="shared" ca="1" si="713"/>
        <v>#NAME?</v>
      </c>
      <c r="W214" s="41" t="e">
        <f ca="1">_xll.GXL(W$3,W$4,"CustomGL="&amp;W$8&amp;";",W$5,W$6,W$7,$B214,W$10)</f>
        <v>#NAME?</v>
      </c>
      <c r="X214" s="42" t="e">
        <f t="shared" ca="1" si="714"/>
        <v>#NAME?</v>
      </c>
      <c r="AC214" s="41" t="e">
        <f ca="1">_xll.GXL(AC$3,AC$4,"CustomGL="&amp;AC$8&amp;";",AC$5,AC$6,AC$7,$B214,AC$10)</f>
        <v>#NAME?</v>
      </c>
      <c r="AD214" s="42" t="e">
        <f t="shared" ca="1" si="715"/>
        <v>#NAME?</v>
      </c>
      <c r="AE214" s="41" t="e">
        <f ca="1">_xll.GXL(AE$3,AE$4,"CustomGL="&amp;AE$8&amp;";",AE$5,AE$6,AE$7,$B214,AE$10)</f>
        <v>#NAME?</v>
      </c>
      <c r="AF214" s="42" t="e">
        <f t="shared" ca="1" si="716"/>
        <v>#NAME?</v>
      </c>
      <c r="AJ214" s="78">
        <v>750000</v>
      </c>
      <c r="AK214" s="40" t="e">
        <f ca="1">_xll.GEXQ("...\Live\Act_Decr.edq",$B214)</f>
        <v>#NAME?</v>
      </c>
      <c r="AL214" s="41" t="e">
        <f ca="1">_xll.GXL(AL$3,AL$4,"CustomGL="&amp;AL$8&amp;";",AL$5,AL$6,AL$7,$B214,AL$10)</f>
        <v>#NAME?</v>
      </c>
      <c r="AM214" s="42" t="e">
        <f t="shared" ca="1" si="717"/>
        <v>#NAME?</v>
      </c>
      <c r="AN214" s="41" t="e">
        <f ca="1">_xll.GXL(AN$3,AN$4,"CustomGL="&amp;AN$8&amp;";",AN$5,AN$6,AN$7,$B214,AN$10)</f>
        <v>#NAME?</v>
      </c>
      <c r="AO214" s="42" t="e">
        <f t="shared" ca="1" si="718"/>
        <v>#NAME?</v>
      </c>
      <c r="AT214" s="41" t="e">
        <f ca="1">_xll.GXL(AT$3,AT$4,"CustomGL="&amp;AT$8&amp;";",AT$5,AT$6,AT$7,$B214,AT$10)</f>
        <v>#NAME?</v>
      </c>
      <c r="AU214" s="42" t="e">
        <f t="shared" ca="1" si="719"/>
        <v>#NAME?</v>
      </c>
      <c r="AV214" s="41" t="e">
        <f ca="1">_xll.GXL(AV$3,AV$4,"CustomGL="&amp;AV$8&amp;";",AV$5,AV$6,AV$7,$B214,AV$10)</f>
        <v>#NAME?</v>
      </c>
      <c r="AW214" s="42" t="e">
        <f t="shared" ca="1" si="720"/>
        <v>#NAME?</v>
      </c>
      <c r="AZ214" s="85"/>
      <c r="BA214" s="78">
        <v>750000</v>
      </c>
      <c r="BB214" s="40" t="e">
        <f ca="1">_xll.GEXQ("...\Live\Act_Decr.edq",$B214)</f>
        <v>#NAME?</v>
      </c>
      <c r="BC214" s="41" t="e">
        <f ca="1">_xll.GXL(BC$3,BC$4,"CustomGL="&amp;BC$8&amp;";",BC$5,BC$6,BC$7,$B214,BC$10)</f>
        <v>#NAME?</v>
      </c>
      <c r="BD214" s="42" t="e">
        <f t="shared" ca="1" si="721"/>
        <v>#NAME?</v>
      </c>
      <c r="BE214" s="41" t="e">
        <f ca="1">_xll.GXL(BE$3,BE$4,"CustomGL="&amp;BE$8&amp;";",BE$5,BE$6,BE$7,$B214,BE$10)</f>
        <v>#NAME?</v>
      </c>
      <c r="BF214" s="42" t="e">
        <f t="shared" ca="1" si="722"/>
        <v>#NAME?</v>
      </c>
      <c r="BK214" s="41" t="e">
        <f ca="1">_xll.GXL(BK$3,BK$4,"CustomGL="&amp;BK$8&amp;";",BK$5,BK$6,BK$7,$B214,BK$10)</f>
        <v>#NAME?</v>
      </c>
      <c r="BL214" s="42" t="e">
        <f t="shared" ca="1" si="723"/>
        <v>#NAME?</v>
      </c>
      <c r="BM214" s="41" t="e">
        <f ca="1">_xll.GXL(BM$3,BM$4,"CustomGL="&amp;BM$8&amp;";",BM$5,BM$6,BM$7,$B214,BM$10)</f>
        <v>#NAME?</v>
      </c>
      <c r="BN214" s="42" t="e">
        <f t="shared" ca="1" si="724"/>
        <v>#NAME?</v>
      </c>
      <c r="BR214" s="78">
        <v>750000</v>
      </c>
      <c r="BS214" s="40" t="e">
        <f ca="1">_xll.GEXQ("...\Live\Act_Decr.edq",$B214)</f>
        <v>#NAME?</v>
      </c>
      <c r="BT214" s="41" t="e">
        <f ca="1">_xll.GXL(BT$3,BT$4,"CustomGL="&amp;BT$8&amp;";",BT$5,BT$6,BT$7,$B214,BT$10)</f>
        <v>#NAME?</v>
      </c>
      <c r="BU214" s="42" t="e">
        <f t="shared" ca="1" si="725"/>
        <v>#NAME?</v>
      </c>
      <c r="BV214" s="41" t="e">
        <f ca="1">_xll.GXL(BV$3,BV$4,"CustomGL="&amp;BV$8&amp;";",BV$5,BV$6,BV$7,$B214,BV$10)</f>
        <v>#NAME?</v>
      </c>
      <c r="BW214" s="42" t="e">
        <f t="shared" ca="1" si="726"/>
        <v>#NAME?</v>
      </c>
      <c r="CB214" s="41" t="e">
        <f ca="1">_xll.GXL(CB$3,CB$4,"CustomGL="&amp;CB$8&amp;";",CB$5,CB$6,CB$7,$B214,CB$10)</f>
        <v>#NAME?</v>
      </c>
      <c r="CC214" s="42" t="e">
        <f t="shared" ca="1" si="727"/>
        <v>#NAME?</v>
      </c>
      <c r="CD214" s="41" t="e">
        <f ca="1">_xll.GXL(CD$3,CD$4,"CustomGL="&amp;CD$8&amp;";",CD$5,CD$6,CD$7,$B214,CD$10)</f>
        <v>#NAME?</v>
      </c>
      <c r="CE214" s="42" t="e">
        <f t="shared" ca="1" si="728"/>
        <v>#NAME?</v>
      </c>
      <c r="CI214" s="78">
        <v>750000</v>
      </c>
      <c r="CJ214" s="40" t="e">
        <f ca="1">_xll.GEXQ("...\Live\Act_Decr.edq",$B214)</f>
        <v>#NAME?</v>
      </c>
      <c r="CK214" s="41" t="e">
        <f ca="1">_xll.GXL(CK$3,CK$4,"CustomGL="&amp;CK$8&amp;";",CK$5,CK$6,CK$7,$B214,CK$10)</f>
        <v>#NAME?</v>
      </c>
      <c r="CL214" s="42" t="e">
        <f t="shared" ca="1" si="729"/>
        <v>#NAME?</v>
      </c>
      <c r="CM214" s="41" t="e">
        <f ca="1">_xll.GXL(CM$3,CM$4,"CustomGL="&amp;CM$8&amp;";",CM$5,CM$6,CM$7,$B214,CM$10)</f>
        <v>#NAME?</v>
      </c>
      <c r="CN214" s="42" t="e">
        <f t="shared" ca="1" si="730"/>
        <v>#NAME?</v>
      </c>
      <c r="CS214" s="41" t="e">
        <f ca="1">_xll.GXL(CS$3,CS$4,"CustomGL="&amp;CS$8&amp;";",CS$5,CS$6,CS$7,$B214,CS$10)</f>
        <v>#NAME?</v>
      </c>
      <c r="CT214" s="42" t="e">
        <f t="shared" ca="1" si="731"/>
        <v>#NAME?</v>
      </c>
      <c r="CU214" s="41" t="e">
        <f ca="1">_xll.GXL(CU$3,CU$4,"CustomGL="&amp;CU$8&amp;";",CU$5,CU$6,CU$7,$B214,CU$10)</f>
        <v>#NAME?</v>
      </c>
      <c r="CV214" s="42" t="e">
        <f t="shared" ca="1" si="732"/>
        <v>#NAME?</v>
      </c>
      <c r="CZ214" s="78">
        <v>750000</v>
      </c>
      <c r="DA214" s="40" t="e">
        <f ca="1">_xll.GEXQ("...\Live\Act_Decr.edq",$B214)</f>
        <v>#NAME?</v>
      </c>
      <c r="DB214" s="41" t="e">
        <f ca="1">_xll.GXL(DB$3,DB$4,"CustomGL="&amp;DB$8&amp;";",DB$5,DB$6,DB$7,$B214,DB$10)</f>
        <v>#NAME?</v>
      </c>
      <c r="DC214" s="42" t="e">
        <f t="shared" ca="1" si="733"/>
        <v>#NAME?</v>
      </c>
      <c r="DD214" s="41" t="e">
        <f ca="1">_xll.GXL(DD$3,DD$4,"CustomGL="&amp;DD$8&amp;";",DD$5,DD$6,DD$7,$B214,DD$10)</f>
        <v>#NAME?</v>
      </c>
      <c r="DE214" s="42" t="e">
        <f t="shared" ca="1" si="734"/>
        <v>#NAME?</v>
      </c>
      <c r="DJ214" s="41" t="e">
        <f ca="1">_xll.GXL(DJ$3,DJ$4,"CustomGL="&amp;DJ$8&amp;";",DJ$5,DJ$6,DJ$7,$B214,DJ$10)</f>
        <v>#NAME?</v>
      </c>
      <c r="DK214" s="42" t="e">
        <f t="shared" ca="1" si="735"/>
        <v>#NAME?</v>
      </c>
      <c r="DL214" s="41" t="e">
        <f ca="1">_xll.GXL(DL$3,DL$4,"CustomGL="&amp;DL$8&amp;";",DL$5,DL$6,DL$7,$B214,DL$10)</f>
        <v>#NAME?</v>
      </c>
      <c r="DM214" s="42" t="e">
        <f t="shared" ca="1" si="736"/>
        <v>#NAME?</v>
      </c>
      <c r="DQ214" s="78">
        <v>750000</v>
      </c>
      <c r="DR214" s="40" t="e">
        <f ca="1">_xll.GEXQ("...\Live\Act_Decr.edq",$B214)</f>
        <v>#NAME?</v>
      </c>
      <c r="DS214" s="41" t="e">
        <f ca="1">_xll.GXL(DS$3,DS$4,"CustomGL="&amp;DS$8&amp;";",DS$5,DS$6,DS$7,$B214,DS$10)</f>
        <v>#NAME?</v>
      </c>
      <c r="DT214" s="42" t="e">
        <f t="shared" ca="1" si="737"/>
        <v>#NAME?</v>
      </c>
      <c r="DU214" s="41" t="e">
        <f ca="1">_xll.GXL(DU$3,DU$4,"CustomGL="&amp;DU$8&amp;";",DU$5,DU$6,DU$7,$B214,DU$10)</f>
        <v>#NAME?</v>
      </c>
      <c r="DV214" s="42" t="e">
        <f t="shared" ca="1" si="738"/>
        <v>#NAME?</v>
      </c>
      <c r="EA214" s="41" t="e">
        <f ca="1">_xll.GXL(EA$3,EA$4,"CustomGL="&amp;EA$8&amp;";",EA$5,EA$6,EA$7,$B214,EA$10)</f>
        <v>#NAME?</v>
      </c>
      <c r="EB214" s="42" t="e">
        <f t="shared" ca="1" si="739"/>
        <v>#NAME?</v>
      </c>
      <c r="EC214" s="41" t="e">
        <f ca="1">_xll.GXL(EC$3,EC$4,"CustomGL="&amp;EC$8&amp;";",EC$5,EC$6,EC$7,$B214,EC$10)</f>
        <v>#NAME?</v>
      </c>
      <c r="ED214" s="42" t="e">
        <f t="shared" ca="1" si="740"/>
        <v>#NAME?</v>
      </c>
      <c r="EH214" s="78">
        <v>750000</v>
      </c>
      <c r="EI214" s="40" t="e">
        <f ca="1">_xll.GEXQ("...\Live\Act_Decr.edq",$B214)</f>
        <v>#NAME?</v>
      </c>
      <c r="EJ214" s="41" t="e">
        <f ca="1">_xll.GXL(EJ$3,EJ$4,"CustomGL="&amp;EJ$8&amp;";",EJ$5,EJ$6,EJ$7,$B214,EJ$10)</f>
        <v>#NAME?</v>
      </c>
      <c r="EK214" s="42" t="e">
        <f t="shared" ca="1" si="741"/>
        <v>#NAME?</v>
      </c>
      <c r="EL214" s="41" t="e">
        <f ca="1">_xll.GXL(EL$3,EL$4,"CustomGL="&amp;EL$8&amp;";",EL$5,EL$6,EL$7,$B214,EL$10)</f>
        <v>#NAME?</v>
      </c>
      <c r="EM214" s="42" t="e">
        <f t="shared" ca="1" si="742"/>
        <v>#NAME?</v>
      </c>
      <c r="ER214" s="41" t="e">
        <f ca="1">_xll.GXL(ER$3,ER$4,"CustomGL="&amp;ER$8&amp;";",ER$5,ER$6,ER$7,$B214,ER$10)</f>
        <v>#NAME?</v>
      </c>
      <c r="ES214" s="42" t="e">
        <f t="shared" ca="1" si="743"/>
        <v>#NAME?</v>
      </c>
      <c r="ET214" s="41" t="e">
        <f ca="1">_xll.GXL(ET$3,ET$4,"CustomGL="&amp;ET$8&amp;";",ET$5,ET$6,ET$7,$B214,ET$10)</f>
        <v>#NAME?</v>
      </c>
      <c r="EU214" s="42" t="e">
        <f t="shared" ca="1" si="744"/>
        <v>#NAME?</v>
      </c>
      <c r="EY214" s="78">
        <v>750000</v>
      </c>
      <c r="EZ214" s="40" t="e">
        <f ca="1">_xll.GEXQ("...\Live\Act_Decr.edq",$B214)</f>
        <v>#NAME?</v>
      </c>
      <c r="FA214" s="41" t="e">
        <f ca="1">_xll.GXL(FA$3,FA$4,"CustomGL="&amp;FA$8&amp;";",FA$5,FA$6,FA$7,$B214,FA$10)</f>
        <v>#NAME?</v>
      </c>
      <c r="FB214" s="42" t="e">
        <f t="shared" ca="1" si="745"/>
        <v>#NAME?</v>
      </c>
      <c r="FC214" s="41" t="e">
        <f ca="1">_xll.GXL(FC$3,FC$4,"CustomGL="&amp;FC$8&amp;";",FC$5,FC$6,FC$7,$B214,FC$10)</f>
        <v>#NAME?</v>
      </c>
      <c r="FD214" s="42" t="e">
        <f t="shared" ca="1" si="746"/>
        <v>#NAME?</v>
      </c>
      <c r="FI214" s="41" t="e">
        <f ca="1">_xll.GXL(FI$3,FI$4,"CustomGL="&amp;FI$8&amp;";",FI$5,FI$6,FI$7,$B214,FI$10)</f>
        <v>#NAME?</v>
      </c>
      <c r="FJ214" s="42" t="e">
        <f t="shared" ca="1" si="747"/>
        <v>#NAME?</v>
      </c>
      <c r="FK214" s="41" t="e">
        <f ca="1">_xll.GXL(FK$3,FK$4,"CustomGL="&amp;FK$8&amp;";",FK$5,FK$6,FK$7,$B214,FK$10)</f>
        <v>#NAME?</v>
      </c>
      <c r="FL214" s="42" t="e">
        <f t="shared" ca="1" si="748"/>
        <v>#NAME?</v>
      </c>
    </row>
    <row r="215" spans="2:168" collapsed="1" x14ac:dyDescent="0.25">
      <c r="B215" s="3" t="s">
        <v>151</v>
      </c>
      <c r="C215" s="4" t="e">
        <f ca="1">_xll.SSLDESC(B215)</f>
        <v>#NAME?</v>
      </c>
      <c r="D215" s="26" t="e">
        <f ca="1">_xll.GXL(D$3,D$4,"CustomGL="&amp;D$8&amp;";",D$5,D$6,D$7,$B215,D$10)</f>
        <v>#NAME?</v>
      </c>
      <c r="E215" s="27" t="e">
        <f ca="1">D215/D$63</f>
        <v>#NAME?</v>
      </c>
      <c r="F215" s="26" t="e">
        <f ca="1">_xll.GXL(F$3,F$4,"CustomGL="&amp;F$8&amp;";",F$5,F$6,F$7,$B215,F$10)</f>
        <v>#NAME?</v>
      </c>
      <c r="G215" s="27" t="e">
        <f t="shared" ref="G215:G216" ca="1" si="749">F215/F$63</f>
        <v>#NAME?</v>
      </c>
      <c r="L215" s="26" t="e">
        <f ca="1">_xll.GXL(L$3,L$4,"CustomGL="&amp;L$8&amp;";",L$5,L$6,L$7,$B215,L$10)</f>
        <v>#NAME?</v>
      </c>
      <c r="M215" s="27" t="e">
        <f t="shared" ca="1" si="711"/>
        <v>#NAME?</v>
      </c>
      <c r="N215" s="26" t="e">
        <f ca="1">_xll.GXL(N$3,N$4,"CustomGL="&amp;N$8&amp;";",N$5,N$6,N$7,$B215,N$10)</f>
        <v>#NAME?</v>
      </c>
      <c r="O215" s="27" t="e">
        <f t="shared" ca="1" si="712"/>
        <v>#NAME?</v>
      </c>
      <c r="S215" s="79" t="s">
        <v>151</v>
      </c>
      <c r="T215" s="4" t="e">
        <f ca="1">_xll.SSLDESC(S215)</f>
        <v>#NAME?</v>
      </c>
      <c r="U215" s="26" t="e">
        <f ca="1">_xll.GXL(U$3,U$4,"CustomGL="&amp;U$8&amp;";",U$5,U$6,U$7,$B215,U$10)</f>
        <v>#NAME?</v>
      </c>
      <c r="V215" s="27" t="e">
        <f ca="1">U215/U$63</f>
        <v>#NAME?</v>
      </c>
      <c r="W215" s="26" t="e">
        <f ca="1">_xll.GXL(W$3,W$4,"CustomGL="&amp;W$8&amp;";",W$5,W$6,W$7,$B215,W$10)</f>
        <v>#NAME?</v>
      </c>
      <c r="X215" s="27" t="e">
        <f t="shared" ca="1" si="714"/>
        <v>#NAME?</v>
      </c>
      <c r="AC215" s="26" t="e">
        <f ca="1">_xll.GXL(AC$3,AC$4,"CustomGL="&amp;AC$8&amp;";",AC$5,AC$6,AC$7,$B215,AC$10)</f>
        <v>#NAME?</v>
      </c>
      <c r="AD215" s="27" t="e">
        <f t="shared" ca="1" si="715"/>
        <v>#NAME?</v>
      </c>
      <c r="AE215" s="26" t="e">
        <f ca="1">_xll.GXL(AE$3,AE$4,"CustomGL="&amp;AE$8&amp;";",AE$5,AE$6,AE$7,$B215,AE$10)</f>
        <v>#NAME?</v>
      </c>
      <c r="AF215" s="27" t="e">
        <f t="shared" ca="1" si="716"/>
        <v>#NAME?</v>
      </c>
      <c r="AJ215" s="79" t="s">
        <v>151</v>
      </c>
      <c r="AK215" s="4" t="e">
        <f ca="1">_xll.SSLDESC(AJ215)</f>
        <v>#NAME?</v>
      </c>
      <c r="AL215" s="26" t="e">
        <f ca="1">_xll.GXL(AL$3,AL$4,"CustomGL="&amp;AL$8&amp;";",AL$5,AL$6,AL$7,$B215,AL$10)</f>
        <v>#NAME?</v>
      </c>
      <c r="AM215" s="27" t="e">
        <f ca="1">AL215/AL$63</f>
        <v>#NAME?</v>
      </c>
      <c r="AN215" s="26" t="e">
        <f ca="1">_xll.GXL(AN$3,AN$4,"CustomGL="&amp;AN$8&amp;";",AN$5,AN$6,AN$7,$B215,AN$10)</f>
        <v>#NAME?</v>
      </c>
      <c r="AO215" s="27" t="e">
        <f t="shared" ca="1" si="718"/>
        <v>#NAME?</v>
      </c>
      <c r="AT215" s="26" t="e">
        <f ca="1">_xll.GXL(AT$3,AT$4,"CustomGL="&amp;AT$8&amp;";",AT$5,AT$6,AT$7,$B215,AT$10)</f>
        <v>#NAME?</v>
      </c>
      <c r="AU215" s="27" t="e">
        <f t="shared" ca="1" si="719"/>
        <v>#NAME?</v>
      </c>
      <c r="AV215" s="26" t="e">
        <f ca="1">_xll.GXL(AV$3,AV$4,"CustomGL="&amp;AV$8&amp;";",AV$5,AV$6,AV$7,$B215,AV$10)</f>
        <v>#NAME?</v>
      </c>
      <c r="AW215" s="27" t="e">
        <f t="shared" ca="1" si="720"/>
        <v>#NAME?</v>
      </c>
      <c r="BA215" s="79" t="s">
        <v>151</v>
      </c>
      <c r="BB215" s="4" t="e">
        <f ca="1">_xll.SSLDESC(BA215)</f>
        <v>#NAME?</v>
      </c>
      <c r="BC215" s="26" t="e">
        <f ca="1">_xll.GXL(BC$3,BC$4,"CustomGL="&amp;BC$8&amp;";",BC$5,BC$6,BC$7,$B215,BC$10)</f>
        <v>#NAME?</v>
      </c>
      <c r="BD215" s="27" t="e">
        <f ca="1">BC215/BC$63</f>
        <v>#NAME?</v>
      </c>
      <c r="BE215" s="26" t="e">
        <f ca="1">_xll.GXL(BE$3,BE$4,"CustomGL="&amp;BE$8&amp;";",BE$5,BE$6,BE$7,$B215,BE$10)</f>
        <v>#NAME?</v>
      </c>
      <c r="BF215" s="27" t="e">
        <f t="shared" ca="1" si="722"/>
        <v>#NAME?</v>
      </c>
      <c r="BK215" s="26" t="e">
        <f ca="1">_xll.GXL(BK$3,BK$4,"CustomGL="&amp;BK$8&amp;";",BK$5,BK$6,BK$7,$B215,BK$10)</f>
        <v>#NAME?</v>
      </c>
      <c r="BL215" s="27" t="e">
        <f t="shared" ca="1" si="723"/>
        <v>#NAME?</v>
      </c>
      <c r="BM215" s="26" t="e">
        <f ca="1">_xll.GXL(BM$3,BM$4,"CustomGL="&amp;BM$8&amp;";",BM$5,BM$6,BM$7,$B215,BM$10)</f>
        <v>#NAME?</v>
      </c>
      <c r="BN215" s="27" t="e">
        <f t="shared" ca="1" si="724"/>
        <v>#NAME?</v>
      </c>
      <c r="BR215" s="79" t="s">
        <v>151</v>
      </c>
      <c r="BS215" s="4" t="e">
        <f ca="1">_xll.SSLDESC(BR215)</f>
        <v>#NAME?</v>
      </c>
      <c r="BT215" s="26" t="e">
        <f ca="1">_xll.GXL(BT$3,BT$4,"CustomGL="&amp;BT$8&amp;";",BT$5,BT$6,BT$7,$B215,BT$10)</f>
        <v>#NAME?</v>
      </c>
      <c r="BU215" s="27" t="e">
        <f ca="1">BT215/BT$63</f>
        <v>#NAME?</v>
      </c>
      <c r="BV215" s="26" t="e">
        <f ca="1">_xll.GXL(BV$3,BV$4,"CustomGL="&amp;BV$8&amp;";",BV$5,BV$6,BV$7,$B215,BV$10)</f>
        <v>#NAME?</v>
      </c>
      <c r="BW215" s="27" t="e">
        <f t="shared" ca="1" si="726"/>
        <v>#NAME?</v>
      </c>
      <c r="CB215" s="26" t="e">
        <f ca="1">_xll.GXL(CB$3,CB$4,"CustomGL="&amp;CB$8&amp;";",CB$5,CB$6,CB$7,$B215,CB$10)</f>
        <v>#NAME?</v>
      </c>
      <c r="CC215" s="27" t="e">
        <f t="shared" ca="1" si="727"/>
        <v>#NAME?</v>
      </c>
      <c r="CD215" s="26" t="e">
        <f ca="1">_xll.GXL(CD$3,CD$4,"CustomGL="&amp;CD$8&amp;";",CD$5,CD$6,CD$7,$B215,CD$10)</f>
        <v>#NAME?</v>
      </c>
      <c r="CE215" s="27" t="e">
        <f t="shared" ca="1" si="728"/>
        <v>#NAME?</v>
      </c>
      <c r="CI215" s="79" t="s">
        <v>151</v>
      </c>
      <c r="CJ215" s="4" t="e">
        <f ca="1">_xll.SSLDESC(CI215)</f>
        <v>#NAME?</v>
      </c>
      <c r="CK215" s="26" t="e">
        <f ca="1">_xll.GXL(CK$3,CK$4,"CustomGL="&amp;CK$8&amp;";",CK$5,CK$6,CK$7,$B215,CK$10)</f>
        <v>#NAME?</v>
      </c>
      <c r="CL215" s="27" t="e">
        <f ca="1">CK215/CK$63</f>
        <v>#NAME?</v>
      </c>
      <c r="CM215" s="26" t="e">
        <f ca="1">_xll.GXL(CM$3,CM$4,"CustomGL="&amp;CM$8&amp;";",CM$5,CM$6,CM$7,$B215,CM$10)</f>
        <v>#NAME?</v>
      </c>
      <c r="CN215" s="27" t="e">
        <f t="shared" ca="1" si="730"/>
        <v>#NAME?</v>
      </c>
      <c r="CS215" s="26" t="e">
        <f ca="1">_xll.GXL(CS$3,CS$4,"CustomGL="&amp;CS$8&amp;";",CS$5,CS$6,CS$7,$B215,CS$10)</f>
        <v>#NAME?</v>
      </c>
      <c r="CT215" s="27" t="e">
        <f t="shared" ca="1" si="731"/>
        <v>#NAME?</v>
      </c>
      <c r="CU215" s="26" t="e">
        <f ca="1">_xll.GXL(CU$3,CU$4,"CustomGL="&amp;CU$8&amp;";",CU$5,CU$6,CU$7,$B215,CU$10)</f>
        <v>#NAME?</v>
      </c>
      <c r="CV215" s="27" t="e">
        <f t="shared" ca="1" si="732"/>
        <v>#NAME?</v>
      </c>
      <c r="CZ215" s="79" t="s">
        <v>151</v>
      </c>
      <c r="DA215" s="4" t="e">
        <f ca="1">_xll.SSLDESC(CZ215)</f>
        <v>#NAME?</v>
      </c>
      <c r="DB215" s="26" t="e">
        <f ca="1">_xll.GXL(DB$3,DB$4,"CustomGL="&amp;DB$8&amp;";",DB$5,DB$6,DB$7,$B215,DB$10)</f>
        <v>#NAME?</v>
      </c>
      <c r="DC215" s="27" t="e">
        <f ca="1">DB215/DB$63</f>
        <v>#NAME?</v>
      </c>
      <c r="DD215" s="26" t="e">
        <f ca="1">_xll.GXL(DD$3,DD$4,"CustomGL="&amp;DD$8&amp;";",DD$5,DD$6,DD$7,$B215,DD$10)</f>
        <v>#NAME?</v>
      </c>
      <c r="DE215" s="27" t="e">
        <f t="shared" ca="1" si="734"/>
        <v>#NAME?</v>
      </c>
      <c r="DJ215" s="26" t="e">
        <f ca="1">_xll.GXL(DJ$3,DJ$4,"CustomGL="&amp;DJ$8&amp;";",DJ$5,DJ$6,DJ$7,$B215,DJ$10)</f>
        <v>#NAME?</v>
      </c>
      <c r="DK215" s="27" t="e">
        <f t="shared" ca="1" si="735"/>
        <v>#NAME?</v>
      </c>
      <c r="DL215" s="26" t="e">
        <f ca="1">_xll.GXL(DL$3,DL$4,"CustomGL="&amp;DL$8&amp;";",DL$5,DL$6,DL$7,$B215,DL$10)</f>
        <v>#NAME?</v>
      </c>
      <c r="DM215" s="27" t="e">
        <f t="shared" ca="1" si="736"/>
        <v>#NAME?</v>
      </c>
      <c r="DQ215" s="79" t="s">
        <v>151</v>
      </c>
      <c r="DR215" s="4" t="e">
        <f ca="1">_xll.SSLDESC(DQ215)</f>
        <v>#NAME?</v>
      </c>
      <c r="DS215" s="26" t="e">
        <f ca="1">_xll.GXL(DS$3,DS$4,"CustomGL="&amp;DS$8&amp;";",DS$5,DS$6,DS$7,$B215,DS$10)</f>
        <v>#NAME?</v>
      </c>
      <c r="DT215" s="27" t="e">
        <f ca="1">DS215/DS$63</f>
        <v>#NAME?</v>
      </c>
      <c r="DU215" s="26" t="e">
        <f ca="1">_xll.GXL(DU$3,DU$4,"CustomGL="&amp;DU$8&amp;";",DU$5,DU$6,DU$7,$B215,DU$10)</f>
        <v>#NAME?</v>
      </c>
      <c r="DV215" s="27" t="e">
        <f t="shared" ca="1" si="738"/>
        <v>#NAME?</v>
      </c>
      <c r="EA215" s="26" t="e">
        <f ca="1">_xll.GXL(EA$3,EA$4,"CustomGL="&amp;EA$8&amp;";",EA$5,EA$6,EA$7,$B215,EA$10)</f>
        <v>#NAME?</v>
      </c>
      <c r="EB215" s="27" t="e">
        <f t="shared" ca="1" si="739"/>
        <v>#NAME?</v>
      </c>
      <c r="EC215" s="26" t="e">
        <f ca="1">_xll.GXL(EC$3,EC$4,"CustomGL="&amp;EC$8&amp;";",EC$5,EC$6,EC$7,$B215,EC$10)</f>
        <v>#NAME?</v>
      </c>
      <c r="ED215" s="27" t="e">
        <f t="shared" ca="1" si="740"/>
        <v>#NAME?</v>
      </c>
      <c r="EH215" s="79" t="s">
        <v>151</v>
      </c>
      <c r="EI215" s="4" t="e">
        <f ca="1">_xll.SSLDESC(EH215)</f>
        <v>#NAME?</v>
      </c>
      <c r="EJ215" s="26" t="e">
        <f ca="1">_xll.GXL(EJ$3,EJ$4,"CustomGL="&amp;EJ$8&amp;";",EJ$5,EJ$6,EJ$7,$B215,EJ$10)</f>
        <v>#NAME?</v>
      </c>
      <c r="EK215" s="27" t="e">
        <f ca="1">EJ215/EJ$63</f>
        <v>#NAME?</v>
      </c>
      <c r="EL215" s="26" t="e">
        <f ca="1">_xll.GXL(EL$3,EL$4,"CustomGL="&amp;EL$8&amp;";",EL$5,EL$6,EL$7,$B215,EL$10)</f>
        <v>#NAME?</v>
      </c>
      <c r="EM215" s="27" t="e">
        <f t="shared" ca="1" si="742"/>
        <v>#NAME?</v>
      </c>
      <c r="ER215" s="26" t="e">
        <f ca="1">_xll.GXL(ER$3,ER$4,"CustomGL="&amp;ER$8&amp;";",ER$5,ER$6,ER$7,$B215,ER$10)</f>
        <v>#NAME?</v>
      </c>
      <c r="ES215" s="27" t="e">
        <f t="shared" ca="1" si="743"/>
        <v>#NAME?</v>
      </c>
      <c r="ET215" s="26" t="e">
        <f ca="1">_xll.GXL(ET$3,ET$4,"CustomGL="&amp;ET$8&amp;";",ET$5,ET$6,ET$7,$B215,ET$10)</f>
        <v>#NAME?</v>
      </c>
      <c r="EU215" s="27" t="e">
        <f t="shared" ca="1" si="744"/>
        <v>#NAME?</v>
      </c>
      <c r="EY215" s="79" t="s">
        <v>151</v>
      </c>
      <c r="EZ215" s="4" t="e">
        <f ca="1">_xll.SSLDESC(EY215)</f>
        <v>#NAME?</v>
      </c>
      <c r="FA215" s="26" t="e">
        <f ca="1">_xll.GXL(FA$3,FA$4,"CustomGL="&amp;FA$8&amp;";",FA$5,FA$6,FA$7,$B215,FA$10)</f>
        <v>#NAME?</v>
      </c>
      <c r="FB215" s="27" t="e">
        <f ca="1">FA215/FA$63</f>
        <v>#NAME?</v>
      </c>
      <c r="FC215" s="26" t="e">
        <f ca="1">_xll.GXL(FC$3,FC$4,"CustomGL="&amp;FC$8&amp;";",FC$5,FC$6,FC$7,$B215,FC$10)</f>
        <v>#NAME?</v>
      </c>
      <c r="FD215" s="27" t="e">
        <f t="shared" ca="1" si="746"/>
        <v>#NAME?</v>
      </c>
      <c r="FI215" s="26" t="e">
        <f ca="1">_xll.GXL(FI$3,FI$4,"CustomGL="&amp;FI$8&amp;";",FI$5,FI$6,FI$7,$B215,FI$10)</f>
        <v>#NAME?</v>
      </c>
      <c r="FJ215" s="27" t="e">
        <f t="shared" ca="1" si="747"/>
        <v>#NAME?</v>
      </c>
      <c r="FK215" s="26" t="e">
        <f ca="1">_xll.GXL(FK$3,FK$4,"CustomGL="&amp;FK$8&amp;";",FK$5,FK$6,FK$7,$B215,FK$10)</f>
        <v>#NAME?</v>
      </c>
      <c r="FL215" s="27" t="e">
        <f t="shared" ca="1" si="748"/>
        <v>#NAME?</v>
      </c>
    </row>
    <row r="216" spans="2:168" s="44" customFormat="1" hidden="1" outlineLevel="1" x14ac:dyDescent="0.25">
      <c r="B216" s="45">
        <v>747000</v>
      </c>
      <c r="C216" s="40" t="e">
        <f ca="1">_xll.GEXQ("...\Live\Act_Decr.edq",$B216)</f>
        <v>#NAME?</v>
      </c>
      <c r="D216" s="41" t="e">
        <f ca="1">_xll.GXL(D$3,D$4,"CustomGL="&amp;D$8&amp;";",D$5,D$6,D$7,$B216,D$10)</f>
        <v>#NAME?</v>
      </c>
      <c r="E216" s="42" t="e">
        <f t="shared" ref="E216" ca="1" si="750">D216/D$63</f>
        <v>#NAME?</v>
      </c>
      <c r="F216" s="43" t="e">
        <f ca="1">_xll.GXL(F$3,F$4,"CustomGL="&amp;F$8&amp;";",F$5,F$6,F$7,$B216,F$10)</f>
        <v>#NAME?</v>
      </c>
      <c r="G216" s="42" t="e">
        <f t="shared" ca="1" si="749"/>
        <v>#NAME?</v>
      </c>
      <c r="L216" s="41" t="e">
        <f ca="1">_xll.GXL(L$3,L$4,"CustomGL="&amp;L$8&amp;";",L$5,L$6,L$7,$B216,L$10)</f>
        <v>#NAME?</v>
      </c>
      <c r="M216" s="42" t="e">
        <f t="shared" ca="1" si="711"/>
        <v>#NAME?</v>
      </c>
      <c r="N216" s="43" t="e">
        <f ca="1">_xll.GXL(N$3,N$4,"CustomGL="&amp;N$8&amp;";",N$5,N$6,N$7,$B216,N$10)</f>
        <v>#NAME?</v>
      </c>
      <c r="O216" s="42" t="e">
        <f t="shared" ca="1" si="712"/>
        <v>#NAME?</v>
      </c>
      <c r="R216" s="85"/>
      <c r="S216" s="78">
        <v>747000</v>
      </c>
      <c r="T216" s="40" t="e">
        <f ca="1">_xll.GEXQ("...\Live\Act_Decr.edq",$B216)</f>
        <v>#NAME?</v>
      </c>
      <c r="U216" s="41" t="e">
        <f ca="1">_xll.GXL(U$3,U$4,"CustomGL="&amp;U$8&amp;";",U$5,U$6,U$7,$B216,U$10)</f>
        <v>#NAME?</v>
      </c>
      <c r="V216" s="42" t="e">
        <f t="shared" ref="V216" ca="1" si="751">U216/U$63</f>
        <v>#NAME?</v>
      </c>
      <c r="W216" s="43" t="e">
        <f ca="1">_xll.GXL(W$3,W$4,"CustomGL="&amp;W$8&amp;";",W$5,W$6,W$7,$B216,W$10)</f>
        <v>#NAME?</v>
      </c>
      <c r="X216" s="42" t="e">
        <f t="shared" ca="1" si="714"/>
        <v>#NAME?</v>
      </c>
      <c r="AC216" s="41" t="e">
        <f ca="1">_xll.GXL(AC$3,AC$4,"CustomGL="&amp;AC$8&amp;";",AC$5,AC$6,AC$7,$B216,AC$10)</f>
        <v>#NAME?</v>
      </c>
      <c r="AD216" s="42" t="e">
        <f t="shared" ca="1" si="715"/>
        <v>#NAME?</v>
      </c>
      <c r="AE216" s="43" t="e">
        <f ca="1">_xll.GXL(AE$3,AE$4,"CustomGL="&amp;AE$8&amp;";",AE$5,AE$6,AE$7,$B216,AE$10)</f>
        <v>#NAME?</v>
      </c>
      <c r="AF216" s="42" t="e">
        <f t="shared" ca="1" si="716"/>
        <v>#NAME?</v>
      </c>
      <c r="AJ216" s="78">
        <v>747000</v>
      </c>
      <c r="AK216" s="40" t="e">
        <f ca="1">_xll.GEXQ("...\Live\Act_Decr.edq",$B216)</f>
        <v>#NAME?</v>
      </c>
      <c r="AL216" s="41" t="e">
        <f ca="1">_xll.GXL(AL$3,AL$4,"CustomGL="&amp;AL$8&amp;";",AL$5,AL$6,AL$7,$B216,AL$10)</f>
        <v>#NAME?</v>
      </c>
      <c r="AM216" s="42" t="e">
        <f t="shared" ref="AM216" ca="1" si="752">AL216/AL$63</f>
        <v>#NAME?</v>
      </c>
      <c r="AN216" s="43" t="e">
        <f ca="1">_xll.GXL(AN$3,AN$4,"CustomGL="&amp;AN$8&amp;";",AN$5,AN$6,AN$7,$B216,AN$10)</f>
        <v>#NAME?</v>
      </c>
      <c r="AO216" s="42" t="e">
        <f t="shared" ca="1" si="718"/>
        <v>#NAME?</v>
      </c>
      <c r="AT216" s="41" t="e">
        <f ca="1">_xll.GXL(AT$3,AT$4,"CustomGL="&amp;AT$8&amp;";",AT$5,AT$6,AT$7,$B216,AT$10)</f>
        <v>#NAME?</v>
      </c>
      <c r="AU216" s="42" t="e">
        <f t="shared" ca="1" si="719"/>
        <v>#NAME?</v>
      </c>
      <c r="AV216" s="43" t="e">
        <f ca="1">_xll.GXL(AV$3,AV$4,"CustomGL="&amp;AV$8&amp;";",AV$5,AV$6,AV$7,$B216,AV$10)</f>
        <v>#NAME?</v>
      </c>
      <c r="AW216" s="42" t="e">
        <f t="shared" ca="1" si="720"/>
        <v>#NAME?</v>
      </c>
      <c r="AZ216" s="85"/>
      <c r="BA216" s="78">
        <v>747000</v>
      </c>
      <c r="BB216" s="40" t="e">
        <f ca="1">_xll.GEXQ("...\Live\Act_Decr.edq",$B216)</f>
        <v>#NAME?</v>
      </c>
      <c r="BC216" s="41" t="e">
        <f ca="1">_xll.GXL(BC$3,BC$4,"CustomGL="&amp;BC$8&amp;";",BC$5,BC$6,BC$7,$B216,BC$10)</f>
        <v>#NAME?</v>
      </c>
      <c r="BD216" s="42" t="e">
        <f t="shared" ref="BD216" ca="1" si="753">BC216/BC$63</f>
        <v>#NAME?</v>
      </c>
      <c r="BE216" s="43" t="e">
        <f ca="1">_xll.GXL(BE$3,BE$4,"CustomGL="&amp;BE$8&amp;";",BE$5,BE$6,BE$7,$B216,BE$10)</f>
        <v>#NAME?</v>
      </c>
      <c r="BF216" s="42" t="e">
        <f t="shared" ca="1" si="722"/>
        <v>#NAME?</v>
      </c>
      <c r="BK216" s="41" t="e">
        <f ca="1">_xll.GXL(BK$3,BK$4,"CustomGL="&amp;BK$8&amp;";",BK$5,BK$6,BK$7,$B216,BK$10)</f>
        <v>#NAME?</v>
      </c>
      <c r="BL216" s="42" t="e">
        <f t="shared" ca="1" si="723"/>
        <v>#NAME?</v>
      </c>
      <c r="BM216" s="43" t="e">
        <f ca="1">_xll.GXL(BM$3,BM$4,"CustomGL="&amp;BM$8&amp;";",BM$5,BM$6,BM$7,$B216,BM$10)</f>
        <v>#NAME?</v>
      </c>
      <c r="BN216" s="42" t="e">
        <f t="shared" ca="1" si="724"/>
        <v>#NAME?</v>
      </c>
      <c r="BR216" s="78">
        <v>747000</v>
      </c>
      <c r="BS216" s="40" t="e">
        <f ca="1">_xll.GEXQ("...\Live\Act_Decr.edq",$B216)</f>
        <v>#NAME?</v>
      </c>
      <c r="BT216" s="41" t="e">
        <f ca="1">_xll.GXL(BT$3,BT$4,"CustomGL="&amp;BT$8&amp;";",BT$5,BT$6,BT$7,$B216,BT$10)</f>
        <v>#NAME?</v>
      </c>
      <c r="BU216" s="42" t="e">
        <f t="shared" ref="BU216" ca="1" si="754">BT216/BT$63</f>
        <v>#NAME?</v>
      </c>
      <c r="BV216" s="43" t="e">
        <f ca="1">_xll.GXL(BV$3,BV$4,"CustomGL="&amp;BV$8&amp;";",BV$5,BV$6,BV$7,$B216,BV$10)</f>
        <v>#NAME?</v>
      </c>
      <c r="BW216" s="42" t="e">
        <f t="shared" ca="1" si="726"/>
        <v>#NAME?</v>
      </c>
      <c r="CB216" s="41" t="e">
        <f ca="1">_xll.GXL(CB$3,CB$4,"CustomGL="&amp;CB$8&amp;";",CB$5,CB$6,CB$7,$B216,CB$10)</f>
        <v>#NAME?</v>
      </c>
      <c r="CC216" s="42" t="e">
        <f t="shared" ca="1" si="727"/>
        <v>#NAME?</v>
      </c>
      <c r="CD216" s="43" t="e">
        <f ca="1">_xll.GXL(CD$3,CD$4,"CustomGL="&amp;CD$8&amp;";",CD$5,CD$6,CD$7,$B216,CD$10)</f>
        <v>#NAME?</v>
      </c>
      <c r="CE216" s="42" t="e">
        <f t="shared" ca="1" si="728"/>
        <v>#NAME?</v>
      </c>
      <c r="CI216" s="78">
        <v>747000</v>
      </c>
      <c r="CJ216" s="40" t="e">
        <f ca="1">_xll.GEXQ("...\Live\Act_Decr.edq",$B216)</f>
        <v>#NAME?</v>
      </c>
      <c r="CK216" s="41" t="e">
        <f ca="1">_xll.GXL(CK$3,CK$4,"CustomGL="&amp;CK$8&amp;";",CK$5,CK$6,CK$7,$B216,CK$10)</f>
        <v>#NAME?</v>
      </c>
      <c r="CL216" s="42" t="e">
        <f t="shared" ref="CL216" ca="1" si="755">CK216/CK$63</f>
        <v>#NAME?</v>
      </c>
      <c r="CM216" s="43" t="e">
        <f ca="1">_xll.GXL(CM$3,CM$4,"CustomGL="&amp;CM$8&amp;";",CM$5,CM$6,CM$7,$B216,CM$10)</f>
        <v>#NAME?</v>
      </c>
      <c r="CN216" s="42" t="e">
        <f t="shared" ca="1" si="730"/>
        <v>#NAME?</v>
      </c>
      <c r="CS216" s="41" t="e">
        <f ca="1">_xll.GXL(CS$3,CS$4,"CustomGL="&amp;CS$8&amp;";",CS$5,CS$6,CS$7,$B216,CS$10)</f>
        <v>#NAME?</v>
      </c>
      <c r="CT216" s="42" t="e">
        <f t="shared" ca="1" si="731"/>
        <v>#NAME?</v>
      </c>
      <c r="CU216" s="43" t="e">
        <f ca="1">_xll.GXL(CU$3,CU$4,"CustomGL="&amp;CU$8&amp;";",CU$5,CU$6,CU$7,$B216,CU$10)</f>
        <v>#NAME?</v>
      </c>
      <c r="CV216" s="42" t="e">
        <f t="shared" ca="1" si="732"/>
        <v>#NAME?</v>
      </c>
      <c r="CZ216" s="78">
        <v>747000</v>
      </c>
      <c r="DA216" s="40" t="e">
        <f ca="1">_xll.GEXQ("...\Live\Act_Decr.edq",$B216)</f>
        <v>#NAME?</v>
      </c>
      <c r="DB216" s="41" t="e">
        <f ca="1">_xll.GXL(DB$3,DB$4,"CustomGL="&amp;DB$8&amp;";",DB$5,DB$6,DB$7,$B216,DB$10)</f>
        <v>#NAME?</v>
      </c>
      <c r="DC216" s="42" t="e">
        <f t="shared" ref="DC216" ca="1" si="756">DB216/DB$63</f>
        <v>#NAME?</v>
      </c>
      <c r="DD216" s="43" t="e">
        <f ca="1">_xll.GXL(DD$3,DD$4,"CustomGL="&amp;DD$8&amp;";",DD$5,DD$6,DD$7,$B216,DD$10)</f>
        <v>#NAME?</v>
      </c>
      <c r="DE216" s="42" t="e">
        <f t="shared" ca="1" si="734"/>
        <v>#NAME?</v>
      </c>
      <c r="DJ216" s="41" t="e">
        <f ca="1">_xll.GXL(DJ$3,DJ$4,"CustomGL="&amp;DJ$8&amp;";",DJ$5,DJ$6,DJ$7,$B216,DJ$10)</f>
        <v>#NAME?</v>
      </c>
      <c r="DK216" s="42" t="e">
        <f t="shared" ca="1" si="735"/>
        <v>#NAME?</v>
      </c>
      <c r="DL216" s="43" t="e">
        <f ca="1">_xll.GXL(DL$3,DL$4,"CustomGL="&amp;DL$8&amp;";",DL$5,DL$6,DL$7,$B216,DL$10)</f>
        <v>#NAME?</v>
      </c>
      <c r="DM216" s="42" t="e">
        <f t="shared" ca="1" si="736"/>
        <v>#NAME?</v>
      </c>
      <c r="DQ216" s="78">
        <v>747000</v>
      </c>
      <c r="DR216" s="40" t="e">
        <f ca="1">_xll.GEXQ("...\Live\Act_Decr.edq",$B216)</f>
        <v>#NAME?</v>
      </c>
      <c r="DS216" s="41" t="e">
        <f ca="1">_xll.GXL(DS$3,DS$4,"CustomGL="&amp;DS$8&amp;";",DS$5,DS$6,DS$7,$B216,DS$10)</f>
        <v>#NAME?</v>
      </c>
      <c r="DT216" s="42" t="e">
        <f t="shared" ref="DT216" ca="1" si="757">DS216/DS$63</f>
        <v>#NAME?</v>
      </c>
      <c r="DU216" s="43" t="e">
        <f ca="1">_xll.GXL(DU$3,DU$4,"CustomGL="&amp;DU$8&amp;";",DU$5,DU$6,DU$7,$B216,DU$10)</f>
        <v>#NAME?</v>
      </c>
      <c r="DV216" s="42" t="e">
        <f t="shared" ca="1" si="738"/>
        <v>#NAME?</v>
      </c>
      <c r="EA216" s="41" t="e">
        <f ca="1">_xll.GXL(EA$3,EA$4,"CustomGL="&amp;EA$8&amp;";",EA$5,EA$6,EA$7,$B216,EA$10)</f>
        <v>#NAME?</v>
      </c>
      <c r="EB216" s="42" t="e">
        <f t="shared" ca="1" si="739"/>
        <v>#NAME?</v>
      </c>
      <c r="EC216" s="43" t="e">
        <f ca="1">_xll.GXL(EC$3,EC$4,"CustomGL="&amp;EC$8&amp;";",EC$5,EC$6,EC$7,$B216,EC$10)</f>
        <v>#NAME?</v>
      </c>
      <c r="ED216" s="42" t="e">
        <f t="shared" ca="1" si="740"/>
        <v>#NAME?</v>
      </c>
      <c r="EH216" s="78">
        <v>747000</v>
      </c>
      <c r="EI216" s="40" t="e">
        <f ca="1">_xll.GEXQ("...\Live\Act_Decr.edq",$B216)</f>
        <v>#NAME?</v>
      </c>
      <c r="EJ216" s="41" t="e">
        <f ca="1">_xll.GXL(EJ$3,EJ$4,"CustomGL="&amp;EJ$8&amp;";",EJ$5,EJ$6,EJ$7,$B216,EJ$10)</f>
        <v>#NAME?</v>
      </c>
      <c r="EK216" s="42" t="e">
        <f t="shared" ref="EK216" ca="1" si="758">EJ216/EJ$63</f>
        <v>#NAME?</v>
      </c>
      <c r="EL216" s="43" t="e">
        <f ca="1">_xll.GXL(EL$3,EL$4,"CustomGL="&amp;EL$8&amp;";",EL$5,EL$6,EL$7,$B216,EL$10)</f>
        <v>#NAME?</v>
      </c>
      <c r="EM216" s="42" t="e">
        <f t="shared" ca="1" si="742"/>
        <v>#NAME?</v>
      </c>
      <c r="ER216" s="41" t="e">
        <f ca="1">_xll.GXL(ER$3,ER$4,"CustomGL="&amp;ER$8&amp;";",ER$5,ER$6,ER$7,$B216,ER$10)</f>
        <v>#NAME?</v>
      </c>
      <c r="ES216" s="42" t="e">
        <f t="shared" ca="1" si="743"/>
        <v>#NAME?</v>
      </c>
      <c r="ET216" s="43" t="e">
        <f ca="1">_xll.GXL(ET$3,ET$4,"CustomGL="&amp;ET$8&amp;";",ET$5,ET$6,ET$7,$B216,ET$10)</f>
        <v>#NAME?</v>
      </c>
      <c r="EU216" s="42" t="e">
        <f t="shared" ca="1" si="744"/>
        <v>#NAME?</v>
      </c>
      <c r="EY216" s="78">
        <v>747000</v>
      </c>
      <c r="EZ216" s="40" t="e">
        <f ca="1">_xll.GEXQ("...\Live\Act_Decr.edq",$B216)</f>
        <v>#NAME?</v>
      </c>
      <c r="FA216" s="41" t="e">
        <f ca="1">_xll.GXL(FA$3,FA$4,"CustomGL="&amp;FA$8&amp;";",FA$5,FA$6,FA$7,$B216,FA$10)</f>
        <v>#NAME?</v>
      </c>
      <c r="FB216" s="42" t="e">
        <f t="shared" ref="FB216" ca="1" si="759">FA216/FA$63</f>
        <v>#NAME?</v>
      </c>
      <c r="FC216" s="43" t="e">
        <f ca="1">_xll.GXL(FC$3,FC$4,"CustomGL="&amp;FC$8&amp;";",FC$5,FC$6,FC$7,$B216,FC$10)</f>
        <v>#NAME?</v>
      </c>
      <c r="FD216" s="42" t="e">
        <f t="shared" ca="1" si="746"/>
        <v>#NAME?</v>
      </c>
      <c r="FI216" s="41" t="e">
        <f ca="1">_xll.GXL(FI$3,FI$4,"CustomGL="&amp;FI$8&amp;";",FI$5,FI$6,FI$7,$B216,FI$10)</f>
        <v>#NAME?</v>
      </c>
      <c r="FJ216" s="42" t="e">
        <f t="shared" ca="1" si="747"/>
        <v>#NAME?</v>
      </c>
      <c r="FK216" s="43" t="e">
        <f ca="1">_xll.GXL(FK$3,FK$4,"CustomGL="&amp;FK$8&amp;";",FK$5,FK$6,FK$7,$B216,FK$10)</f>
        <v>#NAME?</v>
      </c>
      <c r="FL216" s="42" t="e">
        <f t="shared" ca="1" si="748"/>
        <v>#NAME?</v>
      </c>
    </row>
    <row r="217" spans="2:168" collapsed="1" x14ac:dyDescent="0.25">
      <c r="B217" s="3" t="s">
        <v>152</v>
      </c>
      <c r="C217" s="4" t="e">
        <f ca="1">_xll.SSLDESC(B217)</f>
        <v>#NAME?</v>
      </c>
      <c r="D217" s="26" t="e">
        <f ca="1">_xll.GXL(D$3,D$4,"CustomGL="&amp;D$8&amp;";",D$5,D$6,D$7,$B217,D$10)</f>
        <v>#NAME?</v>
      </c>
      <c r="E217" s="27" t="e">
        <f ca="1">D217/D$63</f>
        <v>#NAME?</v>
      </c>
      <c r="F217" s="33" t="e">
        <f ca="1">_xll.GXL(F$3,F$4,"CustomGL="&amp;F$8&amp;";",F$5,F$6,F$7,$B217,F$10)</f>
        <v>#NAME?</v>
      </c>
      <c r="G217" s="27" t="e">
        <f t="shared" ref="G217:G218" ca="1" si="760">F217/F$63</f>
        <v>#NAME?</v>
      </c>
      <c r="L217" s="26" t="e">
        <f ca="1">_xll.GXL(L$3,L$4,"CustomGL="&amp;L$8&amp;";",L$5,L$6,L$7,$B217,L$10)</f>
        <v>#NAME?</v>
      </c>
      <c r="M217" s="27" t="e">
        <f t="shared" ca="1" si="711"/>
        <v>#NAME?</v>
      </c>
      <c r="N217" s="33" t="e">
        <f ca="1">_xll.GXL(N$3,N$4,"CustomGL="&amp;N$8&amp;";",N$5,N$6,N$7,$B217,N$10)</f>
        <v>#NAME?</v>
      </c>
      <c r="O217" s="27" t="e">
        <f t="shared" ca="1" si="712"/>
        <v>#NAME?</v>
      </c>
      <c r="S217" s="79" t="s">
        <v>152</v>
      </c>
      <c r="T217" s="4" t="e">
        <f ca="1">_xll.SSLDESC(S217)</f>
        <v>#NAME?</v>
      </c>
      <c r="U217" s="26" t="e">
        <f ca="1">_xll.GXL(U$3,U$4,"CustomGL="&amp;U$8&amp;";",U$5,U$6,U$7,$B217,U$10)</f>
        <v>#NAME?</v>
      </c>
      <c r="V217" s="27" t="e">
        <f ca="1">U217/U$63</f>
        <v>#NAME?</v>
      </c>
      <c r="W217" s="33" t="e">
        <f ca="1">_xll.GXL(W$3,W$4,"CustomGL="&amp;W$8&amp;";",W$5,W$6,W$7,$B217,W$10)</f>
        <v>#NAME?</v>
      </c>
      <c r="X217" s="27" t="e">
        <f t="shared" ca="1" si="714"/>
        <v>#NAME?</v>
      </c>
      <c r="AC217" s="26" t="e">
        <f ca="1">_xll.GXL(AC$3,AC$4,"CustomGL="&amp;AC$8&amp;";",AC$5,AC$6,AC$7,$B217,AC$10)</f>
        <v>#NAME?</v>
      </c>
      <c r="AD217" s="27" t="e">
        <f t="shared" ca="1" si="715"/>
        <v>#NAME?</v>
      </c>
      <c r="AE217" s="33" t="e">
        <f ca="1">_xll.GXL(AE$3,AE$4,"CustomGL="&amp;AE$8&amp;";",AE$5,AE$6,AE$7,$B217,AE$10)</f>
        <v>#NAME?</v>
      </c>
      <c r="AF217" s="27" t="e">
        <f t="shared" ca="1" si="716"/>
        <v>#NAME?</v>
      </c>
      <c r="AJ217" s="79" t="s">
        <v>152</v>
      </c>
      <c r="AK217" s="4" t="e">
        <f ca="1">_xll.SSLDESC(AJ217)</f>
        <v>#NAME?</v>
      </c>
      <c r="AL217" s="26" t="e">
        <f ca="1">_xll.GXL(AL$3,AL$4,"CustomGL="&amp;AL$8&amp;";",AL$5,AL$6,AL$7,$B217,AL$10)</f>
        <v>#NAME?</v>
      </c>
      <c r="AM217" s="27" t="e">
        <f ca="1">AL217/AL$63</f>
        <v>#NAME?</v>
      </c>
      <c r="AN217" s="33" t="e">
        <f ca="1">_xll.GXL(AN$3,AN$4,"CustomGL="&amp;AN$8&amp;";",AN$5,AN$6,AN$7,$B217,AN$10)</f>
        <v>#NAME?</v>
      </c>
      <c r="AO217" s="27" t="e">
        <f t="shared" ca="1" si="718"/>
        <v>#NAME?</v>
      </c>
      <c r="AT217" s="26" t="e">
        <f ca="1">_xll.GXL(AT$3,AT$4,"CustomGL="&amp;AT$8&amp;";",AT$5,AT$6,AT$7,$B217,AT$10)</f>
        <v>#NAME?</v>
      </c>
      <c r="AU217" s="27" t="e">
        <f t="shared" ca="1" si="719"/>
        <v>#NAME?</v>
      </c>
      <c r="AV217" s="33" t="e">
        <f ca="1">_xll.GXL(AV$3,AV$4,"CustomGL="&amp;AV$8&amp;";",AV$5,AV$6,AV$7,$B217,AV$10)</f>
        <v>#NAME?</v>
      </c>
      <c r="AW217" s="27" t="e">
        <f t="shared" ca="1" si="720"/>
        <v>#NAME?</v>
      </c>
      <c r="BA217" s="79" t="s">
        <v>152</v>
      </c>
      <c r="BB217" s="4" t="e">
        <f ca="1">_xll.SSLDESC(BA217)</f>
        <v>#NAME?</v>
      </c>
      <c r="BC217" s="26" t="e">
        <f ca="1">_xll.GXL(BC$3,BC$4,"CustomGL="&amp;BC$8&amp;";",BC$5,BC$6,BC$7,$B217,BC$10)</f>
        <v>#NAME?</v>
      </c>
      <c r="BD217" s="27" t="e">
        <f ca="1">BC217/BC$63</f>
        <v>#NAME?</v>
      </c>
      <c r="BE217" s="33" t="e">
        <f ca="1">_xll.GXL(BE$3,BE$4,"CustomGL="&amp;BE$8&amp;";",BE$5,BE$6,BE$7,$B217,BE$10)</f>
        <v>#NAME?</v>
      </c>
      <c r="BF217" s="27" t="e">
        <f t="shared" ca="1" si="722"/>
        <v>#NAME?</v>
      </c>
      <c r="BK217" s="26" t="e">
        <f ca="1">_xll.GXL(BK$3,BK$4,"CustomGL="&amp;BK$8&amp;";",BK$5,BK$6,BK$7,$B217,BK$10)</f>
        <v>#NAME?</v>
      </c>
      <c r="BL217" s="27" t="e">
        <f t="shared" ca="1" si="723"/>
        <v>#NAME?</v>
      </c>
      <c r="BM217" s="33" t="e">
        <f ca="1">_xll.GXL(BM$3,BM$4,"CustomGL="&amp;BM$8&amp;";",BM$5,BM$6,BM$7,$B217,BM$10)</f>
        <v>#NAME?</v>
      </c>
      <c r="BN217" s="27" t="e">
        <f t="shared" ca="1" si="724"/>
        <v>#NAME?</v>
      </c>
      <c r="BR217" s="79" t="s">
        <v>152</v>
      </c>
      <c r="BS217" s="4" t="e">
        <f ca="1">_xll.SSLDESC(BR217)</f>
        <v>#NAME?</v>
      </c>
      <c r="BT217" s="26" t="e">
        <f ca="1">_xll.GXL(BT$3,BT$4,"CustomGL="&amp;BT$8&amp;";",BT$5,BT$6,BT$7,$B217,BT$10)</f>
        <v>#NAME?</v>
      </c>
      <c r="BU217" s="27" t="e">
        <f ca="1">BT217/BT$63</f>
        <v>#NAME?</v>
      </c>
      <c r="BV217" s="33" t="e">
        <f ca="1">_xll.GXL(BV$3,BV$4,"CustomGL="&amp;BV$8&amp;";",BV$5,BV$6,BV$7,$B217,BV$10)</f>
        <v>#NAME?</v>
      </c>
      <c r="BW217" s="27" t="e">
        <f t="shared" ca="1" si="726"/>
        <v>#NAME?</v>
      </c>
      <c r="CB217" s="26" t="e">
        <f ca="1">_xll.GXL(CB$3,CB$4,"CustomGL="&amp;CB$8&amp;";",CB$5,CB$6,CB$7,$B217,CB$10)</f>
        <v>#NAME?</v>
      </c>
      <c r="CC217" s="27" t="e">
        <f t="shared" ca="1" si="727"/>
        <v>#NAME?</v>
      </c>
      <c r="CD217" s="33" t="e">
        <f ca="1">_xll.GXL(CD$3,CD$4,"CustomGL="&amp;CD$8&amp;";",CD$5,CD$6,CD$7,$B217,CD$10)</f>
        <v>#NAME?</v>
      </c>
      <c r="CE217" s="27" t="e">
        <f t="shared" ca="1" si="728"/>
        <v>#NAME?</v>
      </c>
      <c r="CI217" s="79" t="s">
        <v>152</v>
      </c>
      <c r="CJ217" s="4" t="e">
        <f ca="1">_xll.SSLDESC(CI217)</f>
        <v>#NAME?</v>
      </c>
      <c r="CK217" s="26" t="e">
        <f ca="1">_xll.GXL(CK$3,CK$4,"CustomGL="&amp;CK$8&amp;";",CK$5,CK$6,CK$7,$B217,CK$10)</f>
        <v>#NAME?</v>
      </c>
      <c r="CL217" s="27" t="e">
        <f ca="1">CK217/CK$63</f>
        <v>#NAME?</v>
      </c>
      <c r="CM217" s="33" t="e">
        <f ca="1">_xll.GXL(CM$3,CM$4,"CustomGL="&amp;CM$8&amp;";",CM$5,CM$6,CM$7,$B217,CM$10)</f>
        <v>#NAME?</v>
      </c>
      <c r="CN217" s="27" t="e">
        <f t="shared" ca="1" si="730"/>
        <v>#NAME?</v>
      </c>
      <c r="CS217" s="26" t="e">
        <f ca="1">_xll.GXL(CS$3,CS$4,"CustomGL="&amp;CS$8&amp;";",CS$5,CS$6,CS$7,$B217,CS$10)</f>
        <v>#NAME?</v>
      </c>
      <c r="CT217" s="27" t="e">
        <f t="shared" ca="1" si="731"/>
        <v>#NAME?</v>
      </c>
      <c r="CU217" s="33" t="e">
        <f ca="1">_xll.GXL(CU$3,CU$4,"CustomGL="&amp;CU$8&amp;";",CU$5,CU$6,CU$7,$B217,CU$10)</f>
        <v>#NAME?</v>
      </c>
      <c r="CV217" s="27" t="e">
        <f t="shared" ca="1" si="732"/>
        <v>#NAME?</v>
      </c>
      <c r="CZ217" s="79" t="s">
        <v>152</v>
      </c>
      <c r="DA217" s="4" t="e">
        <f ca="1">_xll.SSLDESC(CZ217)</f>
        <v>#NAME?</v>
      </c>
      <c r="DB217" s="26" t="e">
        <f ca="1">_xll.GXL(DB$3,DB$4,"CustomGL="&amp;DB$8&amp;";",DB$5,DB$6,DB$7,$B217,DB$10)</f>
        <v>#NAME?</v>
      </c>
      <c r="DC217" s="27" t="e">
        <f ca="1">DB217/DB$63</f>
        <v>#NAME?</v>
      </c>
      <c r="DD217" s="33" t="e">
        <f ca="1">_xll.GXL(DD$3,DD$4,"CustomGL="&amp;DD$8&amp;";",DD$5,DD$6,DD$7,$B217,DD$10)</f>
        <v>#NAME?</v>
      </c>
      <c r="DE217" s="27" t="e">
        <f t="shared" ca="1" si="734"/>
        <v>#NAME?</v>
      </c>
      <c r="DJ217" s="26" t="e">
        <f ca="1">_xll.GXL(DJ$3,DJ$4,"CustomGL="&amp;DJ$8&amp;";",DJ$5,DJ$6,DJ$7,$B217,DJ$10)</f>
        <v>#NAME?</v>
      </c>
      <c r="DK217" s="27" t="e">
        <f t="shared" ca="1" si="735"/>
        <v>#NAME?</v>
      </c>
      <c r="DL217" s="33" t="e">
        <f ca="1">_xll.GXL(DL$3,DL$4,"CustomGL="&amp;DL$8&amp;";",DL$5,DL$6,DL$7,$B217,DL$10)</f>
        <v>#NAME?</v>
      </c>
      <c r="DM217" s="27" t="e">
        <f t="shared" ca="1" si="736"/>
        <v>#NAME?</v>
      </c>
      <c r="DQ217" s="79" t="s">
        <v>152</v>
      </c>
      <c r="DR217" s="4" t="e">
        <f ca="1">_xll.SSLDESC(DQ217)</f>
        <v>#NAME?</v>
      </c>
      <c r="DS217" s="26" t="e">
        <f ca="1">_xll.GXL(DS$3,DS$4,"CustomGL="&amp;DS$8&amp;";",DS$5,DS$6,DS$7,$B217,DS$10)</f>
        <v>#NAME?</v>
      </c>
      <c r="DT217" s="27" t="e">
        <f ca="1">DS217/DS$63</f>
        <v>#NAME?</v>
      </c>
      <c r="DU217" s="33" t="e">
        <f ca="1">_xll.GXL(DU$3,DU$4,"CustomGL="&amp;DU$8&amp;";",DU$5,DU$6,DU$7,$B217,DU$10)</f>
        <v>#NAME?</v>
      </c>
      <c r="DV217" s="27" t="e">
        <f t="shared" ca="1" si="738"/>
        <v>#NAME?</v>
      </c>
      <c r="EA217" s="26" t="e">
        <f ca="1">_xll.GXL(EA$3,EA$4,"CustomGL="&amp;EA$8&amp;";",EA$5,EA$6,EA$7,$B217,EA$10)</f>
        <v>#NAME?</v>
      </c>
      <c r="EB217" s="27" t="e">
        <f t="shared" ca="1" si="739"/>
        <v>#NAME?</v>
      </c>
      <c r="EC217" s="33" t="e">
        <f ca="1">_xll.GXL(EC$3,EC$4,"CustomGL="&amp;EC$8&amp;";",EC$5,EC$6,EC$7,$B217,EC$10)</f>
        <v>#NAME?</v>
      </c>
      <c r="ED217" s="27" t="e">
        <f t="shared" ca="1" si="740"/>
        <v>#NAME?</v>
      </c>
      <c r="EH217" s="79" t="s">
        <v>152</v>
      </c>
      <c r="EI217" s="4" t="e">
        <f ca="1">_xll.SSLDESC(EH217)</f>
        <v>#NAME?</v>
      </c>
      <c r="EJ217" s="26" t="e">
        <f ca="1">_xll.GXL(EJ$3,EJ$4,"CustomGL="&amp;EJ$8&amp;";",EJ$5,EJ$6,EJ$7,$B217,EJ$10)</f>
        <v>#NAME?</v>
      </c>
      <c r="EK217" s="27" t="e">
        <f ca="1">EJ217/EJ$63</f>
        <v>#NAME?</v>
      </c>
      <c r="EL217" s="33" t="e">
        <f ca="1">_xll.GXL(EL$3,EL$4,"CustomGL="&amp;EL$8&amp;";",EL$5,EL$6,EL$7,$B217,EL$10)</f>
        <v>#NAME?</v>
      </c>
      <c r="EM217" s="27" t="e">
        <f t="shared" ca="1" si="742"/>
        <v>#NAME?</v>
      </c>
      <c r="ER217" s="26" t="e">
        <f ca="1">_xll.GXL(ER$3,ER$4,"CustomGL="&amp;ER$8&amp;";",ER$5,ER$6,ER$7,$B217,ER$10)</f>
        <v>#NAME?</v>
      </c>
      <c r="ES217" s="27" t="e">
        <f t="shared" ca="1" si="743"/>
        <v>#NAME?</v>
      </c>
      <c r="ET217" s="33" t="e">
        <f ca="1">_xll.GXL(ET$3,ET$4,"CustomGL="&amp;ET$8&amp;";",ET$5,ET$6,ET$7,$B217,ET$10)</f>
        <v>#NAME?</v>
      </c>
      <c r="EU217" s="27" t="e">
        <f t="shared" ca="1" si="744"/>
        <v>#NAME?</v>
      </c>
      <c r="EY217" s="79" t="s">
        <v>152</v>
      </c>
      <c r="EZ217" s="4" t="e">
        <f ca="1">_xll.SSLDESC(EY217)</f>
        <v>#NAME?</v>
      </c>
      <c r="FA217" s="26" t="e">
        <f ca="1">_xll.GXL(FA$3,FA$4,"CustomGL="&amp;FA$8&amp;";",FA$5,FA$6,FA$7,$B217,FA$10)</f>
        <v>#NAME?</v>
      </c>
      <c r="FB217" s="27" t="e">
        <f ca="1">FA217/FA$63</f>
        <v>#NAME?</v>
      </c>
      <c r="FC217" s="33" t="e">
        <f ca="1">_xll.GXL(FC$3,FC$4,"CustomGL="&amp;FC$8&amp;";",FC$5,FC$6,FC$7,$B217,FC$10)</f>
        <v>#NAME?</v>
      </c>
      <c r="FD217" s="27" t="e">
        <f t="shared" ca="1" si="746"/>
        <v>#NAME?</v>
      </c>
      <c r="FI217" s="26" t="e">
        <f ca="1">_xll.GXL(FI$3,FI$4,"CustomGL="&amp;FI$8&amp;";",FI$5,FI$6,FI$7,$B217,FI$10)</f>
        <v>#NAME?</v>
      </c>
      <c r="FJ217" s="27" t="e">
        <f t="shared" ca="1" si="747"/>
        <v>#NAME?</v>
      </c>
      <c r="FK217" s="33" t="e">
        <f ca="1">_xll.GXL(FK$3,FK$4,"CustomGL="&amp;FK$8&amp;";",FK$5,FK$6,FK$7,$B217,FK$10)</f>
        <v>#NAME?</v>
      </c>
      <c r="FL217" s="27" t="e">
        <f t="shared" ca="1" si="748"/>
        <v>#NAME?</v>
      </c>
    </row>
    <row r="218" spans="2:168" s="44" customFormat="1" hidden="1" outlineLevel="1" x14ac:dyDescent="0.25">
      <c r="B218" s="45">
        <v>766000</v>
      </c>
      <c r="C218" s="40" t="e">
        <f ca="1">_xll.GEXQ("...\Live\Act_Decr.edq",$B218)</f>
        <v>#NAME?</v>
      </c>
      <c r="D218" s="41" t="e">
        <f ca="1">_xll.GXL(D$3,D$4,"CustomGL="&amp;D$8&amp;";",D$5,D$6,D$7,$B218,D$10)</f>
        <v>#NAME?</v>
      </c>
      <c r="E218" s="42" t="e">
        <f t="shared" ref="E218" ca="1" si="761">D218/D$63</f>
        <v>#NAME?</v>
      </c>
      <c r="F218" s="43" t="e">
        <f ca="1">_xll.GXL(F$3,F$4,"CustomGL="&amp;F$8&amp;";",F$5,F$6,F$7,$B218,F$10)</f>
        <v>#NAME?</v>
      </c>
      <c r="G218" s="42" t="e">
        <f t="shared" ca="1" si="760"/>
        <v>#NAME?</v>
      </c>
      <c r="L218" s="41" t="e">
        <f ca="1">_xll.GXL(L$3,L$4,"CustomGL="&amp;L$8&amp;";",L$5,L$6,L$7,$B218,L$10)</f>
        <v>#NAME?</v>
      </c>
      <c r="M218" s="42" t="e">
        <f t="shared" ca="1" si="711"/>
        <v>#NAME?</v>
      </c>
      <c r="N218" s="43" t="e">
        <f ca="1">_xll.GXL(N$3,N$4,"CustomGL="&amp;N$8&amp;";",N$5,N$6,N$7,$B218,N$10)</f>
        <v>#NAME?</v>
      </c>
      <c r="O218" s="42" t="e">
        <f t="shared" ca="1" si="712"/>
        <v>#NAME?</v>
      </c>
      <c r="R218" s="85"/>
      <c r="S218" s="78">
        <v>766000</v>
      </c>
      <c r="T218" s="40" t="e">
        <f ca="1">_xll.GEXQ("...\Live\Act_Decr.edq",$B218)</f>
        <v>#NAME?</v>
      </c>
      <c r="U218" s="41" t="e">
        <f ca="1">_xll.GXL(U$3,U$4,"CustomGL="&amp;U$8&amp;";",U$5,U$6,U$7,$B218,U$10)</f>
        <v>#NAME?</v>
      </c>
      <c r="V218" s="42" t="e">
        <f t="shared" ref="V218" ca="1" si="762">U218/U$63</f>
        <v>#NAME?</v>
      </c>
      <c r="W218" s="43" t="e">
        <f ca="1">_xll.GXL(W$3,W$4,"CustomGL="&amp;W$8&amp;";",W$5,W$6,W$7,$B218,W$10)</f>
        <v>#NAME?</v>
      </c>
      <c r="X218" s="42" t="e">
        <f t="shared" ca="1" si="714"/>
        <v>#NAME?</v>
      </c>
      <c r="AC218" s="41" t="e">
        <f ca="1">_xll.GXL(AC$3,AC$4,"CustomGL="&amp;AC$8&amp;";",AC$5,AC$6,AC$7,$B218,AC$10)</f>
        <v>#NAME?</v>
      </c>
      <c r="AD218" s="42" t="e">
        <f t="shared" ca="1" si="715"/>
        <v>#NAME?</v>
      </c>
      <c r="AE218" s="43" t="e">
        <f ca="1">_xll.GXL(AE$3,AE$4,"CustomGL="&amp;AE$8&amp;";",AE$5,AE$6,AE$7,$B218,AE$10)</f>
        <v>#NAME?</v>
      </c>
      <c r="AF218" s="42" t="e">
        <f t="shared" ca="1" si="716"/>
        <v>#NAME?</v>
      </c>
      <c r="AJ218" s="78">
        <v>766000</v>
      </c>
      <c r="AK218" s="40" t="e">
        <f ca="1">_xll.GEXQ("...\Live\Act_Decr.edq",$B218)</f>
        <v>#NAME?</v>
      </c>
      <c r="AL218" s="41" t="e">
        <f ca="1">_xll.GXL(AL$3,AL$4,"CustomGL="&amp;AL$8&amp;";",AL$5,AL$6,AL$7,$B218,AL$10)</f>
        <v>#NAME?</v>
      </c>
      <c r="AM218" s="42" t="e">
        <f t="shared" ref="AM218" ca="1" si="763">AL218/AL$63</f>
        <v>#NAME?</v>
      </c>
      <c r="AN218" s="43" t="e">
        <f ca="1">_xll.GXL(AN$3,AN$4,"CustomGL="&amp;AN$8&amp;";",AN$5,AN$6,AN$7,$B218,AN$10)</f>
        <v>#NAME?</v>
      </c>
      <c r="AO218" s="42" t="e">
        <f t="shared" ca="1" si="718"/>
        <v>#NAME?</v>
      </c>
      <c r="AT218" s="41" t="e">
        <f ca="1">_xll.GXL(AT$3,AT$4,"CustomGL="&amp;AT$8&amp;";",AT$5,AT$6,AT$7,$B218,AT$10)</f>
        <v>#NAME?</v>
      </c>
      <c r="AU218" s="42" t="e">
        <f t="shared" ca="1" si="719"/>
        <v>#NAME?</v>
      </c>
      <c r="AV218" s="43" t="e">
        <f ca="1">_xll.GXL(AV$3,AV$4,"CustomGL="&amp;AV$8&amp;";",AV$5,AV$6,AV$7,$B218,AV$10)</f>
        <v>#NAME?</v>
      </c>
      <c r="AW218" s="42" t="e">
        <f t="shared" ca="1" si="720"/>
        <v>#NAME?</v>
      </c>
      <c r="AZ218" s="85"/>
      <c r="BA218" s="78">
        <v>766000</v>
      </c>
      <c r="BB218" s="40" t="e">
        <f ca="1">_xll.GEXQ("...\Live\Act_Decr.edq",$B218)</f>
        <v>#NAME?</v>
      </c>
      <c r="BC218" s="41" t="e">
        <f ca="1">_xll.GXL(BC$3,BC$4,"CustomGL="&amp;BC$8&amp;";",BC$5,BC$6,BC$7,$B218,BC$10)</f>
        <v>#NAME?</v>
      </c>
      <c r="BD218" s="42" t="e">
        <f t="shared" ref="BD218" ca="1" si="764">BC218/BC$63</f>
        <v>#NAME?</v>
      </c>
      <c r="BE218" s="43" t="e">
        <f ca="1">_xll.GXL(BE$3,BE$4,"CustomGL="&amp;BE$8&amp;";",BE$5,BE$6,BE$7,$B218,BE$10)</f>
        <v>#NAME?</v>
      </c>
      <c r="BF218" s="42" t="e">
        <f t="shared" ca="1" si="722"/>
        <v>#NAME?</v>
      </c>
      <c r="BK218" s="41" t="e">
        <f ca="1">_xll.GXL(BK$3,BK$4,"CustomGL="&amp;BK$8&amp;";",BK$5,BK$6,BK$7,$B218,BK$10)</f>
        <v>#NAME?</v>
      </c>
      <c r="BL218" s="42" t="e">
        <f t="shared" ca="1" si="723"/>
        <v>#NAME?</v>
      </c>
      <c r="BM218" s="43" t="e">
        <f ca="1">_xll.GXL(BM$3,BM$4,"CustomGL="&amp;BM$8&amp;";",BM$5,BM$6,BM$7,$B218,BM$10)</f>
        <v>#NAME?</v>
      </c>
      <c r="BN218" s="42" t="e">
        <f t="shared" ca="1" si="724"/>
        <v>#NAME?</v>
      </c>
      <c r="BR218" s="78">
        <v>766000</v>
      </c>
      <c r="BS218" s="40" t="e">
        <f ca="1">_xll.GEXQ("...\Live\Act_Decr.edq",$B218)</f>
        <v>#NAME?</v>
      </c>
      <c r="BT218" s="41" t="e">
        <f ca="1">_xll.GXL(BT$3,BT$4,"CustomGL="&amp;BT$8&amp;";",BT$5,BT$6,BT$7,$B218,BT$10)</f>
        <v>#NAME?</v>
      </c>
      <c r="BU218" s="42" t="e">
        <f t="shared" ref="BU218" ca="1" si="765">BT218/BT$63</f>
        <v>#NAME?</v>
      </c>
      <c r="BV218" s="43" t="e">
        <f ca="1">_xll.GXL(BV$3,BV$4,"CustomGL="&amp;BV$8&amp;";",BV$5,BV$6,BV$7,$B218,BV$10)</f>
        <v>#NAME?</v>
      </c>
      <c r="BW218" s="42" t="e">
        <f t="shared" ca="1" si="726"/>
        <v>#NAME?</v>
      </c>
      <c r="CB218" s="41" t="e">
        <f ca="1">_xll.GXL(CB$3,CB$4,"CustomGL="&amp;CB$8&amp;";",CB$5,CB$6,CB$7,$B218,CB$10)</f>
        <v>#NAME?</v>
      </c>
      <c r="CC218" s="42" t="e">
        <f t="shared" ca="1" si="727"/>
        <v>#NAME?</v>
      </c>
      <c r="CD218" s="43" t="e">
        <f ca="1">_xll.GXL(CD$3,CD$4,"CustomGL="&amp;CD$8&amp;";",CD$5,CD$6,CD$7,$B218,CD$10)</f>
        <v>#NAME?</v>
      </c>
      <c r="CE218" s="42" t="e">
        <f t="shared" ca="1" si="728"/>
        <v>#NAME?</v>
      </c>
      <c r="CI218" s="78">
        <v>766000</v>
      </c>
      <c r="CJ218" s="40" t="e">
        <f ca="1">_xll.GEXQ("...\Live\Act_Decr.edq",$B218)</f>
        <v>#NAME?</v>
      </c>
      <c r="CK218" s="41" t="e">
        <f ca="1">_xll.GXL(CK$3,CK$4,"CustomGL="&amp;CK$8&amp;";",CK$5,CK$6,CK$7,$B218,CK$10)</f>
        <v>#NAME?</v>
      </c>
      <c r="CL218" s="42" t="e">
        <f t="shared" ref="CL218" ca="1" si="766">CK218/CK$63</f>
        <v>#NAME?</v>
      </c>
      <c r="CM218" s="43" t="e">
        <f ca="1">_xll.GXL(CM$3,CM$4,"CustomGL="&amp;CM$8&amp;";",CM$5,CM$6,CM$7,$B218,CM$10)</f>
        <v>#NAME?</v>
      </c>
      <c r="CN218" s="42" t="e">
        <f t="shared" ca="1" si="730"/>
        <v>#NAME?</v>
      </c>
      <c r="CS218" s="41" t="e">
        <f ca="1">_xll.GXL(CS$3,CS$4,"CustomGL="&amp;CS$8&amp;";",CS$5,CS$6,CS$7,$B218,CS$10)</f>
        <v>#NAME?</v>
      </c>
      <c r="CT218" s="42" t="e">
        <f t="shared" ca="1" si="731"/>
        <v>#NAME?</v>
      </c>
      <c r="CU218" s="43" t="e">
        <f ca="1">_xll.GXL(CU$3,CU$4,"CustomGL="&amp;CU$8&amp;";",CU$5,CU$6,CU$7,$B218,CU$10)</f>
        <v>#NAME?</v>
      </c>
      <c r="CV218" s="42" t="e">
        <f t="shared" ca="1" si="732"/>
        <v>#NAME?</v>
      </c>
      <c r="CZ218" s="78">
        <v>766000</v>
      </c>
      <c r="DA218" s="40" t="e">
        <f ca="1">_xll.GEXQ("...\Live\Act_Decr.edq",$B218)</f>
        <v>#NAME?</v>
      </c>
      <c r="DB218" s="41" t="e">
        <f ca="1">_xll.GXL(DB$3,DB$4,"CustomGL="&amp;DB$8&amp;";",DB$5,DB$6,DB$7,$B218,DB$10)</f>
        <v>#NAME?</v>
      </c>
      <c r="DC218" s="42" t="e">
        <f t="shared" ref="DC218" ca="1" si="767">DB218/DB$63</f>
        <v>#NAME?</v>
      </c>
      <c r="DD218" s="43" t="e">
        <f ca="1">_xll.GXL(DD$3,DD$4,"CustomGL="&amp;DD$8&amp;";",DD$5,DD$6,DD$7,$B218,DD$10)</f>
        <v>#NAME?</v>
      </c>
      <c r="DE218" s="42" t="e">
        <f t="shared" ca="1" si="734"/>
        <v>#NAME?</v>
      </c>
      <c r="DJ218" s="41" t="e">
        <f ca="1">_xll.GXL(DJ$3,DJ$4,"CustomGL="&amp;DJ$8&amp;";",DJ$5,DJ$6,DJ$7,$B218,DJ$10)</f>
        <v>#NAME?</v>
      </c>
      <c r="DK218" s="42" t="e">
        <f t="shared" ca="1" si="735"/>
        <v>#NAME?</v>
      </c>
      <c r="DL218" s="43" t="e">
        <f ca="1">_xll.GXL(DL$3,DL$4,"CustomGL="&amp;DL$8&amp;";",DL$5,DL$6,DL$7,$B218,DL$10)</f>
        <v>#NAME?</v>
      </c>
      <c r="DM218" s="42" t="e">
        <f t="shared" ca="1" si="736"/>
        <v>#NAME?</v>
      </c>
      <c r="DQ218" s="78">
        <v>766000</v>
      </c>
      <c r="DR218" s="40" t="e">
        <f ca="1">_xll.GEXQ("...\Live\Act_Decr.edq",$B218)</f>
        <v>#NAME?</v>
      </c>
      <c r="DS218" s="41" t="e">
        <f ca="1">_xll.GXL(DS$3,DS$4,"CustomGL="&amp;DS$8&amp;";",DS$5,DS$6,DS$7,$B218,DS$10)</f>
        <v>#NAME?</v>
      </c>
      <c r="DT218" s="42" t="e">
        <f t="shared" ref="DT218" ca="1" si="768">DS218/DS$63</f>
        <v>#NAME?</v>
      </c>
      <c r="DU218" s="43" t="e">
        <f ca="1">_xll.GXL(DU$3,DU$4,"CustomGL="&amp;DU$8&amp;";",DU$5,DU$6,DU$7,$B218,DU$10)</f>
        <v>#NAME?</v>
      </c>
      <c r="DV218" s="42" t="e">
        <f t="shared" ca="1" si="738"/>
        <v>#NAME?</v>
      </c>
      <c r="EA218" s="41" t="e">
        <f ca="1">_xll.GXL(EA$3,EA$4,"CustomGL="&amp;EA$8&amp;";",EA$5,EA$6,EA$7,$B218,EA$10)</f>
        <v>#NAME?</v>
      </c>
      <c r="EB218" s="42" t="e">
        <f t="shared" ca="1" si="739"/>
        <v>#NAME?</v>
      </c>
      <c r="EC218" s="43" t="e">
        <f ca="1">_xll.GXL(EC$3,EC$4,"CustomGL="&amp;EC$8&amp;";",EC$5,EC$6,EC$7,$B218,EC$10)</f>
        <v>#NAME?</v>
      </c>
      <c r="ED218" s="42" t="e">
        <f t="shared" ca="1" si="740"/>
        <v>#NAME?</v>
      </c>
      <c r="EH218" s="78">
        <v>766000</v>
      </c>
      <c r="EI218" s="40" t="e">
        <f ca="1">_xll.GEXQ("...\Live\Act_Decr.edq",$B218)</f>
        <v>#NAME?</v>
      </c>
      <c r="EJ218" s="41" t="e">
        <f ca="1">_xll.GXL(EJ$3,EJ$4,"CustomGL="&amp;EJ$8&amp;";",EJ$5,EJ$6,EJ$7,$B218,EJ$10)</f>
        <v>#NAME?</v>
      </c>
      <c r="EK218" s="42" t="e">
        <f t="shared" ref="EK218" ca="1" si="769">EJ218/EJ$63</f>
        <v>#NAME?</v>
      </c>
      <c r="EL218" s="43" t="e">
        <f ca="1">_xll.GXL(EL$3,EL$4,"CustomGL="&amp;EL$8&amp;";",EL$5,EL$6,EL$7,$B218,EL$10)</f>
        <v>#NAME?</v>
      </c>
      <c r="EM218" s="42" t="e">
        <f t="shared" ca="1" si="742"/>
        <v>#NAME?</v>
      </c>
      <c r="ER218" s="41" t="e">
        <f ca="1">_xll.GXL(ER$3,ER$4,"CustomGL="&amp;ER$8&amp;";",ER$5,ER$6,ER$7,$B218,ER$10)</f>
        <v>#NAME?</v>
      </c>
      <c r="ES218" s="42" t="e">
        <f t="shared" ca="1" si="743"/>
        <v>#NAME?</v>
      </c>
      <c r="ET218" s="43" t="e">
        <f ca="1">_xll.GXL(ET$3,ET$4,"CustomGL="&amp;ET$8&amp;";",ET$5,ET$6,ET$7,$B218,ET$10)</f>
        <v>#NAME?</v>
      </c>
      <c r="EU218" s="42" t="e">
        <f t="shared" ca="1" si="744"/>
        <v>#NAME?</v>
      </c>
      <c r="EY218" s="78">
        <v>766000</v>
      </c>
      <c r="EZ218" s="40" t="e">
        <f ca="1">_xll.GEXQ("...\Live\Act_Decr.edq",$B218)</f>
        <v>#NAME?</v>
      </c>
      <c r="FA218" s="41" t="e">
        <f ca="1">_xll.GXL(FA$3,FA$4,"CustomGL="&amp;FA$8&amp;";",FA$5,FA$6,FA$7,$B218,FA$10)</f>
        <v>#NAME?</v>
      </c>
      <c r="FB218" s="42" t="e">
        <f t="shared" ref="FB218" ca="1" si="770">FA218/FA$63</f>
        <v>#NAME?</v>
      </c>
      <c r="FC218" s="43" t="e">
        <f ca="1">_xll.GXL(FC$3,FC$4,"CustomGL="&amp;FC$8&amp;";",FC$5,FC$6,FC$7,$B218,FC$10)</f>
        <v>#NAME?</v>
      </c>
      <c r="FD218" s="42" t="e">
        <f t="shared" ca="1" si="746"/>
        <v>#NAME?</v>
      </c>
      <c r="FI218" s="41" t="e">
        <f ca="1">_xll.GXL(FI$3,FI$4,"CustomGL="&amp;FI$8&amp;";",FI$5,FI$6,FI$7,$B218,FI$10)</f>
        <v>#NAME?</v>
      </c>
      <c r="FJ218" s="42" t="e">
        <f t="shared" ca="1" si="747"/>
        <v>#NAME?</v>
      </c>
      <c r="FK218" s="43" t="e">
        <f ca="1">_xll.GXL(FK$3,FK$4,"CustomGL="&amp;FK$8&amp;";",FK$5,FK$6,FK$7,$B218,FK$10)</f>
        <v>#NAME?</v>
      </c>
      <c r="FL218" s="42" t="e">
        <f t="shared" ca="1" si="748"/>
        <v>#NAME?</v>
      </c>
    </row>
    <row r="219" spans="2:168" collapsed="1" x14ac:dyDescent="0.25">
      <c r="B219" s="3" t="s">
        <v>153</v>
      </c>
      <c r="C219" s="4" t="e">
        <f ca="1">_xll.SSLDESC(B219)</f>
        <v>#NAME?</v>
      </c>
      <c r="D219" s="26" t="e">
        <f ca="1">_xll.GXL(D$3,D$4,"CustomGL="&amp;D$8&amp;";",D$5,D$6,D$7,$B219,D$10)</f>
        <v>#NAME?</v>
      </c>
      <c r="E219" s="27" t="e">
        <f ca="1">D219/D$63</f>
        <v>#NAME?</v>
      </c>
      <c r="F219" s="33" t="e">
        <f ca="1">_xll.GXL(F$3,F$4,"CustomGL="&amp;F$8&amp;";",F$5,F$6,F$7,$B219,F$10)</f>
        <v>#NAME?</v>
      </c>
      <c r="G219" s="27" t="e">
        <f t="shared" ref="G219:G220" ca="1" si="771">F219/F$63</f>
        <v>#NAME?</v>
      </c>
      <c r="L219" s="26" t="e">
        <f ca="1">_xll.GXL(L$3,L$4,"CustomGL="&amp;L$8&amp;";",L$5,L$6,L$7,$B219,L$10)</f>
        <v>#NAME?</v>
      </c>
      <c r="M219" s="27" t="e">
        <f t="shared" ca="1" si="711"/>
        <v>#NAME?</v>
      </c>
      <c r="N219" s="33" t="e">
        <f ca="1">_xll.GXL(N$3,N$4,"CustomGL="&amp;N$8&amp;";",N$5,N$6,N$7,$B219,N$10)</f>
        <v>#NAME?</v>
      </c>
      <c r="O219" s="27" t="e">
        <f t="shared" ca="1" si="712"/>
        <v>#NAME?</v>
      </c>
      <c r="S219" s="79" t="s">
        <v>153</v>
      </c>
      <c r="T219" s="4" t="e">
        <f ca="1">_xll.SSLDESC(S219)</f>
        <v>#NAME?</v>
      </c>
      <c r="U219" s="26" t="e">
        <f ca="1">_xll.GXL(U$3,U$4,"CustomGL="&amp;U$8&amp;";",U$5,U$6,U$7,$B219,U$10)</f>
        <v>#NAME?</v>
      </c>
      <c r="V219" s="27" t="e">
        <f ca="1">U219/U$63</f>
        <v>#NAME?</v>
      </c>
      <c r="W219" s="33" t="e">
        <f ca="1">_xll.GXL(W$3,W$4,"CustomGL="&amp;W$8&amp;";",W$5,W$6,W$7,$B219,W$10)</f>
        <v>#NAME?</v>
      </c>
      <c r="X219" s="27" t="e">
        <f t="shared" ca="1" si="714"/>
        <v>#NAME?</v>
      </c>
      <c r="AC219" s="26" t="e">
        <f ca="1">_xll.GXL(AC$3,AC$4,"CustomGL="&amp;AC$8&amp;";",AC$5,AC$6,AC$7,$B219,AC$10)</f>
        <v>#NAME?</v>
      </c>
      <c r="AD219" s="27" t="e">
        <f t="shared" ca="1" si="715"/>
        <v>#NAME?</v>
      </c>
      <c r="AE219" s="33" t="e">
        <f ca="1">_xll.GXL(AE$3,AE$4,"CustomGL="&amp;AE$8&amp;";",AE$5,AE$6,AE$7,$B219,AE$10)</f>
        <v>#NAME?</v>
      </c>
      <c r="AF219" s="27" t="e">
        <f t="shared" ca="1" si="716"/>
        <v>#NAME?</v>
      </c>
      <c r="AJ219" s="79" t="s">
        <v>153</v>
      </c>
      <c r="AK219" s="4" t="e">
        <f ca="1">_xll.SSLDESC(AJ219)</f>
        <v>#NAME?</v>
      </c>
      <c r="AL219" s="26" t="e">
        <f ca="1">_xll.GXL(AL$3,AL$4,"CustomGL="&amp;AL$8&amp;";",AL$5,AL$6,AL$7,$B219,AL$10)</f>
        <v>#NAME?</v>
      </c>
      <c r="AM219" s="27" t="e">
        <f ca="1">AL219/AL$63</f>
        <v>#NAME?</v>
      </c>
      <c r="AN219" s="33" t="e">
        <f ca="1">_xll.GXL(AN$3,AN$4,"CustomGL="&amp;AN$8&amp;";",AN$5,AN$6,AN$7,$B219,AN$10)</f>
        <v>#NAME?</v>
      </c>
      <c r="AO219" s="27" t="e">
        <f t="shared" ca="1" si="718"/>
        <v>#NAME?</v>
      </c>
      <c r="AT219" s="26" t="e">
        <f ca="1">_xll.GXL(AT$3,AT$4,"CustomGL="&amp;AT$8&amp;";",AT$5,AT$6,AT$7,$B219,AT$10)</f>
        <v>#NAME?</v>
      </c>
      <c r="AU219" s="27" t="e">
        <f t="shared" ca="1" si="719"/>
        <v>#NAME?</v>
      </c>
      <c r="AV219" s="33" t="e">
        <f ca="1">_xll.GXL(AV$3,AV$4,"CustomGL="&amp;AV$8&amp;";",AV$5,AV$6,AV$7,$B219,AV$10)</f>
        <v>#NAME?</v>
      </c>
      <c r="AW219" s="27" t="e">
        <f t="shared" ca="1" si="720"/>
        <v>#NAME?</v>
      </c>
      <c r="BA219" s="79" t="s">
        <v>153</v>
      </c>
      <c r="BB219" s="4" t="e">
        <f ca="1">_xll.SSLDESC(BA219)</f>
        <v>#NAME?</v>
      </c>
      <c r="BC219" s="26" t="e">
        <f ca="1">_xll.GXL(BC$3,BC$4,"CustomGL="&amp;BC$8&amp;";",BC$5,BC$6,BC$7,$B219,BC$10)</f>
        <v>#NAME?</v>
      </c>
      <c r="BD219" s="27" t="e">
        <f ca="1">BC219/BC$63</f>
        <v>#NAME?</v>
      </c>
      <c r="BE219" s="33" t="e">
        <f ca="1">_xll.GXL(BE$3,BE$4,"CustomGL="&amp;BE$8&amp;";",BE$5,BE$6,BE$7,$B219,BE$10)</f>
        <v>#NAME?</v>
      </c>
      <c r="BF219" s="27" t="e">
        <f t="shared" ca="1" si="722"/>
        <v>#NAME?</v>
      </c>
      <c r="BK219" s="26" t="e">
        <f ca="1">_xll.GXL(BK$3,BK$4,"CustomGL="&amp;BK$8&amp;";",BK$5,BK$6,BK$7,$B219,BK$10)</f>
        <v>#NAME?</v>
      </c>
      <c r="BL219" s="27" t="e">
        <f t="shared" ca="1" si="723"/>
        <v>#NAME?</v>
      </c>
      <c r="BM219" s="33" t="e">
        <f ca="1">_xll.GXL(BM$3,BM$4,"CustomGL="&amp;BM$8&amp;";",BM$5,BM$6,BM$7,$B219,BM$10)</f>
        <v>#NAME?</v>
      </c>
      <c r="BN219" s="27" t="e">
        <f t="shared" ca="1" si="724"/>
        <v>#NAME?</v>
      </c>
      <c r="BR219" s="79" t="s">
        <v>153</v>
      </c>
      <c r="BS219" s="4" t="e">
        <f ca="1">_xll.SSLDESC(BR219)</f>
        <v>#NAME?</v>
      </c>
      <c r="BT219" s="26" t="e">
        <f ca="1">_xll.GXL(BT$3,BT$4,"CustomGL="&amp;BT$8&amp;";",BT$5,BT$6,BT$7,$B219,BT$10)</f>
        <v>#NAME?</v>
      </c>
      <c r="BU219" s="27" t="e">
        <f ca="1">BT219/BT$63</f>
        <v>#NAME?</v>
      </c>
      <c r="BV219" s="33" t="e">
        <f ca="1">_xll.GXL(BV$3,BV$4,"CustomGL="&amp;BV$8&amp;";",BV$5,BV$6,BV$7,$B219,BV$10)</f>
        <v>#NAME?</v>
      </c>
      <c r="BW219" s="27" t="e">
        <f t="shared" ca="1" si="726"/>
        <v>#NAME?</v>
      </c>
      <c r="CB219" s="26" t="e">
        <f ca="1">_xll.GXL(CB$3,CB$4,"CustomGL="&amp;CB$8&amp;";",CB$5,CB$6,CB$7,$B219,CB$10)</f>
        <v>#NAME?</v>
      </c>
      <c r="CC219" s="27" t="e">
        <f t="shared" ca="1" si="727"/>
        <v>#NAME?</v>
      </c>
      <c r="CD219" s="33" t="e">
        <f ca="1">_xll.GXL(CD$3,CD$4,"CustomGL="&amp;CD$8&amp;";",CD$5,CD$6,CD$7,$B219,CD$10)</f>
        <v>#NAME?</v>
      </c>
      <c r="CE219" s="27" t="e">
        <f t="shared" ca="1" si="728"/>
        <v>#NAME?</v>
      </c>
      <c r="CI219" s="79" t="s">
        <v>153</v>
      </c>
      <c r="CJ219" s="4" t="e">
        <f ca="1">_xll.SSLDESC(CI219)</f>
        <v>#NAME?</v>
      </c>
      <c r="CK219" s="26" t="e">
        <f ca="1">_xll.GXL(CK$3,CK$4,"CustomGL="&amp;CK$8&amp;";",CK$5,CK$6,CK$7,$B219,CK$10)</f>
        <v>#NAME?</v>
      </c>
      <c r="CL219" s="27" t="e">
        <f ca="1">CK219/CK$63</f>
        <v>#NAME?</v>
      </c>
      <c r="CM219" s="33" t="e">
        <f ca="1">_xll.GXL(CM$3,CM$4,"CustomGL="&amp;CM$8&amp;";",CM$5,CM$6,CM$7,$B219,CM$10)</f>
        <v>#NAME?</v>
      </c>
      <c r="CN219" s="27" t="e">
        <f t="shared" ca="1" si="730"/>
        <v>#NAME?</v>
      </c>
      <c r="CS219" s="26" t="e">
        <f ca="1">_xll.GXL(CS$3,CS$4,"CustomGL="&amp;CS$8&amp;";",CS$5,CS$6,CS$7,$B219,CS$10)</f>
        <v>#NAME?</v>
      </c>
      <c r="CT219" s="27" t="e">
        <f t="shared" ca="1" si="731"/>
        <v>#NAME?</v>
      </c>
      <c r="CU219" s="33" t="e">
        <f ca="1">_xll.GXL(CU$3,CU$4,"CustomGL="&amp;CU$8&amp;";",CU$5,CU$6,CU$7,$B219,CU$10)</f>
        <v>#NAME?</v>
      </c>
      <c r="CV219" s="27" t="e">
        <f t="shared" ca="1" si="732"/>
        <v>#NAME?</v>
      </c>
      <c r="CZ219" s="79" t="s">
        <v>153</v>
      </c>
      <c r="DA219" s="4" t="e">
        <f ca="1">_xll.SSLDESC(CZ219)</f>
        <v>#NAME?</v>
      </c>
      <c r="DB219" s="26" t="e">
        <f ca="1">_xll.GXL(DB$3,DB$4,"CustomGL="&amp;DB$8&amp;";",DB$5,DB$6,DB$7,$B219,DB$10)</f>
        <v>#NAME?</v>
      </c>
      <c r="DC219" s="27" t="e">
        <f ca="1">DB219/DB$63</f>
        <v>#NAME?</v>
      </c>
      <c r="DD219" s="33" t="e">
        <f ca="1">_xll.GXL(DD$3,DD$4,"CustomGL="&amp;DD$8&amp;";",DD$5,DD$6,DD$7,$B219,DD$10)</f>
        <v>#NAME?</v>
      </c>
      <c r="DE219" s="27" t="e">
        <f t="shared" ca="1" si="734"/>
        <v>#NAME?</v>
      </c>
      <c r="DJ219" s="26" t="e">
        <f ca="1">_xll.GXL(DJ$3,DJ$4,"CustomGL="&amp;DJ$8&amp;";",DJ$5,DJ$6,DJ$7,$B219,DJ$10)</f>
        <v>#NAME?</v>
      </c>
      <c r="DK219" s="27" t="e">
        <f t="shared" ca="1" si="735"/>
        <v>#NAME?</v>
      </c>
      <c r="DL219" s="33" t="e">
        <f ca="1">_xll.GXL(DL$3,DL$4,"CustomGL="&amp;DL$8&amp;";",DL$5,DL$6,DL$7,$B219,DL$10)</f>
        <v>#NAME?</v>
      </c>
      <c r="DM219" s="27" t="e">
        <f t="shared" ca="1" si="736"/>
        <v>#NAME?</v>
      </c>
      <c r="DQ219" s="79" t="s">
        <v>153</v>
      </c>
      <c r="DR219" s="4" t="e">
        <f ca="1">_xll.SSLDESC(DQ219)</f>
        <v>#NAME?</v>
      </c>
      <c r="DS219" s="26" t="e">
        <f ca="1">_xll.GXL(DS$3,DS$4,"CustomGL="&amp;DS$8&amp;";",DS$5,DS$6,DS$7,$B219,DS$10)</f>
        <v>#NAME?</v>
      </c>
      <c r="DT219" s="27" t="e">
        <f ca="1">DS219/DS$63</f>
        <v>#NAME?</v>
      </c>
      <c r="DU219" s="33" t="e">
        <f ca="1">_xll.GXL(DU$3,DU$4,"CustomGL="&amp;DU$8&amp;";",DU$5,DU$6,DU$7,$B219,DU$10)</f>
        <v>#NAME?</v>
      </c>
      <c r="DV219" s="27" t="e">
        <f t="shared" ca="1" si="738"/>
        <v>#NAME?</v>
      </c>
      <c r="EA219" s="26" t="e">
        <f ca="1">_xll.GXL(EA$3,EA$4,"CustomGL="&amp;EA$8&amp;";",EA$5,EA$6,EA$7,$B219,EA$10)</f>
        <v>#NAME?</v>
      </c>
      <c r="EB219" s="27" t="e">
        <f t="shared" ca="1" si="739"/>
        <v>#NAME?</v>
      </c>
      <c r="EC219" s="33" t="e">
        <f ca="1">_xll.GXL(EC$3,EC$4,"CustomGL="&amp;EC$8&amp;";",EC$5,EC$6,EC$7,$B219,EC$10)</f>
        <v>#NAME?</v>
      </c>
      <c r="ED219" s="27" t="e">
        <f t="shared" ca="1" si="740"/>
        <v>#NAME?</v>
      </c>
      <c r="EH219" s="79" t="s">
        <v>153</v>
      </c>
      <c r="EI219" s="4" t="e">
        <f ca="1">_xll.SSLDESC(EH219)</f>
        <v>#NAME?</v>
      </c>
      <c r="EJ219" s="26" t="e">
        <f ca="1">_xll.GXL(EJ$3,EJ$4,"CustomGL="&amp;EJ$8&amp;";",EJ$5,EJ$6,EJ$7,$B219,EJ$10)</f>
        <v>#NAME?</v>
      </c>
      <c r="EK219" s="27" t="e">
        <f ca="1">EJ219/EJ$63</f>
        <v>#NAME?</v>
      </c>
      <c r="EL219" s="33" t="e">
        <f ca="1">_xll.GXL(EL$3,EL$4,"CustomGL="&amp;EL$8&amp;";",EL$5,EL$6,EL$7,$B219,EL$10)</f>
        <v>#NAME?</v>
      </c>
      <c r="EM219" s="27" t="e">
        <f t="shared" ca="1" si="742"/>
        <v>#NAME?</v>
      </c>
      <c r="ER219" s="26" t="e">
        <f ca="1">_xll.GXL(ER$3,ER$4,"CustomGL="&amp;ER$8&amp;";",ER$5,ER$6,ER$7,$B219,ER$10)</f>
        <v>#NAME?</v>
      </c>
      <c r="ES219" s="27" t="e">
        <f t="shared" ca="1" si="743"/>
        <v>#NAME?</v>
      </c>
      <c r="ET219" s="33" t="e">
        <f ca="1">_xll.GXL(ET$3,ET$4,"CustomGL="&amp;ET$8&amp;";",ET$5,ET$6,ET$7,$B219,ET$10)</f>
        <v>#NAME?</v>
      </c>
      <c r="EU219" s="27" t="e">
        <f t="shared" ca="1" si="744"/>
        <v>#NAME?</v>
      </c>
      <c r="EY219" s="79" t="s">
        <v>153</v>
      </c>
      <c r="EZ219" s="4" t="e">
        <f ca="1">_xll.SSLDESC(EY219)</f>
        <v>#NAME?</v>
      </c>
      <c r="FA219" s="26" t="e">
        <f ca="1">_xll.GXL(FA$3,FA$4,"CustomGL="&amp;FA$8&amp;";",FA$5,FA$6,FA$7,$B219,FA$10)</f>
        <v>#NAME?</v>
      </c>
      <c r="FB219" s="27" t="e">
        <f ca="1">FA219/FA$63</f>
        <v>#NAME?</v>
      </c>
      <c r="FC219" s="33" t="e">
        <f ca="1">_xll.GXL(FC$3,FC$4,"CustomGL="&amp;FC$8&amp;";",FC$5,FC$6,FC$7,$B219,FC$10)</f>
        <v>#NAME?</v>
      </c>
      <c r="FD219" s="27" t="e">
        <f t="shared" ca="1" si="746"/>
        <v>#NAME?</v>
      </c>
      <c r="FI219" s="26" t="e">
        <f ca="1">_xll.GXL(FI$3,FI$4,"CustomGL="&amp;FI$8&amp;";",FI$5,FI$6,FI$7,$B219,FI$10)</f>
        <v>#NAME?</v>
      </c>
      <c r="FJ219" s="27" t="e">
        <f t="shared" ca="1" si="747"/>
        <v>#NAME?</v>
      </c>
      <c r="FK219" s="33" t="e">
        <f ca="1">_xll.GXL(FK$3,FK$4,"CustomGL="&amp;FK$8&amp;";",FK$5,FK$6,FK$7,$B219,FK$10)</f>
        <v>#NAME?</v>
      </c>
      <c r="FL219" s="27" t="e">
        <f t="shared" ca="1" si="748"/>
        <v>#NAME?</v>
      </c>
    </row>
    <row r="220" spans="2:168" s="44" customFormat="1" hidden="1" outlineLevel="1" x14ac:dyDescent="0.25">
      <c r="B220" s="45">
        <v>763000</v>
      </c>
      <c r="C220" s="40" t="e">
        <f ca="1">_xll.GEXQ("...\Live\Act_Decr.edq",$B220)</f>
        <v>#NAME?</v>
      </c>
      <c r="D220" s="41" t="e">
        <f ca="1">_xll.GXL(D$3,D$4,"CustomGL="&amp;D$8&amp;";",D$5,D$6,D$7,$B220,D$10)</f>
        <v>#NAME?</v>
      </c>
      <c r="E220" s="42" t="e">
        <f t="shared" ref="E220" ca="1" si="772">D220/D$63</f>
        <v>#NAME?</v>
      </c>
      <c r="F220" s="43" t="e">
        <f ca="1">_xll.GXL(F$3,F$4,"CustomGL="&amp;F$8&amp;";",F$5,F$6,F$7,$B220,F$10)</f>
        <v>#NAME?</v>
      </c>
      <c r="G220" s="42" t="e">
        <f t="shared" ca="1" si="771"/>
        <v>#NAME?</v>
      </c>
      <c r="L220" s="41" t="e">
        <f ca="1">_xll.GXL(L$3,L$4,"CustomGL="&amp;L$8&amp;";",L$5,L$6,L$7,$B220,L$10)</f>
        <v>#NAME?</v>
      </c>
      <c r="M220" s="42" t="e">
        <f t="shared" ca="1" si="711"/>
        <v>#NAME?</v>
      </c>
      <c r="N220" s="43" t="e">
        <f ca="1">_xll.GXL(N$3,N$4,"CustomGL="&amp;N$8&amp;";",N$5,N$6,N$7,$B220,N$10)</f>
        <v>#NAME?</v>
      </c>
      <c r="O220" s="42" t="e">
        <f t="shared" ca="1" si="712"/>
        <v>#NAME?</v>
      </c>
      <c r="R220" s="85"/>
      <c r="S220" s="78">
        <v>763000</v>
      </c>
      <c r="T220" s="40" t="e">
        <f ca="1">_xll.GEXQ("...\Live\Act_Decr.edq",$B220)</f>
        <v>#NAME?</v>
      </c>
      <c r="U220" s="41" t="e">
        <f ca="1">_xll.GXL(U$3,U$4,"CustomGL="&amp;U$8&amp;";",U$5,U$6,U$7,$B220,U$10)</f>
        <v>#NAME?</v>
      </c>
      <c r="V220" s="42" t="e">
        <f t="shared" ref="V220" ca="1" si="773">U220/U$63</f>
        <v>#NAME?</v>
      </c>
      <c r="W220" s="43" t="e">
        <f ca="1">_xll.GXL(W$3,W$4,"CustomGL="&amp;W$8&amp;";",W$5,W$6,W$7,$B220,W$10)</f>
        <v>#NAME?</v>
      </c>
      <c r="X220" s="42" t="e">
        <f t="shared" ca="1" si="714"/>
        <v>#NAME?</v>
      </c>
      <c r="AC220" s="41" t="e">
        <f ca="1">_xll.GXL(AC$3,AC$4,"CustomGL="&amp;AC$8&amp;";",AC$5,AC$6,AC$7,$B220,AC$10)</f>
        <v>#NAME?</v>
      </c>
      <c r="AD220" s="42" t="e">
        <f t="shared" ca="1" si="715"/>
        <v>#NAME?</v>
      </c>
      <c r="AE220" s="43" t="e">
        <f ca="1">_xll.GXL(AE$3,AE$4,"CustomGL="&amp;AE$8&amp;";",AE$5,AE$6,AE$7,$B220,AE$10)</f>
        <v>#NAME?</v>
      </c>
      <c r="AF220" s="42" t="e">
        <f t="shared" ca="1" si="716"/>
        <v>#NAME?</v>
      </c>
      <c r="AJ220" s="78">
        <v>763000</v>
      </c>
      <c r="AK220" s="40" t="e">
        <f ca="1">_xll.GEXQ("...\Live\Act_Decr.edq",$B220)</f>
        <v>#NAME?</v>
      </c>
      <c r="AL220" s="41" t="e">
        <f ca="1">_xll.GXL(AL$3,AL$4,"CustomGL="&amp;AL$8&amp;";",AL$5,AL$6,AL$7,$B220,AL$10)</f>
        <v>#NAME?</v>
      </c>
      <c r="AM220" s="42" t="e">
        <f t="shared" ref="AM220" ca="1" si="774">AL220/AL$63</f>
        <v>#NAME?</v>
      </c>
      <c r="AN220" s="43" t="e">
        <f ca="1">_xll.GXL(AN$3,AN$4,"CustomGL="&amp;AN$8&amp;";",AN$5,AN$6,AN$7,$B220,AN$10)</f>
        <v>#NAME?</v>
      </c>
      <c r="AO220" s="42" t="e">
        <f t="shared" ca="1" si="718"/>
        <v>#NAME?</v>
      </c>
      <c r="AT220" s="41" t="e">
        <f ca="1">_xll.GXL(AT$3,AT$4,"CustomGL="&amp;AT$8&amp;";",AT$5,AT$6,AT$7,$B220,AT$10)</f>
        <v>#NAME?</v>
      </c>
      <c r="AU220" s="42" t="e">
        <f t="shared" ca="1" si="719"/>
        <v>#NAME?</v>
      </c>
      <c r="AV220" s="43" t="e">
        <f ca="1">_xll.GXL(AV$3,AV$4,"CustomGL="&amp;AV$8&amp;";",AV$5,AV$6,AV$7,$B220,AV$10)</f>
        <v>#NAME?</v>
      </c>
      <c r="AW220" s="42" t="e">
        <f t="shared" ca="1" si="720"/>
        <v>#NAME?</v>
      </c>
      <c r="AZ220" s="85"/>
      <c r="BA220" s="78">
        <v>763000</v>
      </c>
      <c r="BB220" s="40" t="e">
        <f ca="1">_xll.GEXQ("...\Live\Act_Decr.edq",$B220)</f>
        <v>#NAME?</v>
      </c>
      <c r="BC220" s="41" t="e">
        <f ca="1">_xll.GXL(BC$3,BC$4,"CustomGL="&amp;BC$8&amp;";",BC$5,BC$6,BC$7,$B220,BC$10)</f>
        <v>#NAME?</v>
      </c>
      <c r="BD220" s="42" t="e">
        <f t="shared" ref="BD220" ca="1" si="775">BC220/BC$63</f>
        <v>#NAME?</v>
      </c>
      <c r="BE220" s="43" t="e">
        <f ca="1">_xll.GXL(BE$3,BE$4,"CustomGL="&amp;BE$8&amp;";",BE$5,BE$6,BE$7,$B220,BE$10)</f>
        <v>#NAME?</v>
      </c>
      <c r="BF220" s="42" t="e">
        <f t="shared" ca="1" si="722"/>
        <v>#NAME?</v>
      </c>
      <c r="BK220" s="41" t="e">
        <f ca="1">_xll.GXL(BK$3,BK$4,"CustomGL="&amp;BK$8&amp;";",BK$5,BK$6,BK$7,$B220,BK$10)</f>
        <v>#NAME?</v>
      </c>
      <c r="BL220" s="42" t="e">
        <f t="shared" ca="1" si="723"/>
        <v>#NAME?</v>
      </c>
      <c r="BM220" s="43" t="e">
        <f ca="1">_xll.GXL(BM$3,BM$4,"CustomGL="&amp;BM$8&amp;";",BM$5,BM$6,BM$7,$B220,BM$10)</f>
        <v>#NAME?</v>
      </c>
      <c r="BN220" s="42" t="e">
        <f t="shared" ca="1" si="724"/>
        <v>#NAME?</v>
      </c>
      <c r="BR220" s="78">
        <v>763000</v>
      </c>
      <c r="BS220" s="40" t="e">
        <f ca="1">_xll.GEXQ("...\Live\Act_Decr.edq",$B220)</f>
        <v>#NAME?</v>
      </c>
      <c r="BT220" s="41" t="e">
        <f ca="1">_xll.GXL(BT$3,BT$4,"CustomGL="&amp;BT$8&amp;";",BT$5,BT$6,BT$7,$B220,BT$10)</f>
        <v>#NAME?</v>
      </c>
      <c r="BU220" s="42" t="e">
        <f t="shared" ref="BU220" ca="1" si="776">BT220/BT$63</f>
        <v>#NAME?</v>
      </c>
      <c r="BV220" s="43" t="e">
        <f ca="1">_xll.GXL(BV$3,BV$4,"CustomGL="&amp;BV$8&amp;";",BV$5,BV$6,BV$7,$B220,BV$10)</f>
        <v>#NAME?</v>
      </c>
      <c r="BW220" s="42" t="e">
        <f t="shared" ca="1" si="726"/>
        <v>#NAME?</v>
      </c>
      <c r="CB220" s="41" t="e">
        <f ca="1">_xll.GXL(CB$3,CB$4,"CustomGL="&amp;CB$8&amp;";",CB$5,CB$6,CB$7,$B220,CB$10)</f>
        <v>#NAME?</v>
      </c>
      <c r="CC220" s="42" t="e">
        <f t="shared" ca="1" si="727"/>
        <v>#NAME?</v>
      </c>
      <c r="CD220" s="43" t="e">
        <f ca="1">_xll.GXL(CD$3,CD$4,"CustomGL="&amp;CD$8&amp;";",CD$5,CD$6,CD$7,$B220,CD$10)</f>
        <v>#NAME?</v>
      </c>
      <c r="CE220" s="42" t="e">
        <f t="shared" ca="1" si="728"/>
        <v>#NAME?</v>
      </c>
      <c r="CI220" s="78">
        <v>763000</v>
      </c>
      <c r="CJ220" s="40" t="e">
        <f ca="1">_xll.GEXQ("...\Live\Act_Decr.edq",$B220)</f>
        <v>#NAME?</v>
      </c>
      <c r="CK220" s="41" t="e">
        <f ca="1">_xll.GXL(CK$3,CK$4,"CustomGL="&amp;CK$8&amp;";",CK$5,CK$6,CK$7,$B220,CK$10)</f>
        <v>#NAME?</v>
      </c>
      <c r="CL220" s="42" t="e">
        <f t="shared" ref="CL220" ca="1" si="777">CK220/CK$63</f>
        <v>#NAME?</v>
      </c>
      <c r="CM220" s="43" t="e">
        <f ca="1">_xll.GXL(CM$3,CM$4,"CustomGL="&amp;CM$8&amp;";",CM$5,CM$6,CM$7,$B220,CM$10)</f>
        <v>#NAME?</v>
      </c>
      <c r="CN220" s="42" t="e">
        <f t="shared" ca="1" si="730"/>
        <v>#NAME?</v>
      </c>
      <c r="CS220" s="41" t="e">
        <f ca="1">_xll.GXL(CS$3,CS$4,"CustomGL="&amp;CS$8&amp;";",CS$5,CS$6,CS$7,$B220,CS$10)</f>
        <v>#NAME?</v>
      </c>
      <c r="CT220" s="42" t="e">
        <f t="shared" ca="1" si="731"/>
        <v>#NAME?</v>
      </c>
      <c r="CU220" s="43" t="e">
        <f ca="1">_xll.GXL(CU$3,CU$4,"CustomGL="&amp;CU$8&amp;";",CU$5,CU$6,CU$7,$B220,CU$10)</f>
        <v>#NAME?</v>
      </c>
      <c r="CV220" s="42" t="e">
        <f t="shared" ca="1" si="732"/>
        <v>#NAME?</v>
      </c>
      <c r="CZ220" s="78">
        <v>763000</v>
      </c>
      <c r="DA220" s="40" t="e">
        <f ca="1">_xll.GEXQ("...\Live\Act_Decr.edq",$B220)</f>
        <v>#NAME?</v>
      </c>
      <c r="DB220" s="41" t="e">
        <f ca="1">_xll.GXL(DB$3,DB$4,"CustomGL="&amp;DB$8&amp;";",DB$5,DB$6,DB$7,$B220,DB$10)</f>
        <v>#NAME?</v>
      </c>
      <c r="DC220" s="42" t="e">
        <f t="shared" ref="DC220" ca="1" si="778">DB220/DB$63</f>
        <v>#NAME?</v>
      </c>
      <c r="DD220" s="43" t="e">
        <f ca="1">_xll.GXL(DD$3,DD$4,"CustomGL="&amp;DD$8&amp;";",DD$5,DD$6,DD$7,$B220,DD$10)</f>
        <v>#NAME?</v>
      </c>
      <c r="DE220" s="42" t="e">
        <f t="shared" ca="1" si="734"/>
        <v>#NAME?</v>
      </c>
      <c r="DJ220" s="41" t="e">
        <f ca="1">_xll.GXL(DJ$3,DJ$4,"CustomGL="&amp;DJ$8&amp;";",DJ$5,DJ$6,DJ$7,$B220,DJ$10)</f>
        <v>#NAME?</v>
      </c>
      <c r="DK220" s="42" t="e">
        <f t="shared" ca="1" si="735"/>
        <v>#NAME?</v>
      </c>
      <c r="DL220" s="43" t="e">
        <f ca="1">_xll.GXL(DL$3,DL$4,"CustomGL="&amp;DL$8&amp;";",DL$5,DL$6,DL$7,$B220,DL$10)</f>
        <v>#NAME?</v>
      </c>
      <c r="DM220" s="42" t="e">
        <f t="shared" ca="1" si="736"/>
        <v>#NAME?</v>
      </c>
      <c r="DQ220" s="78">
        <v>763000</v>
      </c>
      <c r="DR220" s="40" t="e">
        <f ca="1">_xll.GEXQ("...\Live\Act_Decr.edq",$B220)</f>
        <v>#NAME?</v>
      </c>
      <c r="DS220" s="41" t="e">
        <f ca="1">_xll.GXL(DS$3,DS$4,"CustomGL="&amp;DS$8&amp;";",DS$5,DS$6,DS$7,$B220,DS$10)</f>
        <v>#NAME?</v>
      </c>
      <c r="DT220" s="42" t="e">
        <f t="shared" ref="DT220" ca="1" si="779">DS220/DS$63</f>
        <v>#NAME?</v>
      </c>
      <c r="DU220" s="43" t="e">
        <f ca="1">_xll.GXL(DU$3,DU$4,"CustomGL="&amp;DU$8&amp;";",DU$5,DU$6,DU$7,$B220,DU$10)</f>
        <v>#NAME?</v>
      </c>
      <c r="DV220" s="42" t="e">
        <f t="shared" ca="1" si="738"/>
        <v>#NAME?</v>
      </c>
      <c r="EA220" s="41" t="e">
        <f ca="1">_xll.GXL(EA$3,EA$4,"CustomGL="&amp;EA$8&amp;";",EA$5,EA$6,EA$7,$B220,EA$10)</f>
        <v>#NAME?</v>
      </c>
      <c r="EB220" s="42" t="e">
        <f t="shared" ca="1" si="739"/>
        <v>#NAME?</v>
      </c>
      <c r="EC220" s="43" t="e">
        <f ca="1">_xll.GXL(EC$3,EC$4,"CustomGL="&amp;EC$8&amp;";",EC$5,EC$6,EC$7,$B220,EC$10)</f>
        <v>#NAME?</v>
      </c>
      <c r="ED220" s="42" t="e">
        <f t="shared" ca="1" si="740"/>
        <v>#NAME?</v>
      </c>
      <c r="EH220" s="78">
        <v>763000</v>
      </c>
      <c r="EI220" s="40" t="e">
        <f ca="1">_xll.GEXQ("...\Live\Act_Decr.edq",$B220)</f>
        <v>#NAME?</v>
      </c>
      <c r="EJ220" s="41" t="e">
        <f ca="1">_xll.GXL(EJ$3,EJ$4,"CustomGL="&amp;EJ$8&amp;";",EJ$5,EJ$6,EJ$7,$B220,EJ$10)</f>
        <v>#NAME?</v>
      </c>
      <c r="EK220" s="42" t="e">
        <f t="shared" ref="EK220" ca="1" si="780">EJ220/EJ$63</f>
        <v>#NAME?</v>
      </c>
      <c r="EL220" s="43" t="e">
        <f ca="1">_xll.GXL(EL$3,EL$4,"CustomGL="&amp;EL$8&amp;";",EL$5,EL$6,EL$7,$B220,EL$10)</f>
        <v>#NAME?</v>
      </c>
      <c r="EM220" s="42" t="e">
        <f t="shared" ca="1" si="742"/>
        <v>#NAME?</v>
      </c>
      <c r="ER220" s="41" t="e">
        <f ca="1">_xll.GXL(ER$3,ER$4,"CustomGL="&amp;ER$8&amp;";",ER$5,ER$6,ER$7,$B220,ER$10)</f>
        <v>#NAME?</v>
      </c>
      <c r="ES220" s="42" t="e">
        <f t="shared" ca="1" si="743"/>
        <v>#NAME?</v>
      </c>
      <c r="ET220" s="43" t="e">
        <f ca="1">_xll.GXL(ET$3,ET$4,"CustomGL="&amp;ET$8&amp;";",ET$5,ET$6,ET$7,$B220,ET$10)</f>
        <v>#NAME?</v>
      </c>
      <c r="EU220" s="42" t="e">
        <f t="shared" ca="1" si="744"/>
        <v>#NAME?</v>
      </c>
      <c r="EY220" s="78">
        <v>763000</v>
      </c>
      <c r="EZ220" s="40" t="e">
        <f ca="1">_xll.GEXQ("...\Live\Act_Decr.edq",$B220)</f>
        <v>#NAME?</v>
      </c>
      <c r="FA220" s="41" t="e">
        <f ca="1">_xll.GXL(FA$3,FA$4,"CustomGL="&amp;FA$8&amp;";",FA$5,FA$6,FA$7,$B220,FA$10)</f>
        <v>#NAME?</v>
      </c>
      <c r="FB220" s="42" t="e">
        <f t="shared" ref="FB220" ca="1" si="781">FA220/FA$63</f>
        <v>#NAME?</v>
      </c>
      <c r="FC220" s="43" t="e">
        <f ca="1">_xll.GXL(FC$3,FC$4,"CustomGL="&amp;FC$8&amp;";",FC$5,FC$6,FC$7,$B220,FC$10)</f>
        <v>#NAME?</v>
      </c>
      <c r="FD220" s="42" t="e">
        <f t="shared" ca="1" si="746"/>
        <v>#NAME?</v>
      </c>
      <c r="FI220" s="41" t="e">
        <f ca="1">_xll.GXL(FI$3,FI$4,"CustomGL="&amp;FI$8&amp;";",FI$5,FI$6,FI$7,$B220,FI$10)</f>
        <v>#NAME?</v>
      </c>
      <c r="FJ220" s="42" t="e">
        <f t="shared" ca="1" si="747"/>
        <v>#NAME?</v>
      </c>
      <c r="FK220" s="43" t="e">
        <f ca="1">_xll.GXL(FK$3,FK$4,"CustomGL="&amp;FK$8&amp;";",FK$5,FK$6,FK$7,$B220,FK$10)</f>
        <v>#NAME?</v>
      </c>
      <c r="FL220" s="42" t="e">
        <f t="shared" ca="1" si="748"/>
        <v>#NAME?</v>
      </c>
    </row>
    <row r="221" spans="2:168" collapsed="1" x14ac:dyDescent="0.25">
      <c r="B221" s="3" t="s">
        <v>154</v>
      </c>
      <c r="C221" s="4" t="e">
        <f ca="1">_xll.SSLDESC(B221)</f>
        <v>#NAME?</v>
      </c>
      <c r="D221" s="26" t="e">
        <f ca="1">_xll.GXL(D$3,D$4,"CustomGL="&amp;D$8&amp;";",D$5,D$6,D$7,$B221,D$10)</f>
        <v>#NAME?</v>
      </c>
      <c r="E221" s="27" t="e">
        <f ca="1">D221/D$63</f>
        <v>#NAME?</v>
      </c>
      <c r="F221" s="33" t="e">
        <f ca="1">_xll.GXL(F$3,F$4,"CustomGL="&amp;F$8&amp;";",F$5,F$6,F$7,$B221,F$10)</f>
        <v>#NAME?</v>
      </c>
      <c r="G221" s="27" t="e">
        <f t="shared" ref="G221" ca="1" si="782">F221/F$63</f>
        <v>#NAME?</v>
      </c>
      <c r="L221" s="26" t="e">
        <f ca="1">_xll.GXL(L$3,L$4,"CustomGL="&amp;L$8&amp;";",L$5,L$6,L$7,$B221,L$10)</f>
        <v>#NAME?</v>
      </c>
      <c r="M221" s="27" t="e">
        <f t="shared" ca="1" si="711"/>
        <v>#NAME?</v>
      </c>
      <c r="N221" s="33" t="e">
        <f ca="1">_xll.GXL(N$3,N$4,"CustomGL="&amp;N$8&amp;";",N$5,N$6,N$7,$B221,N$10)</f>
        <v>#NAME?</v>
      </c>
      <c r="O221" s="27" t="e">
        <f t="shared" ca="1" si="712"/>
        <v>#NAME?</v>
      </c>
      <c r="S221" s="79" t="s">
        <v>154</v>
      </c>
      <c r="T221" s="4" t="e">
        <f ca="1">_xll.SSLDESC(S221)</f>
        <v>#NAME?</v>
      </c>
      <c r="U221" s="26" t="e">
        <f ca="1">_xll.GXL(U$3,U$4,"CustomGL="&amp;U$8&amp;";",U$5,U$6,U$7,$B221,U$10)</f>
        <v>#NAME?</v>
      </c>
      <c r="V221" s="27" t="e">
        <f ca="1">U221/U$63</f>
        <v>#NAME?</v>
      </c>
      <c r="W221" s="33" t="e">
        <f ca="1">_xll.GXL(W$3,W$4,"CustomGL="&amp;W$8&amp;";",W$5,W$6,W$7,$B221,W$10)</f>
        <v>#NAME?</v>
      </c>
      <c r="X221" s="27" t="e">
        <f t="shared" ca="1" si="714"/>
        <v>#NAME?</v>
      </c>
      <c r="AC221" s="26" t="e">
        <f ca="1">_xll.GXL(AC$3,AC$4,"CustomGL="&amp;AC$8&amp;";",AC$5,AC$6,AC$7,$B221,AC$10)</f>
        <v>#NAME?</v>
      </c>
      <c r="AD221" s="27" t="e">
        <f t="shared" ca="1" si="715"/>
        <v>#NAME?</v>
      </c>
      <c r="AE221" s="33" t="e">
        <f ca="1">_xll.GXL(AE$3,AE$4,"CustomGL="&amp;AE$8&amp;";",AE$5,AE$6,AE$7,$B221,AE$10)</f>
        <v>#NAME?</v>
      </c>
      <c r="AF221" s="27" t="e">
        <f t="shared" ca="1" si="716"/>
        <v>#NAME?</v>
      </c>
      <c r="AJ221" s="79" t="s">
        <v>154</v>
      </c>
      <c r="AK221" s="4" t="e">
        <f ca="1">_xll.SSLDESC(AJ221)</f>
        <v>#NAME?</v>
      </c>
      <c r="AL221" s="26" t="e">
        <f ca="1">_xll.GXL(AL$3,AL$4,"CustomGL="&amp;AL$8&amp;";",AL$5,AL$6,AL$7,$B221,AL$10)</f>
        <v>#NAME?</v>
      </c>
      <c r="AM221" s="27" t="e">
        <f ca="1">AL221/AL$63</f>
        <v>#NAME?</v>
      </c>
      <c r="AN221" s="33" t="e">
        <f ca="1">_xll.GXL(AN$3,AN$4,"CustomGL="&amp;AN$8&amp;";",AN$5,AN$6,AN$7,$B221,AN$10)</f>
        <v>#NAME?</v>
      </c>
      <c r="AO221" s="27" t="e">
        <f t="shared" ca="1" si="718"/>
        <v>#NAME?</v>
      </c>
      <c r="AT221" s="26" t="e">
        <f ca="1">_xll.GXL(AT$3,AT$4,"CustomGL="&amp;AT$8&amp;";",AT$5,AT$6,AT$7,$B221,AT$10)</f>
        <v>#NAME?</v>
      </c>
      <c r="AU221" s="27" t="e">
        <f t="shared" ca="1" si="719"/>
        <v>#NAME?</v>
      </c>
      <c r="AV221" s="33" t="e">
        <f ca="1">_xll.GXL(AV$3,AV$4,"CustomGL="&amp;AV$8&amp;";",AV$5,AV$6,AV$7,$B221,AV$10)</f>
        <v>#NAME?</v>
      </c>
      <c r="AW221" s="27" t="e">
        <f t="shared" ca="1" si="720"/>
        <v>#NAME?</v>
      </c>
      <c r="BA221" s="79" t="s">
        <v>154</v>
      </c>
      <c r="BB221" s="4" t="e">
        <f ca="1">_xll.SSLDESC(BA221)</f>
        <v>#NAME?</v>
      </c>
      <c r="BC221" s="26" t="e">
        <f ca="1">_xll.GXL(BC$3,BC$4,"CustomGL="&amp;BC$8&amp;";",BC$5,BC$6,BC$7,$B221,BC$10)</f>
        <v>#NAME?</v>
      </c>
      <c r="BD221" s="27" t="e">
        <f ca="1">BC221/BC$63</f>
        <v>#NAME?</v>
      </c>
      <c r="BE221" s="33" t="e">
        <f ca="1">_xll.GXL(BE$3,BE$4,"CustomGL="&amp;BE$8&amp;";",BE$5,BE$6,BE$7,$B221,BE$10)</f>
        <v>#NAME?</v>
      </c>
      <c r="BF221" s="27" t="e">
        <f t="shared" ca="1" si="722"/>
        <v>#NAME?</v>
      </c>
      <c r="BK221" s="26" t="e">
        <f ca="1">_xll.GXL(BK$3,BK$4,"CustomGL="&amp;BK$8&amp;";",BK$5,BK$6,BK$7,$B221,BK$10)</f>
        <v>#NAME?</v>
      </c>
      <c r="BL221" s="27" t="e">
        <f t="shared" ca="1" si="723"/>
        <v>#NAME?</v>
      </c>
      <c r="BM221" s="33" t="e">
        <f ca="1">_xll.GXL(BM$3,BM$4,"CustomGL="&amp;BM$8&amp;";",BM$5,BM$6,BM$7,$B221,BM$10)</f>
        <v>#NAME?</v>
      </c>
      <c r="BN221" s="27" t="e">
        <f t="shared" ca="1" si="724"/>
        <v>#NAME?</v>
      </c>
      <c r="BR221" s="79" t="s">
        <v>154</v>
      </c>
      <c r="BS221" s="4" t="e">
        <f ca="1">_xll.SSLDESC(BR221)</f>
        <v>#NAME?</v>
      </c>
      <c r="BT221" s="26" t="e">
        <f ca="1">_xll.GXL(BT$3,BT$4,"CustomGL="&amp;BT$8&amp;";",BT$5,BT$6,BT$7,$B221,BT$10)</f>
        <v>#NAME?</v>
      </c>
      <c r="BU221" s="27" t="e">
        <f ca="1">BT221/BT$63</f>
        <v>#NAME?</v>
      </c>
      <c r="BV221" s="33" t="e">
        <f ca="1">_xll.GXL(BV$3,BV$4,"CustomGL="&amp;BV$8&amp;";",BV$5,BV$6,BV$7,$B221,BV$10)</f>
        <v>#NAME?</v>
      </c>
      <c r="BW221" s="27" t="e">
        <f t="shared" ca="1" si="726"/>
        <v>#NAME?</v>
      </c>
      <c r="CB221" s="26" t="e">
        <f ca="1">_xll.GXL(CB$3,CB$4,"CustomGL="&amp;CB$8&amp;";",CB$5,CB$6,CB$7,$B221,CB$10)</f>
        <v>#NAME?</v>
      </c>
      <c r="CC221" s="27" t="e">
        <f t="shared" ca="1" si="727"/>
        <v>#NAME?</v>
      </c>
      <c r="CD221" s="33" t="e">
        <f ca="1">_xll.GXL(CD$3,CD$4,"CustomGL="&amp;CD$8&amp;";",CD$5,CD$6,CD$7,$B221,CD$10)</f>
        <v>#NAME?</v>
      </c>
      <c r="CE221" s="27" t="e">
        <f t="shared" ca="1" si="728"/>
        <v>#NAME?</v>
      </c>
      <c r="CI221" s="79" t="s">
        <v>154</v>
      </c>
      <c r="CJ221" s="4" t="e">
        <f ca="1">_xll.SSLDESC(CI221)</f>
        <v>#NAME?</v>
      </c>
      <c r="CK221" s="26" t="e">
        <f ca="1">_xll.GXL(CK$3,CK$4,"CustomGL="&amp;CK$8&amp;";",CK$5,CK$6,CK$7,$B221,CK$10)</f>
        <v>#NAME?</v>
      </c>
      <c r="CL221" s="27" t="e">
        <f ca="1">CK221/CK$63</f>
        <v>#NAME?</v>
      </c>
      <c r="CM221" s="33" t="e">
        <f ca="1">_xll.GXL(CM$3,CM$4,"CustomGL="&amp;CM$8&amp;";",CM$5,CM$6,CM$7,$B221,CM$10)</f>
        <v>#NAME?</v>
      </c>
      <c r="CN221" s="27" t="e">
        <f t="shared" ca="1" si="730"/>
        <v>#NAME?</v>
      </c>
      <c r="CS221" s="26" t="e">
        <f ca="1">_xll.GXL(CS$3,CS$4,"CustomGL="&amp;CS$8&amp;";",CS$5,CS$6,CS$7,$B221,CS$10)</f>
        <v>#NAME?</v>
      </c>
      <c r="CT221" s="27" t="e">
        <f t="shared" ca="1" si="731"/>
        <v>#NAME?</v>
      </c>
      <c r="CU221" s="33" t="e">
        <f ca="1">_xll.GXL(CU$3,CU$4,"CustomGL="&amp;CU$8&amp;";",CU$5,CU$6,CU$7,$B221,CU$10)</f>
        <v>#NAME?</v>
      </c>
      <c r="CV221" s="27" t="e">
        <f t="shared" ca="1" si="732"/>
        <v>#NAME?</v>
      </c>
      <c r="CZ221" s="79" t="s">
        <v>154</v>
      </c>
      <c r="DA221" s="4" t="e">
        <f ca="1">_xll.SSLDESC(CZ221)</f>
        <v>#NAME?</v>
      </c>
      <c r="DB221" s="26" t="e">
        <f ca="1">_xll.GXL(DB$3,DB$4,"CustomGL="&amp;DB$8&amp;";",DB$5,DB$6,DB$7,$B221,DB$10)</f>
        <v>#NAME?</v>
      </c>
      <c r="DC221" s="27" t="e">
        <f ca="1">DB221/DB$63</f>
        <v>#NAME?</v>
      </c>
      <c r="DD221" s="33" t="e">
        <f ca="1">_xll.GXL(DD$3,DD$4,"CustomGL="&amp;DD$8&amp;";",DD$5,DD$6,DD$7,$B221,DD$10)</f>
        <v>#NAME?</v>
      </c>
      <c r="DE221" s="27" t="e">
        <f t="shared" ca="1" si="734"/>
        <v>#NAME?</v>
      </c>
      <c r="DJ221" s="26" t="e">
        <f ca="1">_xll.GXL(DJ$3,DJ$4,"CustomGL="&amp;DJ$8&amp;";",DJ$5,DJ$6,DJ$7,$B221,DJ$10)</f>
        <v>#NAME?</v>
      </c>
      <c r="DK221" s="27" t="e">
        <f t="shared" ca="1" si="735"/>
        <v>#NAME?</v>
      </c>
      <c r="DL221" s="33" t="e">
        <f ca="1">_xll.GXL(DL$3,DL$4,"CustomGL="&amp;DL$8&amp;";",DL$5,DL$6,DL$7,$B221,DL$10)</f>
        <v>#NAME?</v>
      </c>
      <c r="DM221" s="27" t="e">
        <f t="shared" ca="1" si="736"/>
        <v>#NAME?</v>
      </c>
      <c r="DQ221" s="79" t="s">
        <v>154</v>
      </c>
      <c r="DR221" s="4" t="e">
        <f ca="1">_xll.SSLDESC(DQ221)</f>
        <v>#NAME?</v>
      </c>
      <c r="DS221" s="26" t="e">
        <f ca="1">_xll.GXL(DS$3,DS$4,"CustomGL="&amp;DS$8&amp;";",DS$5,DS$6,DS$7,$B221,DS$10)</f>
        <v>#NAME?</v>
      </c>
      <c r="DT221" s="27" t="e">
        <f ca="1">DS221/DS$63</f>
        <v>#NAME?</v>
      </c>
      <c r="DU221" s="33" t="e">
        <f ca="1">_xll.GXL(DU$3,DU$4,"CustomGL="&amp;DU$8&amp;";",DU$5,DU$6,DU$7,$B221,DU$10)</f>
        <v>#NAME?</v>
      </c>
      <c r="DV221" s="27" t="e">
        <f t="shared" ca="1" si="738"/>
        <v>#NAME?</v>
      </c>
      <c r="EA221" s="26" t="e">
        <f ca="1">_xll.GXL(EA$3,EA$4,"CustomGL="&amp;EA$8&amp;";",EA$5,EA$6,EA$7,$B221,EA$10)</f>
        <v>#NAME?</v>
      </c>
      <c r="EB221" s="27" t="e">
        <f t="shared" ca="1" si="739"/>
        <v>#NAME?</v>
      </c>
      <c r="EC221" s="33" t="e">
        <f ca="1">_xll.GXL(EC$3,EC$4,"CustomGL="&amp;EC$8&amp;";",EC$5,EC$6,EC$7,$B221,EC$10)</f>
        <v>#NAME?</v>
      </c>
      <c r="ED221" s="27" t="e">
        <f t="shared" ca="1" si="740"/>
        <v>#NAME?</v>
      </c>
      <c r="EH221" s="79" t="s">
        <v>154</v>
      </c>
      <c r="EI221" s="4" t="e">
        <f ca="1">_xll.SSLDESC(EH221)</f>
        <v>#NAME?</v>
      </c>
      <c r="EJ221" s="26" t="e">
        <f ca="1">_xll.GXL(EJ$3,EJ$4,"CustomGL="&amp;EJ$8&amp;";",EJ$5,EJ$6,EJ$7,$B221,EJ$10)</f>
        <v>#NAME?</v>
      </c>
      <c r="EK221" s="27" t="e">
        <f ca="1">EJ221/EJ$63</f>
        <v>#NAME?</v>
      </c>
      <c r="EL221" s="33" t="e">
        <f ca="1">_xll.GXL(EL$3,EL$4,"CustomGL="&amp;EL$8&amp;";",EL$5,EL$6,EL$7,$B221,EL$10)</f>
        <v>#NAME?</v>
      </c>
      <c r="EM221" s="27" t="e">
        <f t="shared" ca="1" si="742"/>
        <v>#NAME?</v>
      </c>
      <c r="ER221" s="26" t="e">
        <f ca="1">_xll.GXL(ER$3,ER$4,"CustomGL="&amp;ER$8&amp;";",ER$5,ER$6,ER$7,$B221,ER$10)</f>
        <v>#NAME?</v>
      </c>
      <c r="ES221" s="27" t="e">
        <f t="shared" ca="1" si="743"/>
        <v>#NAME?</v>
      </c>
      <c r="ET221" s="33" t="e">
        <f ca="1">_xll.GXL(ET$3,ET$4,"CustomGL="&amp;ET$8&amp;";",ET$5,ET$6,ET$7,$B221,ET$10)</f>
        <v>#NAME?</v>
      </c>
      <c r="EU221" s="27" t="e">
        <f t="shared" ca="1" si="744"/>
        <v>#NAME?</v>
      </c>
      <c r="EY221" s="79" t="s">
        <v>154</v>
      </c>
      <c r="EZ221" s="4" t="e">
        <f ca="1">_xll.SSLDESC(EY221)</f>
        <v>#NAME?</v>
      </c>
      <c r="FA221" s="26" t="e">
        <f ca="1">_xll.GXL(FA$3,FA$4,"CustomGL="&amp;FA$8&amp;";",FA$5,FA$6,FA$7,$B221,FA$10)</f>
        <v>#NAME?</v>
      </c>
      <c r="FB221" s="27" t="e">
        <f ca="1">FA221/FA$63</f>
        <v>#NAME?</v>
      </c>
      <c r="FC221" s="33" t="e">
        <f ca="1">_xll.GXL(FC$3,FC$4,"CustomGL="&amp;FC$8&amp;";",FC$5,FC$6,FC$7,$B221,FC$10)</f>
        <v>#NAME?</v>
      </c>
      <c r="FD221" s="27" t="e">
        <f t="shared" ca="1" si="746"/>
        <v>#NAME?</v>
      </c>
      <c r="FI221" s="26" t="e">
        <f ca="1">_xll.GXL(FI$3,FI$4,"CustomGL="&amp;FI$8&amp;";",FI$5,FI$6,FI$7,$B221,FI$10)</f>
        <v>#NAME?</v>
      </c>
      <c r="FJ221" s="27" t="e">
        <f t="shared" ca="1" si="747"/>
        <v>#NAME?</v>
      </c>
      <c r="FK221" s="33" t="e">
        <f ca="1">_xll.GXL(FK$3,FK$4,"CustomGL="&amp;FK$8&amp;";",FK$5,FK$6,FK$7,$B221,FK$10)</f>
        <v>#NAME?</v>
      </c>
      <c r="FL221" s="27" t="e">
        <f t="shared" ca="1" si="748"/>
        <v>#NAME?</v>
      </c>
    </row>
    <row r="222" spans="2:168" x14ac:dyDescent="0.25">
      <c r="B222" s="2"/>
      <c r="C222" s="4" t="s">
        <v>17</v>
      </c>
      <c r="D222" s="26">
        <v>0</v>
      </c>
      <c r="E222" s="27" t="e">
        <f ca="1">D222/D$63</f>
        <v>#NAME?</v>
      </c>
      <c r="F222" s="33">
        <v>0</v>
      </c>
      <c r="G222" s="27" t="e">
        <f t="shared" ref="G222:G223" ca="1" si="783">F222/F$63</f>
        <v>#NAME?</v>
      </c>
      <c r="L222" s="26">
        <v>0</v>
      </c>
      <c r="M222" s="27" t="e">
        <f t="shared" ca="1" si="711"/>
        <v>#NAME?</v>
      </c>
      <c r="N222" s="33">
        <v>0</v>
      </c>
      <c r="O222" s="27" t="e">
        <f t="shared" ca="1" si="712"/>
        <v>#NAME?</v>
      </c>
      <c r="S222" s="80"/>
      <c r="T222" s="4" t="s">
        <v>17</v>
      </c>
      <c r="U222" s="26">
        <v>0</v>
      </c>
      <c r="V222" s="27" t="e">
        <f ca="1">U222/U$63</f>
        <v>#NAME?</v>
      </c>
      <c r="W222" s="33">
        <v>0</v>
      </c>
      <c r="X222" s="27" t="e">
        <f t="shared" ca="1" si="714"/>
        <v>#NAME?</v>
      </c>
      <c r="AC222" s="26">
        <v>0</v>
      </c>
      <c r="AD222" s="27" t="e">
        <f t="shared" ca="1" si="715"/>
        <v>#NAME?</v>
      </c>
      <c r="AE222" s="33">
        <v>0</v>
      </c>
      <c r="AF222" s="27" t="e">
        <f t="shared" ca="1" si="716"/>
        <v>#NAME?</v>
      </c>
      <c r="AJ222" s="80"/>
      <c r="AK222" s="4" t="s">
        <v>17</v>
      </c>
      <c r="AL222" s="26">
        <v>0</v>
      </c>
      <c r="AM222" s="27" t="e">
        <f ca="1">AL222/AL$63</f>
        <v>#NAME?</v>
      </c>
      <c r="AN222" s="33">
        <v>0</v>
      </c>
      <c r="AO222" s="27" t="e">
        <f t="shared" ca="1" si="718"/>
        <v>#NAME?</v>
      </c>
      <c r="AT222" s="26">
        <v>0</v>
      </c>
      <c r="AU222" s="27" t="e">
        <f t="shared" ca="1" si="719"/>
        <v>#NAME?</v>
      </c>
      <c r="AV222" s="33">
        <v>0</v>
      </c>
      <c r="AW222" s="27" t="e">
        <f t="shared" ca="1" si="720"/>
        <v>#NAME?</v>
      </c>
      <c r="BA222" s="80"/>
      <c r="BB222" s="4" t="s">
        <v>17</v>
      </c>
      <c r="BC222" s="26">
        <v>0</v>
      </c>
      <c r="BD222" s="27" t="e">
        <f ca="1">BC222/BC$63</f>
        <v>#NAME?</v>
      </c>
      <c r="BE222" s="33">
        <v>0</v>
      </c>
      <c r="BF222" s="27" t="e">
        <f t="shared" ca="1" si="722"/>
        <v>#NAME?</v>
      </c>
      <c r="BK222" s="26">
        <v>0</v>
      </c>
      <c r="BL222" s="27" t="e">
        <f t="shared" ca="1" si="723"/>
        <v>#NAME?</v>
      </c>
      <c r="BM222" s="33">
        <v>0</v>
      </c>
      <c r="BN222" s="27" t="e">
        <f t="shared" ca="1" si="724"/>
        <v>#NAME?</v>
      </c>
      <c r="BR222" s="80"/>
      <c r="BS222" s="4" t="s">
        <v>17</v>
      </c>
      <c r="BT222" s="26">
        <v>0</v>
      </c>
      <c r="BU222" s="27" t="e">
        <f ca="1">BT222/BT$63</f>
        <v>#NAME?</v>
      </c>
      <c r="BV222" s="33">
        <v>0</v>
      </c>
      <c r="BW222" s="27" t="e">
        <f t="shared" ca="1" si="726"/>
        <v>#NAME?</v>
      </c>
      <c r="CB222" s="26">
        <v>0</v>
      </c>
      <c r="CC222" s="27" t="e">
        <f t="shared" ca="1" si="727"/>
        <v>#NAME?</v>
      </c>
      <c r="CD222" s="33">
        <v>0</v>
      </c>
      <c r="CE222" s="27" t="e">
        <f t="shared" ca="1" si="728"/>
        <v>#NAME?</v>
      </c>
      <c r="CI222" s="80"/>
      <c r="CJ222" s="4" t="s">
        <v>17</v>
      </c>
      <c r="CK222" s="26">
        <v>0</v>
      </c>
      <c r="CL222" s="27" t="e">
        <f ca="1">CK222/CK$63</f>
        <v>#NAME?</v>
      </c>
      <c r="CM222" s="33">
        <v>0</v>
      </c>
      <c r="CN222" s="27" t="e">
        <f t="shared" ca="1" si="730"/>
        <v>#NAME?</v>
      </c>
      <c r="CS222" s="26">
        <v>0</v>
      </c>
      <c r="CT222" s="27" t="e">
        <f t="shared" ca="1" si="731"/>
        <v>#NAME?</v>
      </c>
      <c r="CU222" s="33">
        <v>0</v>
      </c>
      <c r="CV222" s="27" t="e">
        <f t="shared" ca="1" si="732"/>
        <v>#NAME?</v>
      </c>
      <c r="CZ222" s="80"/>
      <c r="DA222" s="4" t="s">
        <v>17</v>
      </c>
      <c r="DB222" s="26">
        <v>0</v>
      </c>
      <c r="DC222" s="27" t="e">
        <f ca="1">DB222/DB$63</f>
        <v>#NAME?</v>
      </c>
      <c r="DD222" s="33">
        <v>0</v>
      </c>
      <c r="DE222" s="27" t="e">
        <f t="shared" ca="1" si="734"/>
        <v>#NAME?</v>
      </c>
      <c r="DJ222" s="26">
        <v>0</v>
      </c>
      <c r="DK222" s="27" t="e">
        <f t="shared" ca="1" si="735"/>
        <v>#NAME?</v>
      </c>
      <c r="DL222" s="33">
        <v>0</v>
      </c>
      <c r="DM222" s="27" t="e">
        <f t="shared" ca="1" si="736"/>
        <v>#NAME?</v>
      </c>
      <c r="DQ222" s="80"/>
      <c r="DR222" s="4" t="s">
        <v>17</v>
      </c>
      <c r="DS222" s="26">
        <v>0</v>
      </c>
      <c r="DT222" s="27" t="e">
        <f ca="1">DS222/DS$63</f>
        <v>#NAME?</v>
      </c>
      <c r="DU222" s="33">
        <v>0</v>
      </c>
      <c r="DV222" s="27" t="e">
        <f t="shared" ca="1" si="738"/>
        <v>#NAME?</v>
      </c>
      <c r="EA222" s="26">
        <v>0</v>
      </c>
      <c r="EB222" s="27" t="e">
        <f t="shared" ca="1" si="739"/>
        <v>#NAME?</v>
      </c>
      <c r="EC222" s="33">
        <v>0</v>
      </c>
      <c r="ED222" s="27" t="e">
        <f t="shared" ca="1" si="740"/>
        <v>#NAME?</v>
      </c>
      <c r="EH222" s="80"/>
      <c r="EI222" s="4" t="s">
        <v>17</v>
      </c>
      <c r="EJ222" s="26">
        <v>0</v>
      </c>
      <c r="EK222" s="27" t="e">
        <f ca="1">EJ222/EJ$63</f>
        <v>#NAME?</v>
      </c>
      <c r="EL222" s="33">
        <v>0</v>
      </c>
      <c r="EM222" s="27" t="e">
        <f t="shared" ca="1" si="742"/>
        <v>#NAME?</v>
      </c>
      <c r="ER222" s="26">
        <v>0</v>
      </c>
      <c r="ES222" s="27" t="e">
        <f t="shared" ca="1" si="743"/>
        <v>#NAME?</v>
      </c>
      <c r="ET222" s="33">
        <v>0</v>
      </c>
      <c r="EU222" s="27" t="e">
        <f t="shared" ca="1" si="744"/>
        <v>#NAME?</v>
      </c>
      <c r="EY222" s="80"/>
      <c r="EZ222" s="4" t="s">
        <v>17</v>
      </c>
      <c r="FA222" s="26">
        <v>0</v>
      </c>
      <c r="FB222" s="27" t="e">
        <f ca="1">FA222/FA$63</f>
        <v>#NAME?</v>
      </c>
      <c r="FC222" s="33">
        <v>0</v>
      </c>
      <c r="FD222" s="27" t="e">
        <f t="shared" ca="1" si="746"/>
        <v>#NAME?</v>
      </c>
      <c r="FI222" s="26">
        <v>0</v>
      </c>
      <c r="FJ222" s="27" t="e">
        <f t="shared" ca="1" si="747"/>
        <v>#NAME?</v>
      </c>
      <c r="FK222" s="33">
        <v>0</v>
      </c>
      <c r="FL222" s="27" t="e">
        <f t="shared" ca="1" si="748"/>
        <v>#NAME?</v>
      </c>
    </row>
    <row r="223" spans="2:168" s="44" customFormat="1" hidden="1" outlineLevel="1" x14ac:dyDescent="0.25">
      <c r="B223" s="45">
        <v>754000</v>
      </c>
      <c r="C223" s="40" t="e">
        <f ca="1">_xll.GEXQ("...\Live\Act_Decr.edq",$B223)</f>
        <v>#NAME?</v>
      </c>
      <c r="D223" s="41" t="e">
        <f ca="1">_xll.GXL(D$3,D$4,"CustomGL="&amp;D$8&amp;";",D$5,D$6,D$7,$B223,D$10)</f>
        <v>#NAME?</v>
      </c>
      <c r="E223" s="42" t="e">
        <f t="shared" ref="E223" ca="1" si="784">D223/D$63</f>
        <v>#NAME?</v>
      </c>
      <c r="F223" s="43" t="e">
        <f ca="1">_xll.GXL(F$3,F$4,"CustomGL="&amp;F$8&amp;";",F$5,F$6,F$7,$B223,F$10)</f>
        <v>#NAME?</v>
      </c>
      <c r="G223" s="42" t="e">
        <f t="shared" ca="1" si="783"/>
        <v>#NAME?</v>
      </c>
      <c r="L223" s="41" t="e">
        <f ca="1">_xll.GXL(L$3,L$4,"CustomGL="&amp;L$8&amp;";",L$5,L$6,L$7,$B223,L$10)</f>
        <v>#NAME?</v>
      </c>
      <c r="M223" s="42" t="e">
        <f t="shared" ca="1" si="711"/>
        <v>#NAME?</v>
      </c>
      <c r="N223" s="43" t="e">
        <f ca="1">_xll.GXL(N$3,N$4,"CustomGL="&amp;N$8&amp;";",N$5,N$6,N$7,$B223,N$10)</f>
        <v>#NAME?</v>
      </c>
      <c r="O223" s="42" t="e">
        <f t="shared" ca="1" si="712"/>
        <v>#NAME?</v>
      </c>
      <c r="R223" s="85"/>
      <c r="S223" s="78">
        <v>754000</v>
      </c>
      <c r="T223" s="40" t="e">
        <f ca="1">_xll.GEXQ("...\Live\Act_Decr.edq",$B223)</f>
        <v>#NAME?</v>
      </c>
      <c r="U223" s="41" t="e">
        <f ca="1">_xll.GXL(U$3,U$4,"CustomGL="&amp;U$8&amp;";",U$5,U$6,U$7,$B223,U$10)</f>
        <v>#NAME?</v>
      </c>
      <c r="V223" s="42" t="e">
        <f t="shared" ref="V223" ca="1" si="785">U223/U$63</f>
        <v>#NAME?</v>
      </c>
      <c r="W223" s="43" t="e">
        <f ca="1">_xll.GXL(W$3,W$4,"CustomGL="&amp;W$8&amp;";",W$5,W$6,W$7,$B223,W$10)</f>
        <v>#NAME?</v>
      </c>
      <c r="X223" s="42" t="e">
        <f t="shared" ca="1" si="714"/>
        <v>#NAME?</v>
      </c>
      <c r="AC223" s="41" t="e">
        <f ca="1">_xll.GXL(AC$3,AC$4,"CustomGL="&amp;AC$8&amp;";",AC$5,AC$6,AC$7,$B223,AC$10)</f>
        <v>#NAME?</v>
      </c>
      <c r="AD223" s="42" t="e">
        <f t="shared" ca="1" si="715"/>
        <v>#NAME?</v>
      </c>
      <c r="AE223" s="43" t="e">
        <f ca="1">_xll.GXL(AE$3,AE$4,"CustomGL="&amp;AE$8&amp;";",AE$5,AE$6,AE$7,$B223,AE$10)</f>
        <v>#NAME?</v>
      </c>
      <c r="AF223" s="42" t="e">
        <f t="shared" ca="1" si="716"/>
        <v>#NAME?</v>
      </c>
      <c r="AJ223" s="78">
        <v>754000</v>
      </c>
      <c r="AK223" s="40" t="e">
        <f ca="1">_xll.GEXQ("...\Live\Act_Decr.edq",$B223)</f>
        <v>#NAME?</v>
      </c>
      <c r="AL223" s="41" t="e">
        <f ca="1">_xll.GXL(AL$3,AL$4,"CustomGL="&amp;AL$8&amp;";",AL$5,AL$6,AL$7,$B223,AL$10)</f>
        <v>#NAME?</v>
      </c>
      <c r="AM223" s="42" t="e">
        <f t="shared" ref="AM223" ca="1" si="786">AL223/AL$63</f>
        <v>#NAME?</v>
      </c>
      <c r="AN223" s="43" t="e">
        <f ca="1">_xll.GXL(AN$3,AN$4,"CustomGL="&amp;AN$8&amp;";",AN$5,AN$6,AN$7,$B223,AN$10)</f>
        <v>#NAME?</v>
      </c>
      <c r="AO223" s="42" t="e">
        <f t="shared" ca="1" si="718"/>
        <v>#NAME?</v>
      </c>
      <c r="AT223" s="41" t="e">
        <f ca="1">_xll.GXL(AT$3,AT$4,"CustomGL="&amp;AT$8&amp;";",AT$5,AT$6,AT$7,$B223,AT$10)</f>
        <v>#NAME?</v>
      </c>
      <c r="AU223" s="42" t="e">
        <f t="shared" ca="1" si="719"/>
        <v>#NAME?</v>
      </c>
      <c r="AV223" s="43" t="e">
        <f ca="1">_xll.GXL(AV$3,AV$4,"CustomGL="&amp;AV$8&amp;";",AV$5,AV$6,AV$7,$B223,AV$10)</f>
        <v>#NAME?</v>
      </c>
      <c r="AW223" s="42" t="e">
        <f t="shared" ca="1" si="720"/>
        <v>#NAME?</v>
      </c>
      <c r="AZ223" s="85"/>
      <c r="BA223" s="78">
        <v>754000</v>
      </c>
      <c r="BB223" s="40" t="e">
        <f ca="1">_xll.GEXQ("...\Live\Act_Decr.edq",$B223)</f>
        <v>#NAME?</v>
      </c>
      <c r="BC223" s="41" t="e">
        <f ca="1">_xll.GXL(BC$3,BC$4,"CustomGL="&amp;BC$8&amp;";",BC$5,BC$6,BC$7,$B223,BC$10)</f>
        <v>#NAME?</v>
      </c>
      <c r="BD223" s="42" t="e">
        <f t="shared" ref="BD223" ca="1" si="787">BC223/BC$63</f>
        <v>#NAME?</v>
      </c>
      <c r="BE223" s="43" t="e">
        <f ca="1">_xll.GXL(BE$3,BE$4,"CustomGL="&amp;BE$8&amp;";",BE$5,BE$6,BE$7,$B223,BE$10)</f>
        <v>#NAME?</v>
      </c>
      <c r="BF223" s="42" t="e">
        <f t="shared" ca="1" si="722"/>
        <v>#NAME?</v>
      </c>
      <c r="BK223" s="41" t="e">
        <f ca="1">_xll.GXL(BK$3,BK$4,"CustomGL="&amp;BK$8&amp;";",BK$5,BK$6,BK$7,$B223,BK$10)</f>
        <v>#NAME?</v>
      </c>
      <c r="BL223" s="42" t="e">
        <f t="shared" ca="1" si="723"/>
        <v>#NAME?</v>
      </c>
      <c r="BM223" s="43" t="e">
        <f ca="1">_xll.GXL(BM$3,BM$4,"CustomGL="&amp;BM$8&amp;";",BM$5,BM$6,BM$7,$B223,BM$10)</f>
        <v>#NAME?</v>
      </c>
      <c r="BN223" s="42" t="e">
        <f t="shared" ca="1" si="724"/>
        <v>#NAME?</v>
      </c>
      <c r="BR223" s="78">
        <v>754000</v>
      </c>
      <c r="BS223" s="40" t="e">
        <f ca="1">_xll.GEXQ("...\Live\Act_Decr.edq",$B223)</f>
        <v>#NAME?</v>
      </c>
      <c r="BT223" s="41" t="e">
        <f ca="1">_xll.GXL(BT$3,BT$4,"CustomGL="&amp;BT$8&amp;";",BT$5,BT$6,BT$7,$B223,BT$10)</f>
        <v>#NAME?</v>
      </c>
      <c r="BU223" s="42" t="e">
        <f t="shared" ref="BU223" ca="1" si="788">BT223/BT$63</f>
        <v>#NAME?</v>
      </c>
      <c r="BV223" s="43" t="e">
        <f ca="1">_xll.GXL(BV$3,BV$4,"CustomGL="&amp;BV$8&amp;";",BV$5,BV$6,BV$7,$B223,BV$10)</f>
        <v>#NAME?</v>
      </c>
      <c r="BW223" s="42" t="e">
        <f t="shared" ca="1" si="726"/>
        <v>#NAME?</v>
      </c>
      <c r="CB223" s="41" t="e">
        <f ca="1">_xll.GXL(CB$3,CB$4,"CustomGL="&amp;CB$8&amp;";",CB$5,CB$6,CB$7,$B223,CB$10)</f>
        <v>#NAME?</v>
      </c>
      <c r="CC223" s="42" t="e">
        <f t="shared" ca="1" si="727"/>
        <v>#NAME?</v>
      </c>
      <c r="CD223" s="43" t="e">
        <f ca="1">_xll.GXL(CD$3,CD$4,"CustomGL="&amp;CD$8&amp;";",CD$5,CD$6,CD$7,$B223,CD$10)</f>
        <v>#NAME?</v>
      </c>
      <c r="CE223" s="42" t="e">
        <f t="shared" ca="1" si="728"/>
        <v>#NAME?</v>
      </c>
      <c r="CI223" s="78">
        <v>754000</v>
      </c>
      <c r="CJ223" s="40" t="e">
        <f ca="1">_xll.GEXQ("...\Live\Act_Decr.edq",$B223)</f>
        <v>#NAME?</v>
      </c>
      <c r="CK223" s="41" t="e">
        <f ca="1">_xll.GXL(CK$3,CK$4,"CustomGL="&amp;CK$8&amp;";",CK$5,CK$6,CK$7,$B223,CK$10)</f>
        <v>#NAME?</v>
      </c>
      <c r="CL223" s="42" t="e">
        <f t="shared" ref="CL223" ca="1" si="789">CK223/CK$63</f>
        <v>#NAME?</v>
      </c>
      <c r="CM223" s="43" t="e">
        <f ca="1">_xll.GXL(CM$3,CM$4,"CustomGL="&amp;CM$8&amp;";",CM$5,CM$6,CM$7,$B223,CM$10)</f>
        <v>#NAME?</v>
      </c>
      <c r="CN223" s="42" t="e">
        <f t="shared" ca="1" si="730"/>
        <v>#NAME?</v>
      </c>
      <c r="CS223" s="41" t="e">
        <f ca="1">_xll.GXL(CS$3,CS$4,"CustomGL="&amp;CS$8&amp;";",CS$5,CS$6,CS$7,$B223,CS$10)</f>
        <v>#NAME?</v>
      </c>
      <c r="CT223" s="42" t="e">
        <f t="shared" ca="1" si="731"/>
        <v>#NAME?</v>
      </c>
      <c r="CU223" s="43" t="e">
        <f ca="1">_xll.GXL(CU$3,CU$4,"CustomGL="&amp;CU$8&amp;";",CU$5,CU$6,CU$7,$B223,CU$10)</f>
        <v>#NAME?</v>
      </c>
      <c r="CV223" s="42" t="e">
        <f t="shared" ca="1" si="732"/>
        <v>#NAME?</v>
      </c>
      <c r="CZ223" s="78">
        <v>754000</v>
      </c>
      <c r="DA223" s="40" t="e">
        <f ca="1">_xll.GEXQ("...\Live\Act_Decr.edq",$B223)</f>
        <v>#NAME?</v>
      </c>
      <c r="DB223" s="41" t="e">
        <f ca="1">_xll.GXL(DB$3,DB$4,"CustomGL="&amp;DB$8&amp;";",DB$5,DB$6,DB$7,$B223,DB$10)</f>
        <v>#NAME?</v>
      </c>
      <c r="DC223" s="42" t="e">
        <f t="shared" ref="DC223" ca="1" si="790">DB223/DB$63</f>
        <v>#NAME?</v>
      </c>
      <c r="DD223" s="43" t="e">
        <f ca="1">_xll.GXL(DD$3,DD$4,"CustomGL="&amp;DD$8&amp;";",DD$5,DD$6,DD$7,$B223,DD$10)</f>
        <v>#NAME?</v>
      </c>
      <c r="DE223" s="42" t="e">
        <f t="shared" ca="1" si="734"/>
        <v>#NAME?</v>
      </c>
      <c r="DJ223" s="41" t="e">
        <f ca="1">_xll.GXL(DJ$3,DJ$4,"CustomGL="&amp;DJ$8&amp;";",DJ$5,DJ$6,DJ$7,$B223,DJ$10)</f>
        <v>#NAME?</v>
      </c>
      <c r="DK223" s="42" t="e">
        <f t="shared" ca="1" si="735"/>
        <v>#NAME?</v>
      </c>
      <c r="DL223" s="43" t="e">
        <f ca="1">_xll.GXL(DL$3,DL$4,"CustomGL="&amp;DL$8&amp;";",DL$5,DL$6,DL$7,$B223,DL$10)</f>
        <v>#NAME?</v>
      </c>
      <c r="DM223" s="42" t="e">
        <f t="shared" ca="1" si="736"/>
        <v>#NAME?</v>
      </c>
      <c r="DQ223" s="78">
        <v>754000</v>
      </c>
      <c r="DR223" s="40" t="e">
        <f ca="1">_xll.GEXQ("...\Live\Act_Decr.edq",$B223)</f>
        <v>#NAME?</v>
      </c>
      <c r="DS223" s="41" t="e">
        <f ca="1">_xll.GXL(DS$3,DS$4,"CustomGL="&amp;DS$8&amp;";",DS$5,DS$6,DS$7,$B223,DS$10)</f>
        <v>#NAME?</v>
      </c>
      <c r="DT223" s="42" t="e">
        <f t="shared" ref="DT223" ca="1" si="791">DS223/DS$63</f>
        <v>#NAME?</v>
      </c>
      <c r="DU223" s="43" t="e">
        <f ca="1">_xll.GXL(DU$3,DU$4,"CustomGL="&amp;DU$8&amp;";",DU$5,DU$6,DU$7,$B223,DU$10)</f>
        <v>#NAME?</v>
      </c>
      <c r="DV223" s="42" t="e">
        <f t="shared" ca="1" si="738"/>
        <v>#NAME?</v>
      </c>
      <c r="EA223" s="41" t="e">
        <f ca="1">_xll.GXL(EA$3,EA$4,"CustomGL="&amp;EA$8&amp;";",EA$5,EA$6,EA$7,$B223,EA$10)</f>
        <v>#NAME?</v>
      </c>
      <c r="EB223" s="42" t="e">
        <f t="shared" ca="1" si="739"/>
        <v>#NAME?</v>
      </c>
      <c r="EC223" s="43" t="e">
        <f ca="1">_xll.GXL(EC$3,EC$4,"CustomGL="&amp;EC$8&amp;";",EC$5,EC$6,EC$7,$B223,EC$10)</f>
        <v>#NAME?</v>
      </c>
      <c r="ED223" s="42" t="e">
        <f t="shared" ca="1" si="740"/>
        <v>#NAME?</v>
      </c>
      <c r="EH223" s="78">
        <v>754000</v>
      </c>
      <c r="EI223" s="40" t="e">
        <f ca="1">_xll.GEXQ("...\Live\Act_Decr.edq",$B223)</f>
        <v>#NAME?</v>
      </c>
      <c r="EJ223" s="41" t="e">
        <f ca="1">_xll.GXL(EJ$3,EJ$4,"CustomGL="&amp;EJ$8&amp;";",EJ$5,EJ$6,EJ$7,$B223,EJ$10)</f>
        <v>#NAME?</v>
      </c>
      <c r="EK223" s="42" t="e">
        <f t="shared" ref="EK223" ca="1" si="792">EJ223/EJ$63</f>
        <v>#NAME?</v>
      </c>
      <c r="EL223" s="43" t="e">
        <f ca="1">_xll.GXL(EL$3,EL$4,"CustomGL="&amp;EL$8&amp;";",EL$5,EL$6,EL$7,$B223,EL$10)</f>
        <v>#NAME?</v>
      </c>
      <c r="EM223" s="42" t="e">
        <f t="shared" ca="1" si="742"/>
        <v>#NAME?</v>
      </c>
      <c r="ER223" s="41" t="e">
        <f ca="1">_xll.GXL(ER$3,ER$4,"CustomGL="&amp;ER$8&amp;";",ER$5,ER$6,ER$7,$B223,ER$10)</f>
        <v>#NAME?</v>
      </c>
      <c r="ES223" s="42" t="e">
        <f t="shared" ca="1" si="743"/>
        <v>#NAME?</v>
      </c>
      <c r="ET223" s="43" t="e">
        <f ca="1">_xll.GXL(ET$3,ET$4,"CustomGL="&amp;ET$8&amp;";",ET$5,ET$6,ET$7,$B223,ET$10)</f>
        <v>#NAME?</v>
      </c>
      <c r="EU223" s="42" t="e">
        <f t="shared" ca="1" si="744"/>
        <v>#NAME?</v>
      </c>
      <c r="EY223" s="78">
        <v>754000</v>
      </c>
      <c r="EZ223" s="40" t="e">
        <f ca="1">_xll.GEXQ("...\Live\Act_Decr.edq",$B223)</f>
        <v>#NAME?</v>
      </c>
      <c r="FA223" s="41" t="e">
        <f ca="1">_xll.GXL(FA$3,FA$4,"CustomGL="&amp;FA$8&amp;";",FA$5,FA$6,FA$7,$B223,FA$10)</f>
        <v>#NAME?</v>
      </c>
      <c r="FB223" s="42" t="e">
        <f t="shared" ref="FB223" ca="1" si="793">FA223/FA$63</f>
        <v>#NAME?</v>
      </c>
      <c r="FC223" s="43" t="e">
        <f ca="1">_xll.GXL(FC$3,FC$4,"CustomGL="&amp;FC$8&amp;";",FC$5,FC$6,FC$7,$B223,FC$10)</f>
        <v>#NAME?</v>
      </c>
      <c r="FD223" s="42" t="e">
        <f t="shared" ca="1" si="746"/>
        <v>#NAME?</v>
      </c>
      <c r="FI223" s="41" t="e">
        <f ca="1">_xll.GXL(FI$3,FI$4,"CustomGL="&amp;FI$8&amp;";",FI$5,FI$6,FI$7,$B223,FI$10)</f>
        <v>#NAME?</v>
      </c>
      <c r="FJ223" s="42" t="e">
        <f t="shared" ca="1" si="747"/>
        <v>#NAME?</v>
      </c>
      <c r="FK223" s="43" t="e">
        <f ca="1">_xll.GXL(FK$3,FK$4,"CustomGL="&amp;FK$8&amp;";",FK$5,FK$6,FK$7,$B223,FK$10)</f>
        <v>#NAME?</v>
      </c>
      <c r="FL223" s="42" t="e">
        <f t="shared" ca="1" si="748"/>
        <v>#NAME?</v>
      </c>
    </row>
    <row r="224" spans="2:168" collapsed="1" x14ac:dyDescent="0.25">
      <c r="B224" s="3" t="s">
        <v>155</v>
      </c>
      <c r="C224" s="4" t="e">
        <f ca="1">_xll.SSLDESC(B224)</f>
        <v>#NAME?</v>
      </c>
      <c r="D224" s="26" t="e">
        <f ca="1">_xll.GXL(D$3,D$4,"CustomGL="&amp;D$8&amp;";",D$5,D$6,D$7,$B224,D$10)</f>
        <v>#NAME?</v>
      </c>
      <c r="E224" s="27" t="e">
        <f ca="1">D224/D$63</f>
        <v>#NAME?</v>
      </c>
      <c r="F224" s="33" t="e">
        <f ca="1">_xll.GXL(F$3,F$4,"CustomGL="&amp;F$8&amp;";",F$5,F$6,F$7,$B224,F$10)</f>
        <v>#NAME?</v>
      </c>
      <c r="G224" s="27" t="e">
        <f t="shared" ref="G224:G225" ca="1" si="794">F224/F$63</f>
        <v>#NAME?</v>
      </c>
      <c r="L224" s="26" t="e">
        <f ca="1">_xll.GXL(L$3,L$4,"CustomGL="&amp;L$8&amp;";",L$5,L$6,L$7,$B224,L$10)</f>
        <v>#NAME?</v>
      </c>
      <c r="M224" s="27" t="e">
        <f t="shared" ca="1" si="711"/>
        <v>#NAME?</v>
      </c>
      <c r="N224" s="33" t="e">
        <f ca="1">_xll.GXL(N$3,N$4,"CustomGL="&amp;N$8&amp;";",N$5,N$6,N$7,$B224,N$10)</f>
        <v>#NAME?</v>
      </c>
      <c r="O224" s="27" t="e">
        <f t="shared" ca="1" si="712"/>
        <v>#NAME?</v>
      </c>
      <c r="S224" s="79" t="s">
        <v>155</v>
      </c>
      <c r="T224" s="4" t="e">
        <f ca="1">_xll.SSLDESC(S224)</f>
        <v>#NAME?</v>
      </c>
      <c r="U224" s="26" t="e">
        <f ca="1">_xll.GXL(U$3,U$4,"CustomGL="&amp;U$8&amp;";",U$5,U$6,U$7,$B224,U$10)</f>
        <v>#NAME?</v>
      </c>
      <c r="V224" s="27" t="e">
        <f ca="1">U224/U$63</f>
        <v>#NAME?</v>
      </c>
      <c r="W224" s="33" t="e">
        <f ca="1">_xll.GXL(W$3,W$4,"CustomGL="&amp;W$8&amp;";",W$5,W$6,W$7,$B224,W$10)</f>
        <v>#NAME?</v>
      </c>
      <c r="X224" s="27" t="e">
        <f t="shared" ca="1" si="714"/>
        <v>#NAME?</v>
      </c>
      <c r="AC224" s="26" t="e">
        <f ca="1">_xll.GXL(AC$3,AC$4,"CustomGL="&amp;AC$8&amp;";",AC$5,AC$6,AC$7,$B224,AC$10)</f>
        <v>#NAME?</v>
      </c>
      <c r="AD224" s="27" t="e">
        <f t="shared" ca="1" si="715"/>
        <v>#NAME?</v>
      </c>
      <c r="AE224" s="33" t="e">
        <f ca="1">_xll.GXL(AE$3,AE$4,"CustomGL="&amp;AE$8&amp;";",AE$5,AE$6,AE$7,$B224,AE$10)</f>
        <v>#NAME?</v>
      </c>
      <c r="AF224" s="27" t="e">
        <f t="shared" ca="1" si="716"/>
        <v>#NAME?</v>
      </c>
      <c r="AJ224" s="79" t="s">
        <v>155</v>
      </c>
      <c r="AK224" s="4" t="e">
        <f ca="1">_xll.SSLDESC(AJ224)</f>
        <v>#NAME?</v>
      </c>
      <c r="AL224" s="26" t="e">
        <f ca="1">_xll.GXL(AL$3,AL$4,"CustomGL="&amp;AL$8&amp;";",AL$5,AL$6,AL$7,$B224,AL$10)</f>
        <v>#NAME?</v>
      </c>
      <c r="AM224" s="27" t="e">
        <f ca="1">AL224/AL$63</f>
        <v>#NAME?</v>
      </c>
      <c r="AN224" s="33" t="e">
        <f ca="1">_xll.GXL(AN$3,AN$4,"CustomGL="&amp;AN$8&amp;";",AN$5,AN$6,AN$7,$B224,AN$10)</f>
        <v>#NAME?</v>
      </c>
      <c r="AO224" s="27" t="e">
        <f t="shared" ca="1" si="718"/>
        <v>#NAME?</v>
      </c>
      <c r="AT224" s="26" t="e">
        <f ca="1">_xll.GXL(AT$3,AT$4,"CustomGL="&amp;AT$8&amp;";",AT$5,AT$6,AT$7,$B224,AT$10)</f>
        <v>#NAME?</v>
      </c>
      <c r="AU224" s="27" t="e">
        <f t="shared" ca="1" si="719"/>
        <v>#NAME?</v>
      </c>
      <c r="AV224" s="33" t="e">
        <f ca="1">_xll.GXL(AV$3,AV$4,"CustomGL="&amp;AV$8&amp;";",AV$5,AV$6,AV$7,$B224,AV$10)</f>
        <v>#NAME?</v>
      </c>
      <c r="AW224" s="27" t="e">
        <f t="shared" ca="1" si="720"/>
        <v>#NAME?</v>
      </c>
      <c r="BA224" s="79" t="s">
        <v>155</v>
      </c>
      <c r="BB224" s="4" t="e">
        <f ca="1">_xll.SSLDESC(BA224)</f>
        <v>#NAME?</v>
      </c>
      <c r="BC224" s="26" t="e">
        <f ca="1">_xll.GXL(BC$3,BC$4,"CustomGL="&amp;BC$8&amp;";",BC$5,BC$6,BC$7,$B224,BC$10)</f>
        <v>#NAME?</v>
      </c>
      <c r="BD224" s="27" t="e">
        <f ca="1">BC224/BC$63</f>
        <v>#NAME?</v>
      </c>
      <c r="BE224" s="33" t="e">
        <f ca="1">_xll.GXL(BE$3,BE$4,"CustomGL="&amp;BE$8&amp;";",BE$5,BE$6,BE$7,$B224,BE$10)</f>
        <v>#NAME?</v>
      </c>
      <c r="BF224" s="27" t="e">
        <f t="shared" ca="1" si="722"/>
        <v>#NAME?</v>
      </c>
      <c r="BK224" s="26" t="e">
        <f ca="1">_xll.GXL(BK$3,BK$4,"CustomGL="&amp;BK$8&amp;";",BK$5,BK$6,BK$7,$B224,BK$10)</f>
        <v>#NAME?</v>
      </c>
      <c r="BL224" s="27" t="e">
        <f t="shared" ca="1" si="723"/>
        <v>#NAME?</v>
      </c>
      <c r="BM224" s="33" t="e">
        <f ca="1">_xll.GXL(BM$3,BM$4,"CustomGL="&amp;BM$8&amp;";",BM$5,BM$6,BM$7,$B224,BM$10)</f>
        <v>#NAME?</v>
      </c>
      <c r="BN224" s="27" t="e">
        <f t="shared" ca="1" si="724"/>
        <v>#NAME?</v>
      </c>
      <c r="BR224" s="79" t="s">
        <v>155</v>
      </c>
      <c r="BS224" s="4" t="e">
        <f ca="1">_xll.SSLDESC(BR224)</f>
        <v>#NAME?</v>
      </c>
      <c r="BT224" s="26" t="e">
        <f ca="1">_xll.GXL(BT$3,BT$4,"CustomGL="&amp;BT$8&amp;";",BT$5,BT$6,BT$7,$B224,BT$10)</f>
        <v>#NAME?</v>
      </c>
      <c r="BU224" s="27" t="e">
        <f ca="1">BT224/BT$63</f>
        <v>#NAME?</v>
      </c>
      <c r="BV224" s="33" t="e">
        <f ca="1">_xll.GXL(BV$3,BV$4,"CustomGL="&amp;BV$8&amp;";",BV$5,BV$6,BV$7,$B224,BV$10)</f>
        <v>#NAME?</v>
      </c>
      <c r="BW224" s="27" t="e">
        <f t="shared" ca="1" si="726"/>
        <v>#NAME?</v>
      </c>
      <c r="CB224" s="26" t="e">
        <f ca="1">_xll.GXL(CB$3,CB$4,"CustomGL="&amp;CB$8&amp;";",CB$5,CB$6,CB$7,$B224,CB$10)</f>
        <v>#NAME?</v>
      </c>
      <c r="CC224" s="27" t="e">
        <f t="shared" ca="1" si="727"/>
        <v>#NAME?</v>
      </c>
      <c r="CD224" s="33" t="e">
        <f ca="1">_xll.GXL(CD$3,CD$4,"CustomGL="&amp;CD$8&amp;";",CD$5,CD$6,CD$7,$B224,CD$10)</f>
        <v>#NAME?</v>
      </c>
      <c r="CE224" s="27" t="e">
        <f t="shared" ca="1" si="728"/>
        <v>#NAME?</v>
      </c>
      <c r="CI224" s="79" t="s">
        <v>155</v>
      </c>
      <c r="CJ224" s="4" t="e">
        <f ca="1">_xll.SSLDESC(CI224)</f>
        <v>#NAME?</v>
      </c>
      <c r="CK224" s="26" t="e">
        <f ca="1">_xll.GXL(CK$3,CK$4,"CustomGL="&amp;CK$8&amp;";",CK$5,CK$6,CK$7,$B224,CK$10)</f>
        <v>#NAME?</v>
      </c>
      <c r="CL224" s="27" t="e">
        <f ca="1">CK224/CK$63</f>
        <v>#NAME?</v>
      </c>
      <c r="CM224" s="33" t="e">
        <f ca="1">_xll.GXL(CM$3,CM$4,"CustomGL="&amp;CM$8&amp;";",CM$5,CM$6,CM$7,$B224,CM$10)</f>
        <v>#NAME?</v>
      </c>
      <c r="CN224" s="27" t="e">
        <f t="shared" ca="1" si="730"/>
        <v>#NAME?</v>
      </c>
      <c r="CS224" s="26" t="e">
        <f ca="1">_xll.GXL(CS$3,CS$4,"CustomGL="&amp;CS$8&amp;";",CS$5,CS$6,CS$7,$B224,CS$10)</f>
        <v>#NAME?</v>
      </c>
      <c r="CT224" s="27" t="e">
        <f t="shared" ca="1" si="731"/>
        <v>#NAME?</v>
      </c>
      <c r="CU224" s="33" t="e">
        <f ca="1">_xll.GXL(CU$3,CU$4,"CustomGL="&amp;CU$8&amp;";",CU$5,CU$6,CU$7,$B224,CU$10)</f>
        <v>#NAME?</v>
      </c>
      <c r="CV224" s="27" t="e">
        <f t="shared" ca="1" si="732"/>
        <v>#NAME?</v>
      </c>
      <c r="CZ224" s="79" t="s">
        <v>155</v>
      </c>
      <c r="DA224" s="4" t="e">
        <f ca="1">_xll.SSLDESC(CZ224)</f>
        <v>#NAME?</v>
      </c>
      <c r="DB224" s="26" t="e">
        <f ca="1">_xll.GXL(DB$3,DB$4,"CustomGL="&amp;DB$8&amp;";",DB$5,DB$6,DB$7,$B224,DB$10)</f>
        <v>#NAME?</v>
      </c>
      <c r="DC224" s="27" t="e">
        <f ca="1">DB224/DB$63</f>
        <v>#NAME?</v>
      </c>
      <c r="DD224" s="33" t="e">
        <f ca="1">_xll.GXL(DD$3,DD$4,"CustomGL="&amp;DD$8&amp;";",DD$5,DD$6,DD$7,$B224,DD$10)</f>
        <v>#NAME?</v>
      </c>
      <c r="DE224" s="27" t="e">
        <f t="shared" ca="1" si="734"/>
        <v>#NAME?</v>
      </c>
      <c r="DJ224" s="26" t="e">
        <f ca="1">_xll.GXL(DJ$3,DJ$4,"CustomGL="&amp;DJ$8&amp;";",DJ$5,DJ$6,DJ$7,$B224,DJ$10)</f>
        <v>#NAME?</v>
      </c>
      <c r="DK224" s="27" t="e">
        <f t="shared" ca="1" si="735"/>
        <v>#NAME?</v>
      </c>
      <c r="DL224" s="33" t="e">
        <f ca="1">_xll.GXL(DL$3,DL$4,"CustomGL="&amp;DL$8&amp;";",DL$5,DL$6,DL$7,$B224,DL$10)</f>
        <v>#NAME?</v>
      </c>
      <c r="DM224" s="27" t="e">
        <f t="shared" ca="1" si="736"/>
        <v>#NAME?</v>
      </c>
      <c r="DQ224" s="79" t="s">
        <v>155</v>
      </c>
      <c r="DR224" s="4" t="e">
        <f ca="1">_xll.SSLDESC(DQ224)</f>
        <v>#NAME?</v>
      </c>
      <c r="DS224" s="26" t="e">
        <f ca="1">_xll.GXL(DS$3,DS$4,"CustomGL="&amp;DS$8&amp;";",DS$5,DS$6,DS$7,$B224,DS$10)</f>
        <v>#NAME?</v>
      </c>
      <c r="DT224" s="27" t="e">
        <f ca="1">DS224/DS$63</f>
        <v>#NAME?</v>
      </c>
      <c r="DU224" s="33" t="e">
        <f ca="1">_xll.GXL(DU$3,DU$4,"CustomGL="&amp;DU$8&amp;";",DU$5,DU$6,DU$7,$B224,DU$10)</f>
        <v>#NAME?</v>
      </c>
      <c r="DV224" s="27" t="e">
        <f t="shared" ca="1" si="738"/>
        <v>#NAME?</v>
      </c>
      <c r="EA224" s="26" t="e">
        <f ca="1">_xll.GXL(EA$3,EA$4,"CustomGL="&amp;EA$8&amp;";",EA$5,EA$6,EA$7,$B224,EA$10)</f>
        <v>#NAME?</v>
      </c>
      <c r="EB224" s="27" t="e">
        <f t="shared" ca="1" si="739"/>
        <v>#NAME?</v>
      </c>
      <c r="EC224" s="33" t="e">
        <f ca="1">_xll.GXL(EC$3,EC$4,"CustomGL="&amp;EC$8&amp;";",EC$5,EC$6,EC$7,$B224,EC$10)</f>
        <v>#NAME?</v>
      </c>
      <c r="ED224" s="27" t="e">
        <f t="shared" ca="1" si="740"/>
        <v>#NAME?</v>
      </c>
      <c r="EH224" s="79" t="s">
        <v>155</v>
      </c>
      <c r="EI224" s="4" t="e">
        <f ca="1">_xll.SSLDESC(EH224)</f>
        <v>#NAME?</v>
      </c>
      <c r="EJ224" s="26" t="e">
        <f ca="1">_xll.GXL(EJ$3,EJ$4,"CustomGL="&amp;EJ$8&amp;";",EJ$5,EJ$6,EJ$7,$B224,EJ$10)</f>
        <v>#NAME?</v>
      </c>
      <c r="EK224" s="27" t="e">
        <f ca="1">EJ224/EJ$63</f>
        <v>#NAME?</v>
      </c>
      <c r="EL224" s="33" t="e">
        <f ca="1">_xll.GXL(EL$3,EL$4,"CustomGL="&amp;EL$8&amp;";",EL$5,EL$6,EL$7,$B224,EL$10)</f>
        <v>#NAME?</v>
      </c>
      <c r="EM224" s="27" t="e">
        <f t="shared" ca="1" si="742"/>
        <v>#NAME?</v>
      </c>
      <c r="ER224" s="26" t="e">
        <f ca="1">_xll.GXL(ER$3,ER$4,"CustomGL="&amp;ER$8&amp;";",ER$5,ER$6,ER$7,$B224,ER$10)</f>
        <v>#NAME?</v>
      </c>
      <c r="ES224" s="27" t="e">
        <f t="shared" ca="1" si="743"/>
        <v>#NAME?</v>
      </c>
      <c r="ET224" s="33" t="e">
        <f ca="1">_xll.GXL(ET$3,ET$4,"CustomGL="&amp;ET$8&amp;";",ET$5,ET$6,ET$7,$B224,ET$10)</f>
        <v>#NAME?</v>
      </c>
      <c r="EU224" s="27" t="e">
        <f t="shared" ca="1" si="744"/>
        <v>#NAME?</v>
      </c>
      <c r="EY224" s="79" t="s">
        <v>155</v>
      </c>
      <c r="EZ224" s="4" t="e">
        <f ca="1">_xll.SSLDESC(EY224)</f>
        <v>#NAME?</v>
      </c>
      <c r="FA224" s="26" t="e">
        <f ca="1">_xll.GXL(FA$3,FA$4,"CustomGL="&amp;FA$8&amp;";",FA$5,FA$6,FA$7,$B224,FA$10)</f>
        <v>#NAME?</v>
      </c>
      <c r="FB224" s="27" t="e">
        <f ca="1">FA224/FA$63</f>
        <v>#NAME?</v>
      </c>
      <c r="FC224" s="33" t="e">
        <f ca="1">_xll.GXL(FC$3,FC$4,"CustomGL="&amp;FC$8&amp;";",FC$5,FC$6,FC$7,$B224,FC$10)</f>
        <v>#NAME?</v>
      </c>
      <c r="FD224" s="27" t="e">
        <f t="shared" ca="1" si="746"/>
        <v>#NAME?</v>
      </c>
      <c r="FI224" s="26" t="e">
        <f ca="1">_xll.GXL(FI$3,FI$4,"CustomGL="&amp;FI$8&amp;";",FI$5,FI$6,FI$7,$B224,FI$10)</f>
        <v>#NAME?</v>
      </c>
      <c r="FJ224" s="27" t="e">
        <f t="shared" ca="1" si="747"/>
        <v>#NAME?</v>
      </c>
      <c r="FK224" s="33" t="e">
        <f ca="1">_xll.GXL(FK$3,FK$4,"CustomGL="&amp;FK$8&amp;";",FK$5,FK$6,FK$7,$B224,FK$10)</f>
        <v>#NAME?</v>
      </c>
      <c r="FL224" s="27" t="e">
        <f t="shared" ca="1" si="748"/>
        <v>#NAME?</v>
      </c>
    </row>
    <row r="225" spans="2:168" s="44" customFormat="1" hidden="1" outlineLevel="1" x14ac:dyDescent="0.25">
      <c r="B225" s="45">
        <v>725000</v>
      </c>
      <c r="C225" s="40" t="s">
        <v>172</v>
      </c>
      <c r="D225" s="41" t="e">
        <f ca="1">_xll.GXL(D$3,D$4,"CustomGL="&amp;D$8&amp;";",D$5,D$6,D$7,$B225,D$10)</f>
        <v>#NAME?</v>
      </c>
      <c r="E225" s="42" t="e">
        <f t="shared" ref="E225" ca="1" si="795">D225/D$63</f>
        <v>#NAME?</v>
      </c>
      <c r="F225" s="43" t="e">
        <f ca="1">_xll.GXL(F$3,F$4,"CustomGL="&amp;F$8&amp;";",F$5,F$6,F$7,$B225,F$10)</f>
        <v>#NAME?</v>
      </c>
      <c r="G225" s="42" t="e">
        <f t="shared" ca="1" si="794"/>
        <v>#NAME?</v>
      </c>
      <c r="L225" s="41" t="e">
        <f ca="1">_xll.GXL(L$3,L$4,"CustomGL="&amp;L$8&amp;";",L$5,L$6,L$7,$B225,L$10)</f>
        <v>#NAME?</v>
      </c>
      <c r="M225" s="42" t="e">
        <f t="shared" ca="1" si="711"/>
        <v>#NAME?</v>
      </c>
      <c r="N225" s="43" t="e">
        <f ca="1">_xll.GXL(N$3,N$4,"CustomGL="&amp;N$8&amp;";",N$5,N$6,N$7,$B225,N$10)</f>
        <v>#NAME?</v>
      </c>
      <c r="O225" s="42" t="e">
        <f t="shared" ca="1" si="712"/>
        <v>#NAME?</v>
      </c>
      <c r="R225" s="85"/>
      <c r="S225" s="78">
        <v>725000</v>
      </c>
      <c r="T225" s="40" t="s">
        <v>172</v>
      </c>
      <c r="U225" s="41" t="e">
        <f ca="1">_xll.GXL(U$3,U$4,"CustomGL="&amp;U$8&amp;";",U$5,U$6,U$7,$B225,U$10)</f>
        <v>#NAME?</v>
      </c>
      <c r="V225" s="42" t="e">
        <f t="shared" ref="V225" ca="1" si="796">U225/U$63</f>
        <v>#NAME?</v>
      </c>
      <c r="W225" s="43" t="e">
        <f ca="1">_xll.GXL(W$3,W$4,"CustomGL="&amp;W$8&amp;";",W$5,W$6,W$7,$B225,W$10)</f>
        <v>#NAME?</v>
      </c>
      <c r="X225" s="42" t="e">
        <f t="shared" ca="1" si="714"/>
        <v>#NAME?</v>
      </c>
      <c r="AC225" s="41" t="e">
        <f ca="1">_xll.GXL(AC$3,AC$4,"CustomGL="&amp;AC$8&amp;";",AC$5,AC$6,AC$7,$B225,AC$10)</f>
        <v>#NAME?</v>
      </c>
      <c r="AD225" s="42" t="e">
        <f t="shared" ca="1" si="715"/>
        <v>#NAME?</v>
      </c>
      <c r="AE225" s="43" t="e">
        <f ca="1">_xll.GXL(AE$3,AE$4,"CustomGL="&amp;AE$8&amp;";",AE$5,AE$6,AE$7,$B225,AE$10)</f>
        <v>#NAME?</v>
      </c>
      <c r="AF225" s="42" t="e">
        <f t="shared" ca="1" si="716"/>
        <v>#NAME?</v>
      </c>
      <c r="AJ225" s="78">
        <v>725000</v>
      </c>
      <c r="AK225" s="40" t="s">
        <v>172</v>
      </c>
      <c r="AL225" s="41" t="e">
        <f ca="1">_xll.GXL(AL$3,AL$4,"CustomGL="&amp;AL$8&amp;";",AL$5,AL$6,AL$7,$B225,AL$10)</f>
        <v>#NAME?</v>
      </c>
      <c r="AM225" s="42" t="e">
        <f t="shared" ref="AM225" ca="1" si="797">AL225/AL$63</f>
        <v>#NAME?</v>
      </c>
      <c r="AN225" s="43" t="e">
        <f ca="1">_xll.GXL(AN$3,AN$4,"CustomGL="&amp;AN$8&amp;";",AN$5,AN$6,AN$7,$B225,AN$10)</f>
        <v>#NAME?</v>
      </c>
      <c r="AO225" s="42" t="e">
        <f t="shared" ca="1" si="718"/>
        <v>#NAME?</v>
      </c>
      <c r="AT225" s="41" t="e">
        <f ca="1">_xll.GXL(AT$3,AT$4,"CustomGL="&amp;AT$8&amp;";",AT$5,AT$6,AT$7,$B225,AT$10)</f>
        <v>#NAME?</v>
      </c>
      <c r="AU225" s="42" t="e">
        <f t="shared" ca="1" si="719"/>
        <v>#NAME?</v>
      </c>
      <c r="AV225" s="43" t="e">
        <f ca="1">_xll.GXL(AV$3,AV$4,"CustomGL="&amp;AV$8&amp;";",AV$5,AV$6,AV$7,$B225,AV$10)</f>
        <v>#NAME?</v>
      </c>
      <c r="AW225" s="42" t="e">
        <f t="shared" ca="1" si="720"/>
        <v>#NAME?</v>
      </c>
      <c r="AZ225" s="85"/>
      <c r="BA225" s="78">
        <v>725000</v>
      </c>
      <c r="BB225" s="40" t="s">
        <v>172</v>
      </c>
      <c r="BC225" s="41" t="e">
        <f ca="1">_xll.GXL(BC$3,BC$4,"CustomGL="&amp;BC$8&amp;";",BC$5,BC$6,BC$7,$B225,BC$10)</f>
        <v>#NAME?</v>
      </c>
      <c r="BD225" s="42" t="e">
        <f t="shared" ref="BD225" ca="1" si="798">BC225/BC$63</f>
        <v>#NAME?</v>
      </c>
      <c r="BE225" s="43" t="e">
        <f ca="1">_xll.GXL(BE$3,BE$4,"CustomGL="&amp;BE$8&amp;";",BE$5,BE$6,BE$7,$B225,BE$10)</f>
        <v>#NAME?</v>
      </c>
      <c r="BF225" s="42" t="e">
        <f t="shared" ca="1" si="722"/>
        <v>#NAME?</v>
      </c>
      <c r="BK225" s="41" t="e">
        <f ca="1">_xll.GXL(BK$3,BK$4,"CustomGL="&amp;BK$8&amp;";",BK$5,BK$6,BK$7,$B225,BK$10)</f>
        <v>#NAME?</v>
      </c>
      <c r="BL225" s="42" t="e">
        <f t="shared" ca="1" si="723"/>
        <v>#NAME?</v>
      </c>
      <c r="BM225" s="43" t="e">
        <f ca="1">_xll.GXL(BM$3,BM$4,"CustomGL="&amp;BM$8&amp;";",BM$5,BM$6,BM$7,$B225,BM$10)</f>
        <v>#NAME?</v>
      </c>
      <c r="BN225" s="42" t="e">
        <f t="shared" ca="1" si="724"/>
        <v>#NAME?</v>
      </c>
      <c r="BR225" s="78">
        <v>725000</v>
      </c>
      <c r="BS225" s="40" t="s">
        <v>172</v>
      </c>
      <c r="BT225" s="41" t="e">
        <f ca="1">_xll.GXL(BT$3,BT$4,"CustomGL="&amp;BT$8&amp;";",BT$5,BT$6,BT$7,$B225,BT$10)</f>
        <v>#NAME?</v>
      </c>
      <c r="BU225" s="42" t="e">
        <f t="shared" ref="BU225" ca="1" si="799">BT225/BT$63</f>
        <v>#NAME?</v>
      </c>
      <c r="BV225" s="43" t="e">
        <f ca="1">_xll.GXL(BV$3,BV$4,"CustomGL="&amp;BV$8&amp;";",BV$5,BV$6,BV$7,$B225,BV$10)</f>
        <v>#NAME?</v>
      </c>
      <c r="BW225" s="42" t="e">
        <f t="shared" ca="1" si="726"/>
        <v>#NAME?</v>
      </c>
      <c r="CB225" s="41" t="e">
        <f ca="1">_xll.GXL(CB$3,CB$4,"CustomGL="&amp;CB$8&amp;";",CB$5,CB$6,CB$7,$B225,CB$10)</f>
        <v>#NAME?</v>
      </c>
      <c r="CC225" s="42" t="e">
        <f t="shared" ca="1" si="727"/>
        <v>#NAME?</v>
      </c>
      <c r="CD225" s="43" t="e">
        <f ca="1">_xll.GXL(CD$3,CD$4,"CustomGL="&amp;CD$8&amp;";",CD$5,CD$6,CD$7,$B225,CD$10)</f>
        <v>#NAME?</v>
      </c>
      <c r="CE225" s="42" t="e">
        <f t="shared" ca="1" si="728"/>
        <v>#NAME?</v>
      </c>
      <c r="CI225" s="78">
        <v>725000</v>
      </c>
      <c r="CJ225" s="40" t="s">
        <v>172</v>
      </c>
      <c r="CK225" s="41" t="e">
        <f ca="1">_xll.GXL(CK$3,CK$4,"CustomGL="&amp;CK$8&amp;";",CK$5,CK$6,CK$7,$B225,CK$10)</f>
        <v>#NAME?</v>
      </c>
      <c r="CL225" s="42" t="e">
        <f t="shared" ref="CL225" ca="1" si="800">CK225/CK$63</f>
        <v>#NAME?</v>
      </c>
      <c r="CM225" s="43" t="e">
        <f ca="1">_xll.GXL(CM$3,CM$4,"CustomGL="&amp;CM$8&amp;";",CM$5,CM$6,CM$7,$B225,CM$10)</f>
        <v>#NAME?</v>
      </c>
      <c r="CN225" s="42" t="e">
        <f t="shared" ca="1" si="730"/>
        <v>#NAME?</v>
      </c>
      <c r="CS225" s="41" t="e">
        <f ca="1">_xll.GXL(CS$3,CS$4,"CustomGL="&amp;CS$8&amp;";",CS$5,CS$6,CS$7,$B225,CS$10)</f>
        <v>#NAME?</v>
      </c>
      <c r="CT225" s="42" t="e">
        <f t="shared" ca="1" si="731"/>
        <v>#NAME?</v>
      </c>
      <c r="CU225" s="43" t="e">
        <f ca="1">_xll.GXL(CU$3,CU$4,"CustomGL="&amp;CU$8&amp;";",CU$5,CU$6,CU$7,$B225,CU$10)</f>
        <v>#NAME?</v>
      </c>
      <c r="CV225" s="42" t="e">
        <f t="shared" ca="1" si="732"/>
        <v>#NAME?</v>
      </c>
      <c r="CZ225" s="78">
        <v>725000</v>
      </c>
      <c r="DA225" s="40" t="s">
        <v>172</v>
      </c>
      <c r="DB225" s="41" t="e">
        <f ca="1">_xll.GXL(DB$3,DB$4,"CustomGL="&amp;DB$8&amp;";",DB$5,DB$6,DB$7,$B225,DB$10)</f>
        <v>#NAME?</v>
      </c>
      <c r="DC225" s="42" t="e">
        <f t="shared" ref="DC225" ca="1" si="801">DB225/DB$63</f>
        <v>#NAME?</v>
      </c>
      <c r="DD225" s="43" t="e">
        <f ca="1">_xll.GXL(DD$3,DD$4,"CustomGL="&amp;DD$8&amp;";",DD$5,DD$6,DD$7,$B225,DD$10)</f>
        <v>#NAME?</v>
      </c>
      <c r="DE225" s="42" t="e">
        <f t="shared" ca="1" si="734"/>
        <v>#NAME?</v>
      </c>
      <c r="DJ225" s="41" t="e">
        <f ca="1">_xll.GXL(DJ$3,DJ$4,"CustomGL="&amp;DJ$8&amp;";",DJ$5,DJ$6,DJ$7,$B225,DJ$10)</f>
        <v>#NAME?</v>
      </c>
      <c r="DK225" s="42" t="e">
        <f t="shared" ca="1" si="735"/>
        <v>#NAME?</v>
      </c>
      <c r="DL225" s="43" t="e">
        <f ca="1">_xll.GXL(DL$3,DL$4,"CustomGL="&amp;DL$8&amp;";",DL$5,DL$6,DL$7,$B225,DL$10)</f>
        <v>#NAME?</v>
      </c>
      <c r="DM225" s="42" t="e">
        <f t="shared" ca="1" si="736"/>
        <v>#NAME?</v>
      </c>
      <c r="DQ225" s="78">
        <v>725000</v>
      </c>
      <c r="DR225" s="40" t="s">
        <v>172</v>
      </c>
      <c r="DS225" s="41" t="e">
        <f ca="1">_xll.GXL(DS$3,DS$4,"CustomGL="&amp;DS$8&amp;";",DS$5,DS$6,DS$7,$B225,DS$10)</f>
        <v>#NAME?</v>
      </c>
      <c r="DT225" s="42" t="e">
        <f t="shared" ref="DT225" ca="1" si="802">DS225/DS$63</f>
        <v>#NAME?</v>
      </c>
      <c r="DU225" s="43" t="e">
        <f ca="1">_xll.GXL(DU$3,DU$4,"CustomGL="&amp;DU$8&amp;";",DU$5,DU$6,DU$7,$B225,DU$10)</f>
        <v>#NAME?</v>
      </c>
      <c r="DV225" s="42" t="e">
        <f t="shared" ca="1" si="738"/>
        <v>#NAME?</v>
      </c>
      <c r="EA225" s="41" t="e">
        <f ca="1">_xll.GXL(EA$3,EA$4,"CustomGL="&amp;EA$8&amp;";",EA$5,EA$6,EA$7,$B225,EA$10)</f>
        <v>#NAME?</v>
      </c>
      <c r="EB225" s="42" t="e">
        <f t="shared" ca="1" si="739"/>
        <v>#NAME?</v>
      </c>
      <c r="EC225" s="43" t="e">
        <f ca="1">_xll.GXL(EC$3,EC$4,"CustomGL="&amp;EC$8&amp;";",EC$5,EC$6,EC$7,$B225,EC$10)</f>
        <v>#NAME?</v>
      </c>
      <c r="ED225" s="42" t="e">
        <f t="shared" ca="1" si="740"/>
        <v>#NAME?</v>
      </c>
      <c r="EH225" s="78">
        <v>725000</v>
      </c>
      <c r="EI225" s="40" t="s">
        <v>172</v>
      </c>
      <c r="EJ225" s="41" t="e">
        <f ca="1">_xll.GXL(EJ$3,EJ$4,"CustomGL="&amp;EJ$8&amp;";",EJ$5,EJ$6,EJ$7,$B225,EJ$10)</f>
        <v>#NAME?</v>
      </c>
      <c r="EK225" s="42" t="e">
        <f t="shared" ref="EK225" ca="1" si="803">EJ225/EJ$63</f>
        <v>#NAME?</v>
      </c>
      <c r="EL225" s="43" t="e">
        <f ca="1">_xll.GXL(EL$3,EL$4,"CustomGL="&amp;EL$8&amp;";",EL$5,EL$6,EL$7,$B225,EL$10)</f>
        <v>#NAME?</v>
      </c>
      <c r="EM225" s="42" t="e">
        <f t="shared" ca="1" si="742"/>
        <v>#NAME?</v>
      </c>
      <c r="ER225" s="41" t="e">
        <f ca="1">_xll.GXL(ER$3,ER$4,"CustomGL="&amp;ER$8&amp;";",ER$5,ER$6,ER$7,$B225,ER$10)</f>
        <v>#NAME?</v>
      </c>
      <c r="ES225" s="42" t="e">
        <f t="shared" ca="1" si="743"/>
        <v>#NAME?</v>
      </c>
      <c r="ET225" s="43" t="e">
        <f ca="1">_xll.GXL(ET$3,ET$4,"CustomGL="&amp;ET$8&amp;";",ET$5,ET$6,ET$7,$B225,ET$10)</f>
        <v>#NAME?</v>
      </c>
      <c r="EU225" s="42" t="e">
        <f t="shared" ca="1" si="744"/>
        <v>#NAME?</v>
      </c>
      <c r="EY225" s="78">
        <v>725000</v>
      </c>
      <c r="EZ225" s="40" t="s">
        <v>172</v>
      </c>
      <c r="FA225" s="41" t="e">
        <f ca="1">_xll.GXL(FA$3,FA$4,"CustomGL="&amp;FA$8&amp;";",FA$5,FA$6,FA$7,$B225,FA$10)</f>
        <v>#NAME?</v>
      </c>
      <c r="FB225" s="42" t="e">
        <f t="shared" ref="FB225" ca="1" si="804">FA225/FA$63</f>
        <v>#NAME?</v>
      </c>
      <c r="FC225" s="43" t="e">
        <f ca="1">_xll.GXL(FC$3,FC$4,"CustomGL="&amp;FC$8&amp;";",FC$5,FC$6,FC$7,$B225,FC$10)</f>
        <v>#NAME?</v>
      </c>
      <c r="FD225" s="42" t="e">
        <f t="shared" ca="1" si="746"/>
        <v>#NAME?</v>
      </c>
      <c r="FI225" s="41" t="e">
        <f ca="1">_xll.GXL(FI$3,FI$4,"CustomGL="&amp;FI$8&amp;";",FI$5,FI$6,FI$7,$B225,FI$10)</f>
        <v>#NAME?</v>
      </c>
      <c r="FJ225" s="42" t="e">
        <f t="shared" ca="1" si="747"/>
        <v>#NAME?</v>
      </c>
      <c r="FK225" s="43" t="e">
        <f ca="1">_xll.GXL(FK$3,FK$4,"CustomGL="&amp;FK$8&amp;";",FK$5,FK$6,FK$7,$B225,FK$10)</f>
        <v>#NAME?</v>
      </c>
      <c r="FL225" s="42" t="e">
        <f t="shared" ca="1" si="748"/>
        <v>#NAME?</v>
      </c>
    </row>
    <row r="226" spans="2:168" collapsed="1" x14ac:dyDescent="0.25">
      <c r="B226" s="3" t="s">
        <v>156</v>
      </c>
      <c r="C226" s="4" t="e">
        <f ca="1">_xll.SSLDESC(B226)</f>
        <v>#NAME?</v>
      </c>
      <c r="D226" s="26" t="e">
        <f ca="1">_xll.GXL(D$3,D$4,"CustomGL="&amp;D$8&amp;";",D$5,D$6,D$7,$B226,D$10)</f>
        <v>#NAME?</v>
      </c>
      <c r="E226" s="27" t="e">
        <f ca="1">D226/D$63</f>
        <v>#NAME?</v>
      </c>
      <c r="F226" s="33" t="e">
        <f ca="1">_xll.GXL(F$3,F$4,"CustomGL="&amp;F$8&amp;";",F$5,F$6,F$7,$B226,F$10)</f>
        <v>#NAME?</v>
      </c>
      <c r="G226" s="27" t="e">
        <f t="shared" ref="G226:G232" ca="1" si="805">F226/F$63</f>
        <v>#NAME?</v>
      </c>
      <c r="L226" s="26" t="e">
        <f ca="1">_xll.GXL(L$3,L$4,"CustomGL="&amp;L$8&amp;";",L$5,L$6,L$7,$B226,L$10)</f>
        <v>#NAME?</v>
      </c>
      <c r="M226" s="27" t="e">
        <f t="shared" ca="1" si="711"/>
        <v>#NAME?</v>
      </c>
      <c r="N226" s="33" t="e">
        <f ca="1">_xll.GXL(N$3,N$4,"CustomGL="&amp;N$8&amp;";",N$5,N$6,N$7,$B226,N$10)</f>
        <v>#NAME?</v>
      </c>
      <c r="O226" s="27" t="e">
        <f t="shared" ca="1" si="712"/>
        <v>#NAME?</v>
      </c>
      <c r="S226" s="79" t="s">
        <v>156</v>
      </c>
      <c r="T226" s="4" t="e">
        <f ca="1">_xll.SSLDESC(S226)</f>
        <v>#NAME?</v>
      </c>
      <c r="U226" s="26" t="e">
        <f ca="1">_xll.GXL(U$3,U$4,"CustomGL="&amp;U$8&amp;";",U$5,U$6,U$7,$B226,U$10)</f>
        <v>#NAME?</v>
      </c>
      <c r="V226" s="27" t="e">
        <f ca="1">U226/U$63</f>
        <v>#NAME?</v>
      </c>
      <c r="W226" s="33" t="e">
        <f ca="1">_xll.GXL(W$3,W$4,"CustomGL="&amp;W$8&amp;";",W$5,W$6,W$7,$B226,W$10)</f>
        <v>#NAME?</v>
      </c>
      <c r="X226" s="27" t="e">
        <f t="shared" ca="1" si="714"/>
        <v>#NAME?</v>
      </c>
      <c r="AC226" s="26" t="e">
        <f ca="1">_xll.GXL(AC$3,AC$4,"CustomGL="&amp;AC$8&amp;";",AC$5,AC$6,AC$7,$B226,AC$10)</f>
        <v>#NAME?</v>
      </c>
      <c r="AD226" s="27" t="e">
        <f t="shared" ca="1" si="715"/>
        <v>#NAME?</v>
      </c>
      <c r="AE226" s="33" t="e">
        <f ca="1">_xll.GXL(AE$3,AE$4,"CustomGL="&amp;AE$8&amp;";",AE$5,AE$6,AE$7,$B226,AE$10)</f>
        <v>#NAME?</v>
      </c>
      <c r="AF226" s="27" t="e">
        <f t="shared" ca="1" si="716"/>
        <v>#NAME?</v>
      </c>
      <c r="AJ226" s="79" t="s">
        <v>156</v>
      </c>
      <c r="AK226" s="4" t="e">
        <f ca="1">_xll.SSLDESC(AJ226)</f>
        <v>#NAME?</v>
      </c>
      <c r="AL226" s="26" t="e">
        <f ca="1">_xll.GXL(AL$3,AL$4,"CustomGL="&amp;AL$8&amp;";",AL$5,AL$6,AL$7,$B226,AL$10)</f>
        <v>#NAME?</v>
      </c>
      <c r="AM226" s="27" t="e">
        <f ca="1">AL226/AL$63</f>
        <v>#NAME?</v>
      </c>
      <c r="AN226" s="33" t="e">
        <f ca="1">_xll.GXL(AN$3,AN$4,"CustomGL="&amp;AN$8&amp;";",AN$5,AN$6,AN$7,$B226,AN$10)</f>
        <v>#NAME?</v>
      </c>
      <c r="AO226" s="27" t="e">
        <f t="shared" ca="1" si="718"/>
        <v>#NAME?</v>
      </c>
      <c r="AT226" s="26" t="e">
        <f ca="1">_xll.GXL(AT$3,AT$4,"CustomGL="&amp;AT$8&amp;";",AT$5,AT$6,AT$7,$B226,AT$10)</f>
        <v>#NAME?</v>
      </c>
      <c r="AU226" s="27" t="e">
        <f t="shared" ca="1" si="719"/>
        <v>#NAME?</v>
      </c>
      <c r="AV226" s="33" t="e">
        <f ca="1">_xll.GXL(AV$3,AV$4,"CustomGL="&amp;AV$8&amp;";",AV$5,AV$6,AV$7,$B226,AV$10)</f>
        <v>#NAME?</v>
      </c>
      <c r="AW226" s="27" t="e">
        <f t="shared" ca="1" si="720"/>
        <v>#NAME?</v>
      </c>
      <c r="BA226" s="79" t="s">
        <v>156</v>
      </c>
      <c r="BB226" s="4" t="e">
        <f ca="1">_xll.SSLDESC(BA226)</f>
        <v>#NAME?</v>
      </c>
      <c r="BC226" s="26" t="e">
        <f ca="1">_xll.GXL(BC$3,BC$4,"CustomGL="&amp;BC$8&amp;";",BC$5,BC$6,BC$7,$B226,BC$10)</f>
        <v>#NAME?</v>
      </c>
      <c r="BD226" s="27" t="e">
        <f ca="1">BC226/BC$63</f>
        <v>#NAME?</v>
      </c>
      <c r="BE226" s="33" t="e">
        <f ca="1">_xll.GXL(BE$3,BE$4,"CustomGL="&amp;BE$8&amp;";",BE$5,BE$6,BE$7,$B226,BE$10)</f>
        <v>#NAME?</v>
      </c>
      <c r="BF226" s="27" t="e">
        <f t="shared" ca="1" si="722"/>
        <v>#NAME?</v>
      </c>
      <c r="BK226" s="26" t="e">
        <f ca="1">_xll.GXL(BK$3,BK$4,"CustomGL="&amp;BK$8&amp;";",BK$5,BK$6,BK$7,$B226,BK$10)</f>
        <v>#NAME?</v>
      </c>
      <c r="BL226" s="27" t="e">
        <f t="shared" ca="1" si="723"/>
        <v>#NAME?</v>
      </c>
      <c r="BM226" s="33" t="e">
        <f ca="1">_xll.GXL(BM$3,BM$4,"CustomGL="&amp;BM$8&amp;";",BM$5,BM$6,BM$7,$B226,BM$10)</f>
        <v>#NAME?</v>
      </c>
      <c r="BN226" s="27" t="e">
        <f t="shared" ca="1" si="724"/>
        <v>#NAME?</v>
      </c>
      <c r="BR226" s="79" t="s">
        <v>156</v>
      </c>
      <c r="BS226" s="4" t="e">
        <f ca="1">_xll.SSLDESC(BR226)</f>
        <v>#NAME?</v>
      </c>
      <c r="BT226" s="26" t="e">
        <f ca="1">_xll.GXL(BT$3,BT$4,"CustomGL="&amp;BT$8&amp;";",BT$5,BT$6,BT$7,$B226,BT$10)</f>
        <v>#NAME?</v>
      </c>
      <c r="BU226" s="27" t="e">
        <f ca="1">BT226/BT$63</f>
        <v>#NAME?</v>
      </c>
      <c r="BV226" s="33" t="e">
        <f ca="1">_xll.GXL(BV$3,BV$4,"CustomGL="&amp;BV$8&amp;";",BV$5,BV$6,BV$7,$B226,BV$10)</f>
        <v>#NAME?</v>
      </c>
      <c r="BW226" s="27" t="e">
        <f t="shared" ca="1" si="726"/>
        <v>#NAME?</v>
      </c>
      <c r="CB226" s="26" t="e">
        <f ca="1">_xll.GXL(CB$3,CB$4,"CustomGL="&amp;CB$8&amp;";",CB$5,CB$6,CB$7,$B226,CB$10)</f>
        <v>#NAME?</v>
      </c>
      <c r="CC226" s="27" t="e">
        <f t="shared" ca="1" si="727"/>
        <v>#NAME?</v>
      </c>
      <c r="CD226" s="33" t="e">
        <f ca="1">_xll.GXL(CD$3,CD$4,"CustomGL="&amp;CD$8&amp;";",CD$5,CD$6,CD$7,$B226,CD$10)</f>
        <v>#NAME?</v>
      </c>
      <c r="CE226" s="27" t="e">
        <f t="shared" ca="1" si="728"/>
        <v>#NAME?</v>
      </c>
      <c r="CI226" s="79" t="s">
        <v>156</v>
      </c>
      <c r="CJ226" s="4" t="e">
        <f ca="1">_xll.SSLDESC(CI226)</f>
        <v>#NAME?</v>
      </c>
      <c r="CK226" s="26" t="e">
        <f ca="1">_xll.GXL(CK$3,CK$4,"CustomGL="&amp;CK$8&amp;";",CK$5,CK$6,CK$7,$B226,CK$10)</f>
        <v>#NAME?</v>
      </c>
      <c r="CL226" s="27" t="e">
        <f ca="1">CK226/CK$63</f>
        <v>#NAME?</v>
      </c>
      <c r="CM226" s="33" t="e">
        <f ca="1">_xll.GXL(CM$3,CM$4,"CustomGL="&amp;CM$8&amp;";",CM$5,CM$6,CM$7,$B226,CM$10)</f>
        <v>#NAME?</v>
      </c>
      <c r="CN226" s="27" t="e">
        <f t="shared" ca="1" si="730"/>
        <v>#NAME?</v>
      </c>
      <c r="CS226" s="26" t="e">
        <f ca="1">_xll.GXL(CS$3,CS$4,"CustomGL="&amp;CS$8&amp;";",CS$5,CS$6,CS$7,$B226,CS$10)</f>
        <v>#NAME?</v>
      </c>
      <c r="CT226" s="27" t="e">
        <f t="shared" ca="1" si="731"/>
        <v>#NAME?</v>
      </c>
      <c r="CU226" s="33" t="e">
        <f ca="1">_xll.GXL(CU$3,CU$4,"CustomGL="&amp;CU$8&amp;";",CU$5,CU$6,CU$7,$B226,CU$10)</f>
        <v>#NAME?</v>
      </c>
      <c r="CV226" s="27" t="e">
        <f t="shared" ca="1" si="732"/>
        <v>#NAME?</v>
      </c>
      <c r="CZ226" s="79" t="s">
        <v>156</v>
      </c>
      <c r="DA226" s="4" t="e">
        <f ca="1">_xll.SSLDESC(CZ226)</f>
        <v>#NAME?</v>
      </c>
      <c r="DB226" s="26" t="e">
        <f ca="1">_xll.GXL(DB$3,DB$4,"CustomGL="&amp;DB$8&amp;";",DB$5,DB$6,DB$7,$B226,DB$10)</f>
        <v>#NAME?</v>
      </c>
      <c r="DC226" s="27" t="e">
        <f ca="1">DB226/DB$63</f>
        <v>#NAME?</v>
      </c>
      <c r="DD226" s="33" t="e">
        <f ca="1">_xll.GXL(DD$3,DD$4,"CustomGL="&amp;DD$8&amp;";",DD$5,DD$6,DD$7,$B226,DD$10)</f>
        <v>#NAME?</v>
      </c>
      <c r="DE226" s="27" t="e">
        <f t="shared" ca="1" si="734"/>
        <v>#NAME?</v>
      </c>
      <c r="DJ226" s="26" t="e">
        <f ca="1">_xll.GXL(DJ$3,DJ$4,"CustomGL="&amp;DJ$8&amp;";",DJ$5,DJ$6,DJ$7,$B226,DJ$10)</f>
        <v>#NAME?</v>
      </c>
      <c r="DK226" s="27" t="e">
        <f t="shared" ca="1" si="735"/>
        <v>#NAME?</v>
      </c>
      <c r="DL226" s="33" t="e">
        <f ca="1">_xll.GXL(DL$3,DL$4,"CustomGL="&amp;DL$8&amp;";",DL$5,DL$6,DL$7,$B226,DL$10)</f>
        <v>#NAME?</v>
      </c>
      <c r="DM226" s="27" t="e">
        <f t="shared" ca="1" si="736"/>
        <v>#NAME?</v>
      </c>
      <c r="DQ226" s="79" t="s">
        <v>156</v>
      </c>
      <c r="DR226" s="4" t="e">
        <f ca="1">_xll.SSLDESC(DQ226)</f>
        <v>#NAME?</v>
      </c>
      <c r="DS226" s="26" t="e">
        <f ca="1">_xll.GXL(DS$3,DS$4,"CustomGL="&amp;DS$8&amp;";",DS$5,DS$6,DS$7,$B226,DS$10)</f>
        <v>#NAME?</v>
      </c>
      <c r="DT226" s="27" t="e">
        <f ca="1">DS226/DS$63</f>
        <v>#NAME?</v>
      </c>
      <c r="DU226" s="33" t="e">
        <f ca="1">_xll.GXL(DU$3,DU$4,"CustomGL="&amp;DU$8&amp;";",DU$5,DU$6,DU$7,$B226,DU$10)</f>
        <v>#NAME?</v>
      </c>
      <c r="DV226" s="27" t="e">
        <f t="shared" ca="1" si="738"/>
        <v>#NAME?</v>
      </c>
      <c r="EA226" s="26" t="e">
        <f ca="1">_xll.GXL(EA$3,EA$4,"CustomGL="&amp;EA$8&amp;";",EA$5,EA$6,EA$7,$B226,EA$10)</f>
        <v>#NAME?</v>
      </c>
      <c r="EB226" s="27" t="e">
        <f t="shared" ca="1" si="739"/>
        <v>#NAME?</v>
      </c>
      <c r="EC226" s="33" t="e">
        <f ca="1">_xll.GXL(EC$3,EC$4,"CustomGL="&amp;EC$8&amp;";",EC$5,EC$6,EC$7,$B226,EC$10)</f>
        <v>#NAME?</v>
      </c>
      <c r="ED226" s="27" t="e">
        <f t="shared" ca="1" si="740"/>
        <v>#NAME?</v>
      </c>
      <c r="EH226" s="79" t="s">
        <v>156</v>
      </c>
      <c r="EI226" s="4" t="e">
        <f ca="1">_xll.SSLDESC(EH226)</f>
        <v>#NAME?</v>
      </c>
      <c r="EJ226" s="26" t="e">
        <f ca="1">_xll.GXL(EJ$3,EJ$4,"CustomGL="&amp;EJ$8&amp;";",EJ$5,EJ$6,EJ$7,$B226,EJ$10)</f>
        <v>#NAME?</v>
      </c>
      <c r="EK226" s="27" t="e">
        <f ca="1">EJ226/EJ$63</f>
        <v>#NAME?</v>
      </c>
      <c r="EL226" s="33" t="e">
        <f ca="1">_xll.GXL(EL$3,EL$4,"CustomGL="&amp;EL$8&amp;";",EL$5,EL$6,EL$7,$B226,EL$10)</f>
        <v>#NAME?</v>
      </c>
      <c r="EM226" s="27" t="e">
        <f t="shared" ca="1" si="742"/>
        <v>#NAME?</v>
      </c>
      <c r="ER226" s="26" t="e">
        <f ca="1">_xll.GXL(ER$3,ER$4,"CustomGL="&amp;ER$8&amp;";",ER$5,ER$6,ER$7,$B226,ER$10)</f>
        <v>#NAME?</v>
      </c>
      <c r="ES226" s="27" t="e">
        <f t="shared" ca="1" si="743"/>
        <v>#NAME?</v>
      </c>
      <c r="ET226" s="33" t="e">
        <f ca="1">_xll.GXL(ET$3,ET$4,"CustomGL="&amp;ET$8&amp;";",ET$5,ET$6,ET$7,$B226,ET$10)</f>
        <v>#NAME?</v>
      </c>
      <c r="EU226" s="27" t="e">
        <f t="shared" ca="1" si="744"/>
        <v>#NAME?</v>
      </c>
      <c r="EY226" s="79" t="s">
        <v>156</v>
      </c>
      <c r="EZ226" s="4" t="e">
        <f ca="1">_xll.SSLDESC(EY226)</f>
        <v>#NAME?</v>
      </c>
      <c r="FA226" s="26" t="e">
        <f ca="1">_xll.GXL(FA$3,FA$4,"CustomGL="&amp;FA$8&amp;";",FA$5,FA$6,FA$7,$B226,FA$10)</f>
        <v>#NAME?</v>
      </c>
      <c r="FB226" s="27" t="e">
        <f ca="1">FA226/FA$63</f>
        <v>#NAME?</v>
      </c>
      <c r="FC226" s="33" t="e">
        <f ca="1">_xll.GXL(FC$3,FC$4,"CustomGL="&amp;FC$8&amp;";",FC$5,FC$6,FC$7,$B226,FC$10)</f>
        <v>#NAME?</v>
      </c>
      <c r="FD226" s="27" t="e">
        <f t="shared" ca="1" si="746"/>
        <v>#NAME?</v>
      </c>
      <c r="FI226" s="26" t="e">
        <f ca="1">_xll.GXL(FI$3,FI$4,"CustomGL="&amp;FI$8&amp;";",FI$5,FI$6,FI$7,$B226,FI$10)</f>
        <v>#NAME?</v>
      </c>
      <c r="FJ226" s="27" t="e">
        <f t="shared" ca="1" si="747"/>
        <v>#NAME?</v>
      </c>
      <c r="FK226" s="33" t="e">
        <f ca="1">_xll.GXL(FK$3,FK$4,"CustomGL="&amp;FK$8&amp;";",FK$5,FK$6,FK$7,$B226,FK$10)</f>
        <v>#NAME?</v>
      </c>
      <c r="FL226" s="27" t="e">
        <f t="shared" ca="1" si="748"/>
        <v>#NAME?</v>
      </c>
    </row>
    <row r="227" spans="2:168" s="44" customFormat="1" hidden="1" outlineLevel="1" x14ac:dyDescent="0.25">
      <c r="B227" s="45">
        <v>722000</v>
      </c>
      <c r="C227" s="40" t="e">
        <f ca="1">_xll.GEXQ("...\Live\Act_Decr.edq",$B227)</f>
        <v>#NAME?</v>
      </c>
      <c r="D227" s="41" t="e">
        <f ca="1">_xll.GXL(D$3,D$4,"CustomGL="&amp;D$8&amp;";",D$5,D$6,D$7,$B227,D$10)</f>
        <v>#NAME?</v>
      </c>
      <c r="E227" s="42" t="e">
        <f t="shared" ref="E227:E232" ca="1" si="806">D227/D$63</f>
        <v>#NAME?</v>
      </c>
      <c r="F227" s="43" t="e">
        <f ca="1">_xll.GXL(F$3,F$4,"CustomGL="&amp;F$8&amp;";",F$5,F$6,F$7,$B227,F$10)</f>
        <v>#NAME?</v>
      </c>
      <c r="G227" s="42" t="e">
        <f t="shared" ca="1" si="805"/>
        <v>#NAME?</v>
      </c>
      <c r="L227" s="41" t="e">
        <f ca="1">_xll.GXL(L$3,L$4,"CustomGL="&amp;L$8&amp;";",L$5,L$6,L$7,$B227,L$10)</f>
        <v>#NAME?</v>
      </c>
      <c r="M227" s="42" t="e">
        <f t="shared" ca="1" si="711"/>
        <v>#NAME?</v>
      </c>
      <c r="N227" s="43" t="e">
        <f ca="1">_xll.GXL(N$3,N$4,"CustomGL="&amp;N$8&amp;";",N$5,N$6,N$7,$B227,N$10)</f>
        <v>#NAME?</v>
      </c>
      <c r="O227" s="42" t="e">
        <f t="shared" ca="1" si="712"/>
        <v>#NAME?</v>
      </c>
      <c r="R227" s="85"/>
      <c r="S227" s="78">
        <v>722000</v>
      </c>
      <c r="T227" s="40" t="e">
        <f ca="1">_xll.GEXQ("...\Live\Act_Decr.edq",$B227)</f>
        <v>#NAME?</v>
      </c>
      <c r="U227" s="41" t="e">
        <f ca="1">_xll.GXL(U$3,U$4,"CustomGL="&amp;U$8&amp;";",U$5,U$6,U$7,$B227,U$10)</f>
        <v>#NAME?</v>
      </c>
      <c r="V227" s="42" t="e">
        <f t="shared" ref="V227:V232" ca="1" si="807">U227/U$63</f>
        <v>#NAME?</v>
      </c>
      <c r="W227" s="43" t="e">
        <f ca="1">_xll.GXL(W$3,W$4,"CustomGL="&amp;W$8&amp;";",W$5,W$6,W$7,$B227,W$10)</f>
        <v>#NAME?</v>
      </c>
      <c r="X227" s="42" t="e">
        <f t="shared" ca="1" si="714"/>
        <v>#NAME?</v>
      </c>
      <c r="AC227" s="41" t="e">
        <f ca="1">_xll.GXL(AC$3,AC$4,"CustomGL="&amp;AC$8&amp;";",AC$5,AC$6,AC$7,$B227,AC$10)</f>
        <v>#NAME?</v>
      </c>
      <c r="AD227" s="42" t="e">
        <f t="shared" ca="1" si="715"/>
        <v>#NAME?</v>
      </c>
      <c r="AE227" s="43" t="e">
        <f ca="1">_xll.GXL(AE$3,AE$4,"CustomGL="&amp;AE$8&amp;";",AE$5,AE$6,AE$7,$B227,AE$10)</f>
        <v>#NAME?</v>
      </c>
      <c r="AF227" s="42" t="e">
        <f t="shared" ca="1" si="716"/>
        <v>#NAME?</v>
      </c>
      <c r="AJ227" s="78">
        <v>722000</v>
      </c>
      <c r="AK227" s="40" t="e">
        <f ca="1">_xll.GEXQ("...\Live\Act_Decr.edq",$B227)</f>
        <v>#NAME?</v>
      </c>
      <c r="AL227" s="41" t="e">
        <f ca="1">_xll.GXL(AL$3,AL$4,"CustomGL="&amp;AL$8&amp;";",AL$5,AL$6,AL$7,$B227,AL$10)</f>
        <v>#NAME?</v>
      </c>
      <c r="AM227" s="42" t="e">
        <f t="shared" ref="AM227:AM232" ca="1" si="808">AL227/AL$63</f>
        <v>#NAME?</v>
      </c>
      <c r="AN227" s="43" t="e">
        <f ca="1">_xll.GXL(AN$3,AN$4,"CustomGL="&amp;AN$8&amp;";",AN$5,AN$6,AN$7,$B227,AN$10)</f>
        <v>#NAME?</v>
      </c>
      <c r="AO227" s="42" t="e">
        <f t="shared" ca="1" si="718"/>
        <v>#NAME?</v>
      </c>
      <c r="AT227" s="41" t="e">
        <f ca="1">_xll.GXL(AT$3,AT$4,"CustomGL="&amp;AT$8&amp;";",AT$5,AT$6,AT$7,$B227,AT$10)</f>
        <v>#NAME?</v>
      </c>
      <c r="AU227" s="42" t="e">
        <f t="shared" ca="1" si="719"/>
        <v>#NAME?</v>
      </c>
      <c r="AV227" s="43" t="e">
        <f ca="1">_xll.GXL(AV$3,AV$4,"CustomGL="&amp;AV$8&amp;";",AV$5,AV$6,AV$7,$B227,AV$10)</f>
        <v>#NAME?</v>
      </c>
      <c r="AW227" s="42" t="e">
        <f t="shared" ca="1" si="720"/>
        <v>#NAME?</v>
      </c>
      <c r="AZ227" s="85"/>
      <c r="BA227" s="78">
        <v>722000</v>
      </c>
      <c r="BB227" s="40" t="e">
        <f ca="1">_xll.GEXQ("...\Live\Act_Decr.edq",$B227)</f>
        <v>#NAME?</v>
      </c>
      <c r="BC227" s="41" t="e">
        <f ca="1">_xll.GXL(BC$3,BC$4,"CustomGL="&amp;BC$8&amp;";",BC$5,BC$6,BC$7,$B227,BC$10)</f>
        <v>#NAME?</v>
      </c>
      <c r="BD227" s="42" t="e">
        <f t="shared" ref="BD227:BD232" ca="1" si="809">BC227/BC$63</f>
        <v>#NAME?</v>
      </c>
      <c r="BE227" s="43" t="e">
        <f ca="1">_xll.GXL(BE$3,BE$4,"CustomGL="&amp;BE$8&amp;";",BE$5,BE$6,BE$7,$B227,BE$10)</f>
        <v>#NAME?</v>
      </c>
      <c r="BF227" s="42" t="e">
        <f t="shared" ca="1" si="722"/>
        <v>#NAME?</v>
      </c>
      <c r="BK227" s="41" t="e">
        <f ca="1">_xll.GXL(BK$3,BK$4,"CustomGL="&amp;BK$8&amp;";",BK$5,BK$6,BK$7,$B227,BK$10)</f>
        <v>#NAME?</v>
      </c>
      <c r="BL227" s="42" t="e">
        <f t="shared" ca="1" si="723"/>
        <v>#NAME?</v>
      </c>
      <c r="BM227" s="43" t="e">
        <f ca="1">_xll.GXL(BM$3,BM$4,"CustomGL="&amp;BM$8&amp;";",BM$5,BM$6,BM$7,$B227,BM$10)</f>
        <v>#NAME?</v>
      </c>
      <c r="BN227" s="42" t="e">
        <f t="shared" ca="1" si="724"/>
        <v>#NAME?</v>
      </c>
      <c r="BR227" s="78">
        <v>722000</v>
      </c>
      <c r="BS227" s="40" t="e">
        <f ca="1">_xll.GEXQ("...\Live\Act_Decr.edq",$B227)</f>
        <v>#NAME?</v>
      </c>
      <c r="BT227" s="41" t="e">
        <f ca="1">_xll.GXL(BT$3,BT$4,"CustomGL="&amp;BT$8&amp;";",BT$5,BT$6,BT$7,$B227,BT$10)</f>
        <v>#NAME?</v>
      </c>
      <c r="BU227" s="42" t="e">
        <f t="shared" ref="BU227:BU232" ca="1" si="810">BT227/BT$63</f>
        <v>#NAME?</v>
      </c>
      <c r="BV227" s="43" t="e">
        <f ca="1">_xll.GXL(BV$3,BV$4,"CustomGL="&amp;BV$8&amp;";",BV$5,BV$6,BV$7,$B227,BV$10)</f>
        <v>#NAME?</v>
      </c>
      <c r="BW227" s="42" t="e">
        <f t="shared" ca="1" si="726"/>
        <v>#NAME?</v>
      </c>
      <c r="CB227" s="41" t="e">
        <f ca="1">_xll.GXL(CB$3,CB$4,"CustomGL="&amp;CB$8&amp;";",CB$5,CB$6,CB$7,$B227,CB$10)</f>
        <v>#NAME?</v>
      </c>
      <c r="CC227" s="42" t="e">
        <f t="shared" ca="1" si="727"/>
        <v>#NAME?</v>
      </c>
      <c r="CD227" s="43" t="e">
        <f ca="1">_xll.GXL(CD$3,CD$4,"CustomGL="&amp;CD$8&amp;";",CD$5,CD$6,CD$7,$B227,CD$10)</f>
        <v>#NAME?</v>
      </c>
      <c r="CE227" s="42" t="e">
        <f t="shared" ca="1" si="728"/>
        <v>#NAME?</v>
      </c>
      <c r="CI227" s="78">
        <v>722000</v>
      </c>
      <c r="CJ227" s="40" t="e">
        <f ca="1">_xll.GEXQ("...\Live\Act_Decr.edq",$B227)</f>
        <v>#NAME?</v>
      </c>
      <c r="CK227" s="41" t="e">
        <f ca="1">_xll.GXL(CK$3,CK$4,"CustomGL="&amp;CK$8&amp;";",CK$5,CK$6,CK$7,$B227,CK$10)</f>
        <v>#NAME?</v>
      </c>
      <c r="CL227" s="42" t="e">
        <f t="shared" ref="CL227:CL232" ca="1" si="811">CK227/CK$63</f>
        <v>#NAME?</v>
      </c>
      <c r="CM227" s="43" t="e">
        <f ca="1">_xll.GXL(CM$3,CM$4,"CustomGL="&amp;CM$8&amp;";",CM$5,CM$6,CM$7,$B227,CM$10)</f>
        <v>#NAME?</v>
      </c>
      <c r="CN227" s="42" t="e">
        <f t="shared" ca="1" si="730"/>
        <v>#NAME?</v>
      </c>
      <c r="CS227" s="41" t="e">
        <f ca="1">_xll.GXL(CS$3,CS$4,"CustomGL="&amp;CS$8&amp;";",CS$5,CS$6,CS$7,$B227,CS$10)</f>
        <v>#NAME?</v>
      </c>
      <c r="CT227" s="42" t="e">
        <f t="shared" ca="1" si="731"/>
        <v>#NAME?</v>
      </c>
      <c r="CU227" s="43" t="e">
        <f ca="1">_xll.GXL(CU$3,CU$4,"CustomGL="&amp;CU$8&amp;";",CU$5,CU$6,CU$7,$B227,CU$10)</f>
        <v>#NAME?</v>
      </c>
      <c r="CV227" s="42" t="e">
        <f t="shared" ca="1" si="732"/>
        <v>#NAME?</v>
      </c>
      <c r="CZ227" s="78">
        <v>722000</v>
      </c>
      <c r="DA227" s="40" t="e">
        <f ca="1">_xll.GEXQ("...\Live\Act_Decr.edq",$B227)</f>
        <v>#NAME?</v>
      </c>
      <c r="DB227" s="41" t="e">
        <f ca="1">_xll.GXL(DB$3,DB$4,"CustomGL="&amp;DB$8&amp;";",DB$5,DB$6,DB$7,$B227,DB$10)</f>
        <v>#NAME?</v>
      </c>
      <c r="DC227" s="42" t="e">
        <f t="shared" ref="DC227:DC232" ca="1" si="812">DB227/DB$63</f>
        <v>#NAME?</v>
      </c>
      <c r="DD227" s="43" t="e">
        <f ca="1">_xll.GXL(DD$3,DD$4,"CustomGL="&amp;DD$8&amp;";",DD$5,DD$6,DD$7,$B227,DD$10)</f>
        <v>#NAME?</v>
      </c>
      <c r="DE227" s="42" t="e">
        <f t="shared" ca="1" si="734"/>
        <v>#NAME?</v>
      </c>
      <c r="DJ227" s="41" t="e">
        <f ca="1">_xll.GXL(DJ$3,DJ$4,"CustomGL="&amp;DJ$8&amp;";",DJ$5,DJ$6,DJ$7,$B227,DJ$10)</f>
        <v>#NAME?</v>
      </c>
      <c r="DK227" s="42" t="e">
        <f t="shared" ca="1" si="735"/>
        <v>#NAME?</v>
      </c>
      <c r="DL227" s="43" t="e">
        <f ca="1">_xll.GXL(DL$3,DL$4,"CustomGL="&amp;DL$8&amp;";",DL$5,DL$6,DL$7,$B227,DL$10)</f>
        <v>#NAME?</v>
      </c>
      <c r="DM227" s="42" t="e">
        <f t="shared" ca="1" si="736"/>
        <v>#NAME?</v>
      </c>
      <c r="DQ227" s="78">
        <v>722000</v>
      </c>
      <c r="DR227" s="40" t="e">
        <f ca="1">_xll.GEXQ("...\Live\Act_Decr.edq",$B227)</f>
        <v>#NAME?</v>
      </c>
      <c r="DS227" s="41" t="e">
        <f ca="1">_xll.GXL(DS$3,DS$4,"CustomGL="&amp;DS$8&amp;";",DS$5,DS$6,DS$7,$B227,DS$10)</f>
        <v>#NAME?</v>
      </c>
      <c r="DT227" s="42" t="e">
        <f t="shared" ref="DT227:DT232" ca="1" si="813">DS227/DS$63</f>
        <v>#NAME?</v>
      </c>
      <c r="DU227" s="43" t="e">
        <f ca="1">_xll.GXL(DU$3,DU$4,"CustomGL="&amp;DU$8&amp;";",DU$5,DU$6,DU$7,$B227,DU$10)</f>
        <v>#NAME?</v>
      </c>
      <c r="DV227" s="42" t="e">
        <f t="shared" ca="1" si="738"/>
        <v>#NAME?</v>
      </c>
      <c r="EA227" s="41" t="e">
        <f ca="1">_xll.GXL(EA$3,EA$4,"CustomGL="&amp;EA$8&amp;";",EA$5,EA$6,EA$7,$B227,EA$10)</f>
        <v>#NAME?</v>
      </c>
      <c r="EB227" s="42" t="e">
        <f t="shared" ca="1" si="739"/>
        <v>#NAME?</v>
      </c>
      <c r="EC227" s="43" t="e">
        <f ca="1">_xll.GXL(EC$3,EC$4,"CustomGL="&amp;EC$8&amp;";",EC$5,EC$6,EC$7,$B227,EC$10)</f>
        <v>#NAME?</v>
      </c>
      <c r="ED227" s="42" t="e">
        <f t="shared" ca="1" si="740"/>
        <v>#NAME?</v>
      </c>
      <c r="EH227" s="78">
        <v>722000</v>
      </c>
      <c r="EI227" s="40" t="e">
        <f ca="1">_xll.GEXQ("...\Live\Act_Decr.edq",$B227)</f>
        <v>#NAME?</v>
      </c>
      <c r="EJ227" s="41" t="e">
        <f ca="1">_xll.GXL(EJ$3,EJ$4,"CustomGL="&amp;EJ$8&amp;";",EJ$5,EJ$6,EJ$7,$B227,EJ$10)</f>
        <v>#NAME?</v>
      </c>
      <c r="EK227" s="42" t="e">
        <f t="shared" ref="EK227:EK232" ca="1" si="814">EJ227/EJ$63</f>
        <v>#NAME?</v>
      </c>
      <c r="EL227" s="43" t="e">
        <f ca="1">_xll.GXL(EL$3,EL$4,"CustomGL="&amp;EL$8&amp;";",EL$5,EL$6,EL$7,$B227,EL$10)</f>
        <v>#NAME?</v>
      </c>
      <c r="EM227" s="42" t="e">
        <f t="shared" ca="1" si="742"/>
        <v>#NAME?</v>
      </c>
      <c r="ER227" s="41" t="e">
        <f ca="1">_xll.GXL(ER$3,ER$4,"CustomGL="&amp;ER$8&amp;";",ER$5,ER$6,ER$7,$B227,ER$10)</f>
        <v>#NAME?</v>
      </c>
      <c r="ES227" s="42" t="e">
        <f t="shared" ca="1" si="743"/>
        <v>#NAME?</v>
      </c>
      <c r="ET227" s="43" t="e">
        <f ca="1">_xll.GXL(ET$3,ET$4,"CustomGL="&amp;ET$8&amp;";",ET$5,ET$6,ET$7,$B227,ET$10)</f>
        <v>#NAME?</v>
      </c>
      <c r="EU227" s="42" t="e">
        <f t="shared" ca="1" si="744"/>
        <v>#NAME?</v>
      </c>
      <c r="EY227" s="78">
        <v>722000</v>
      </c>
      <c r="EZ227" s="40" t="e">
        <f ca="1">_xll.GEXQ("...\Live\Act_Decr.edq",$B227)</f>
        <v>#NAME?</v>
      </c>
      <c r="FA227" s="41" t="e">
        <f ca="1">_xll.GXL(FA$3,FA$4,"CustomGL="&amp;FA$8&amp;";",FA$5,FA$6,FA$7,$B227,FA$10)</f>
        <v>#NAME?</v>
      </c>
      <c r="FB227" s="42" t="e">
        <f t="shared" ref="FB227:FB232" ca="1" si="815">FA227/FA$63</f>
        <v>#NAME?</v>
      </c>
      <c r="FC227" s="43" t="e">
        <f ca="1">_xll.GXL(FC$3,FC$4,"CustomGL="&amp;FC$8&amp;";",FC$5,FC$6,FC$7,$B227,FC$10)</f>
        <v>#NAME?</v>
      </c>
      <c r="FD227" s="42" t="e">
        <f t="shared" ca="1" si="746"/>
        <v>#NAME?</v>
      </c>
      <c r="FI227" s="41" t="e">
        <f ca="1">_xll.GXL(FI$3,FI$4,"CustomGL="&amp;FI$8&amp;";",FI$5,FI$6,FI$7,$B227,FI$10)</f>
        <v>#NAME?</v>
      </c>
      <c r="FJ227" s="42" t="e">
        <f t="shared" ca="1" si="747"/>
        <v>#NAME?</v>
      </c>
      <c r="FK227" s="43" t="e">
        <f ca="1">_xll.GXL(FK$3,FK$4,"CustomGL="&amp;FK$8&amp;";",FK$5,FK$6,FK$7,$B227,FK$10)</f>
        <v>#NAME?</v>
      </c>
      <c r="FL227" s="42" t="e">
        <f t="shared" ca="1" si="748"/>
        <v>#NAME?</v>
      </c>
    </row>
    <row r="228" spans="2:168" s="44" customFormat="1" hidden="1" outlineLevel="1" x14ac:dyDescent="0.25">
      <c r="B228" s="45">
        <v>762000</v>
      </c>
      <c r="C228" s="40" t="e">
        <f ca="1">_xll.GEXQ("...\Live\Act_Decr.edq",$B228)</f>
        <v>#NAME?</v>
      </c>
      <c r="D228" s="41" t="e">
        <f ca="1">_xll.GXL(D$3,D$4,"CustomGL="&amp;D$8&amp;";",D$5,D$6,D$7,$B228,D$10)</f>
        <v>#NAME?</v>
      </c>
      <c r="E228" s="42" t="e">
        <f t="shared" ca="1" si="806"/>
        <v>#NAME?</v>
      </c>
      <c r="F228" s="43" t="e">
        <f ca="1">_xll.GXL(F$3,F$4,"CustomGL="&amp;F$8&amp;";",F$5,F$6,F$7,$B228,F$10)</f>
        <v>#NAME?</v>
      </c>
      <c r="G228" s="42" t="e">
        <f t="shared" ca="1" si="805"/>
        <v>#NAME?</v>
      </c>
      <c r="L228" s="41" t="e">
        <f ca="1">_xll.GXL(L$3,L$4,"CustomGL="&amp;L$8&amp;";",L$5,L$6,L$7,$B228,L$10)</f>
        <v>#NAME?</v>
      </c>
      <c r="M228" s="42" t="e">
        <f t="shared" ca="1" si="711"/>
        <v>#NAME?</v>
      </c>
      <c r="N228" s="43" t="e">
        <f ca="1">_xll.GXL(N$3,N$4,"CustomGL="&amp;N$8&amp;";",N$5,N$6,N$7,$B228,N$10)</f>
        <v>#NAME?</v>
      </c>
      <c r="O228" s="42" t="e">
        <f t="shared" ca="1" si="712"/>
        <v>#NAME?</v>
      </c>
      <c r="R228" s="85"/>
      <c r="S228" s="78">
        <v>762000</v>
      </c>
      <c r="T228" s="40" t="e">
        <f ca="1">_xll.GEXQ("...\Live\Act_Decr.edq",$B228)</f>
        <v>#NAME?</v>
      </c>
      <c r="U228" s="41" t="e">
        <f ca="1">_xll.GXL(U$3,U$4,"CustomGL="&amp;U$8&amp;";",U$5,U$6,U$7,$B228,U$10)</f>
        <v>#NAME?</v>
      </c>
      <c r="V228" s="42" t="e">
        <f t="shared" ca="1" si="807"/>
        <v>#NAME?</v>
      </c>
      <c r="W228" s="43" t="e">
        <f ca="1">_xll.GXL(W$3,W$4,"CustomGL="&amp;W$8&amp;";",W$5,W$6,W$7,$B228,W$10)</f>
        <v>#NAME?</v>
      </c>
      <c r="X228" s="42" t="e">
        <f t="shared" ca="1" si="714"/>
        <v>#NAME?</v>
      </c>
      <c r="AC228" s="41" t="e">
        <f ca="1">_xll.GXL(AC$3,AC$4,"CustomGL="&amp;AC$8&amp;";",AC$5,AC$6,AC$7,$B228,AC$10)</f>
        <v>#NAME?</v>
      </c>
      <c r="AD228" s="42" t="e">
        <f t="shared" ca="1" si="715"/>
        <v>#NAME?</v>
      </c>
      <c r="AE228" s="43" t="e">
        <f ca="1">_xll.GXL(AE$3,AE$4,"CustomGL="&amp;AE$8&amp;";",AE$5,AE$6,AE$7,$B228,AE$10)</f>
        <v>#NAME?</v>
      </c>
      <c r="AF228" s="42" t="e">
        <f t="shared" ca="1" si="716"/>
        <v>#NAME?</v>
      </c>
      <c r="AJ228" s="78">
        <v>762000</v>
      </c>
      <c r="AK228" s="40" t="e">
        <f ca="1">_xll.GEXQ("...\Live\Act_Decr.edq",$B228)</f>
        <v>#NAME?</v>
      </c>
      <c r="AL228" s="41" t="e">
        <f ca="1">_xll.GXL(AL$3,AL$4,"CustomGL="&amp;AL$8&amp;";",AL$5,AL$6,AL$7,$B228,AL$10)</f>
        <v>#NAME?</v>
      </c>
      <c r="AM228" s="42" t="e">
        <f t="shared" ca="1" si="808"/>
        <v>#NAME?</v>
      </c>
      <c r="AN228" s="43" t="e">
        <f ca="1">_xll.GXL(AN$3,AN$4,"CustomGL="&amp;AN$8&amp;";",AN$5,AN$6,AN$7,$B228,AN$10)</f>
        <v>#NAME?</v>
      </c>
      <c r="AO228" s="42" t="e">
        <f t="shared" ca="1" si="718"/>
        <v>#NAME?</v>
      </c>
      <c r="AT228" s="41" t="e">
        <f ca="1">_xll.GXL(AT$3,AT$4,"CustomGL="&amp;AT$8&amp;";",AT$5,AT$6,AT$7,$B228,AT$10)</f>
        <v>#NAME?</v>
      </c>
      <c r="AU228" s="42" t="e">
        <f t="shared" ca="1" si="719"/>
        <v>#NAME?</v>
      </c>
      <c r="AV228" s="43" t="e">
        <f ca="1">_xll.GXL(AV$3,AV$4,"CustomGL="&amp;AV$8&amp;";",AV$5,AV$6,AV$7,$B228,AV$10)</f>
        <v>#NAME?</v>
      </c>
      <c r="AW228" s="42" t="e">
        <f t="shared" ca="1" si="720"/>
        <v>#NAME?</v>
      </c>
      <c r="AZ228" s="85"/>
      <c r="BA228" s="78">
        <v>762000</v>
      </c>
      <c r="BB228" s="40" t="e">
        <f ca="1">_xll.GEXQ("...\Live\Act_Decr.edq",$B228)</f>
        <v>#NAME?</v>
      </c>
      <c r="BC228" s="41" t="e">
        <f ca="1">_xll.GXL(BC$3,BC$4,"CustomGL="&amp;BC$8&amp;";",BC$5,BC$6,BC$7,$B228,BC$10)</f>
        <v>#NAME?</v>
      </c>
      <c r="BD228" s="42" t="e">
        <f t="shared" ca="1" si="809"/>
        <v>#NAME?</v>
      </c>
      <c r="BE228" s="43" t="e">
        <f ca="1">_xll.GXL(BE$3,BE$4,"CustomGL="&amp;BE$8&amp;";",BE$5,BE$6,BE$7,$B228,BE$10)</f>
        <v>#NAME?</v>
      </c>
      <c r="BF228" s="42" t="e">
        <f t="shared" ca="1" si="722"/>
        <v>#NAME?</v>
      </c>
      <c r="BK228" s="41" t="e">
        <f ca="1">_xll.GXL(BK$3,BK$4,"CustomGL="&amp;BK$8&amp;";",BK$5,BK$6,BK$7,$B228,BK$10)</f>
        <v>#NAME?</v>
      </c>
      <c r="BL228" s="42" t="e">
        <f t="shared" ca="1" si="723"/>
        <v>#NAME?</v>
      </c>
      <c r="BM228" s="43" t="e">
        <f ca="1">_xll.GXL(BM$3,BM$4,"CustomGL="&amp;BM$8&amp;";",BM$5,BM$6,BM$7,$B228,BM$10)</f>
        <v>#NAME?</v>
      </c>
      <c r="BN228" s="42" t="e">
        <f t="shared" ca="1" si="724"/>
        <v>#NAME?</v>
      </c>
      <c r="BR228" s="78">
        <v>762000</v>
      </c>
      <c r="BS228" s="40" t="e">
        <f ca="1">_xll.GEXQ("...\Live\Act_Decr.edq",$B228)</f>
        <v>#NAME?</v>
      </c>
      <c r="BT228" s="41" t="e">
        <f ca="1">_xll.GXL(BT$3,BT$4,"CustomGL="&amp;BT$8&amp;";",BT$5,BT$6,BT$7,$B228,BT$10)</f>
        <v>#NAME?</v>
      </c>
      <c r="BU228" s="42" t="e">
        <f t="shared" ca="1" si="810"/>
        <v>#NAME?</v>
      </c>
      <c r="BV228" s="43" t="e">
        <f ca="1">_xll.GXL(BV$3,BV$4,"CustomGL="&amp;BV$8&amp;";",BV$5,BV$6,BV$7,$B228,BV$10)</f>
        <v>#NAME?</v>
      </c>
      <c r="BW228" s="42" t="e">
        <f t="shared" ca="1" si="726"/>
        <v>#NAME?</v>
      </c>
      <c r="CB228" s="41" t="e">
        <f ca="1">_xll.GXL(CB$3,CB$4,"CustomGL="&amp;CB$8&amp;";",CB$5,CB$6,CB$7,$B228,CB$10)</f>
        <v>#NAME?</v>
      </c>
      <c r="CC228" s="42" t="e">
        <f t="shared" ca="1" si="727"/>
        <v>#NAME?</v>
      </c>
      <c r="CD228" s="43" t="e">
        <f ca="1">_xll.GXL(CD$3,CD$4,"CustomGL="&amp;CD$8&amp;";",CD$5,CD$6,CD$7,$B228,CD$10)</f>
        <v>#NAME?</v>
      </c>
      <c r="CE228" s="42" t="e">
        <f t="shared" ca="1" si="728"/>
        <v>#NAME?</v>
      </c>
      <c r="CI228" s="78">
        <v>762000</v>
      </c>
      <c r="CJ228" s="40" t="e">
        <f ca="1">_xll.GEXQ("...\Live\Act_Decr.edq",$B228)</f>
        <v>#NAME?</v>
      </c>
      <c r="CK228" s="41" t="e">
        <f ca="1">_xll.GXL(CK$3,CK$4,"CustomGL="&amp;CK$8&amp;";",CK$5,CK$6,CK$7,$B228,CK$10)</f>
        <v>#NAME?</v>
      </c>
      <c r="CL228" s="42" t="e">
        <f t="shared" ca="1" si="811"/>
        <v>#NAME?</v>
      </c>
      <c r="CM228" s="43" t="e">
        <f ca="1">_xll.GXL(CM$3,CM$4,"CustomGL="&amp;CM$8&amp;";",CM$5,CM$6,CM$7,$B228,CM$10)</f>
        <v>#NAME?</v>
      </c>
      <c r="CN228" s="42" t="e">
        <f t="shared" ca="1" si="730"/>
        <v>#NAME?</v>
      </c>
      <c r="CS228" s="41" t="e">
        <f ca="1">_xll.GXL(CS$3,CS$4,"CustomGL="&amp;CS$8&amp;";",CS$5,CS$6,CS$7,$B228,CS$10)</f>
        <v>#NAME?</v>
      </c>
      <c r="CT228" s="42" t="e">
        <f t="shared" ca="1" si="731"/>
        <v>#NAME?</v>
      </c>
      <c r="CU228" s="43" t="e">
        <f ca="1">_xll.GXL(CU$3,CU$4,"CustomGL="&amp;CU$8&amp;";",CU$5,CU$6,CU$7,$B228,CU$10)</f>
        <v>#NAME?</v>
      </c>
      <c r="CV228" s="42" t="e">
        <f t="shared" ca="1" si="732"/>
        <v>#NAME?</v>
      </c>
      <c r="CZ228" s="78">
        <v>762000</v>
      </c>
      <c r="DA228" s="40" t="e">
        <f ca="1">_xll.GEXQ("...\Live\Act_Decr.edq",$B228)</f>
        <v>#NAME?</v>
      </c>
      <c r="DB228" s="41" t="e">
        <f ca="1">_xll.GXL(DB$3,DB$4,"CustomGL="&amp;DB$8&amp;";",DB$5,DB$6,DB$7,$B228,DB$10)</f>
        <v>#NAME?</v>
      </c>
      <c r="DC228" s="42" t="e">
        <f t="shared" ca="1" si="812"/>
        <v>#NAME?</v>
      </c>
      <c r="DD228" s="43" t="e">
        <f ca="1">_xll.GXL(DD$3,DD$4,"CustomGL="&amp;DD$8&amp;";",DD$5,DD$6,DD$7,$B228,DD$10)</f>
        <v>#NAME?</v>
      </c>
      <c r="DE228" s="42" t="e">
        <f t="shared" ca="1" si="734"/>
        <v>#NAME?</v>
      </c>
      <c r="DJ228" s="41" t="e">
        <f ca="1">_xll.GXL(DJ$3,DJ$4,"CustomGL="&amp;DJ$8&amp;";",DJ$5,DJ$6,DJ$7,$B228,DJ$10)</f>
        <v>#NAME?</v>
      </c>
      <c r="DK228" s="42" t="e">
        <f t="shared" ca="1" si="735"/>
        <v>#NAME?</v>
      </c>
      <c r="DL228" s="43" t="e">
        <f ca="1">_xll.GXL(DL$3,DL$4,"CustomGL="&amp;DL$8&amp;";",DL$5,DL$6,DL$7,$B228,DL$10)</f>
        <v>#NAME?</v>
      </c>
      <c r="DM228" s="42" t="e">
        <f t="shared" ca="1" si="736"/>
        <v>#NAME?</v>
      </c>
      <c r="DQ228" s="78">
        <v>762000</v>
      </c>
      <c r="DR228" s="40" t="e">
        <f ca="1">_xll.GEXQ("...\Live\Act_Decr.edq",$B228)</f>
        <v>#NAME?</v>
      </c>
      <c r="DS228" s="41" t="e">
        <f ca="1">_xll.GXL(DS$3,DS$4,"CustomGL="&amp;DS$8&amp;";",DS$5,DS$6,DS$7,$B228,DS$10)</f>
        <v>#NAME?</v>
      </c>
      <c r="DT228" s="42" t="e">
        <f t="shared" ca="1" si="813"/>
        <v>#NAME?</v>
      </c>
      <c r="DU228" s="43" t="e">
        <f ca="1">_xll.GXL(DU$3,DU$4,"CustomGL="&amp;DU$8&amp;";",DU$5,DU$6,DU$7,$B228,DU$10)</f>
        <v>#NAME?</v>
      </c>
      <c r="DV228" s="42" t="e">
        <f t="shared" ca="1" si="738"/>
        <v>#NAME?</v>
      </c>
      <c r="EA228" s="41" t="e">
        <f ca="1">_xll.GXL(EA$3,EA$4,"CustomGL="&amp;EA$8&amp;";",EA$5,EA$6,EA$7,$B228,EA$10)</f>
        <v>#NAME?</v>
      </c>
      <c r="EB228" s="42" t="e">
        <f t="shared" ca="1" si="739"/>
        <v>#NAME?</v>
      </c>
      <c r="EC228" s="43" t="e">
        <f ca="1">_xll.GXL(EC$3,EC$4,"CustomGL="&amp;EC$8&amp;";",EC$5,EC$6,EC$7,$B228,EC$10)</f>
        <v>#NAME?</v>
      </c>
      <c r="ED228" s="42" t="e">
        <f t="shared" ca="1" si="740"/>
        <v>#NAME?</v>
      </c>
      <c r="EH228" s="78">
        <v>762000</v>
      </c>
      <c r="EI228" s="40" t="e">
        <f ca="1">_xll.GEXQ("...\Live\Act_Decr.edq",$B228)</f>
        <v>#NAME?</v>
      </c>
      <c r="EJ228" s="41" t="e">
        <f ca="1">_xll.GXL(EJ$3,EJ$4,"CustomGL="&amp;EJ$8&amp;";",EJ$5,EJ$6,EJ$7,$B228,EJ$10)</f>
        <v>#NAME?</v>
      </c>
      <c r="EK228" s="42" t="e">
        <f t="shared" ca="1" si="814"/>
        <v>#NAME?</v>
      </c>
      <c r="EL228" s="43" t="e">
        <f ca="1">_xll.GXL(EL$3,EL$4,"CustomGL="&amp;EL$8&amp;";",EL$5,EL$6,EL$7,$B228,EL$10)</f>
        <v>#NAME?</v>
      </c>
      <c r="EM228" s="42" t="e">
        <f t="shared" ca="1" si="742"/>
        <v>#NAME?</v>
      </c>
      <c r="ER228" s="41" t="e">
        <f ca="1">_xll.GXL(ER$3,ER$4,"CustomGL="&amp;ER$8&amp;";",ER$5,ER$6,ER$7,$B228,ER$10)</f>
        <v>#NAME?</v>
      </c>
      <c r="ES228" s="42" t="e">
        <f t="shared" ca="1" si="743"/>
        <v>#NAME?</v>
      </c>
      <c r="ET228" s="43" t="e">
        <f ca="1">_xll.GXL(ET$3,ET$4,"CustomGL="&amp;ET$8&amp;";",ET$5,ET$6,ET$7,$B228,ET$10)</f>
        <v>#NAME?</v>
      </c>
      <c r="EU228" s="42" t="e">
        <f t="shared" ca="1" si="744"/>
        <v>#NAME?</v>
      </c>
      <c r="EY228" s="78">
        <v>762000</v>
      </c>
      <c r="EZ228" s="40" t="e">
        <f ca="1">_xll.GEXQ("...\Live\Act_Decr.edq",$B228)</f>
        <v>#NAME?</v>
      </c>
      <c r="FA228" s="41" t="e">
        <f ca="1">_xll.GXL(FA$3,FA$4,"CustomGL="&amp;FA$8&amp;";",FA$5,FA$6,FA$7,$B228,FA$10)</f>
        <v>#NAME?</v>
      </c>
      <c r="FB228" s="42" t="e">
        <f t="shared" ca="1" si="815"/>
        <v>#NAME?</v>
      </c>
      <c r="FC228" s="43" t="e">
        <f ca="1">_xll.GXL(FC$3,FC$4,"CustomGL="&amp;FC$8&amp;";",FC$5,FC$6,FC$7,$B228,FC$10)</f>
        <v>#NAME?</v>
      </c>
      <c r="FD228" s="42" t="e">
        <f t="shared" ca="1" si="746"/>
        <v>#NAME?</v>
      </c>
      <c r="FI228" s="41" t="e">
        <f ca="1">_xll.GXL(FI$3,FI$4,"CustomGL="&amp;FI$8&amp;";",FI$5,FI$6,FI$7,$B228,FI$10)</f>
        <v>#NAME?</v>
      </c>
      <c r="FJ228" s="42" t="e">
        <f t="shared" ca="1" si="747"/>
        <v>#NAME?</v>
      </c>
      <c r="FK228" s="43" t="e">
        <f ca="1">_xll.GXL(FK$3,FK$4,"CustomGL="&amp;FK$8&amp;";",FK$5,FK$6,FK$7,$B228,FK$10)</f>
        <v>#NAME?</v>
      </c>
      <c r="FL228" s="42" t="e">
        <f t="shared" ca="1" si="748"/>
        <v>#NAME?</v>
      </c>
    </row>
    <row r="229" spans="2:168" s="44" customFormat="1" hidden="1" outlineLevel="1" x14ac:dyDescent="0.25">
      <c r="B229" s="45">
        <v>775000</v>
      </c>
      <c r="C229" s="40" t="e">
        <f ca="1">_xll.GEXQ("...\Live\Act_Decr.edq",$B229)</f>
        <v>#NAME?</v>
      </c>
      <c r="D229" s="41" t="e">
        <f ca="1">_xll.GXL(D$3,D$4,"CustomGL="&amp;D$8&amp;";",D$5,D$6,D$7,$B229,D$10)</f>
        <v>#NAME?</v>
      </c>
      <c r="E229" s="42" t="e">
        <f t="shared" ca="1" si="806"/>
        <v>#NAME?</v>
      </c>
      <c r="F229" s="43" t="e">
        <f ca="1">_xll.GXL(F$3,F$4,"CustomGL="&amp;F$8&amp;";",F$5,F$6,F$7,$B229,F$10)</f>
        <v>#NAME?</v>
      </c>
      <c r="G229" s="42" t="e">
        <f t="shared" ca="1" si="805"/>
        <v>#NAME?</v>
      </c>
      <c r="L229" s="41" t="e">
        <f ca="1">_xll.GXL(L$3,L$4,"CustomGL="&amp;L$8&amp;";",L$5,L$6,L$7,$B229,L$10)</f>
        <v>#NAME?</v>
      </c>
      <c r="M229" s="42" t="e">
        <f t="shared" ca="1" si="711"/>
        <v>#NAME?</v>
      </c>
      <c r="N229" s="43" t="e">
        <f ca="1">_xll.GXL(N$3,N$4,"CustomGL="&amp;N$8&amp;";",N$5,N$6,N$7,$B229,N$10)</f>
        <v>#NAME?</v>
      </c>
      <c r="O229" s="42" t="e">
        <f t="shared" ca="1" si="712"/>
        <v>#NAME?</v>
      </c>
      <c r="R229" s="85"/>
      <c r="S229" s="78">
        <v>775000</v>
      </c>
      <c r="T229" s="40" t="e">
        <f ca="1">_xll.GEXQ("...\Live\Act_Decr.edq",$B229)</f>
        <v>#NAME?</v>
      </c>
      <c r="U229" s="41" t="e">
        <f ca="1">_xll.GXL(U$3,U$4,"CustomGL="&amp;U$8&amp;";",U$5,U$6,U$7,$B229,U$10)</f>
        <v>#NAME?</v>
      </c>
      <c r="V229" s="42" t="e">
        <f t="shared" ca="1" si="807"/>
        <v>#NAME?</v>
      </c>
      <c r="W229" s="43" t="e">
        <f ca="1">_xll.GXL(W$3,W$4,"CustomGL="&amp;W$8&amp;";",W$5,W$6,W$7,$B229,W$10)</f>
        <v>#NAME?</v>
      </c>
      <c r="X229" s="42" t="e">
        <f t="shared" ca="1" si="714"/>
        <v>#NAME?</v>
      </c>
      <c r="AC229" s="41" t="e">
        <f ca="1">_xll.GXL(AC$3,AC$4,"CustomGL="&amp;AC$8&amp;";",AC$5,AC$6,AC$7,$B229,AC$10)</f>
        <v>#NAME?</v>
      </c>
      <c r="AD229" s="42" t="e">
        <f t="shared" ca="1" si="715"/>
        <v>#NAME?</v>
      </c>
      <c r="AE229" s="43" t="e">
        <f ca="1">_xll.GXL(AE$3,AE$4,"CustomGL="&amp;AE$8&amp;";",AE$5,AE$6,AE$7,$B229,AE$10)</f>
        <v>#NAME?</v>
      </c>
      <c r="AF229" s="42" t="e">
        <f t="shared" ca="1" si="716"/>
        <v>#NAME?</v>
      </c>
      <c r="AJ229" s="78">
        <v>775000</v>
      </c>
      <c r="AK229" s="40" t="e">
        <f ca="1">_xll.GEXQ("...\Live\Act_Decr.edq",$B229)</f>
        <v>#NAME?</v>
      </c>
      <c r="AL229" s="41" t="e">
        <f ca="1">_xll.GXL(AL$3,AL$4,"CustomGL="&amp;AL$8&amp;";",AL$5,AL$6,AL$7,$B229,AL$10)</f>
        <v>#NAME?</v>
      </c>
      <c r="AM229" s="42" t="e">
        <f t="shared" ca="1" si="808"/>
        <v>#NAME?</v>
      </c>
      <c r="AN229" s="43" t="e">
        <f ca="1">_xll.GXL(AN$3,AN$4,"CustomGL="&amp;AN$8&amp;";",AN$5,AN$6,AN$7,$B229,AN$10)</f>
        <v>#NAME?</v>
      </c>
      <c r="AO229" s="42" t="e">
        <f t="shared" ca="1" si="718"/>
        <v>#NAME?</v>
      </c>
      <c r="AT229" s="41" t="e">
        <f ca="1">_xll.GXL(AT$3,AT$4,"CustomGL="&amp;AT$8&amp;";",AT$5,AT$6,AT$7,$B229,AT$10)</f>
        <v>#NAME?</v>
      </c>
      <c r="AU229" s="42" t="e">
        <f t="shared" ca="1" si="719"/>
        <v>#NAME?</v>
      </c>
      <c r="AV229" s="43" t="e">
        <f ca="1">_xll.GXL(AV$3,AV$4,"CustomGL="&amp;AV$8&amp;";",AV$5,AV$6,AV$7,$B229,AV$10)</f>
        <v>#NAME?</v>
      </c>
      <c r="AW229" s="42" t="e">
        <f t="shared" ca="1" si="720"/>
        <v>#NAME?</v>
      </c>
      <c r="AZ229" s="85"/>
      <c r="BA229" s="78">
        <v>775000</v>
      </c>
      <c r="BB229" s="40" t="e">
        <f ca="1">_xll.GEXQ("...\Live\Act_Decr.edq",$B229)</f>
        <v>#NAME?</v>
      </c>
      <c r="BC229" s="41" t="e">
        <f ca="1">_xll.GXL(BC$3,BC$4,"CustomGL="&amp;BC$8&amp;";",BC$5,BC$6,BC$7,$B229,BC$10)</f>
        <v>#NAME?</v>
      </c>
      <c r="BD229" s="42" t="e">
        <f t="shared" ca="1" si="809"/>
        <v>#NAME?</v>
      </c>
      <c r="BE229" s="43" t="e">
        <f ca="1">_xll.GXL(BE$3,BE$4,"CustomGL="&amp;BE$8&amp;";",BE$5,BE$6,BE$7,$B229,BE$10)</f>
        <v>#NAME?</v>
      </c>
      <c r="BF229" s="42" t="e">
        <f t="shared" ca="1" si="722"/>
        <v>#NAME?</v>
      </c>
      <c r="BK229" s="41" t="e">
        <f ca="1">_xll.GXL(BK$3,BK$4,"CustomGL="&amp;BK$8&amp;";",BK$5,BK$6,BK$7,$B229,BK$10)</f>
        <v>#NAME?</v>
      </c>
      <c r="BL229" s="42" t="e">
        <f t="shared" ca="1" si="723"/>
        <v>#NAME?</v>
      </c>
      <c r="BM229" s="43" t="e">
        <f ca="1">_xll.GXL(BM$3,BM$4,"CustomGL="&amp;BM$8&amp;";",BM$5,BM$6,BM$7,$B229,BM$10)</f>
        <v>#NAME?</v>
      </c>
      <c r="BN229" s="42" t="e">
        <f t="shared" ca="1" si="724"/>
        <v>#NAME?</v>
      </c>
      <c r="BR229" s="78">
        <v>775000</v>
      </c>
      <c r="BS229" s="40" t="e">
        <f ca="1">_xll.GEXQ("...\Live\Act_Decr.edq",$B229)</f>
        <v>#NAME?</v>
      </c>
      <c r="BT229" s="41" t="e">
        <f ca="1">_xll.GXL(BT$3,BT$4,"CustomGL="&amp;BT$8&amp;";",BT$5,BT$6,BT$7,$B229,BT$10)</f>
        <v>#NAME?</v>
      </c>
      <c r="BU229" s="42" t="e">
        <f t="shared" ca="1" si="810"/>
        <v>#NAME?</v>
      </c>
      <c r="BV229" s="43" t="e">
        <f ca="1">_xll.GXL(BV$3,BV$4,"CustomGL="&amp;BV$8&amp;";",BV$5,BV$6,BV$7,$B229,BV$10)</f>
        <v>#NAME?</v>
      </c>
      <c r="BW229" s="42" t="e">
        <f t="shared" ca="1" si="726"/>
        <v>#NAME?</v>
      </c>
      <c r="CB229" s="41" t="e">
        <f ca="1">_xll.GXL(CB$3,CB$4,"CustomGL="&amp;CB$8&amp;";",CB$5,CB$6,CB$7,$B229,CB$10)</f>
        <v>#NAME?</v>
      </c>
      <c r="CC229" s="42" t="e">
        <f t="shared" ca="1" si="727"/>
        <v>#NAME?</v>
      </c>
      <c r="CD229" s="43" t="e">
        <f ca="1">_xll.GXL(CD$3,CD$4,"CustomGL="&amp;CD$8&amp;";",CD$5,CD$6,CD$7,$B229,CD$10)</f>
        <v>#NAME?</v>
      </c>
      <c r="CE229" s="42" t="e">
        <f t="shared" ca="1" si="728"/>
        <v>#NAME?</v>
      </c>
      <c r="CI229" s="78">
        <v>775000</v>
      </c>
      <c r="CJ229" s="40" t="e">
        <f ca="1">_xll.GEXQ("...\Live\Act_Decr.edq",$B229)</f>
        <v>#NAME?</v>
      </c>
      <c r="CK229" s="41" t="e">
        <f ca="1">_xll.GXL(CK$3,CK$4,"CustomGL="&amp;CK$8&amp;";",CK$5,CK$6,CK$7,$B229,CK$10)</f>
        <v>#NAME?</v>
      </c>
      <c r="CL229" s="42" t="e">
        <f t="shared" ca="1" si="811"/>
        <v>#NAME?</v>
      </c>
      <c r="CM229" s="43" t="e">
        <f ca="1">_xll.GXL(CM$3,CM$4,"CustomGL="&amp;CM$8&amp;";",CM$5,CM$6,CM$7,$B229,CM$10)</f>
        <v>#NAME?</v>
      </c>
      <c r="CN229" s="42" t="e">
        <f t="shared" ca="1" si="730"/>
        <v>#NAME?</v>
      </c>
      <c r="CS229" s="41" t="e">
        <f ca="1">_xll.GXL(CS$3,CS$4,"CustomGL="&amp;CS$8&amp;";",CS$5,CS$6,CS$7,$B229,CS$10)</f>
        <v>#NAME?</v>
      </c>
      <c r="CT229" s="42" t="e">
        <f t="shared" ca="1" si="731"/>
        <v>#NAME?</v>
      </c>
      <c r="CU229" s="43" t="e">
        <f ca="1">_xll.GXL(CU$3,CU$4,"CustomGL="&amp;CU$8&amp;";",CU$5,CU$6,CU$7,$B229,CU$10)</f>
        <v>#NAME?</v>
      </c>
      <c r="CV229" s="42" t="e">
        <f t="shared" ca="1" si="732"/>
        <v>#NAME?</v>
      </c>
      <c r="CZ229" s="78">
        <v>775000</v>
      </c>
      <c r="DA229" s="40" t="e">
        <f ca="1">_xll.GEXQ("...\Live\Act_Decr.edq",$B229)</f>
        <v>#NAME?</v>
      </c>
      <c r="DB229" s="41" t="e">
        <f ca="1">_xll.GXL(DB$3,DB$4,"CustomGL="&amp;DB$8&amp;";",DB$5,DB$6,DB$7,$B229,DB$10)</f>
        <v>#NAME?</v>
      </c>
      <c r="DC229" s="42" t="e">
        <f t="shared" ca="1" si="812"/>
        <v>#NAME?</v>
      </c>
      <c r="DD229" s="43" t="e">
        <f ca="1">_xll.GXL(DD$3,DD$4,"CustomGL="&amp;DD$8&amp;";",DD$5,DD$6,DD$7,$B229,DD$10)</f>
        <v>#NAME?</v>
      </c>
      <c r="DE229" s="42" t="e">
        <f t="shared" ca="1" si="734"/>
        <v>#NAME?</v>
      </c>
      <c r="DJ229" s="41" t="e">
        <f ca="1">_xll.GXL(DJ$3,DJ$4,"CustomGL="&amp;DJ$8&amp;";",DJ$5,DJ$6,DJ$7,$B229,DJ$10)</f>
        <v>#NAME?</v>
      </c>
      <c r="DK229" s="42" t="e">
        <f t="shared" ca="1" si="735"/>
        <v>#NAME?</v>
      </c>
      <c r="DL229" s="43" t="e">
        <f ca="1">_xll.GXL(DL$3,DL$4,"CustomGL="&amp;DL$8&amp;";",DL$5,DL$6,DL$7,$B229,DL$10)</f>
        <v>#NAME?</v>
      </c>
      <c r="DM229" s="42" t="e">
        <f t="shared" ca="1" si="736"/>
        <v>#NAME?</v>
      </c>
      <c r="DQ229" s="78">
        <v>775000</v>
      </c>
      <c r="DR229" s="40" t="e">
        <f ca="1">_xll.GEXQ("...\Live\Act_Decr.edq",$B229)</f>
        <v>#NAME?</v>
      </c>
      <c r="DS229" s="41" t="e">
        <f ca="1">_xll.GXL(DS$3,DS$4,"CustomGL="&amp;DS$8&amp;";",DS$5,DS$6,DS$7,$B229,DS$10)</f>
        <v>#NAME?</v>
      </c>
      <c r="DT229" s="42" t="e">
        <f t="shared" ca="1" si="813"/>
        <v>#NAME?</v>
      </c>
      <c r="DU229" s="43" t="e">
        <f ca="1">_xll.GXL(DU$3,DU$4,"CustomGL="&amp;DU$8&amp;";",DU$5,DU$6,DU$7,$B229,DU$10)</f>
        <v>#NAME?</v>
      </c>
      <c r="DV229" s="42" t="e">
        <f t="shared" ca="1" si="738"/>
        <v>#NAME?</v>
      </c>
      <c r="EA229" s="41" t="e">
        <f ca="1">_xll.GXL(EA$3,EA$4,"CustomGL="&amp;EA$8&amp;";",EA$5,EA$6,EA$7,$B229,EA$10)</f>
        <v>#NAME?</v>
      </c>
      <c r="EB229" s="42" t="e">
        <f t="shared" ca="1" si="739"/>
        <v>#NAME?</v>
      </c>
      <c r="EC229" s="43" t="e">
        <f ca="1">_xll.GXL(EC$3,EC$4,"CustomGL="&amp;EC$8&amp;";",EC$5,EC$6,EC$7,$B229,EC$10)</f>
        <v>#NAME?</v>
      </c>
      <c r="ED229" s="42" t="e">
        <f t="shared" ca="1" si="740"/>
        <v>#NAME?</v>
      </c>
      <c r="EH229" s="78">
        <v>775000</v>
      </c>
      <c r="EI229" s="40" t="e">
        <f ca="1">_xll.GEXQ("...\Live\Act_Decr.edq",$B229)</f>
        <v>#NAME?</v>
      </c>
      <c r="EJ229" s="41" t="e">
        <f ca="1">_xll.GXL(EJ$3,EJ$4,"CustomGL="&amp;EJ$8&amp;";",EJ$5,EJ$6,EJ$7,$B229,EJ$10)</f>
        <v>#NAME?</v>
      </c>
      <c r="EK229" s="42" t="e">
        <f t="shared" ca="1" si="814"/>
        <v>#NAME?</v>
      </c>
      <c r="EL229" s="43" t="e">
        <f ca="1">_xll.GXL(EL$3,EL$4,"CustomGL="&amp;EL$8&amp;";",EL$5,EL$6,EL$7,$B229,EL$10)</f>
        <v>#NAME?</v>
      </c>
      <c r="EM229" s="42" t="e">
        <f t="shared" ca="1" si="742"/>
        <v>#NAME?</v>
      </c>
      <c r="ER229" s="41" t="e">
        <f ca="1">_xll.GXL(ER$3,ER$4,"CustomGL="&amp;ER$8&amp;";",ER$5,ER$6,ER$7,$B229,ER$10)</f>
        <v>#NAME?</v>
      </c>
      <c r="ES229" s="42" t="e">
        <f t="shared" ca="1" si="743"/>
        <v>#NAME?</v>
      </c>
      <c r="ET229" s="43" t="e">
        <f ca="1">_xll.GXL(ET$3,ET$4,"CustomGL="&amp;ET$8&amp;";",ET$5,ET$6,ET$7,$B229,ET$10)</f>
        <v>#NAME?</v>
      </c>
      <c r="EU229" s="42" t="e">
        <f t="shared" ca="1" si="744"/>
        <v>#NAME?</v>
      </c>
      <c r="EY229" s="78">
        <v>775000</v>
      </c>
      <c r="EZ229" s="40" t="e">
        <f ca="1">_xll.GEXQ("...\Live\Act_Decr.edq",$B229)</f>
        <v>#NAME?</v>
      </c>
      <c r="FA229" s="41" t="e">
        <f ca="1">_xll.GXL(FA$3,FA$4,"CustomGL="&amp;FA$8&amp;";",FA$5,FA$6,FA$7,$B229,FA$10)</f>
        <v>#NAME?</v>
      </c>
      <c r="FB229" s="42" t="e">
        <f t="shared" ca="1" si="815"/>
        <v>#NAME?</v>
      </c>
      <c r="FC229" s="43" t="e">
        <f ca="1">_xll.GXL(FC$3,FC$4,"CustomGL="&amp;FC$8&amp;";",FC$5,FC$6,FC$7,$B229,FC$10)</f>
        <v>#NAME?</v>
      </c>
      <c r="FD229" s="42" t="e">
        <f t="shared" ca="1" si="746"/>
        <v>#NAME?</v>
      </c>
      <c r="FI229" s="41" t="e">
        <f ca="1">_xll.GXL(FI$3,FI$4,"CustomGL="&amp;FI$8&amp;";",FI$5,FI$6,FI$7,$B229,FI$10)</f>
        <v>#NAME?</v>
      </c>
      <c r="FJ229" s="42" t="e">
        <f t="shared" ca="1" si="747"/>
        <v>#NAME?</v>
      </c>
      <c r="FK229" s="43" t="e">
        <f ca="1">_xll.GXL(FK$3,FK$4,"CustomGL="&amp;FK$8&amp;";",FK$5,FK$6,FK$7,$B229,FK$10)</f>
        <v>#NAME?</v>
      </c>
      <c r="FL229" s="42" t="e">
        <f t="shared" ca="1" si="748"/>
        <v>#NAME?</v>
      </c>
    </row>
    <row r="230" spans="2:168" s="44" customFormat="1" hidden="1" outlineLevel="1" x14ac:dyDescent="0.25">
      <c r="B230" s="45">
        <v>785000</v>
      </c>
      <c r="C230" s="40" t="e">
        <f ca="1">_xll.GEXQ("...\Live\Act_Decr.edq",$B230)</f>
        <v>#NAME?</v>
      </c>
      <c r="D230" s="41" t="e">
        <f ca="1">_xll.GXL(D$3,D$4,"CustomGL="&amp;D$8&amp;";",D$5,D$6,D$7,$B230,D$10)</f>
        <v>#NAME?</v>
      </c>
      <c r="E230" s="42" t="e">
        <f t="shared" ca="1" si="806"/>
        <v>#NAME?</v>
      </c>
      <c r="F230" s="43" t="e">
        <f ca="1">_xll.GXL(F$3,F$4,"CustomGL="&amp;F$8&amp;";",F$5,F$6,F$7,$B230,F$10)</f>
        <v>#NAME?</v>
      </c>
      <c r="G230" s="42" t="e">
        <f t="shared" ca="1" si="805"/>
        <v>#NAME?</v>
      </c>
      <c r="L230" s="41" t="e">
        <f ca="1">_xll.GXL(L$3,L$4,"CustomGL="&amp;L$8&amp;";",L$5,L$6,L$7,$B230,L$10)</f>
        <v>#NAME?</v>
      </c>
      <c r="M230" s="42" t="e">
        <f t="shared" ca="1" si="711"/>
        <v>#NAME?</v>
      </c>
      <c r="N230" s="43" t="e">
        <f ca="1">_xll.GXL(N$3,N$4,"CustomGL="&amp;N$8&amp;";",N$5,N$6,N$7,$B230,N$10)</f>
        <v>#NAME?</v>
      </c>
      <c r="O230" s="42" t="e">
        <f t="shared" ca="1" si="712"/>
        <v>#NAME?</v>
      </c>
      <c r="R230" s="85"/>
      <c r="S230" s="78">
        <v>785000</v>
      </c>
      <c r="T230" s="40" t="e">
        <f ca="1">_xll.GEXQ("...\Live\Act_Decr.edq",$B230)</f>
        <v>#NAME?</v>
      </c>
      <c r="U230" s="41" t="e">
        <f ca="1">_xll.GXL(U$3,U$4,"CustomGL="&amp;U$8&amp;";",U$5,U$6,U$7,$B230,U$10)</f>
        <v>#NAME?</v>
      </c>
      <c r="V230" s="42" t="e">
        <f t="shared" ca="1" si="807"/>
        <v>#NAME?</v>
      </c>
      <c r="W230" s="43" t="e">
        <f ca="1">_xll.GXL(W$3,W$4,"CustomGL="&amp;W$8&amp;";",W$5,W$6,W$7,$B230,W$10)</f>
        <v>#NAME?</v>
      </c>
      <c r="X230" s="42" t="e">
        <f t="shared" ca="1" si="714"/>
        <v>#NAME?</v>
      </c>
      <c r="AC230" s="41" t="e">
        <f ca="1">_xll.GXL(AC$3,AC$4,"CustomGL="&amp;AC$8&amp;";",AC$5,AC$6,AC$7,$B230,AC$10)</f>
        <v>#NAME?</v>
      </c>
      <c r="AD230" s="42" t="e">
        <f t="shared" ca="1" si="715"/>
        <v>#NAME?</v>
      </c>
      <c r="AE230" s="43" t="e">
        <f ca="1">_xll.GXL(AE$3,AE$4,"CustomGL="&amp;AE$8&amp;";",AE$5,AE$6,AE$7,$B230,AE$10)</f>
        <v>#NAME?</v>
      </c>
      <c r="AF230" s="42" t="e">
        <f t="shared" ca="1" si="716"/>
        <v>#NAME?</v>
      </c>
      <c r="AJ230" s="78">
        <v>785000</v>
      </c>
      <c r="AK230" s="40" t="e">
        <f ca="1">_xll.GEXQ("...\Live\Act_Decr.edq",$B230)</f>
        <v>#NAME?</v>
      </c>
      <c r="AL230" s="41" t="e">
        <f ca="1">_xll.GXL(AL$3,AL$4,"CustomGL="&amp;AL$8&amp;";",AL$5,AL$6,AL$7,$B230,AL$10)</f>
        <v>#NAME?</v>
      </c>
      <c r="AM230" s="42" t="e">
        <f t="shared" ca="1" si="808"/>
        <v>#NAME?</v>
      </c>
      <c r="AN230" s="43" t="e">
        <f ca="1">_xll.GXL(AN$3,AN$4,"CustomGL="&amp;AN$8&amp;";",AN$5,AN$6,AN$7,$B230,AN$10)</f>
        <v>#NAME?</v>
      </c>
      <c r="AO230" s="42" t="e">
        <f t="shared" ca="1" si="718"/>
        <v>#NAME?</v>
      </c>
      <c r="AT230" s="41" t="e">
        <f ca="1">_xll.GXL(AT$3,AT$4,"CustomGL="&amp;AT$8&amp;";",AT$5,AT$6,AT$7,$B230,AT$10)</f>
        <v>#NAME?</v>
      </c>
      <c r="AU230" s="42" t="e">
        <f t="shared" ca="1" si="719"/>
        <v>#NAME?</v>
      </c>
      <c r="AV230" s="43" t="e">
        <f ca="1">_xll.GXL(AV$3,AV$4,"CustomGL="&amp;AV$8&amp;";",AV$5,AV$6,AV$7,$B230,AV$10)</f>
        <v>#NAME?</v>
      </c>
      <c r="AW230" s="42" t="e">
        <f t="shared" ca="1" si="720"/>
        <v>#NAME?</v>
      </c>
      <c r="AZ230" s="85"/>
      <c r="BA230" s="78">
        <v>785000</v>
      </c>
      <c r="BB230" s="40" t="e">
        <f ca="1">_xll.GEXQ("...\Live\Act_Decr.edq",$B230)</f>
        <v>#NAME?</v>
      </c>
      <c r="BC230" s="41" t="e">
        <f ca="1">_xll.GXL(BC$3,BC$4,"CustomGL="&amp;BC$8&amp;";",BC$5,BC$6,BC$7,$B230,BC$10)</f>
        <v>#NAME?</v>
      </c>
      <c r="BD230" s="42" t="e">
        <f t="shared" ca="1" si="809"/>
        <v>#NAME?</v>
      </c>
      <c r="BE230" s="43" t="e">
        <f ca="1">_xll.GXL(BE$3,BE$4,"CustomGL="&amp;BE$8&amp;";",BE$5,BE$6,BE$7,$B230,BE$10)</f>
        <v>#NAME?</v>
      </c>
      <c r="BF230" s="42" t="e">
        <f t="shared" ca="1" si="722"/>
        <v>#NAME?</v>
      </c>
      <c r="BK230" s="41" t="e">
        <f ca="1">_xll.GXL(BK$3,BK$4,"CustomGL="&amp;BK$8&amp;";",BK$5,BK$6,BK$7,$B230,BK$10)</f>
        <v>#NAME?</v>
      </c>
      <c r="BL230" s="42" t="e">
        <f t="shared" ca="1" si="723"/>
        <v>#NAME?</v>
      </c>
      <c r="BM230" s="43" t="e">
        <f ca="1">_xll.GXL(BM$3,BM$4,"CustomGL="&amp;BM$8&amp;";",BM$5,BM$6,BM$7,$B230,BM$10)</f>
        <v>#NAME?</v>
      </c>
      <c r="BN230" s="42" t="e">
        <f t="shared" ca="1" si="724"/>
        <v>#NAME?</v>
      </c>
      <c r="BR230" s="78">
        <v>785000</v>
      </c>
      <c r="BS230" s="40" t="e">
        <f ca="1">_xll.GEXQ("...\Live\Act_Decr.edq",$B230)</f>
        <v>#NAME?</v>
      </c>
      <c r="BT230" s="41" t="e">
        <f ca="1">_xll.GXL(BT$3,BT$4,"CustomGL="&amp;BT$8&amp;";",BT$5,BT$6,BT$7,$B230,BT$10)</f>
        <v>#NAME?</v>
      </c>
      <c r="BU230" s="42" t="e">
        <f t="shared" ca="1" si="810"/>
        <v>#NAME?</v>
      </c>
      <c r="BV230" s="43" t="e">
        <f ca="1">_xll.GXL(BV$3,BV$4,"CustomGL="&amp;BV$8&amp;";",BV$5,BV$6,BV$7,$B230,BV$10)</f>
        <v>#NAME?</v>
      </c>
      <c r="BW230" s="42" t="e">
        <f t="shared" ca="1" si="726"/>
        <v>#NAME?</v>
      </c>
      <c r="CB230" s="41" t="e">
        <f ca="1">_xll.GXL(CB$3,CB$4,"CustomGL="&amp;CB$8&amp;";",CB$5,CB$6,CB$7,$B230,CB$10)</f>
        <v>#NAME?</v>
      </c>
      <c r="CC230" s="42" t="e">
        <f t="shared" ca="1" si="727"/>
        <v>#NAME?</v>
      </c>
      <c r="CD230" s="43" t="e">
        <f ca="1">_xll.GXL(CD$3,CD$4,"CustomGL="&amp;CD$8&amp;";",CD$5,CD$6,CD$7,$B230,CD$10)</f>
        <v>#NAME?</v>
      </c>
      <c r="CE230" s="42" t="e">
        <f t="shared" ca="1" si="728"/>
        <v>#NAME?</v>
      </c>
      <c r="CI230" s="78">
        <v>785000</v>
      </c>
      <c r="CJ230" s="40" t="e">
        <f ca="1">_xll.GEXQ("...\Live\Act_Decr.edq",$B230)</f>
        <v>#NAME?</v>
      </c>
      <c r="CK230" s="41" t="e">
        <f ca="1">_xll.GXL(CK$3,CK$4,"CustomGL="&amp;CK$8&amp;";",CK$5,CK$6,CK$7,$B230,CK$10)</f>
        <v>#NAME?</v>
      </c>
      <c r="CL230" s="42" t="e">
        <f t="shared" ca="1" si="811"/>
        <v>#NAME?</v>
      </c>
      <c r="CM230" s="43" t="e">
        <f ca="1">_xll.GXL(CM$3,CM$4,"CustomGL="&amp;CM$8&amp;";",CM$5,CM$6,CM$7,$B230,CM$10)</f>
        <v>#NAME?</v>
      </c>
      <c r="CN230" s="42" t="e">
        <f t="shared" ca="1" si="730"/>
        <v>#NAME?</v>
      </c>
      <c r="CS230" s="41" t="e">
        <f ca="1">_xll.GXL(CS$3,CS$4,"CustomGL="&amp;CS$8&amp;";",CS$5,CS$6,CS$7,$B230,CS$10)</f>
        <v>#NAME?</v>
      </c>
      <c r="CT230" s="42" t="e">
        <f t="shared" ca="1" si="731"/>
        <v>#NAME?</v>
      </c>
      <c r="CU230" s="43" t="e">
        <f ca="1">_xll.GXL(CU$3,CU$4,"CustomGL="&amp;CU$8&amp;";",CU$5,CU$6,CU$7,$B230,CU$10)</f>
        <v>#NAME?</v>
      </c>
      <c r="CV230" s="42" t="e">
        <f t="shared" ca="1" si="732"/>
        <v>#NAME?</v>
      </c>
      <c r="CZ230" s="78">
        <v>785000</v>
      </c>
      <c r="DA230" s="40" t="e">
        <f ca="1">_xll.GEXQ("...\Live\Act_Decr.edq",$B230)</f>
        <v>#NAME?</v>
      </c>
      <c r="DB230" s="41" t="e">
        <f ca="1">_xll.GXL(DB$3,DB$4,"CustomGL="&amp;DB$8&amp;";",DB$5,DB$6,DB$7,$B230,DB$10)</f>
        <v>#NAME?</v>
      </c>
      <c r="DC230" s="42" t="e">
        <f t="shared" ca="1" si="812"/>
        <v>#NAME?</v>
      </c>
      <c r="DD230" s="43" t="e">
        <f ca="1">_xll.GXL(DD$3,DD$4,"CustomGL="&amp;DD$8&amp;";",DD$5,DD$6,DD$7,$B230,DD$10)</f>
        <v>#NAME?</v>
      </c>
      <c r="DE230" s="42" t="e">
        <f t="shared" ca="1" si="734"/>
        <v>#NAME?</v>
      </c>
      <c r="DJ230" s="41" t="e">
        <f ca="1">_xll.GXL(DJ$3,DJ$4,"CustomGL="&amp;DJ$8&amp;";",DJ$5,DJ$6,DJ$7,$B230,DJ$10)</f>
        <v>#NAME?</v>
      </c>
      <c r="DK230" s="42" t="e">
        <f t="shared" ca="1" si="735"/>
        <v>#NAME?</v>
      </c>
      <c r="DL230" s="43" t="e">
        <f ca="1">_xll.GXL(DL$3,DL$4,"CustomGL="&amp;DL$8&amp;";",DL$5,DL$6,DL$7,$B230,DL$10)</f>
        <v>#NAME?</v>
      </c>
      <c r="DM230" s="42" t="e">
        <f t="shared" ca="1" si="736"/>
        <v>#NAME?</v>
      </c>
      <c r="DQ230" s="78">
        <v>785000</v>
      </c>
      <c r="DR230" s="40" t="e">
        <f ca="1">_xll.GEXQ("...\Live\Act_Decr.edq",$B230)</f>
        <v>#NAME?</v>
      </c>
      <c r="DS230" s="41" t="e">
        <f ca="1">_xll.GXL(DS$3,DS$4,"CustomGL="&amp;DS$8&amp;";",DS$5,DS$6,DS$7,$B230,DS$10)</f>
        <v>#NAME?</v>
      </c>
      <c r="DT230" s="42" t="e">
        <f t="shared" ca="1" si="813"/>
        <v>#NAME?</v>
      </c>
      <c r="DU230" s="43" t="e">
        <f ca="1">_xll.GXL(DU$3,DU$4,"CustomGL="&amp;DU$8&amp;";",DU$5,DU$6,DU$7,$B230,DU$10)</f>
        <v>#NAME?</v>
      </c>
      <c r="DV230" s="42" t="e">
        <f t="shared" ca="1" si="738"/>
        <v>#NAME?</v>
      </c>
      <c r="EA230" s="41" t="e">
        <f ca="1">_xll.GXL(EA$3,EA$4,"CustomGL="&amp;EA$8&amp;";",EA$5,EA$6,EA$7,$B230,EA$10)</f>
        <v>#NAME?</v>
      </c>
      <c r="EB230" s="42" t="e">
        <f t="shared" ca="1" si="739"/>
        <v>#NAME?</v>
      </c>
      <c r="EC230" s="43" t="e">
        <f ca="1">_xll.GXL(EC$3,EC$4,"CustomGL="&amp;EC$8&amp;";",EC$5,EC$6,EC$7,$B230,EC$10)</f>
        <v>#NAME?</v>
      </c>
      <c r="ED230" s="42" t="e">
        <f t="shared" ca="1" si="740"/>
        <v>#NAME?</v>
      </c>
      <c r="EH230" s="78">
        <v>785000</v>
      </c>
      <c r="EI230" s="40" t="e">
        <f ca="1">_xll.GEXQ("...\Live\Act_Decr.edq",$B230)</f>
        <v>#NAME?</v>
      </c>
      <c r="EJ230" s="41" t="e">
        <f ca="1">_xll.GXL(EJ$3,EJ$4,"CustomGL="&amp;EJ$8&amp;";",EJ$5,EJ$6,EJ$7,$B230,EJ$10)</f>
        <v>#NAME?</v>
      </c>
      <c r="EK230" s="42" t="e">
        <f t="shared" ca="1" si="814"/>
        <v>#NAME?</v>
      </c>
      <c r="EL230" s="43" t="e">
        <f ca="1">_xll.GXL(EL$3,EL$4,"CustomGL="&amp;EL$8&amp;";",EL$5,EL$6,EL$7,$B230,EL$10)</f>
        <v>#NAME?</v>
      </c>
      <c r="EM230" s="42" t="e">
        <f t="shared" ca="1" si="742"/>
        <v>#NAME?</v>
      </c>
      <c r="ER230" s="41" t="e">
        <f ca="1">_xll.GXL(ER$3,ER$4,"CustomGL="&amp;ER$8&amp;";",ER$5,ER$6,ER$7,$B230,ER$10)</f>
        <v>#NAME?</v>
      </c>
      <c r="ES230" s="42" t="e">
        <f t="shared" ca="1" si="743"/>
        <v>#NAME?</v>
      </c>
      <c r="ET230" s="43" t="e">
        <f ca="1">_xll.GXL(ET$3,ET$4,"CustomGL="&amp;ET$8&amp;";",ET$5,ET$6,ET$7,$B230,ET$10)</f>
        <v>#NAME?</v>
      </c>
      <c r="EU230" s="42" t="e">
        <f t="shared" ca="1" si="744"/>
        <v>#NAME?</v>
      </c>
      <c r="EY230" s="78">
        <v>785000</v>
      </c>
      <c r="EZ230" s="40" t="e">
        <f ca="1">_xll.GEXQ("...\Live\Act_Decr.edq",$B230)</f>
        <v>#NAME?</v>
      </c>
      <c r="FA230" s="41" t="e">
        <f ca="1">_xll.GXL(FA$3,FA$4,"CustomGL="&amp;FA$8&amp;";",FA$5,FA$6,FA$7,$B230,FA$10)</f>
        <v>#NAME?</v>
      </c>
      <c r="FB230" s="42" t="e">
        <f t="shared" ca="1" si="815"/>
        <v>#NAME?</v>
      </c>
      <c r="FC230" s="43" t="e">
        <f ca="1">_xll.GXL(FC$3,FC$4,"CustomGL="&amp;FC$8&amp;";",FC$5,FC$6,FC$7,$B230,FC$10)</f>
        <v>#NAME?</v>
      </c>
      <c r="FD230" s="42" t="e">
        <f t="shared" ca="1" si="746"/>
        <v>#NAME?</v>
      </c>
      <c r="FI230" s="41" t="e">
        <f ca="1">_xll.GXL(FI$3,FI$4,"CustomGL="&amp;FI$8&amp;";",FI$5,FI$6,FI$7,$B230,FI$10)</f>
        <v>#NAME?</v>
      </c>
      <c r="FJ230" s="42" t="e">
        <f t="shared" ca="1" si="747"/>
        <v>#NAME?</v>
      </c>
      <c r="FK230" s="43" t="e">
        <f ca="1">_xll.GXL(FK$3,FK$4,"CustomGL="&amp;FK$8&amp;";",FK$5,FK$6,FK$7,$B230,FK$10)</f>
        <v>#NAME?</v>
      </c>
      <c r="FL230" s="42" t="e">
        <f t="shared" ca="1" si="748"/>
        <v>#NAME?</v>
      </c>
    </row>
    <row r="231" spans="2:168" s="44" customFormat="1" hidden="1" outlineLevel="1" x14ac:dyDescent="0.25">
      <c r="B231" s="45">
        <v>894000</v>
      </c>
      <c r="C231" s="40" t="e">
        <f ca="1">_xll.GEXQ("...\Live\Act_Decr.edq",$B231)</f>
        <v>#NAME?</v>
      </c>
      <c r="D231" s="41" t="e">
        <f ca="1">_xll.GXL(D$3,D$4,"CustomGL="&amp;D$8&amp;";",D$5,D$6,D$7,$B231,D$10)</f>
        <v>#NAME?</v>
      </c>
      <c r="E231" s="42" t="e">
        <f t="shared" ca="1" si="806"/>
        <v>#NAME?</v>
      </c>
      <c r="F231" s="43" t="e">
        <f ca="1">_xll.GXL(F$3,F$4,"CustomGL="&amp;F$8&amp;";",F$5,F$6,F$7,$B231,F$10)</f>
        <v>#NAME?</v>
      </c>
      <c r="G231" s="42" t="e">
        <f t="shared" ca="1" si="805"/>
        <v>#NAME?</v>
      </c>
      <c r="L231" s="41" t="e">
        <f ca="1">_xll.GXL(L$3,L$4,"CustomGL="&amp;L$8&amp;";",L$5,L$6,L$7,$B231,L$10)</f>
        <v>#NAME?</v>
      </c>
      <c r="M231" s="42" t="e">
        <f t="shared" ca="1" si="711"/>
        <v>#NAME?</v>
      </c>
      <c r="N231" s="43" t="e">
        <f ca="1">_xll.GXL(N$3,N$4,"CustomGL="&amp;N$8&amp;";",N$5,N$6,N$7,$B231,N$10)</f>
        <v>#NAME?</v>
      </c>
      <c r="O231" s="42" t="e">
        <f t="shared" ca="1" si="712"/>
        <v>#NAME?</v>
      </c>
      <c r="R231" s="85"/>
      <c r="S231" s="78">
        <v>894000</v>
      </c>
      <c r="T231" s="40" t="e">
        <f ca="1">_xll.GEXQ("...\Live\Act_Decr.edq",$B231)</f>
        <v>#NAME?</v>
      </c>
      <c r="U231" s="41" t="e">
        <f ca="1">_xll.GXL(U$3,U$4,"CustomGL="&amp;U$8&amp;";",U$5,U$6,U$7,$B231,U$10)</f>
        <v>#NAME?</v>
      </c>
      <c r="V231" s="42" t="e">
        <f t="shared" ca="1" si="807"/>
        <v>#NAME?</v>
      </c>
      <c r="W231" s="43" t="e">
        <f ca="1">_xll.GXL(W$3,W$4,"CustomGL="&amp;W$8&amp;";",W$5,W$6,W$7,$B231,W$10)</f>
        <v>#NAME?</v>
      </c>
      <c r="X231" s="42" t="e">
        <f t="shared" ca="1" si="714"/>
        <v>#NAME?</v>
      </c>
      <c r="AC231" s="41" t="e">
        <f ca="1">_xll.GXL(AC$3,AC$4,"CustomGL="&amp;AC$8&amp;";",AC$5,AC$6,AC$7,$B231,AC$10)</f>
        <v>#NAME?</v>
      </c>
      <c r="AD231" s="42" t="e">
        <f t="shared" ca="1" si="715"/>
        <v>#NAME?</v>
      </c>
      <c r="AE231" s="43" t="e">
        <f ca="1">_xll.GXL(AE$3,AE$4,"CustomGL="&amp;AE$8&amp;";",AE$5,AE$6,AE$7,$B231,AE$10)</f>
        <v>#NAME?</v>
      </c>
      <c r="AF231" s="42" t="e">
        <f t="shared" ca="1" si="716"/>
        <v>#NAME?</v>
      </c>
      <c r="AJ231" s="78">
        <v>894000</v>
      </c>
      <c r="AK231" s="40" t="e">
        <f ca="1">_xll.GEXQ("...\Live\Act_Decr.edq",$B231)</f>
        <v>#NAME?</v>
      </c>
      <c r="AL231" s="41" t="e">
        <f ca="1">_xll.GXL(AL$3,AL$4,"CustomGL="&amp;AL$8&amp;";",AL$5,AL$6,AL$7,$B231,AL$10)</f>
        <v>#NAME?</v>
      </c>
      <c r="AM231" s="42" t="e">
        <f t="shared" ca="1" si="808"/>
        <v>#NAME?</v>
      </c>
      <c r="AN231" s="43" t="e">
        <f ca="1">_xll.GXL(AN$3,AN$4,"CustomGL="&amp;AN$8&amp;";",AN$5,AN$6,AN$7,$B231,AN$10)</f>
        <v>#NAME?</v>
      </c>
      <c r="AO231" s="42" t="e">
        <f t="shared" ca="1" si="718"/>
        <v>#NAME?</v>
      </c>
      <c r="AT231" s="41" t="e">
        <f ca="1">_xll.GXL(AT$3,AT$4,"CustomGL="&amp;AT$8&amp;";",AT$5,AT$6,AT$7,$B231,AT$10)</f>
        <v>#NAME?</v>
      </c>
      <c r="AU231" s="42" t="e">
        <f t="shared" ca="1" si="719"/>
        <v>#NAME?</v>
      </c>
      <c r="AV231" s="43" t="e">
        <f ca="1">_xll.GXL(AV$3,AV$4,"CustomGL="&amp;AV$8&amp;";",AV$5,AV$6,AV$7,$B231,AV$10)</f>
        <v>#NAME?</v>
      </c>
      <c r="AW231" s="42" t="e">
        <f t="shared" ca="1" si="720"/>
        <v>#NAME?</v>
      </c>
      <c r="AZ231" s="85"/>
      <c r="BA231" s="78">
        <v>894000</v>
      </c>
      <c r="BB231" s="40" t="e">
        <f ca="1">_xll.GEXQ("...\Live\Act_Decr.edq",$B231)</f>
        <v>#NAME?</v>
      </c>
      <c r="BC231" s="41" t="e">
        <f ca="1">_xll.GXL(BC$3,BC$4,"CustomGL="&amp;BC$8&amp;";",BC$5,BC$6,BC$7,$B231,BC$10)</f>
        <v>#NAME?</v>
      </c>
      <c r="BD231" s="42" t="e">
        <f t="shared" ca="1" si="809"/>
        <v>#NAME?</v>
      </c>
      <c r="BE231" s="43" t="e">
        <f ca="1">_xll.GXL(BE$3,BE$4,"CustomGL="&amp;BE$8&amp;";",BE$5,BE$6,BE$7,$B231,BE$10)</f>
        <v>#NAME?</v>
      </c>
      <c r="BF231" s="42" t="e">
        <f t="shared" ca="1" si="722"/>
        <v>#NAME?</v>
      </c>
      <c r="BK231" s="41" t="e">
        <f ca="1">_xll.GXL(BK$3,BK$4,"CustomGL="&amp;BK$8&amp;";",BK$5,BK$6,BK$7,$B231,BK$10)</f>
        <v>#NAME?</v>
      </c>
      <c r="BL231" s="42" t="e">
        <f t="shared" ca="1" si="723"/>
        <v>#NAME?</v>
      </c>
      <c r="BM231" s="43" t="e">
        <f ca="1">_xll.GXL(BM$3,BM$4,"CustomGL="&amp;BM$8&amp;";",BM$5,BM$6,BM$7,$B231,BM$10)</f>
        <v>#NAME?</v>
      </c>
      <c r="BN231" s="42" t="e">
        <f t="shared" ca="1" si="724"/>
        <v>#NAME?</v>
      </c>
      <c r="BR231" s="78">
        <v>894000</v>
      </c>
      <c r="BS231" s="40" t="e">
        <f ca="1">_xll.GEXQ("...\Live\Act_Decr.edq",$B231)</f>
        <v>#NAME?</v>
      </c>
      <c r="BT231" s="41" t="e">
        <f ca="1">_xll.GXL(BT$3,BT$4,"CustomGL="&amp;BT$8&amp;";",BT$5,BT$6,BT$7,$B231,BT$10)</f>
        <v>#NAME?</v>
      </c>
      <c r="BU231" s="42" t="e">
        <f t="shared" ca="1" si="810"/>
        <v>#NAME?</v>
      </c>
      <c r="BV231" s="43" t="e">
        <f ca="1">_xll.GXL(BV$3,BV$4,"CustomGL="&amp;BV$8&amp;";",BV$5,BV$6,BV$7,$B231,BV$10)</f>
        <v>#NAME?</v>
      </c>
      <c r="BW231" s="42" t="e">
        <f t="shared" ca="1" si="726"/>
        <v>#NAME?</v>
      </c>
      <c r="CB231" s="41" t="e">
        <f ca="1">_xll.GXL(CB$3,CB$4,"CustomGL="&amp;CB$8&amp;";",CB$5,CB$6,CB$7,$B231,CB$10)</f>
        <v>#NAME?</v>
      </c>
      <c r="CC231" s="42" t="e">
        <f t="shared" ca="1" si="727"/>
        <v>#NAME?</v>
      </c>
      <c r="CD231" s="43" t="e">
        <f ca="1">_xll.GXL(CD$3,CD$4,"CustomGL="&amp;CD$8&amp;";",CD$5,CD$6,CD$7,$B231,CD$10)</f>
        <v>#NAME?</v>
      </c>
      <c r="CE231" s="42" t="e">
        <f t="shared" ca="1" si="728"/>
        <v>#NAME?</v>
      </c>
      <c r="CI231" s="78">
        <v>894000</v>
      </c>
      <c r="CJ231" s="40" t="e">
        <f ca="1">_xll.GEXQ("...\Live\Act_Decr.edq",$B231)</f>
        <v>#NAME?</v>
      </c>
      <c r="CK231" s="41" t="e">
        <f ca="1">_xll.GXL(CK$3,CK$4,"CustomGL="&amp;CK$8&amp;";",CK$5,CK$6,CK$7,$B231,CK$10)</f>
        <v>#NAME?</v>
      </c>
      <c r="CL231" s="42" t="e">
        <f t="shared" ca="1" si="811"/>
        <v>#NAME?</v>
      </c>
      <c r="CM231" s="43" t="e">
        <f ca="1">_xll.GXL(CM$3,CM$4,"CustomGL="&amp;CM$8&amp;";",CM$5,CM$6,CM$7,$B231,CM$10)</f>
        <v>#NAME?</v>
      </c>
      <c r="CN231" s="42" t="e">
        <f t="shared" ca="1" si="730"/>
        <v>#NAME?</v>
      </c>
      <c r="CS231" s="41" t="e">
        <f ca="1">_xll.GXL(CS$3,CS$4,"CustomGL="&amp;CS$8&amp;";",CS$5,CS$6,CS$7,$B231,CS$10)</f>
        <v>#NAME?</v>
      </c>
      <c r="CT231" s="42" t="e">
        <f t="shared" ca="1" si="731"/>
        <v>#NAME?</v>
      </c>
      <c r="CU231" s="43" t="e">
        <f ca="1">_xll.GXL(CU$3,CU$4,"CustomGL="&amp;CU$8&amp;";",CU$5,CU$6,CU$7,$B231,CU$10)</f>
        <v>#NAME?</v>
      </c>
      <c r="CV231" s="42" t="e">
        <f t="shared" ca="1" si="732"/>
        <v>#NAME?</v>
      </c>
      <c r="CZ231" s="78">
        <v>894000</v>
      </c>
      <c r="DA231" s="40" t="e">
        <f ca="1">_xll.GEXQ("...\Live\Act_Decr.edq",$B231)</f>
        <v>#NAME?</v>
      </c>
      <c r="DB231" s="41" t="e">
        <f ca="1">_xll.GXL(DB$3,DB$4,"CustomGL="&amp;DB$8&amp;";",DB$5,DB$6,DB$7,$B231,DB$10)</f>
        <v>#NAME?</v>
      </c>
      <c r="DC231" s="42" t="e">
        <f t="shared" ca="1" si="812"/>
        <v>#NAME?</v>
      </c>
      <c r="DD231" s="43" t="e">
        <f ca="1">_xll.GXL(DD$3,DD$4,"CustomGL="&amp;DD$8&amp;";",DD$5,DD$6,DD$7,$B231,DD$10)</f>
        <v>#NAME?</v>
      </c>
      <c r="DE231" s="42" t="e">
        <f t="shared" ca="1" si="734"/>
        <v>#NAME?</v>
      </c>
      <c r="DJ231" s="41" t="e">
        <f ca="1">_xll.GXL(DJ$3,DJ$4,"CustomGL="&amp;DJ$8&amp;";",DJ$5,DJ$6,DJ$7,$B231,DJ$10)</f>
        <v>#NAME?</v>
      </c>
      <c r="DK231" s="42" t="e">
        <f t="shared" ca="1" si="735"/>
        <v>#NAME?</v>
      </c>
      <c r="DL231" s="43" t="e">
        <f ca="1">_xll.GXL(DL$3,DL$4,"CustomGL="&amp;DL$8&amp;";",DL$5,DL$6,DL$7,$B231,DL$10)</f>
        <v>#NAME?</v>
      </c>
      <c r="DM231" s="42" t="e">
        <f t="shared" ca="1" si="736"/>
        <v>#NAME?</v>
      </c>
      <c r="DQ231" s="78">
        <v>894000</v>
      </c>
      <c r="DR231" s="40" t="e">
        <f ca="1">_xll.GEXQ("...\Live\Act_Decr.edq",$B231)</f>
        <v>#NAME?</v>
      </c>
      <c r="DS231" s="41" t="e">
        <f ca="1">_xll.GXL(DS$3,DS$4,"CustomGL="&amp;DS$8&amp;";",DS$5,DS$6,DS$7,$B231,DS$10)</f>
        <v>#NAME?</v>
      </c>
      <c r="DT231" s="42" t="e">
        <f t="shared" ca="1" si="813"/>
        <v>#NAME?</v>
      </c>
      <c r="DU231" s="43" t="e">
        <f ca="1">_xll.GXL(DU$3,DU$4,"CustomGL="&amp;DU$8&amp;";",DU$5,DU$6,DU$7,$B231,DU$10)</f>
        <v>#NAME?</v>
      </c>
      <c r="DV231" s="42" t="e">
        <f t="shared" ca="1" si="738"/>
        <v>#NAME?</v>
      </c>
      <c r="EA231" s="41" t="e">
        <f ca="1">_xll.GXL(EA$3,EA$4,"CustomGL="&amp;EA$8&amp;";",EA$5,EA$6,EA$7,$B231,EA$10)</f>
        <v>#NAME?</v>
      </c>
      <c r="EB231" s="42" t="e">
        <f t="shared" ca="1" si="739"/>
        <v>#NAME?</v>
      </c>
      <c r="EC231" s="43" t="e">
        <f ca="1">_xll.GXL(EC$3,EC$4,"CustomGL="&amp;EC$8&amp;";",EC$5,EC$6,EC$7,$B231,EC$10)</f>
        <v>#NAME?</v>
      </c>
      <c r="ED231" s="42" t="e">
        <f t="shared" ca="1" si="740"/>
        <v>#NAME?</v>
      </c>
      <c r="EH231" s="78">
        <v>894000</v>
      </c>
      <c r="EI231" s="40" t="e">
        <f ca="1">_xll.GEXQ("...\Live\Act_Decr.edq",$B231)</f>
        <v>#NAME?</v>
      </c>
      <c r="EJ231" s="41" t="e">
        <f ca="1">_xll.GXL(EJ$3,EJ$4,"CustomGL="&amp;EJ$8&amp;";",EJ$5,EJ$6,EJ$7,$B231,EJ$10)</f>
        <v>#NAME?</v>
      </c>
      <c r="EK231" s="42" t="e">
        <f t="shared" ca="1" si="814"/>
        <v>#NAME?</v>
      </c>
      <c r="EL231" s="43" t="e">
        <f ca="1">_xll.GXL(EL$3,EL$4,"CustomGL="&amp;EL$8&amp;";",EL$5,EL$6,EL$7,$B231,EL$10)</f>
        <v>#NAME?</v>
      </c>
      <c r="EM231" s="42" t="e">
        <f t="shared" ca="1" si="742"/>
        <v>#NAME?</v>
      </c>
      <c r="ER231" s="41" t="e">
        <f ca="1">_xll.GXL(ER$3,ER$4,"CustomGL="&amp;ER$8&amp;";",ER$5,ER$6,ER$7,$B231,ER$10)</f>
        <v>#NAME?</v>
      </c>
      <c r="ES231" s="42" t="e">
        <f t="shared" ca="1" si="743"/>
        <v>#NAME?</v>
      </c>
      <c r="ET231" s="43" t="e">
        <f ca="1">_xll.GXL(ET$3,ET$4,"CustomGL="&amp;ET$8&amp;";",ET$5,ET$6,ET$7,$B231,ET$10)</f>
        <v>#NAME?</v>
      </c>
      <c r="EU231" s="42" t="e">
        <f t="shared" ca="1" si="744"/>
        <v>#NAME?</v>
      </c>
      <c r="EY231" s="78">
        <v>894000</v>
      </c>
      <c r="EZ231" s="40" t="e">
        <f ca="1">_xll.GEXQ("...\Live\Act_Decr.edq",$B231)</f>
        <v>#NAME?</v>
      </c>
      <c r="FA231" s="41" t="e">
        <f ca="1">_xll.GXL(FA$3,FA$4,"CustomGL="&amp;FA$8&amp;";",FA$5,FA$6,FA$7,$B231,FA$10)</f>
        <v>#NAME?</v>
      </c>
      <c r="FB231" s="42" t="e">
        <f t="shared" ca="1" si="815"/>
        <v>#NAME?</v>
      </c>
      <c r="FC231" s="43" t="e">
        <f ca="1">_xll.GXL(FC$3,FC$4,"CustomGL="&amp;FC$8&amp;";",FC$5,FC$6,FC$7,$B231,FC$10)</f>
        <v>#NAME?</v>
      </c>
      <c r="FD231" s="42" t="e">
        <f t="shared" ca="1" si="746"/>
        <v>#NAME?</v>
      </c>
      <c r="FI231" s="41" t="e">
        <f ca="1">_xll.GXL(FI$3,FI$4,"CustomGL="&amp;FI$8&amp;";",FI$5,FI$6,FI$7,$B231,FI$10)</f>
        <v>#NAME?</v>
      </c>
      <c r="FJ231" s="42" t="e">
        <f t="shared" ca="1" si="747"/>
        <v>#NAME?</v>
      </c>
      <c r="FK231" s="43" t="e">
        <f ca="1">_xll.GXL(FK$3,FK$4,"CustomGL="&amp;FK$8&amp;";",FK$5,FK$6,FK$7,$B231,FK$10)</f>
        <v>#NAME?</v>
      </c>
      <c r="FL231" s="42" t="e">
        <f t="shared" ca="1" si="748"/>
        <v>#NAME?</v>
      </c>
    </row>
    <row r="232" spans="2:168" s="44" customFormat="1" hidden="1" outlineLevel="1" x14ac:dyDescent="0.25">
      <c r="B232" s="45">
        <v>916000</v>
      </c>
      <c r="C232" s="40" t="e">
        <f ca="1">_xll.GEXQ("...\Live\Act_Decr.edq",$B232)</f>
        <v>#NAME?</v>
      </c>
      <c r="D232" s="41" t="e">
        <f ca="1">_xll.GXL(D$3,D$4,"CustomGL="&amp;D$8&amp;";",D$5,D$6,D$7,$B232,D$10)</f>
        <v>#NAME?</v>
      </c>
      <c r="E232" s="42" t="e">
        <f t="shared" ca="1" si="806"/>
        <v>#NAME?</v>
      </c>
      <c r="F232" s="43" t="e">
        <f ca="1">_xll.GXL(F$3,F$4,"CustomGL="&amp;F$8&amp;";",F$5,F$6,F$7,$B232,F$10)</f>
        <v>#NAME?</v>
      </c>
      <c r="G232" s="42" t="e">
        <f t="shared" ca="1" si="805"/>
        <v>#NAME?</v>
      </c>
      <c r="L232" s="41" t="e">
        <f ca="1">_xll.GXL(L$3,L$4,"CustomGL="&amp;L$8&amp;";",L$5,L$6,L$7,$B232,L$10)</f>
        <v>#NAME?</v>
      </c>
      <c r="M232" s="42" t="e">
        <f t="shared" ca="1" si="711"/>
        <v>#NAME?</v>
      </c>
      <c r="N232" s="43" t="e">
        <f ca="1">_xll.GXL(N$3,N$4,"CustomGL="&amp;N$8&amp;";",N$5,N$6,N$7,$B232,N$10)</f>
        <v>#NAME?</v>
      </c>
      <c r="O232" s="42" t="e">
        <f t="shared" ca="1" si="712"/>
        <v>#NAME?</v>
      </c>
      <c r="R232" s="85"/>
      <c r="S232" s="78">
        <v>916000</v>
      </c>
      <c r="T232" s="40" t="e">
        <f ca="1">_xll.GEXQ("...\Live\Act_Decr.edq",$B232)</f>
        <v>#NAME?</v>
      </c>
      <c r="U232" s="41" t="e">
        <f ca="1">_xll.GXL(U$3,U$4,"CustomGL="&amp;U$8&amp;";",U$5,U$6,U$7,$B232,U$10)</f>
        <v>#NAME?</v>
      </c>
      <c r="V232" s="42" t="e">
        <f t="shared" ca="1" si="807"/>
        <v>#NAME?</v>
      </c>
      <c r="W232" s="43" t="e">
        <f ca="1">_xll.GXL(W$3,W$4,"CustomGL="&amp;W$8&amp;";",W$5,W$6,W$7,$B232,W$10)</f>
        <v>#NAME?</v>
      </c>
      <c r="X232" s="42" t="e">
        <f t="shared" ca="1" si="714"/>
        <v>#NAME?</v>
      </c>
      <c r="AC232" s="41" t="e">
        <f ca="1">_xll.GXL(AC$3,AC$4,"CustomGL="&amp;AC$8&amp;";",AC$5,AC$6,AC$7,$B232,AC$10)</f>
        <v>#NAME?</v>
      </c>
      <c r="AD232" s="42" t="e">
        <f t="shared" ca="1" si="715"/>
        <v>#NAME?</v>
      </c>
      <c r="AE232" s="43" t="e">
        <f ca="1">_xll.GXL(AE$3,AE$4,"CustomGL="&amp;AE$8&amp;";",AE$5,AE$6,AE$7,$B232,AE$10)</f>
        <v>#NAME?</v>
      </c>
      <c r="AF232" s="42" t="e">
        <f t="shared" ca="1" si="716"/>
        <v>#NAME?</v>
      </c>
      <c r="AJ232" s="78">
        <v>916000</v>
      </c>
      <c r="AK232" s="40" t="e">
        <f ca="1">_xll.GEXQ("...\Live\Act_Decr.edq",$B232)</f>
        <v>#NAME?</v>
      </c>
      <c r="AL232" s="41" t="e">
        <f ca="1">_xll.GXL(AL$3,AL$4,"CustomGL="&amp;AL$8&amp;";",AL$5,AL$6,AL$7,$B232,AL$10)</f>
        <v>#NAME?</v>
      </c>
      <c r="AM232" s="42" t="e">
        <f t="shared" ca="1" si="808"/>
        <v>#NAME?</v>
      </c>
      <c r="AN232" s="43" t="e">
        <f ca="1">_xll.GXL(AN$3,AN$4,"CustomGL="&amp;AN$8&amp;";",AN$5,AN$6,AN$7,$B232,AN$10)</f>
        <v>#NAME?</v>
      </c>
      <c r="AO232" s="42" t="e">
        <f t="shared" ca="1" si="718"/>
        <v>#NAME?</v>
      </c>
      <c r="AT232" s="41" t="e">
        <f ca="1">_xll.GXL(AT$3,AT$4,"CustomGL="&amp;AT$8&amp;";",AT$5,AT$6,AT$7,$B232,AT$10)</f>
        <v>#NAME?</v>
      </c>
      <c r="AU232" s="42" t="e">
        <f t="shared" ca="1" si="719"/>
        <v>#NAME?</v>
      </c>
      <c r="AV232" s="43" t="e">
        <f ca="1">_xll.GXL(AV$3,AV$4,"CustomGL="&amp;AV$8&amp;";",AV$5,AV$6,AV$7,$B232,AV$10)</f>
        <v>#NAME?</v>
      </c>
      <c r="AW232" s="42" t="e">
        <f t="shared" ca="1" si="720"/>
        <v>#NAME?</v>
      </c>
      <c r="AZ232" s="85"/>
      <c r="BA232" s="78">
        <v>916000</v>
      </c>
      <c r="BB232" s="40" t="e">
        <f ca="1">_xll.GEXQ("...\Live\Act_Decr.edq",$B232)</f>
        <v>#NAME?</v>
      </c>
      <c r="BC232" s="41" t="e">
        <f ca="1">_xll.GXL(BC$3,BC$4,"CustomGL="&amp;BC$8&amp;";",BC$5,BC$6,BC$7,$B232,BC$10)</f>
        <v>#NAME?</v>
      </c>
      <c r="BD232" s="42" t="e">
        <f t="shared" ca="1" si="809"/>
        <v>#NAME?</v>
      </c>
      <c r="BE232" s="43" t="e">
        <f ca="1">_xll.GXL(BE$3,BE$4,"CustomGL="&amp;BE$8&amp;";",BE$5,BE$6,BE$7,$B232,BE$10)</f>
        <v>#NAME?</v>
      </c>
      <c r="BF232" s="42" t="e">
        <f t="shared" ca="1" si="722"/>
        <v>#NAME?</v>
      </c>
      <c r="BK232" s="41" t="e">
        <f ca="1">_xll.GXL(BK$3,BK$4,"CustomGL="&amp;BK$8&amp;";",BK$5,BK$6,BK$7,$B232,BK$10)</f>
        <v>#NAME?</v>
      </c>
      <c r="BL232" s="42" t="e">
        <f t="shared" ca="1" si="723"/>
        <v>#NAME?</v>
      </c>
      <c r="BM232" s="43" t="e">
        <f ca="1">_xll.GXL(BM$3,BM$4,"CustomGL="&amp;BM$8&amp;";",BM$5,BM$6,BM$7,$B232,BM$10)</f>
        <v>#NAME?</v>
      </c>
      <c r="BN232" s="42" t="e">
        <f t="shared" ca="1" si="724"/>
        <v>#NAME?</v>
      </c>
      <c r="BR232" s="78">
        <v>916000</v>
      </c>
      <c r="BS232" s="40" t="e">
        <f ca="1">_xll.GEXQ("...\Live\Act_Decr.edq",$B232)</f>
        <v>#NAME?</v>
      </c>
      <c r="BT232" s="41" t="e">
        <f ca="1">_xll.GXL(BT$3,BT$4,"CustomGL="&amp;BT$8&amp;";",BT$5,BT$6,BT$7,$B232,BT$10)</f>
        <v>#NAME?</v>
      </c>
      <c r="BU232" s="42" t="e">
        <f t="shared" ca="1" si="810"/>
        <v>#NAME?</v>
      </c>
      <c r="BV232" s="43" t="e">
        <f ca="1">_xll.GXL(BV$3,BV$4,"CustomGL="&amp;BV$8&amp;";",BV$5,BV$6,BV$7,$B232,BV$10)</f>
        <v>#NAME?</v>
      </c>
      <c r="BW232" s="42" t="e">
        <f t="shared" ca="1" si="726"/>
        <v>#NAME?</v>
      </c>
      <c r="CB232" s="41" t="e">
        <f ca="1">_xll.GXL(CB$3,CB$4,"CustomGL="&amp;CB$8&amp;";",CB$5,CB$6,CB$7,$B232,CB$10)</f>
        <v>#NAME?</v>
      </c>
      <c r="CC232" s="42" t="e">
        <f t="shared" ca="1" si="727"/>
        <v>#NAME?</v>
      </c>
      <c r="CD232" s="43" t="e">
        <f ca="1">_xll.GXL(CD$3,CD$4,"CustomGL="&amp;CD$8&amp;";",CD$5,CD$6,CD$7,$B232,CD$10)</f>
        <v>#NAME?</v>
      </c>
      <c r="CE232" s="42" t="e">
        <f t="shared" ca="1" si="728"/>
        <v>#NAME?</v>
      </c>
      <c r="CI232" s="78">
        <v>916000</v>
      </c>
      <c r="CJ232" s="40" t="e">
        <f ca="1">_xll.GEXQ("...\Live\Act_Decr.edq",$B232)</f>
        <v>#NAME?</v>
      </c>
      <c r="CK232" s="41" t="e">
        <f ca="1">_xll.GXL(CK$3,CK$4,"CustomGL="&amp;CK$8&amp;";",CK$5,CK$6,CK$7,$B232,CK$10)</f>
        <v>#NAME?</v>
      </c>
      <c r="CL232" s="42" t="e">
        <f t="shared" ca="1" si="811"/>
        <v>#NAME?</v>
      </c>
      <c r="CM232" s="43" t="e">
        <f ca="1">_xll.GXL(CM$3,CM$4,"CustomGL="&amp;CM$8&amp;";",CM$5,CM$6,CM$7,$B232,CM$10)</f>
        <v>#NAME?</v>
      </c>
      <c r="CN232" s="42" t="e">
        <f t="shared" ca="1" si="730"/>
        <v>#NAME?</v>
      </c>
      <c r="CS232" s="41" t="e">
        <f ca="1">_xll.GXL(CS$3,CS$4,"CustomGL="&amp;CS$8&amp;";",CS$5,CS$6,CS$7,$B232,CS$10)</f>
        <v>#NAME?</v>
      </c>
      <c r="CT232" s="42" t="e">
        <f t="shared" ca="1" si="731"/>
        <v>#NAME?</v>
      </c>
      <c r="CU232" s="43" t="e">
        <f ca="1">_xll.GXL(CU$3,CU$4,"CustomGL="&amp;CU$8&amp;";",CU$5,CU$6,CU$7,$B232,CU$10)</f>
        <v>#NAME?</v>
      </c>
      <c r="CV232" s="42" t="e">
        <f t="shared" ca="1" si="732"/>
        <v>#NAME?</v>
      </c>
      <c r="CZ232" s="78">
        <v>916000</v>
      </c>
      <c r="DA232" s="40" t="e">
        <f ca="1">_xll.GEXQ("...\Live\Act_Decr.edq",$B232)</f>
        <v>#NAME?</v>
      </c>
      <c r="DB232" s="41" t="e">
        <f ca="1">_xll.GXL(DB$3,DB$4,"CustomGL="&amp;DB$8&amp;";",DB$5,DB$6,DB$7,$B232,DB$10)</f>
        <v>#NAME?</v>
      </c>
      <c r="DC232" s="42" t="e">
        <f t="shared" ca="1" si="812"/>
        <v>#NAME?</v>
      </c>
      <c r="DD232" s="43" t="e">
        <f ca="1">_xll.GXL(DD$3,DD$4,"CustomGL="&amp;DD$8&amp;";",DD$5,DD$6,DD$7,$B232,DD$10)</f>
        <v>#NAME?</v>
      </c>
      <c r="DE232" s="42" t="e">
        <f t="shared" ca="1" si="734"/>
        <v>#NAME?</v>
      </c>
      <c r="DJ232" s="41" t="e">
        <f ca="1">_xll.GXL(DJ$3,DJ$4,"CustomGL="&amp;DJ$8&amp;";",DJ$5,DJ$6,DJ$7,$B232,DJ$10)</f>
        <v>#NAME?</v>
      </c>
      <c r="DK232" s="42" t="e">
        <f t="shared" ca="1" si="735"/>
        <v>#NAME?</v>
      </c>
      <c r="DL232" s="43" t="e">
        <f ca="1">_xll.GXL(DL$3,DL$4,"CustomGL="&amp;DL$8&amp;";",DL$5,DL$6,DL$7,$B232,DL$10)</f>
        <v>#NAME?</v>
      </c>
      <c r="DM232" s="42" t="e">
        <f t="shared" ca="1" si="736"/>
        <v>#NAME?</v>
      </c>
      <c r="DQ232" s="78">
        <v>916000</v>
      </c>
      <c r="DR232" s="40" t="e">
        <f ca="1">_xll.GEXQ("...\Live\Act_Decr.edq",$B232)</f>
        <v>#NAME?</v>
      </c>
      <c r="DS232" s="41" t="e">
        <f ca="1">_xll.GXL(DS$3,DS$4,"CustomGL="&amp;DS$8&amp;";",DS$5,DS$6,DS$7,$B232,DS$10)</f>
        <v>#NAME?</v>
      </c>
      <c r="DT232" s="42" t="e">
        <f t="shared" ca="1" si="813"/>
        <v>#NAME?</v>
      </c>
      <c r="DU232" s="43" t="e">
        <f ca="1">_xll.GXL(DU$3,DU$4,"CustomGL="&amp;DU$8&amp;";",DU$5,DU$6,DU$7,$B232,DU$10)</f>
        <v>#NAME?</v>
      </c>
      <c r="DV232" s="42" t="e">
        <f t="shared" ca="1" si="738"/>
        <v>#NAME?</v>
      </c>
      <c r="EA232" s="41" t="e">
        <f ca="1">_xll.GXL(EA$3,EA$4,"CustomGL="&amp;EA$8&amp;";",EA$5,EA$6,EA$7,$B232,EA$10)</f>
        <v>#NAME?</v>
      </c>
      <c r="EB232" s="42" t="e">
        <f t="shared" ca="1" si="739"/>
        <v>#NAME?</v>
      </c>
      <c r="EC232" s="43" t="e">
        <f ca="1">_xll.GXL(EC$3,EC$4,"CustomGL="&amp;EC$8&amp;";",EC$5,EC$6,EC$7,$B232,EC$10)</f>
        <v>#NAME?</v>
      </c>
      <c r="ED232" s="42" t="e">
        <f t="shared" ca="1" si="740"/>
        <v>#NAME?</v>
      </c>
      <c r="EH232" s="78">
        <v>916000</v>
      </c>
      <c r="EI232" s="40" t="e">
        <f ca="1">_xll.GEXQ("...\Live\Act_Decr.edq",$B232)</f>
        <v>#NAME?</v>
      </c>
      <c r="EJ232" s="41" t="e">
        <f ca="1">_xll.GXL(EJ$3,EJ$4,"CustomGL="&amp;EJ$8&amp;";",EJ$5,EJ$6,EJ$7,$B232,EJ$10)</f>
        <v>#NAME?</v>
      </c>
      <c r="EK232" s="42" t="e">
        <f t="shared" ca="1" si="814"/>
        <v>#NAME?</v>
      </c>
      <c r="EL232" s="43" t="e">
        <f ca="1">_xll.GXL(EL$3,EL$4,"CustomGL="&amp;EL$8&amp;";",EL$5,EL$6,EL$7,$B232,EL$10)</f>
        <v>#NAME?</v>
      </c>
      <c r="EM232" s="42" t="e">
        <f t="shared" ca="1" si="742"/>
        <v>#NAME?</v>
      </c>
      <c r="ER232" s="41" t="e">
        <f ca="1">_xll.GXL(ER$3,ER$4,"CustomGL="&amp;ER$8&amp;";",ER$5,ER$6,ER$7,$B232,ER$10)</f>
        <v>#NAME?</v>
      </c>
      <c r="ES232" s="42" t="e">
        <f t="shared" ca="1" si="743"/>
        <v>#NAME?</v>
      </c>
      <c r="ET232" s="43" t="e">
        <f ca="1">_xll.GXL(ET$3,ET$4,"CustomGL="&amp;ET$8&amp;";",ET$5,ET$6,ET$7,$B232,ET$10)</f>
        <v>#NAME?</v>
      </c>
      <c r="EU232" s="42" t="e">
        <f t="shared" ca="1" si="744"/>
        <v>#NAME?</v>
      </c>
      <c r="EY232" s="78">
        <v>916000</v>
      </c>
      <c r="EZ232" s="40" t="e">
        <f ca="1">_xll.GEXQ("...\Live\Act_Decr.edq",$B232)</f>
        <v>#NAME?</v>
      </c>
      <c r="FA232" s="41" t="e">
        <f ca="1">_xll.GXL(FA$3,FA$4,"CustomGL="&amp;FA$8&amp;";",FA$5,FA$6,FA$7,$B232,FA$10)</f>
        <v>#NAME?</v>
      </c>
      <c r="FB232" s="42" t="e">
        <f t="shared" ca="1" si="815"/>
        <v>#NAME?</v>
      </c>
      <c r="FC232" s="43" t="e">
        <f ca="1">_xll.GXL(FC$3,FC$4,"CustomGL="&amp;FC$8&amp;";",FC$5,FC$6,FC$7,$B232,FC$10)</f>
        <v>#NAME?</v>
      </c>
      <c r="FD232" s="42" t="e">
        <f t="shared" ca="1" si="746"/>
        <v>#NAME?</v>
      </c>
      <c r="FI232" s="41" t="e">
        <f ca="1">_xll.GXL(FI$3,FI$4,"CustomGL="&amp;FI$8&amp;";",FI$5,FI$6,FI$7,$B232,FI$10)</f>
        <v>#NAME?</v>
      </c>
      <c r="FJ232" s="42" t="e">
        <f t="shared" ca="1" si="747"/>
        <v>#NAME?</v>
      </c>
      <c r="FK232" s="43" t="e">
        <f ca="1">_xll.GXL(FK$3,FK$4,"CustomGL="&amp;FK$8&amp;";",FK$5,FK$6,FK$7,$B232,FK$10)</f>
        <v>#NAME?</v>
      </c>
      <c r="FL232" s="42" t="e">
        <f t="shared" ca="1" si="748"/>
        <v>#NAME?</v>
      </c>
    </row>
    <row r="233" spans="2:168" collapsed="1" x14ac:dyDescent="0.25">
      <c r="B233" s="3" t="s">
        <v>157</v>
      </c>
      <c r="C233" s="4" t="e">
        <f ca="1">_xll.SSLDESC(B233)</f>
        <v>#NAME?</v>
      </c>
      <c r="D233" s="26" t="e">
        <f ca="1">_xll.GXL(D$3,D$4,"CustomGL="&amp;D$8&amp;";",D$5,D$6,D$7,$B233,D$10)</f>
        <v>#NAME?</v>
      </c>
      <c r="E233" s="27" t="e">
        <f ca="1">D233/D$63</f>
        <v>#NAME?</v>
      </c>
      <c r="F233" s="33" t="e">
        <f ca="1">_xll.GXL(F$3,F$4,"CustomGL="&amp;F$8&amp;";",F$5,F$6,F$7,$B233,F$10)</f>
        <v>#NAME?</v>
      </c>
      <c r="G233" s="27" t="e">
        <f t="shared" ref="G233" ca="1" si="816">F233/F$63</f>
        <v>#NAME?</v>
      </c>
      <c r="L233" s="26" t="e">
        <f ca="1">_xll.GXL(L$3,L$4,"CustomGL="&amp;L$8&amp;";",L$5,L$6,L$7,$B233,L$10)</f>
        <v>#NAME?</v>
      </c>
      <c r="M233" s="27" t="e">
        <f t="shared" ca="1" si="711"/>
        <v>#NAME?</v>
      </c>
      <c r="N233" s="33" t="e">
        <f ca="1">_xll.GXL(N$3,N$4,"CustomGL="&amp;N$8&amp;";",N$5,N$6,N$7,$B233,N$10)</f>
        <v>#NAME?</v>
      </c>
      <c r="O233" s="27" t="e">
        <f t="shared" ca="1" si="712"/>
        <v>#NAME?</v>
      </c>
      <c r="S233" s="79" t="s">
        <v>157</v>
      </c>
      <c r="T233" s="4" t="e">
        <f ca="1">_xll.SSLDESC(S233)</f>
        <v>#NAME?</v>
      </c>
      <c r="U233" s="26" t="e">
        <f ca="1">_xll.GXL(U$3,U$4,"CustomGL="&amp;U$8&amp;";",U$5,U$6,U$7,$B233,U$10)</f>
        <v>#NAME?</v>
      </c>
      <c r="V233" s="27" t="e">
        <f ca="1">U233/U$63</f>
        <v>#NAME?</v>
      </c>
      <c r="W233" s="33" t="e">
        <f ca="1">_xll.GXL(W$3,W$4,"CustomGL="&amp;W$8&amp;";",W$5,W$6,W$7,$B233,W$10)</f>
        <v>#NAME?</v>
      </c>
      <c r="X233" s="27" t="e">
        <f t="shared" ca="1" si="714"/>
        <v>#NAME?</v>
      </c>
      <c r="AC233" s="26" t="e">
        <f ca="1">_xll.GXL(AC$3,AC$4,"CustomGL="&amp;AC$8&amp;";",AC$5,AC$6,AC$7,$B233,AC$10)</f>
        <v>#NAME?</v>
      </c>
      <c r="AD233" s="27" t="e">
        <f t="shared" ca="1" si="715"/>
        <v>#NAME?</v>
      </c>
      <c r="AE233" s="33" t="e">
        <f ca="1">_xll.GXL(AE$3,AE$4,"CustomGL="&amp;AE$8&amp;";",AE$5,AE$6,AE$7,$B233,AE$10)</f>
        <v>#NAME?</v>
      </c>
      <c r="AF233" s="27" t="e">
        <f t="shared" ca="1" si="716"/>
        <v>#NAME?</v>
      </c>
      <c r="AJ233" s="79" t="s">
        <v>157</v>
      </c>
      <c r="AK233" s="4" t="e">
        <f ca="1">_xll.SSLDESC(AJ233)</f>
        <v>#NAME?</v>
      </c>
      <c r="AL233" s="26" t="e">
        <f ca="1">_xll.GXL(AL$3,AL$4,"CustomGL="&amp;AL$8&amp;";",AL$5,AL$6,AL$7,$B233,AL$10)</f>
        <v>#NAME?</v>
      </c>
      <c r="AM233" s="27" t="e">
        <f ca="1">AL233/AL$63</f>
        <v>#NAME?</v>
      </c>
      <c r="AN233" s="33" t="e">
        <f ca="1">_xll.GXL(AN$3,AN$4,"CustomGL="&amp;AN$8&amp;";",AN$5,AN$6,AN$7,$B233,AN$10)</f>
        <v>#NAME?</v>
      </c>
      <c r="AO233" s="27" t="e">
        <f t="shared" ca="1" si="718"/>
        <v>#NAME?</v>
      </c>
      <c r="AT233" s="26" t="e">
        <f ca="1">_xll.GXL(AT$3,AT$4,"CustomGL="&amp;AT$8&amp;";",AT$5,AT$6,AT$7,$B233,AT$10)</f>
        <v>#NAME?</v>
      </c>
      <c r="AU233" s="27" t="e">
        <f t="shared" ca="1" si="719"/>
        <v>#NAME?</v>
      </c>
      <c r="AV233" s="33" t="e">
        <f ca="1">_xll.GXL(AV$3,AV$4,"CustomGL="&amp;AV$8&amp;";",AV$5,AV$6,AV$7,$B233,AV$10)</f>
        <v>#NAME?</v>
      </c>
      <c r="AW233" s="27" t="e">
        <f t="shared" ca="1" si="720"/>
        <v>#NAME?</v>
      </c>
      <c r="BA233" s="79" t="s">
        <v>157</v>
      </c>
      <c r="BB233" s="4" t="e">
        <f ca="1">_xll.SSLDESC(BA233)</f>
        <v>#NAME?</v>
      </c>
      <c r="BC233" s="26" t="e">
        <f ca="1">_xll.GXL(BC$3,BC$4,"CustomGL="&amp;BC$8&amp;";",BC$5,BC$6,BC$7,$B233,BC$10)</f>
        <v>#NAME?</v>
      </c>
      <c r="BD233" s="27" t="e">
        <f ca="1">BC233/BC$63</f>
        <v>#NAME?</v>
      </c>
      <c r="BE233" s="33" t="e">
        <f ca="1">_xll.GXL(BE$3,BE$4,"CustomGL="&amp;BE$8&amp;";",BE$5,BE$6,BE$7,$B233,BE$10)</f>
        <v>#NAME?</v>
      </c>
      <c r="BF233" s="27" t="e">
        <f t="shared" ca="1" si="722"/>
        <v>#NAME?</v>
      </c>
      <c r="BK233" s="26" t="e">
        <f ca="1">_xll.GXL(BK$3,BK$4,"CustomGL="&amp;BK$8&amp;";",BK$5,BK$6,BK$7,$B233,BK$10)</f>
        <v>#NAME?</v>
      </c>
      <c r="BL233" s="27" t="e">
        <f t="shared" ca="1" si="723"/>
        <v>#NAME?</v>
      </c>
      <c r="BM233" s="33" t="e">
        <f ca="1">_xll.GXL(BM$3,BM$4,"CustomGL="&amp;BM$8&amp;";",BM$5,BM$6,BM$7,$B233,BM$10)</f>
        <v>#NAME?</v>
      </c>
      <c r="BN233" s="27" t="e">
        <f t="shared" ca="1" si="724"/>
        <v>#NAME?</v>
      </c>
      <c r="BR233" s="79" t="s">
        <v>157</v>
      </c>
      <c r="BS233" s="4" t="e">
        <f ca="1">_xll.SSLDESC(BR233)</f>
        <v>#NAME?</v>
      </c>
      <c r="BT233" s="26" t="e">
        <f ca="1">_xll.GXL(BT$3,BT$4,"CustomGL="&amp;BT$8&amp;";",BT$5,BT$6,BT$7,$B233,BT$10)</f>
        <v>#NAME?</v>
      </c>
      <c r="BU233" s="27" t="e">
        <f ca="1">BT233/BT$63</f>
        <v>#NAME?</v>
      </c>
      <c r="BV233" s="33" t="e">
        <f ca="1">_xll.GXL(BV$3,BV$4,"CustomGL="&amp;BV$8&amp;";",BV$5,BV$6,BV$7,$B233,BV$10)</f>
        <v>#NAME?</v>
      </c>
      <c r="BW233" s="27" t="e">
        <f t="shared" ca="1" si="726"/>
        <v>#NAME?</v>
      </c>
      <c r="CB233" s="26" t="e">
        <f ca="1">_xll.GXL(CB$3,CB$4,"CustomGL="&amp;CB$8&amp;";",CB$5,CB$6,CB$7,$B233,CB$10)</f>
        <v>#NAME?</v>
      </c>
      <c r="CC233" s="27" t="e">
        <f t="shared" ca="1" si="727"/>
        <v>#NAME?</v>
      </c>
      <c r="CD233" s="33" t="e">
        <f ca="1">_xll.GXL(CD$3,CD$4,"CustomGL="&amp;CD$8&amp;";",CD$5,CD$6,CD$7,$B233,CD$10)</f>
        <v>#NAME?</v>
      </c>
      <c r="CE233" s="27" t="e">
        <f t="shared" ca="1" si="728"/>
        <v>#NAME?</v>
      </c>
      <c r="CI233" s="79" t="s">
        <v>157</v>
      </c>
      <c r="CJ233" s="4" t="e">
        <f ca="1">_xll.SSLDESC(CI233)</f>
        <v>#NAME?</v>
      </c>
      <c r="CK233" s="26" t="e">
        <f ca="1">_xll.GXL(CK$3,CK$4,"CustomGL="&amp;CK$8&amp;";",CK$5,CK$6,CK$7,$B233,CK$10)</f>
        <v>#NAME?</v>
      </c>
      <c r="CL233" s="27" t="e">
        <f ca="1">CK233/CK$63</f>
        <v>#NAME?</v>
      </c>
      <c r="CM233" s="33" t="e">
        <f ca="1">_xll.GXL(CM$3,CM$4,"CustomGL="&amp;CM$8&amp;";",CM$5,CM$6,CM$7,$B233,CM$10)</f>
        <v>#NAME?</v>
      </c>
      <c r="CN233" s="27" t="e">
        <f t="shared" ca="1" si="730"/>
        <v>#NAME?</v>
      </c>
      <c r="CS233" s="26" t="e">
        <f ca="1">_xll.GXL(CS$3,CS$4,"CustomGL="&amp;CS$8&amp;";",CS$5,CS$6,CS$7,$B233,CS$10)</f>
        <v>#NAME?</v>
      </c>
      <c r="CT233" s="27" t="e">
        <f t="shared" ca="1" si="731"/>
        <v>#NAME?</v>
      </c>
      <c r="CU233" s="33" t="e">
        <f ca="1">_xll.GXL(CU$3,CU$4,"CustomGL="&amp;CU$8&amp;";",CU$5,CU$6,CU$7,$B233,CU$10)</f>
        <v>#NAME?</v>
      </c>
      <c r="CV233" s="27" t="e">
        <f t="shared" ca="1" si="732"/>
        <v>#NAME?</v>
      </c>
      <c r="CZ233" s="79" t="s">
        <v>157</v>
      </c>
      <c r="DA233" s="4" t="e">
        <f ca="1">_xll.SSLDESC(CZ233)</f>
        <v>#NAME?</v>
      </c>
      <c r="DB233" s="26" t="e">
        <f ca="1">_xll.GXL(DB$3,DB$4,"CustomGL="&amp;DB$8&amp;";",DB$5,DB$6,DB$7,$B233,DB$10)</f>
        <v>#NAME?</v>
      </c>
      <c r="DC233" s="27" t="e">
        <f ca="1">DB233/DB$63</f>
        <v>#NAME?</v>
      </c>
      <c r="DD233" s="33" t="e">
        <f ca="1">_xll.GXL(DD$3,DD$4,"CustomGL="&amp;DD$8&amp;";",DD$5,DD$6,DD$7,$B233,DD$10)</f>
        <v>#NAME?</v>
      </c>
      <c r="DE233" s="27" t="e">
        <f t="shared" ca="1" si="734"/>
        <v>#NAME?</v>
      </c>
      <c r="DJ233" s="26" t="e">
        <f ca="1">_xll.GXL(DJ$3,DJ$4,"CustomGL="&amp;DJ$8&amp;";",DJ$5,DJ$6,DJ$7,$B233,DJ$10)</f>
        <v>#NAME?</v>
      </c>
      <c r="DK233" s="27" t="e">
        <f t="shared" ca="1" si="735"/>
        <v>#NAME?</v>
      </c>
      <c r="DL233" s="33" t="e">
        <f ca="1">_xll.GXL(DL$3,DL$4,"CustomGL="&amp;DL$8&amp;";",DL$5,DL$6,DL$7,$B233,DL$10)</f>
        <v>#NAME?</v>
      </c>
      <c r="DM233" s="27" t="e">
        <f t="shared" ca="1" si="736"/>
        <v>#NAME?</v>
      </c>
      <c r="DQ233" s="79" t="s">
        <v>157</v>
      </c>
      <c r="DR233" s="4" t="e">
        <f ca="1">_xll.SSLDESC(DQ233)</f>
        <v>#NAME?</v>
      </c>
      <c r="DS233" s="26" t="e">
        <f ca="1">_xll.GXL(DS$3,DS$4,"CustomGL="&amp;DS$8&amp;";",DS$5,DS$6,DS$7,$B233,DS$10)</f>
        <v>#NAME?</v>
      </c>
      <c r="DT233" s="27" t="e">
        <f ca="1">DS233/DS$63</f>
        <v>#NAME?</v>
      </c>
      <c r="DU233" s="33" t="e">
        <f ca="1">_xll.GXL(DU$3,DU$4,"CustomGL="&amp;DU$8&amp;";",DU$5,DU$6,DU$7,$B233,DU$10)</f>
        <v>#NAME?</v>
      </c>
      <c r="DV233" s="27" t="e">
        <f t="shared" ca="1" si="738"/>
        <v>#NAME?</v>
      </c>
      <c r="EA233" s="26" t="e">
        <f ca="1">_xll.GXL(EA$3,EA$4,"CustomGL="&amp;EA$8&amp;";",EA$5,EA$6,EA$7,$B233,EA$10)</f>
        <v>#NAME?</v>
      </c>
      <c r="EB233" s="27" t="e">
        <f t="shared" ca="1" si="739"/>
        <v>#NAME?</v>
      </c>
      <c r="EC233" s="33" t="e">
        <f ca="1">_xll.GXL(EC$3,EC$4,"CustomGL="&amp;EC$8&amp;";",EC$5,EC$6,EC$7,$B233,EC$10)</f>
        <v>#NAME?</v>
      </c>
      <c r="ED233" s="27" t="e">
        <f t="shared" ca="1" si="740"/>
        <v>#NAME?</v>
      </c>
      <c r="EH233" s="79" t="s">
        <v>157</v>
      </c>
      <c r="EI233" s="4" t="e">
        <f ca="1">_xll.SSLDESC(EH233)</f>
        <v>#NAME?</v>
      </c>
      <c r="EJ233" s="26" t="e">
        <f ca="1">_xll.GXL(EJ$3,EJ$4,"CustomGL="&amp;EJ$8&amp;";",EJ$5,EJ$6,EJ$7,$B233,EJ$10)</f>
        <v>#NAME?</v>
      </c>
      <c r="EK233" s="27" t="e">
        <f ca="1">EJ233/EJ$63</f>
        <v>#NAME?</v>
      </c>
      <c r="EL233" s="33" t="e">
        <f ca="1">_xll.GXL(EL$3,EL$4,"CustomGL="&amp;EL$8&amp;";",EL$5,EL$6,EL$7,$B233,EL$10)</f>
        <v>#NAME?</v>
      </c>
      <c r="EM233" s="27" t="e">
        <f t="shared" ca="1" si="742"/>
        <v>#NAME?</v>
      </c>
      <c r="ER233" s="26" t="e">
        <f ca="1">_xll.GXL(ER$3,ER$4,"CustomGL="&amp;ER$8&amp;";",ER$5,ER$6,ER$7,$B233,ER$10)</f>
        <v>#NAME?</v>
      </c>
      <c r="ES233" s="27" t="e">
        <f t="shared" ca="1" si="743"/>
        <v>#NAME?</v>
      </c>
      <c r="ET233" s="33" t="e">
        <f ca="1">_xll.GXL(ET$3,ET$4,"CustomGL="&amp;ET$8&amp;";",ET$5,ET$6,ET$7,$B233,ET$10)</f>
        <v>#NAME?</v>
      </c>
      <c r="EU233" s="27" t="e">
        <f t="shared" ca="1" si="744"/>
        <v>#NAME?</v>
      </c>
      <c r="EY233" s="79" t="s">
        <v>157</v>
      </c>
      <c r="EZ233" s="4" t="e">
        <f ca="1">_xll.SSLDESC(EY233)</f>
        <v>#NAME?</v>
      </c>
      <c r="FA233" s="26" t="e">
        <f ca="1">_xll.GXL(FA$3,FA$4,"CustomGL="&amp;FA$8&amp;";",FA$5,FA$6,FA$7,$B233,FA$10)</f>
        <v>#NAME?</v>
      </c>
      <c r="FB233" s="27" t="e">
        <f ca="1">FA233/FA$63</f>
        <v>#NAME?</v>
      </c>
      <c r="FC233" s="33" t="e">
        <f ca="1">_xll.GXL(FC$3,FC$4,"CustomGL="&amp;FC$8&amp;";",FC$5,FC$6,FC$7,$B233,FC$10)</f>
        <v>#NAME?</v>
      </c>
      <c r="FD233" s="27" t="e">
        <f t="shared" ca="1" si="746"/>
        <v>#NAME?</v>
      </c>
      <c r="FI233" s="26" t="e">
        <f ca="1">_xll.GXL(FI$3,FI$4,"CustomGL="&amp;FI$8&amp;";",FI$5,FI$6,FI$7,$B233,FI$10)</f>
        <v>#NAME?</v>
      </c>
      <c r="FJ233" s="27" t="e">
        <f t="shared" ca="1" si="747"/>
        <v>#NAME?</v>
      </c>
      <c r="FK233" s="33" t="e">
        <f ca="1">_xll.GXL(FK$3,FK$4,"CustomGL="&amp;FK$8&amp;";",FK$5,FK$6,FK$7,$B233,FK$10)</f>
        <v>#NAME?</v>
      </c>
      <c r="FL233" s="27" t="e">
        <f t="shared" ca="1" si="748"/>
        <v>#NAME?</v>
      </c>
    </row>
    <row r="234" spans="2:168" x14ac:dyDescent="0.25">
      <c r="B234" s="2"/>
      <c r="C234" s="4" t="s">
        <v>18</v>
      </c>
      <c r="D234" s="26">
        <v>0</v>
      </c>
      <c r="E234" s="27" t="e">
        <f ca="1">D234/D$63</f>
        <v>#NAME?</v>
      </c>
      <c r="F234" s="33">
        <v>0</v>
      </c>
      <c r="G234" s="27" t="e">
        <f t="shared" ref="G234" ca="1" si="817">F234/F$63</f>
        <v>#NAME?</v>
      </c>
      <c r="L234" s="26">
        <v>0</v>
      </c>
      <c r="M234" s="27" t="e">
        <f t="shared" ca="1" si="711"/>
        <v>#NAME?</v>
      </c>
      <c r="N234" s="33">
        <v>0</v>
      </c>
      <c r="O234" s="27" t="e">
        <f t="shared" ca="1" si="712"/>
        <v>#NAME?</v>
      </c>
      <c r="S234" s="80"/>
      <c r="T234" s="4" t="s">
        <v>18</v>
      </c>
      <c r="U234" s="26">
        <v>0</v>
      </c>
      <c r="V234" s="27" t="e">
        <f ca="1">U234/U$63</f>
        <v>#NAME?</v>
      </c>
      <c r="W234" s="33">
        <v>0</v>
      </c>
      <c r="X234" s="27" t="e">
        <f t="shared" ca="1" si="714"/>
        <v>#NAME?</v>
      </c>
      <c r="AC234" s="26">
        <v>0</v>
      </c>
      <c r="AD234" s="27" t="e">
        <f t="shared" ca="1" si="715"/>
        <v>#NAME?</v>
      </c>
      <c r="AE234" s="33">
        <v>0</v>
      </c>
      <c r="AF234" s="27" t="e">
        <f t="shared" ca="1" si="716"/>
        <v>#NAME?</v>
      </c>
      <c r="AJ234" s="80"/>
      <c r="AK234" s="4" t="s">
        <v>18</v>
      </c>
      <c r="AL234" s="26">
        <v>0</v>
      </c>
      <c r="AM234" s="27" t="e">
        <f ca="1">AL234/AL$63</f>
        <v>#NAME?</v>
      </c>
      <c r="AN234" s="33">
        <v>0</v>
      </c>
      <c r="AO234" s="27" t="e">
        <f t="shared" ca="1" si="718"/>
        <v>#NAME?</v>
      </c>
      <c r="AT234" s="26">
        <v>0</v>
      </c>
      <c r="AU234" s="27" t="e">
        <f t="shared" ca="1" si="719"/>
        <v>#NAME?</v>
      </c>
      <c r="AV234" s="33">
        <v>0</v>
      </c>
      <c r="AW234" s="27" t="e">
        <f t="shared" ca="1" si="720"/>
        <v>#NAME?</v>
      </c>
      <c r="BA234" s="80"/>
      <c r="BB234" s="4" t="s">
        <v>18</v>
      </c>
      <c r="BC234" s="26">
        <v>0</v>
      </c>
      <c r="BD234" s="27" t="e">
        <f ca="1">BC234/BC$63</f>
        <v>#NAME?</v>
      </c>
      <c r="BE234" s="33">
        <v>0</v>
      </c>
      <c r="BF234" s="27" t="e">
        <f t="shared" ca="1" si="722"/>
        <v>#NAME?</v>
      </c>
      <c r="BK234" s="26">
        <v>0</v>
      </c>
      <c r="BL234" s="27" t="e">
        <f t="shared" ca="1" si="723"/>
        <v>#NAME?</v>
      </c>
      <c r="BM234" s="33">
        <v>0</v>
      </c>
      <c r="BN234" s="27" t="e">
        <f t="shared" ca="1" si="724"/>
        <v>#NAME?</v>
      </c>
      <c r="BR234" s="80"/>
      <c r="BS234" s="4" t="s">
        <v>18</v>
      </c>
      <c r="BT234" s="26">
        <v>0</v>
      </c>
      <c r="BU234" s="27" t="e">
        <f ca="1">BT234/BT$63</f>
        <v>#NAME?</v>
      </c>
      <c r="BV234" s="33">
        <v>0</v>
      </c>
      <c r="BW234" s="27" t="e">
        <f t="shared" ca="1" si="726"/>
        <v>#NAME?</v>
      </c>
      <c r="CB234" s="26">
        <v>0</v>
      </c>
      <c r="CC234" s="27" t="e">
        <f t="shared" ca="1" si="727"/>
        <v>#NAME?</v>
      </c>
      <c r="CD234" s="33">
        <v>0</v>
      </c>
      <c r="CE234" s="27" t="e">
        <f t="shared" ca="1" si="728"/>
        <v>#NAME?</v>
      </c>
      <c r="CI234" s="80"/>
      <c r="CJ234" s="4" t="s">
        <v>18</v>
      </c>
      <c r="CK234" s="26">
        <v>0</v>
      </c>
      <c r="CL234" s="27" t="e">
        <f ca="1">CK234/CK$63</f>
        <v>#NAME?</v>
      </c>
      <c r="CM234" s="33">
        <v>0</v>
      </c>
      <c r="CN234" s="27" t="e">
        <f t="shared" ca="1" si="730"/>
        <v>#NAME?</v>
      </c>
      <c r="CS234" s="26">
        <v>0</v>
      </c>
      <c r="CT234" s="27" t="e">
        <f t="shared" ca="1" si="731"/>
        <v>#NAME?</v>
      </c>
      <c r="CU234" s="33">
        <v>0</v>
      </c>
      <c r="CV234" s="27" t="e">
        <f t="shared" ca="1" si="732"/>
        <v>#NAME?</v>
      </c>
      <c r="CZ234" s="80"/>
      <c r="DA234" s="4" t="s">
        <v>18</v>
      </c>
      <c r="DB234" s="26">
        <v>0</v>
      </c>
      <c r="DC234" s="27" t="e">
        <f ca="1">DB234/DB$63</f>
        <v>#NAME?</v>
      </c>
      <c r="DD234" s="33">
        <v>0</v>
      </c>
      <c r="DE234" s="27" t="e">
        <f t="shared" ca="1" si="734"/>
        <v>#NAME?</v>
      </c>
      <c r="DJ234" s="26">
        <v>0</v>
      </c>
      <c r="DK234" s="27" t="e">
        <f t="shared" ca="1" si="735"/>
        <v>#NAME?</v>
      </c>
      <c r="DL234" s="33">
        <v>0</v>
      </c>
      <c r="DM234" s="27" t="e">
        <f t="shared" ca="1" si="736"/>
        <v>#NAME?</v>
      </c>
      <c r="DQ234" s="80"/>
      <c r="DR234" s="4" t="s">
        <v>18</v>
      </c>
      <c r="DS234" s="26">
        <v>0</v>
      </c>
      <c r="DT234" s="27" t="e">
        <f ca="1">DS234/DS$63</f>
        <v>#NAME?</v>
      </c>
      <c r="DU234" s="33">
        <v>0</v>
      </c>
      <c r="DV234" s="27" t="e">
        <f t="shared" ca="1" si="738"/>
        <v>#NAME?</v>
      </c>
      <c r="EA234" s="26">
        <v>0</v>
      </c>
      <c r="EB234" s="27" t="e">
        <f t="shared" ca="1" si="739"/>
        <v>#NAME?</v>
      </c>
      <c r="EC234" s="33">
        <v>0</v>
      </c>
      <c r="ED234" s="27" t="e">
        <f t="shared" ca="1" si="740"/>
        <v>#NAME?</v>
      </c>
      <c r="EH234" s="80"/>
      <c r="EI234" s="4" t="s">
        <v>18</v>
      </c>
      <c r="EJ234" s="26">
        <v>0</v>
      </c>
      <c r="EK234" s="27" t="e">
        <f ca="1">EJ234/EJ$63</f>
        <v>#NAME?</v>
      </c>
      <c r="EL234" s="33">
        <v>0</v>
      </c>
      <c r="EM234" s="27" t="e">
        <f t="shared" ca="1" si="742"/>
        <v>#NAME?</v>
      </c>
      <c r="ER234" s="26">
        <v>0</v>
      </c>
      <c r="ES234" s="27" t="e">
        <f t="shared" ca="1" si="743"/>
        <v>#NAME?</v>
      </c>
      <c r="ET234" s="33">
        <v>0</v>
      </c>
      <c r="EU234" s="27" t="e">
        <f t="shared" ca="1" si="744"/>
        <v>#NAME?</v>
      </c>
      <c r="EY234" s="80"/>
      <c r="EZ234" s="4" t="s">
        <v>18</v>
      </c>
      <c r="FA234" s="26">
        <v>0</v>
      </c>
      <c r="FB234" s="27" t="e">
        <f ca="1">FA234/FA$63</f>
        <v>#NAME?</v>
      </c>
      <c r="FC234" s="33">
        <v>0</v>
      </c>
      <c r="FD234" s="27" t="e">
        <f t="shared" ca="1" si="746"/>
        <v>#NAME?</v>
      </c>
      <c r="FI234" s="26">
        <v>0</v>
      </c>
      <c r="FJ234" s="27" t="e">
        <f t="shared" ca="1" si="747"/>
        <v>#NAME?</v>
      </c>
      <c r="FK234" s="33">
        <v>0</v>
      </c>
      <c r="FL234" s="27" t="e">
        <f t="shared" ca="1" si="748"/>
        <v>#NAME?</v>
      </c>
    </row>
    <row r="235" spans="2:168" x14ac:dyDescent="0.25">
      <c r="B235" s="3" t="s">
        <v>14</v>
      </c>
      <c r="C235" s="4" t="e">
        <f ca="1">PROPER(_xll.GEXQ("...\Live\Act_Decr.edq",$B235))</f>
        <v>#NAME?</v>
      </c>
      <c r="D235" s="26" t="e">
        <f ca="1">_xll.GXL(D$3,D$4,"CustomGL="&amp;D$8&amp;";",D$5,D$6,D$7,$B235,D$10)</f>
        <v>#NAME?</v>
      </c>
      <c r="E235" s="27" t="e">
        <f ca="1">D235/D$63</f>
        <v>#NAME?</v>
      </c>
      <c r="F235" s="33" t="e">
        <f ca="1">_xll.GXL(F$3,F$4,"CustomGL="&amp;F$8&amp;";",F$5,F$6,F$7,$B235,F$10)</f>
        <v>#NAME?</v>
      </c>
      <c r="G235" s="27" t="e">
        <f t="shared" ref="G235:G237" ca="1" si="818">F235/F$63</f>
        <v>#NAME?</v>
      </c>
      <c r="L235" s="26" t="e">
        <f ca="1">_xll.GXL(L$3,L$4,"CustomGL="&amp;L$8&amp;";",L$5,L$6,L$7,$B235,L$10)</f>
        <v>#NAME?</v>
      </c>
      <c r="M235" s="27" t="e">
        <f t="shared" ca="1" si="711"/>
        <v>#NAME?</v>
      </c>
      <c r="N235" s="33" t="e">
        <f ca="1">_xll.GXL(N$3,N$4,"CustomGL="&amp;N$8&amp;";",N$5,N$6,N$7,$B235,N$10)</f>
        <v>#NAME?</v>
      </c>
      <c r="O235" s="27" t="e">
        <f t="shared" ca="1" si="712"/>
        <v>#NAME?</v>
      </c>
      <c r="S235" s="79" t="s">
        <v>14</v>
      </c>
      <c r="T235" s="4" t="e">
        <f ca="1">PROPER(_xll.GEXQ("...\Live\Act_Decr.edq",$B235))</f>
        <v>#NAME?</v>
      </c>
      <c r="U235" s="26" t="e">
        <f ca="1">_xll.GXL(U$3,U$4,"CustomGL="&amp;U$8&amp;";",U$5,U$6,U$7,$B235,U$10)</f>
        <v>#NAME?</v>
      </c>
      <c r="V235" s="27" t="e">
        <f ca="1">U235/U$63</f>
        <v>#NAME?</v>
      </c>
      <c r="W235" s="33" t="e">
        <f ca="1">_xll.GXL(W$3,W$4,"CustomGL="&amp;W$8&amp;";",W$5,W$6,W$7,$B235,W$10)</f>
        <v>#NAME?</v>
      </c>
      <c r="X235" s="27" t="e">
        <f t="shared" ca="1" si="714"/>
        <v>#NAME?</v>
      </c>
      <c r="AC235" s="26" t="e">
        <f ca="1">_xll.GXL(AC$3,AC$4,"CustomGL="&amp;AC$8&amp;";",AC$5,AC$6,AC$7,$B235,AC$10)</f>
        <v>#NAME?</v>
      </c>
      <c r="AD235" s="27" t="e">
        <f t="shared" ca="1" si="715"/>
        <v>#NAME?</v>
      </c>
      <c r="AE235" s="33" t="e">
        <f ca="1">_xll.GXL(AE$3,AE$4,"CustomGL="&amp;AE$8&amp;";",AE$5,AE$6,AE$7,$B235,AE$10)</f>
        <v>#NAME?</v>
      </c>
      <c r="AF235" s="27" t="e">
        <f t="shared" ca="1" si="716"/>
        <v>#NAME?</v>
      </c>
      <c r="AJ235" s="79" t="s">
        <v>14</v>
      </c>
      <c r="AK235" s="4" t="e">
        <f ca="1">PROPER(_xll.GEXQ("...\Live\Act_Decr.edq",$B235))</f>
        <v>#NAME?</v>
      </c>
      <c r="AL235" s="26" t="e">
        <f ca="1">_xll.GXL(AL$3,AL$4,"CustomGL="&amp;AL$8&amp;";",AL$5,AL$6,AL$7,$B235,AL$10)</f>
        <v>#NAME?</v>
      </c>
      <c r="AM235" s="27" t="e">
        <f ca="1">AL235/AL$63</f>
        <v>#NAME?</v>
      </c>
      <c r="AN235" s="33" t="e">
        <f ca="1">_xll.GXL(AN$3,AN$4,"CustomGL="&amp;AN$8&amp;";",AN$5,AN$6,AN$7,$B235,AN$10)</f>
        <v>#NAME?</v>
      </c>
      <c r="AO235" s="27" t="e">
        <f t="shared" ca="1" si="718"/>
        <v>#NAME?</v>
      </c>
      <c r="AT235" s="26" t="e">
        <f ca="1">_xll.GXL(AT$3,AT$4,"CustomGL="&amp;AT$8&amp;";",AT$5,AT$6,AT$7,$B235,AT$10)</f>
        <v>#NAME?</v>
      </c>
      <c r="AU235" s="27" t="e">
        <f t="shared" ca="1" si="719"/>
        <v>#NAME?</v>
      </c>
      <c r="AV235" s="33" t="e">
        <f ca="1">_xll.GXL(AV$3,AV$4,"CustomGL="&amp;AV$8&amp;";",AV$5,AV$6,AV$7,$B235,AV$10)</f>
        <v>#NAME?</v>
      </c>
      <c r="AW235" s="27" t="e">
        <f t="shared" ca="1" si="720"/>
        <v>#NAME?</v>
      </c>
      <c r="BA235" s="79" t="s">
        <v>14</v>
      </c>
      <c r="BB235" s="4" t="e">
        <f ca="1">PROPER(_xll.GEXQ("...\Live\Act_Decr.edq",$B235))</f>
        <v>#NAME?</v>
      </c>
      <c r="BC235" s="26" t="e">
        <f ca="1">_xll.GXL(BC$3,BC$4,"CustomGL="&amp;BC$8&amp;";",BC$5,BC$6,BC$7,$B235,BC$10)</f>
        <v>#NAME?</v>
      </c>
      <c r="BD235" s="27" t="e">
        <f ca="1">BC235/BC$63</f>
        <v>#NAME?</v>
      </c>
      <c r="BE235" s="33" t="e">
        <f ca="1">_xll.GXL(BE$3,BE$4,"CustomGL="&amp;BE$8&amp;";",BE$5,BE$6,BE$7,$B235,BE$10)</f>
        <v>#NAME?</v>
      </c>
      <c r="BF235" s="27" t="e">
        <f t="shared" ca="1" si="722"/>
        <v>#NAME?</v>
      </c>
      <c r="BK235" s="26" t="e">
        <f ca="1">_xll.GXL(BK$3,BK$4,"CustomGL="&amp;BK$8&amp;";",BK$5,BK$6,BK$7,$B235,BK$10)</f>
        <v>#NAME?</v>
      </c>
      <c r="BL235" s="27" t="e">
        <f t="shared" ca="1" si="723"/>
        <v>#NAME?</v>
      </c>
      <c r="BM235" s="33" t="e">
        <f ca="1">_xll.GXL(BM$3,BM$4,"CustomGL="&amp;BM$8&amp;";",BM$5,BM$6,BM$7,$B235,BM$10)</f>
        <v>#NAME?</v>
      </c>
      <c r="BN235" s="27" t="e">
        <f t="shared" ca="1" si="724"/>
        <v>#NAME?</v>
      </c>
      <c r="BR235" s="79" t="s">
        <v>14</v>
      </c>
      <c r="BS235" s="4" t="e">
        <f ca="1">PROPER(_xll.GEXQ("...\Live\Act_Decr.edq",$B235))</f>
        <v>#NAME?</v>
      </c>
      <c r="BT235" s="26" t="e">
        <f ca="1">_xll.GXL(BT$3,BT$4,"CustomGL="&amp;BT$8&amp;";",BT$5,BT$6,BT$7,$B235,BT$10)</f>
        <v>#NAME?</v>
      </c>
      <c r="BU235" s="27" t="e">
        <f ca="1">BT235/BT$63</f>
        <v>#NAME?</v>
      </c>
      <c r="BV235" s="33" t="e">
        <f ca="1">_xll.GXL(BV$3,BV$4,"CustomGL="&amp;BV$8&amp;";",BV$5,BV$6,BV$7,$B235,BV$10)</f>
        <v>#NAME?</v>
      </c>
      <c r="BW235" s="27" t="e">
        <f t="shared" ca="1" si="726"/>
        <v>#NAME?</v>
      </c>
      <c r="CB235" s="26" t="e">
        <f ca="1">_xll.GXL(CB$3,CB$4,"CustomGL="&amp;CB$8&amp;";",CB$5,CB$6,CB$7,$B235,CB$10)</f>
        <v>#NAME?</v>
      </c>
      <c r="CC235" s="27" t="e">
        <f t="shared" ca="1" si="727"/>
        <v>#NAME?</v>
      </c>
      <c r="CD235" s="33" t="e">
        <f ca="1">_xll.GXL(CD$3,CD$4,"CustomGL="&amp;CD$8&amp;";",CD$5,CD$6,CD$7,$B235,CD$10)</f>
        <v>#NAME?</v>
      </c>
      <c r="CE235" s="27" t="e">
        <f t="shared" ca="1" si="728"/>
        <v>#NAME?</v>
      </c>
      <c r="CI235" s="79" t="s">
        <v>14</v>
      </c>
      <c r="CJ235" s="4" t="e">
        <f ca="1">PROPER(_xll.GEXQ("...\Live\Act_Decr.edq",$B235))</f>
        <v>#NAME?</v>
      </c>
      <c r="CK235" s="26" t="e">
        <f ca="1">_xll.GXL(CK$3,CK$4,"CustomGL="&amp;CK$8&amp;";",CK$5,CK$6,CK$7,$B235,CK$10)</f>
        <v>#NAME?</v>
      </c>
      <c r="CL235" s="27" t="e">
        <f ca="1">CK235/CK$63</f>
        <v>#NAME?</v>
      </c>
      <c r="CM235" s="33" t="e">
        <f ca="1">_xll.GXL(CM$3,CM$4,"CustomGL="&amp;CM$8&amp;";",CM$5,CM$6,CM$7,$B235,CM$10)</f>
        <v>#NAME?</v>
      </c>
      <c r="CN235" s="27" t="e">
        <f t="shared" ca="1" si="730"/>
        <v>#NAME?</v>
      </c>
      <c r="CS235" s="26" t="e">
        <f ca="1">_xll.GXL(CS$3,CS$4,"CustomGL="&amp;CS$8&amp;";",CS$5,CS$6,CS$7,$B235,CS$10)</f>
        <v>#NAME?</v>
      </c>
      <c r="CT235" s="27" t="e">
        <f t="shared" ca="1" si="731"/>
        <v>#NAME?</v>
      </c>
      <c r="CU235" s="33" t="e">
        <f ca="1">_xll.GXL(CU$3,CU$4,"CustomGL="&amp;CU$8&amp;";",CU$5,CU$6,CU$7,$B235,CU$10)</f>
        <v>#NAME?</v>
      </c>
      <c r="CV235" s="27" t="e">
        <f t="shared" ca="1" si="732"/>
        <v>#NAME?</v>
      </c>
      <c r="CZ235" s="79" t="s">
        <v>14</v>
      </c>
      <c r="DA235" s="4" t="e">
        <f ca="1">PROPER(_xll.GEXQ("...\Live\Act_Decr.edq",$B235))</f>
        <v>#NAME?</v>
      </c>
      <c r="DB235" s="26" t="e">
        <f ca="1">_xll.GXL(DB$3,DB$4,"CustomGL="&amp;DB$8&amp;";",DB$5,DB$6,DB$7,$B235,DB$10)</f>
        <v>#NAME?</v>
      </c>
      <c r="DC235" s="27" t="e">
        <f ca="1">DB235/DB$63</f>
        <v>#NAME?</v>
      </c>
      <c r="DD235" s="33" t="e">
        <f ca="1">_xll.GXL(DD$3,DD$4,"CustomGL="&amp;DD$8&amp;";",DD$5,DD$6,DD$7,$B235,DD$10)</f>
        <v>#NAME?</v>
      </c>
      <c r="DE235" s="27" t="e">
        <f t="shared" ca="1" si="734"/>
        <v>#NAME?</v>
      </c>
      <c r="DJ235" s="26" t="e">
        <f ca="1">_xll.GXL(DJ$3,DJ$4,"CustomGL="&amp;DJ$8&amp;";",DJ$5,DJ$6,DJ$7,$B235,DJ$10)</f>
        <v>#NAME?</v>
      </c>
      <c r="DK235" s="27" t="e">
        <f t="shared" ca="1" si="735"/>
        <v>#NAME?</v>
      </c>
      <c r="DL235" s="33" t="e">
        <f ca="1">_xll.GXL(DL$3,DL$4,"CustomGL="&amp;DL$8&amp;";",DL$5,DL$6,DL$7,$B235,DL$10)</f>
        <v>#NAME?</v>
      </c>
      <c r="DM235" s="27" t="e">
        <f t="shared" ca="1" si="736"/>
        <v>#NAME?</v>
      </c>
      <c r="DQ235" s="79" t="s">
        <v>14</v>
      </c>
      <c r="DR235" s="4" t="e">
        <f ca="1">PROPER(_xll.GEXQ("...\Live\Act_Decr.edq",$B235))</f>
        <v>#NAME?</v>
      </c>
      <c r="DS235" s="26" t="e">
        <f ca="1">_xll.GXL(DS$3,DS$4,"CustomGL="&amp;DS$8&amp;";",DS$5,DS$6,DS$7,$B235,DS$10)</f>
        <v>#NAME?</v>
      </c>
      <c r="DT235" s="27" t="e">
        <f ca="1">DS235/DS$63</f>
        <v>#NAME?</v>
      </c>
      <c r="DU235" s="33" t="e">
        <f ca="1">_xll.GXL(DU$3,DU$4,"CustomGL="&amp;DU$8&amp;";",DU$5,DU$6,DU$7,$B235,DU$10)</f>
        <v>#NAME?</v>
      </c>
      <c r="DV235" s="27" t="e">
        <f t="shared" ca="1" si="738"/>
        <v>#NAME?</v>
      </c>
      <c r="EA235" s="26" t="e">
        <f ca="1">_xll.GXL(EA$3,EA$4,"CustomGL="&amp;EA$8&amp;";",EA$5,EA$6,EA$7,$B235,EA$10)</f>
        <v>#NAME?</v>
      </c>
      <c r="EB235" s="27" t="e">
        <f t="shared" ca="1" si="739"/>
        <v>#NAME?</v>
      </c>
      <c r="EC235" s="33" t="e">
        <f ca="1">_xll.GXL(EC$3,EC$4,"CustomGL="&amp;EC$8&amp;";",EC$5,EC$6,EC$7,$B235,EC$10)</f>
        <v>#NAME?</v>
      </c>
      <c r="ED235" s="27" t="e">
        <f t="shared" ca="1" si="740"/>
        <v>#NAME?</v>
      </c>
      <c r="EH235" s="79" t="s">
        <v>14</v>
      </c>
      <c r="EI235" s="4" t="e">
        <f ca="1">PROPER(_xll.GEXQ("...\Live\Act_Decr.edq",$B235))</f>
        <v>#NAME?</v>
      </c>
      <c r="EJ235" s="26" t="e">
        <f ca="1">_xll.GXL(EJ$3,EJ$4,"CustomGL="&amp;EJ$8&amp;";",EJ$5,EJ$6,EJ$7,$B235,EJ$10)</f>
        <v>#NAME?</v>
      </c>
      <c r="EK235" s="27" t="e">
        <f ca="1">EJ235/EJ$63</f>
        <v>#NAME?</v>
      </c>
      <c r="EL235" s="33" t="e">
        <f ca="1">_xll.GXL(EL$3,EL$4,"CustomGL="&amp;EL$8&amp;";",EL$5,EL$6,EL$7,$B235,EL$10)</f>
        <v>#NAME?</v>
      </c>
      <c r="EM235" s="27" t="e">
        <f t="shared" ca="1" si="742"/>
        <v>#NAME?</v>
      </c>
      <c r="ER235" s="26" t="e">
        <f ca="1">_xll.GXL(ER$3,ER$4,"CustomGL="&amp;ER$8&amp;";",ER$5,ER$6,ER$7,$B235,ER$10)</f>
        <v>#NAME?</v>
      </c>
      <c r="ES235" s="27" t="e">
        <f t="shared" ca="1" si="743"/>
        <v>#NAME?</v>
      </c>
      <c r="ET235" s="33" t="e">
        <f ca="1">_xll.GXL(ET$3,ET$4,"CustomGL="&amp;ET$8&amp;";",ET$5,ET$6,ET$7,$B235,ET$10)</f>
        <v>#NAME?</v>
      </c>
      <c r="EU235" s="27" t="e">
        <f t="shared" ca="1" si="744"/>
        <v>#NAME?</v>
      </c>
      <c r="EY235" s="79" t="s">
        <v>14</v>
      </c>
      <c r="EZ235" s="4" t="e">
        <f ca="1">PROPER(_xll.GEXQ("...\Live\Act_Decr.edq",$B235))</f>
        <v>#NAME?</v>
      </c>
      <c r="FA235" s="26" t="e">
        <f ca="1">_xll.GXL(FA$3,FA$4,"CustomGL="&amp;FA$8&amp;";",FA$5,FA$6,FA$7,$B235,FA$10)</f>
        <v>#NAME?</v>
      </c>
      <c r="FB235" s="27" t="e">
        <f ca="1">FA235/FA$63</f>
        <v>#NAME?</v>
      </c>
      <c r="FC235" s="33" t="e">
        <f ca="1">_xll.GXL(FC$3,FC$4,"CustomGL="&amp;FC$8&amp;";",FC$5,FC$6,FC$7,$B235,FC$10)</f>
        <v>#NAME?</v>
      </c>
      <c r="FD235" s="27" t="e">
        <f t="shared" ca="1" si="746"/>
        <v>#NAME?</v>
      </c>
      <c r="FI235" s="26" t="e">
        <f ca="1">_xll.GXL(FI$3,FI$4,"CustomGL="&amp;FI$8&amp;";",FI$5,FI$6,FI$7,$B235,FI$10)</f>
        <v>#NAME?</v>
      </c>
      <c r="FJ235" s="27" t="e">
        <f t="shared" ca="1" si="747"/>
        <v>#NAME?</v>
      </c>
      <c r="FK235" s="33" t="e">
        <f ca="1">_xll.GXL(FK$3,FK$4,"CustomGL="&amp;FK$8&amp;";",FK$5,FK$6,FK$7,$B235,FK$10)</f>
        <v>#NAME?</v>
      </c>
      <c r="FL235" s="27" t="e">
        <f t="shared" ca="1" si="748"/>
        <v>#NAME?</v>
      </c>
    </row>
    <row r="236" spans="2:168" s="44" customFormat="1" hidden="1" outlineLevel="1" x14ac:dyDescent="0.25">
      <c r="B236" s="45">
        <v>732000</v>
      </c>
      <c r="C236" s="40" t="e">
        <f ca="1">_xll.GEXQ("...\Live\Act_Decr.edq",$B236)</f>
        <v>#NAME?</v>
      </c>
      <c r="D236" s="41" t="e">
        <f ca="1">_xll.GXL(D$3,D$4,"CustomGL="&amp;D$8&amp;";",D$5,D$6,D$7,$B236,D$10)</f>
        <v>#NAME?</v>
      </c>
      <c r="E236" s="42" t="e">
        <f t="shared" ref="E236:E237" ca="1" si="819">D236/D$63</f>
        <v>#NAME?</v>
      </c>
      <c r="F236" s="43" t="e">
        <f ca="1">_xll.GXL(F$3,F$4,"CustomGL="&amp;F$8&amp;";",F$5,F$6,F$7,$B236,F$10)</f>
        <v>#NAME?</v>
      </c>
      <c r="G236" s="42" t="e">
        <f t="shared" ca="1" si="818"/>
        <v>#NAME?</v>
      </c>
      <c r="L236" s="41" t="e">
        <f ca="1">_xll.GXL(L$3,L$4,"CustomGL="&amp;L$8&amp;";",L$5,L$6,L$7,$B236,L$10)</f>
        <v>#NAME?</v>
      </c>
      <c r="M236" s="42" t="e">
        <f t="shared" ca="1" si="711"/>
        <v>#NAME?</v>
      </c>
      <c r="N236" s="43" t="e">
        <f ca="1">_xll.GXL(N$3,N$4,"CustomGL="&amp;N$8&amp;";",N$5,N$6,N$7,$B236,N$10)</f>
        <v>#NAME?</v>
      </c>
      <c r="O236" s="42" t="e">
        <f t="shared" ca="1" si="712"/>
        <v>#NAME?</v>
      </c>
      <c r="R236" s="85"/>
      <c r="S236" s="78">
        <v>732000</v>
      </c>
      <c r="T236" s="40" t="e">
        <f ca="1">_xll.GEXQ("...\Live\Act_Decr.edq",$B236)</f>
        <v>#NAME?</v>
      </c>
      <c r="U236" s="41" t="e">
        <f ca="1">_xll.GXL(U$3,U$4,"CustomGL="&amp;U$8&amp;";",U$5,U$6,U$7,$B236,U$10)</f>
        <v>#NAME?</v>
      </c>
      <c r="V236" s="42" t="e">
        <f t="shared" ref="V236:V237" ca="1" si="820">U236/U$63</f>
        <v>#NAME?</v>
      </c>
      <c r="W236" s="43" t="e">
        <f ca="1">_xll.GXL(W$3,W$4,"CustomGL="&amp;W$8&amp;";",W$5,W$6,W$7,$B236,W$10)</f>
        <v>#NAME?</v>
      </c>
      <c r="X236" s="42" t="e">
        <f t="shared" ca="1" si="714"/>
        <v>#NAME?</v>
      </c>
      <c r="AC236" s="41" t="e">
        <f ca="1">_xll.GXL(AC$3,AC$4,"CustomGL="&amp;AC$8&amp;";",AC$5,AC$6,AC$7,$B236,AC$10)</f>
        <v>#NAME?</v>
      </c>
      <c r="AD236" s="42" t="e">
        <f t="shared" ca="1" si="715"/>
        <v>#NAME?</v>
      </c>
      <c r="AE236" s="43" t="e">
        <f ca="1">_xll.GXL(AE$3,AE$4,"CustomGL="&amp;AE$8&amp;";",AE$5,AE$6,AE$7,$B236,AE$10)</f>
        <v>#NAME?</v>
      </c>
      <c r="AF236" s="42" t="e">
        <f t="shared" ca="1" si="716"/>
        <v>#NAME?</v>
      </c>
      <c r="AJ236" s="78">
        <v>732000</v>
      </c>
      <c r="AK236" s="40" t="e">
        <f ca="1">_xll.GEXQ("...\Live\Act_Decr.edq",$B236)</f>
        <v>#NAME?</v>
      </c>
      <c r="AL236" s="41" t="e">
        <f ca="1">_xll.GXL(AL$3,AL$4,"CustomGL="&amp;AL$8&amp;";",AL$5,AL$6,AL$7,$B236,AL$10)</f>
        <v>#NAME?</v>
      </c>
      <c r="AM236" s="42" t="e">
        <f t="shared" ref="AM236:AM237" ca="1" si="821">AL236/AL$63</f>
        <v>#NAME?</v>
      </c>
      <c r="AN236" s="43" t="e">
        <f ca="1">_xll.GXL(AN$3,AN$4,"CustomGL="&amp;AN$8&amp;";",AN$5,AN$6,AN$7,$B236,AN$10)</f>
        <v>#NAME?</v>
      </c>
      <c r="AO236" s="42" t="e">
        <f t="shared" ca="1" si="718"/>
        <v>#NAME?</v>
      </c>
      <c r="AT236" s="41" t="e">
        <f ca="1">_xll.GXL(AT$3,AT$4,"CustomGL="&amp;AT$8&amp;";",AT$5,AT$6,AT$7,$B236,AT$10)</f>
        <v>#NAME?</v>
      </c>
      <c r="AU236" s="42" t="e">
        <f t="shared" ca="1" si="719"/>
        <v>#NAME?</v>
      </c>
      <c r="AV236" s="43" t="e">
        <f ca="1">_xll.GXL(AV$3,AV$4,"CustomGL="&amp;AV$8&amp;";",AV$5,AV$6,AV$7,$B236,AV$10)</f>
        <v>#NAME?</v>
      </c>
      <c r="AW236" s="42" t="e">
        <f t="shared" ca="1" si="720"/>
        <v>#NAME?</v>
      </c>
      <c r="AZ236" s="85"/>
      <c r="BA236" s="78">
        <v>732000</v>
      </c>
      <c r="BB236" s="40" t="e">
        <f ca="1">_xll.GEXQ("...\Live\Act_Decr.edq",$B236)</f>
        <v>#NAME?</v>
      </c>
      <c r="BC236" s="41" t="e">
        <f ca="1">_xll.GXL(BC$3,BC$4,"CustomGL="&amp;BC$8&amp;";",BC$5,BC$6,BC$7,$B236,BC$10)</f>
        <v>#NAME?</v>
      </c>
      <c r="BD236" s="42" t="e">
        <f t="shared" ref="BD236:BD237" ca="1" si="822">BC236/BC$63</f>
        <v>#NAME?</v>
      </c>
      <c r="BE236" s="43" t="e">
        <f ca="1">_xll.GXL(BE$3,BE$4,"CustomGL="&amp;BE$8&amp;";",BE$5,BE$6,BE$7,$B236,BE$10)</f>
        <v>#NAME?</v>
      </c>
      <c r="BF236" s="42" t="e">
        <f t="shared" ca="1" si="722"/>
        <v>#NAME?</v>
      </c>
      <c r="BK236" s="41" t="e">
        <f ca="1">_xll.GXL(BK$3,BK$4,"CustomGL="&amp;BK$8&amp;";",BK$5,BK$6,BK$7,$B236,BK$10)</f>
        <v>#NAME?</v>
      </c>
      <c r="BL236" s="42" t="e">
        <f t="shared" ca="1" si="723"/>
        <v>#NAME?</v>
      </c>
      <c r="BM236" s="43" t="e">
        <f ca="1">_xll.GXL(BM$3,BM$4,"CustomGL="&amp;BM$8&amp;";",BM$5,BM$6,BM$7,$B236,BM$10)</f>
        <v>#NAME?</v>
      </c>
      <c r="BN236" s="42" t="e">
        <f t="shared" ca="1" si="724"/>
        <v>#NAME?</v>
      </c>
      <c r="BR236" s="78">
        <v>732000</v>
      </c>
      <c r="BS236" s="40" t="e">
        <f ca="1">_xll.GEXQ("...\Live\Act_Decr.edq",$B236)</f>
        <v>#NAME?</v>
      </c>
      <c r="BT236" s="41" t="e">
        <f ca="1">_xll.GXL(BT$3,BT$4,"CustomGL="&amp;BT$8&amp;";",BT$5,BT$6,BT$7,$B236,BT$10)</f>
        <v>#NAME?</v>
      </c>
      <c r="BU236" s="42" t="e">
        <f t="shared" ref="BU236:BU237" ca="1" si="823">BT236/BT$63</f>
        <v>#NAME?</v>
      </c>
      <c r="BV236" s="43" t="e">
        <f ca="1">_xll.GXL(BV$3,BV$4,"CustomGL="&amp;BV$8&amp;";",BV$5,BV$6,BV$7,$B236,BV$10)</f>
        <v>#NAME?</v>
      </c>
      <c r="BW236" s="42" t="e">
        <f t="shared" ca="1" si="726"/>
        <v>#NAME?</v>
      </c>
      <c r="CB236" s="41" t="e">
        <f ca="1">_xll.GXL(CB$3,CB$4,"CustomGL="&amp;CB$8&amp;";",CB$5,CB$6,CB$7,$B236,CB$10)</f>
        <v>#NAME?</v>
      </c>
      <c r="CC236" s="42" t="e">
        <f t="shared" ca="1" si="727"/>
        <v>#NAME?</v>
      </c>
      <c r="CD236" s="43" t="e">
        <f ca="1">_xll.GXL(CD$3,CD$4,"CustomGL="&amp;CD$8&amp;";",CD$5,CD$6,CD$7,$B236,CD$10)</f>
        <v>#NAME?</v>
      </c>
      <c r="CE236" s="42" t="e">
        <f t="shared" ca="1" si="728"/>
        <v>#NAME?</v>
      </c>
      <c r="CI236" s="78">
        <v>732000</v>
      </c>
      <c r="CJ236" s="40" t="e">
        <f ca="1">_xll.GEXQ("...\Live\Act_Decr.edq",$B236)</f>
        <v>#NAME?</v>
      </c>
      <c r="CK236" s="41" t="e">
        <f ca="1">_xll.GXL(CK$3,CK$4,"CustomGL="&amp;CK$8&amp;";",CK$5,CK$6,CK$7,$B236,CK$10)</f>
        <v>#NAME?</v>
      </c>
      <c r="CL236" s="42" t="e">
        <f t="shared" ref="CL236:CL237" ca="1" si="824">CK236/CK$63</f>
        <v>#NAME?</v>
      </c>
      <c r="CM236" s="43" t="e">
        <f ca="1">_xll.GXL(CM$3,CM$4,"CustomGL="&amp;CM$8&amp;";",CM$5,CM$6,CM$7,$B236,CM$10)</f>
        <v>#NAME?</v>
      </c>
      <c r="CN236" s="42" t="e">
        <f t="shared" ca="1" si="730"/>
        <v>#NAME?</v>
      </c>
      <c r="CS236" s="41" t="e">
        <f ca="1">_xll.GXL(CS$3,CS$4,"CustomGL="&amp;CS$8&amp;";",CS$5,CS$6,CS$7,$B236,CS$10)</f>
        <v>#NAME?</v>
      </c>
      <c r="CT236" s="42" t="e">
        <f t="shared" ca="1" si="731"/>
        <v>#NAME?</v>
      </c>
      <c r="CU236" s="43" t="e">
        <f ca="1">_xll.GXL(CU$3,CU$4,"CustomGL="&amp;CU$8&amp;";",CU$5,CU$6,CU$7,$B236,CU$10)</f>
        <v>#NAME?</v>
      </c>
      <c r="CV236" s="42" t="e">
        <f t="shared" ca="1" si="732"/>
        <v>#NAME?</v>
      </c>
      <c r="CZ236" s="78">
        <v>732000</v>
      </c>
      <c r="DA236" s="40" t="e">
        <f ca="1">_xll.GEXQ("...\Live\Act_Decr.edq",$B236)</f>
        <v>#NAME?</v>
      </c>
      <c r="DB236" s="41" t="e">
        <f ca="1">_xll.GXL(DB$3,DB$4,"CustomGL="&amp;DB$8&amp;";",DB$5,DB$6,DB$7,$B236,DB$10)</f>
        <v>#NAME?</v>
      </c>
      <c r="DC236" s="42" t="e">
        <f t="shared" ref="DC236:DC237" ca="1" si="825">DB236/DB$63</f>
        <v>#NAME?</v>
      </c>
      <c r="DD236" s="43" t="e">
        <f ca="1">_xll.GXL(DD$3,DD$4,"CustomGL="&amp;DD$8&amp;";",DD$5,DD$6,DD$7,$B236,DD$10)</f>
        <v>#NAME?</v>
      </c>
      <c r="DE236" s="42" t="e">
        <f t="shared" ca="1" si="734"/>
        <v>#NAME?</v>
      </c>
      <c r="DJ236" s="41" t="e">
        <f ca="1">_xll.GXL(DJ$3,DJ$4,"CustomGL="&amp;DJ$8&amp;";",DJ$5,DJ$6,DJ$7,$B236,DJ$10)</f>
        <v>#NAME?</v>
      </c>
      <c r="DK236" s="42" t="e">
        <f t="shared" ca="1" si="735"/>
        <v>#NAME?</v>
      </c>
      <c r="DL236" s="43" t="e">
        <f ca="1">_xll.GXL(DL$3,DL$4,"CustomGL="&amp;DL$8&amp;";",DL$5,DL$6,DL$7,$B236,DL$10)</f>
        <v>#NAME?</v>
      </c>
      <c r="DM236" s="42" t="e">
        <f t="shared" ca="1" si="736"/>
        <v>#NAME?</v>
      </c>
      <c r="DQ236" s="78">
        <v>732000</v>
      </c>
      <c r="DR236" s="40" t="e">
        <f ca="1">_xll.GEXQ("...\Live\Act_Decr.edq",$B236)</f>
        <v>#NAME?</v>
      </c>
      <c r="DS236" s="41" t="e">
        <f ca="1">_xll.GXL(DS$3,DS$4,"CustomGL="&amp;DS$8&amp;";",DS$5,DS$6,DS$7,$B236,DS$10)</f>
        <v>#NAME?</v>
      </c>
      <c r="DT236" s="42" t="e">
        <f t="shared" ref="DT236:DT237" ca="1" si="826">DS236/DS$63</f>
        <v>#NAME?</v>
      </c>
      <c r="DU236" s="43" t="e">
        <f ca="1">_xll.GXL(DU$3,DU$4,"CustomGL="&amp;DU$8&amp;";",DU$5,DU$6,DU$7,$B236,DU$10)</f>
        <v>#NAME?</v>
      </c>
      <c r="DV236" s="42" t="e">
        <f t="shared" ca="1" si="738"/>
        <v>#NAME?</v>
      </c>
      <c r="EA236" s="41" t="e">
        <f ca="1">_xll.GXL(EA$3,EA$4,"CustomGL="&amp;EA$8&amp;";",EA$5,EA$6,EA$7,$B236,EA$10)</f>
        <v>#NAME?</v>
      </c>
      <c r="EB236" s="42" t="e">
        <f t="shared" ca="1" si="739"/>
        <v>#NAME?</v>
      </c>
      <c r="EC236" s="43" t="e">
        <f ca="1">_xll.GXL(EC$3,EC$4,"CustomGL="&amp;EC$8&amp;";",EC$5,EC$6,EC$7,$B236,EC$10)</f>
        <v>#NAME?</v>
      </c>
      <c r="ED236" s="42" t="e">
        <f t="shared" ca="1" si="740"/>
        <v>#NAME?</v>
      </c>
      <c r="EH236" s="78">
        <v>732000</v>
      </c>
      <c r="EI236" s="40" t="e">
        <f ca="1">_xll.GEXQ("...\Live\Act_Decr.edq",$B236)</f>
        <v>#NAME?</v>
      </c>
      <c r="EJ236" s="41" t="e">
        <f ca="1">_xll.GXL(EJ$3,EJ$4,"CustomGL="&amp;EJ$8&amp;";",EJ$5,EJ$6,EJ$7,$B236,EJ$10)</f>
        <v>#NAME?</v>
      </c>
      <c r="EK236" s="42" t="e">
        <f t="shared" ref="EK236:EK237" ca="1" si="827">EJ236/EJ$63</f>
        <v>#NAME?</v>
      </c>
      <c r="EL236" s="43" t="e">
        <f ca="1">_xll.GXL(EL$3,EL$4,"CustomGL="&amp;EL$8&amp;";",EL$5,EL$6,EL$7,$B236,EL$10)</f>
        <v>#NAME?</v>
      </c>
      <c r="EM236" s="42" t="e">
        <f t="shared" ca="1" si="742"/>
        <v>#NAME?</v>
      </c>
      <c r="ER236" s="41" t="e">
        <f ca="1">_xll.GXL(ER$3,ER$4,"CustomGL="&amp;ER$8&amp;";",ER$5,ER$6,ER$7,$B236,ER$10)</f>
        <v>#NAME?</v>
      </c>
      <c r="ES236" s="42" t="e">
        <f t="shared" ca="1" si="743"/>
        <v>#NAME?</v>
      </c>
      <c r="ET236" s="43" t="e">
        <f ca="1">_xll.GXL(ET$3,ET$4,"CustomGL="&amp;ET$8&amp;";",ET$5,ET$6,ET$7,$B236,ET$10)</f>
        <v>#NAME?</v>
      </c>
      <c r="EU236" s="42" t="e">
        <f t="shared" ca="1" si="744"/>
        <v>#NAME?</v>
      </c>
      <c r="EY236" s="78">
        <v>732000</v>
      </c>
      <c r="EZ236" s="40" t="e">
        <f ca="1">_xll.GEXQ("...\Live\Act_Decr.edq",$B236)</f>
        <v>#NAME?</v>
      </c>
      <c r="FA236" s="41" t="e">
        <f ca="1">_xll.GXL(FA$3,FA$4,"CustomGL="&amp;FA$8&amp;";",FA$5,FA$6,FA$7,$B236,FA$10)</f>
        <v>#NAME?</v>
      </c>
      <c r="FB236" s="42" t="e">
        <f t="shared" ref="FB236:FB237" ca="1" si="828">FA236/FA$63</f>
        <v>#NAME?</v>
      </c>
      <c r="FC236" s="43" t="e">
        <f ca="1">_xll.GXL(FC$3,FC$4,"CustomGL="&amp;FC$8&amp;";",FC$5,FC$6,FC$7,$B236,FC$10)</f>
        <v>#NAME?</v>
      </c>
      <c r="FD236" s="42" t="e">
        <f t="shared" ca="1" si="746"/>
        <v>#NAME?</v>
      </c>
      <c r="FI236" s="41" t="e">
        <f ca="1">_xll.GXL(FI$3,FI$4,"CustomGL="&amp;FI$8&amp;";",FI$5,FI$6,FI$7,$B236,FI$10)</f>
        <v>#NAME?</v>
      </c>
      <c r="FJ236" s="42" t="e">
        <f t="shared" ca="1" si="747"/>
        <v>#NAME?</v>
      </c>
      <c r="FK236" s="43" t="e">
        <f ca="1">_xll.GXL(FK$3,FK$4,"CustomGL="&amp;FK$8&amp;";",FK$5,FK$6,FK$7,$B236,FK$10)</f>
        <v>#NAME?</v>
      </c>
      <c r="FL236" s="42" t="e">
        <f t="shared" ca="1" si="748"/>
        <v>#NAME?</v>
      </c>
    </row>
    <row r="237" spans="2:168" s="44" customFormat="1" hidden="1" outlineLevel="1" x14ac:dyDescent="0.25">
      <c r="B237" s="45">
        <v>732001</v>
      </c>
      <c r="C237" s="40" t="e">
        <f ca="1">_xll.GEXQ("...\Live\Act_Decr.edq",$B237)</f>
        <v>#NAME?</v>
      </c>
      <c r="D237" s="41" t="e">
        <f ca="1">_xll.GXL(D$3,D$4,"CustomGL="&amp;D$8&amp;";",D$5,D$6,D$7,$B237,D$10)</f>
        <v>#NAME?</v>
      </c>
      <c r="E237" s="42" t="e">
        <f t="shared" ca="1" si="819"/>
        <v>#NAME?</v>
      </c>
      <c r="F237" s="43" t="e">
        <f ca="1">_xll.GXL(F$3,F$4,"CustomGL="&amp;F$8&amp;";",F$5,F$6,F$7,$B237,F$10)</f>
        <v>#NAME?</v>
      </c>
      <c r="G237" s="42" t="e">
        <f t="shared" ca="1" si="818"/>
        <v>#NAME?</v>
      </c>
      <c r="L237" s="41" t="e">
        <f ca="1">_xll.GXL(L$3,L$4,"CustomGL="&amp;L$8&amp;";",L$5,L$6,L$7,$B237,L$10)</f>
        <v>#NAME?</v>
      </c>
      <c r="M237" s="42" t="e">
        <f t="shared" ca="1" si="711"/>
        <v>#NAME?</v>
      </c>
      <c r="N237" s="43" t="e">
        <f ca="1">_xll.GXL(N$3,N$4,"CustomGL="&amp;N$8&amp;";",N$5,N$6,N$7,$B237,N$10)</f>
        <v>#NAME?</v>
      </c>
      <c r="O237" s="42" t="e">
        <f t="shared" ca="1" si="712"/>
        <v>#NAME?</v>
      </c>
      <c r="R237" s="85"/>
      <c r="S237" s="78">
        <v>732001</v>
      </c>
      <c r="T237" s="40" t="e">
        <f ca="1">_xll.GEXQ("...\Live\Act_Decr.edq",$B237)</f>
        <v>#NAME?</v>
      </c>
      <c r="U237" s="41" t="e">
        <f ca="1">_xll.GXL(U$3,U$4,"CustomGL="&amp;U$8&amp;";",U$5,U$6,U$7,$B237,U$10)</f>
        <v>#NAME?</v>
      </c>
      <c r="V237" s="42" t="e">
        <f t="shared" ca="1" si="820"/>
        <v>#NAME?</v>
      </c>
      <c r="W237" s="43" t="e">
        <f ca="1">_xll.GXL(W$3,W$4,"CustomGL="&amp;W$8&amp;";",W$5,W$6,W$7,$B237,W$10)</f>
        <v>#NAME?</v>
      </c>
      <c r="X237" s="42" t="e">
        <f t="shared" ca="1" si="714"/>
        <v>#NAME?</v>
      </c>
      <c r="AC237" s="41" t="e">
        <f ca="1">_xll.GXL(AC$3,AC$4,"CustomGL="&amp;AC$8&amp;";",AC$5,AC$6,AC$7,$B237,AC$10)</f>
        <v>#NAME?</v>
      </c>
      <c r="AD237" s="42" t="e">
        <f t="shared" ca="1" si="715"/>
        <v>#NAME?</v>
      </c>
      <c r="AE237" s="43" t="e">
        <f ca="1">_xll.GXL(AE$3,AE$4,"CustomGL="&amp;AE$8&amp;";",AE$5,AE$6,AE$7,$B237,AE$10)</f>
        <v>#NAME?</v>
      </c>
      <c r="AF237" s="42" t="e">
        <f t="shared" ca="1" si="716"/>
        <v>#NAME?</v>
      </c>
      <c r="AJ237" s="78">
        <v>732001</v>
      </c>
      <c r="AK237" s="40" t="e">
        <f ca="1">_xll.GEXQ("...\Live\Act_Decr.edq",$B237)</f>
        <v>#NAME?</v>
      </c>
      <c r="AL237" s="41" t="e">
        <f ca="1">_xll.GXL(AL$3,AL$4,"CustomGL="&amp;AL$8&amp;";",AL$5,AL$6,AL$7,$B237,AL$10)</f>
        <v>#NAME?</v>
      </c>
      <c r="AM237" s="42" t="e">
        <f t="shared" ca="1" si="821"/>
        <v>#NAME?</v>
      </c>
      <c r="AN237" s="43" t="e">
        <f ca="1">_xll.GXL(AN$3,AN$4,"CustomGL="&amp;AN$8&amp;";",AN$5,AN$6,AN$7,$B237,AN$10)</f>
        <v>#NAME?</v>
      </c>
      <c r="AO237" s="42" t="e">
        <f t="shared" ca="1" si="718"/>
        <v>#NAME?</v>
      </c>
      <c r="AT237" s="41" t="e">
        <f ca="1">_xll.GXL(AT$3,AT$4,"CustomGL="&amp;AT$8&amp;";",AT$5,AT$6,AT$7,$B237,AT$10)</f>
        <v>#NAME?</v>
      </c>
      <c r="AU237" s="42" t="e">
        <f t="shared" ca="1" si="719"/>
        <v>#NAME?</v>
      </c>
      <c r="AV237" s="43" t="e">
        <f ca="1">_xll.GXL(AV$3,AV$4,"CustomGL="&amp;AV$8&amp;";",AV$5,AV$6,AV$7,$B237,AV$10)</f>
        <v>#NAME?</v>
      </c>
      <c r="AW237" s="42" t="e">
        <f t="shared" ca="1" si="720"/>
        <v>#NAME?</v>
      </c>
      <c r="AZ237" s="85"/>
      <c r="BA237" s="78">
        <v>732001</v>
      </c>
      <c r="BB237" s="40" t="e">
        <f ca="1">_xll.GEXQ("...\Live\Act_Decr.edq",$B237)</f>
        <v>#NAME?</v>
      </c>
      <c r="BC237" s="41" t="e">
        <f ca="1">_xll.GXL(BC$3,BC$4,"CustomGL="&amp;BC$8&amp;";",BC$5,BC$6,BC$7,$B237,BC$10)</f>
        <v>#NAME?</v>
      </c>
      <c r="BD237" s="42" t="e">
        <f t="shared" ca="1" si="822"/>
        <v>#NAME?</v>
      </c>
      <c r="BE237" s="43" t="e">
        <f ca="1">_xll.GXL(BE$3,BE$4,"CustomGL="&amp;BE$8&amp;";",BE$5,BE$6,BE$7,$B237,BE$10)</f>
        <v>#NAME?</v>
      </c>
      <c r="BF237" s="42" t="e">
        <f t="shared" ca="1" si="722"/>
        <v>#NAME?</v>
      </c>
      <c r="BK237" s="41" t="e">
        <f ca="1">_xll.GXL(BK$3,BK$4,"CustomGL="&amp;BK$8&amp;";",BK$5,BK$6,BK$7,$B237,BK$10)</f>
        <v>#NAME?</v>
      </c>
      <c r="BL237" s="42" t="e">
        <f t="shared" ca="1" si="723"/>
        <v>#NAME?</v>
      </c>
      <c r="BM237" s="43" t="e">
        <f ca="1">_xll.GXL(BM$3,BM$4,"CustomGL="&amp;BM$8&amp;";",BM$5,BM$6,BM$7,$B237,BM$10)</f>
        <v>#NAME?</v>
      </c>
      <c r="BN237" s="42" t="e">
        <f t="shared" ca="1" si="724"/>
        <v>#NAME?</v>
      </c>
      <c r="BR237" s="78">
        <v>732001</v>
      </c>
      <c r="BS237" s="40" t="e">
        <f ca="1">_xll.GEXQ("...\Live\Act_Decr.edq",$B237)</f>
        <v>#NAME?</v>
      </c>
      <c r="BT237" s="41" t="e">
        <f ca="1">_xll.GXL(BT$3,BT$4,"CustomGL="&amp;BT$8&amp;";",BT$5,BT$6,BT$7,$B237,BT$10)</f>
        <v>#NAME?</v>
      </c>
      <c r="BU237" s="42" t="e">
        <f t="shared" ca="1" si="823"/>
        <v>#NAME?</v>
      </c>
      <c r="BV237" s="43" t="e">
        <f ca="1">_xll.GXL(BV$3,BV$4,"CustomGL="&amp;BV$8&amp;";",BV$5,BV$6,BV$7,$B237,BV$10)</f>
        <v>#NAME?</v>
      </c>
      <c r="BW237" s="42" t="e">
        <f t="shared" ca="1" si="726"/>
        <v>#NAME?</v>
      </c>
      <c r="CB237" s="41" t="e">
        <f ca="1">_xll.GXL(CB$3,CB$4,"CustomGL="&amp;CB$8&amp;";",CB$5,CB$6,CB$7,$B237,CB$10)</f>
        <v>#NAME?</v>
      </c>
      <c r="CC237" s="42" t="e">
        <f t="shared" ca="1" si="727"/>
        <v>#NAME?</v>
      </c>
      <c r="CD237" s="43" t="e">
        <f ca="1">_xll.GXL(CD$3,CD$4,"CustomGL="&amp;CD$8&amp;";",CD$5,CD$6,CD$7,$B237,CD$10)</f>
        <v>#NAME?</v>
      </c>
      <c r="CE237" s="42" t="e">
        <f t="shared" ca="1" si="728"/>
        <v>#NAME?</v>
      </c>
      <c r="CI237" s="78">
        <v>732001</v>
      </c>
      <c r="CJ237" s="40" t="e">
        <f ca="1">_xll.GEXQ("...\Live\Act_Decr.edq",$B237)</f>
        <v>#NAME?</v>
      </c>
      <c r="CK237" s="41" t="e">
        <f ca="1">_xll.GXL(CK$3,CK$4,"CustomGL="&amp;CK$8&amp;";",CK$5,CK$6,CK$7,$B237,CK$10)</f>
        <v>#NAME?</v>
      </c>
      <c r="CL237" s="42" t="e">
        <f t="shared" ca="1" si="824"/>
        <v>#NAME?</v>
      </c>
      <c r="CM237" s="43" t="e">
        <f ca="1">_xll.GXL(CM$3,CM$4,"CustomGL="&amp;CM$8&amp;";",CM$5,CM$6,CM$7,$B237,CM$10)</f>
        <v>#NAME?</v>
      </c>
      <c r="CN237" s="42" t="e">
        <f t="shared" ca="1" si="730"/>
        <v>#NAME?</v>
      </c>
      <c r="CS237" s="41" t="e">
        <f ca="1">_xll.GXL(CS$3,CS$4,"CustomGL="&amp;CS$8&amp;";",CS$5,CS$6,CS$7,$B237,CS$10)</f>
        <v>#NAME?</v>
      </c>
      <c r="CT237" s="42" t="e">
        <f t="shared" ca="1" si="731"/>
        <v>#NAME?</v>
      </c>
      <c r="CU237" s="43" t="e">
        <f ca="1">_xll.GXL(CU$3,CU$4,"CustomGL="&amp;CU$8&amp;";",CU$5,CU$6,CU$7,$B237,CU$10)</f>
        <v>#NAME?</v>
      </c>
      <c r="CV237" s="42" t="e">
        <f t="shared" ca="1" si="732"/>
        <v>#NAME?</v>
      </c>
      <c r="CZ237" s="78">
        <v>732001</v>
      </c>
      <c r="DA237" s="40" t="e">
        <f ca="1">_xll.GEXQ("...\Live\Act_Decr.edq",$B237)</f>
        <v>#NAME?</v>
      </c>
      <c r="DB237" s="41" t="e">
        <f ca="1">_xll.GXL(DB$3,DB$4,"CustomGL="&amp;DB$8&amp;";",DB$5,DB$6,DB$7,$B237,DB$10)</f>
        <v>#NAME?</v>
      </c>
      <c r="DC237" s="42" t="e">
        <f t="shared" ca="1" si="825"/>
        <v>#NAME?</v>
      </c>
      <c r="DD237" s="43" t="e">
        <f ca="1">_xll.GXL(DD$3,DD$4,"CustomGL="&amp;DD$8&amp;";",DD$5,DD$6,DD$7,$B237,DD$10)</f>
        <v>#NAME?</v>
      </c>
      <c r="DE237" s="42" t="e">
        <f t="shared" ca="1" si="734"/>
        <v>#NAME?</v>
      </c>
      <c r="DJ237" s="41" t="e">
        <f ca="1">_xll.GXL(DJ$3,DJ$4,"CustomGL="&amp;DJ$8&amp;";",DJ$5,DJ$6,DJ$7,$B237,DJ$10)</f>
        <v>#NAME?</v>
      </c>
      <c r="DK237" s="42" t="e">
        <f t="shared" ca="1" si="735"/>
        <v>#NAME?</v>
      </c>
      <c r="DL237" s="43" t="e">
        <f ca="1">_xll.GXL(DL$3,DL$4,"CustomGL="&amp;DL$8&amp;";",DL$5,DL$6,DL$7,$B237,DL$10)</f>
        <v>#NAME?</v>
      </c>
      <c r="DM237" s="42" t="e">
        <f t="shared" ca="1" si="736"/>
        <v>#NAME?</v>
      </c>
      <c r="DQ237" s="78">
        <v>732001</v>
      </c>
      <c r="DR237" s="40" t="e">
        <f ca="1">_xll.GEXQ("...\Live\Act_Decr.edq",$B237)</f>
        <v>#NAME?</v>
      </c>
      <c r="DS237" s="41" t="e">
        <f ca="1">_xll.GXL(DS$3,DS$4,"CustomGL="&amp;DS$8&amp;";",DS$5,DS$6,DS$7,$B237,DS$10)</f>
        <v>#NAME?</v>
      </c>
      <c r="DT237" s="42" t="e">
        <f t="shared" ca="1" si="826"/>
        <v>#NAME?</v>
      </c>
      <c r="DU237" s="43" t="e">
        <f ca="1">_xll.GXL(DU$3,DU$4,"CustomGL="&amp;DU$8&amp;";",DU$5,DU$6,DU$7,$B237,DU$10)</f>
        <v>#NAME?</v>
      </c>
      <c r="DV237" s="42" t="e">
        <f t="shared" ca="1" si="738"/>
        <v>#NAME?</v>
      </c>
      <c r="EA237" s="41" t="e">
        <f ca="1">_xll.GXL(EA$3,EA$4,"CustomGL="&amp;EA$8&amp;";",EA$5,EA$6,EA$7,$B237,EA$10)</f>
        <v>#NAME?</v>
      </c>
      <c r="EB237" s="42" t="e">
        <f t="shared" ca="1" si="739"/>
        <v>#NAME?</v>
      </c>
      <c r="EC237" s="43" t="e">
        <f ca="1">_xll.GXL(EC$3,EC$4,"CustomGL="&amp;EC$8&amp;";",EC$5,EC$6,EC$7,$B237,EC$10)</f>
        <v>#NAME?</v>
      </c>
      <c r="ED237" s="42" t="e">
        <f t="shared" ca="1" si="740"/>
        <v>#NAME?</v>
      </c>
      <c r="EH237" s="78">
        <v>732001</v>
      </c>
      <c r="EI237" s="40" t="e">
        <f ca="1">_xll.GEXQ("...\Live\Act_Decr.edq",$B237)</f>
        <v>#NAME?</v>
      </c>
      <c r="EJ237" s="41" t="e">
        <f ca="1">_xll.GXL(EJ$3,EJ$4,"CustomGL="&amp;EJ$8&amp;";",EJ$5,EJ$6,EJ$7,$B237,EJ$10)</f>
        <v>#NAME?</v>
      </c>
      <c r="EK237" s="42" t="e">
        <f t="shared" ca="1" si="827"/>
        <v>#NAME?</v>
      </c>
      <c r="EL237" s="43" t="e">
        <f ca="1">_xll.GXL(EL$3,EL$4,"CustomGL="&amp;EL$8&amp;";",EL$5,EL$6,EL$7,$B237,EL$10)</f>
        <v>#NAME?</v>
      </c>
      <c r="EM237" s="42" t="e">
        <f t="shared" ca="1" si="742"/>
        <v>#NAME?</v>
      </c>
      <c r="ER237" s="41" t="e">
        <f ca="1">_xll.GXL(ER$3,ER$4,"CustomGL="&amp;ER$8&amp;";",ER$5,ER$6,ER$7,$B237,ER$10)</f>
        <v>#NAME?</v>
      </c>
      <c r="ES237" s="42" t="e">
        <f t="shared" ca="1" si="743"/>
        <v>#NAME?</v>
      </c>
      <c r="ET237" s="43" t="e">
        <f ca="1">_xll.GXL(ET$3,ET$4,"CustomGL="&amp;ET$8&amp;";",ET$5,ET$6,ET$7,$B237,ET$10)</f>
        <v>#NAME?</v>
      </c>
      <c r="EU237" s="42" t="e">
        <f t="shared" ca="1" si="744"/>
        <v>#NAME?</v>
      </c>
      <c r="EY237" s="78">
        <v>732001</v>
      </c>
      <c r="EZ237" s="40" t="e">
        <f ca="1">_xll.GEXQ("...\Live\Act_Decr.edq",$B237)</f>
        <v>#NAME?</v>
      </c>
      <c r="FA237" s="41" t="e">
        <f ca="1">_xll.GXL(FA$3,FA$4,"CustomGL="&amp;FA$8&amp;";",FA$5,FA$6,FA$7,$B237,FA$10)</f>
        <v>#NAME?</v>
      </c>
      <c r="FB237" s="42" t="e">
        <f t="shared" ca="1" si="828"/>
        <v>#NAME?</v>
      </c>
      <c r="FC237" s="43" t="e">
        <f ca="1">_xll.GXL(FC$3,FC$4,"CustomGL="&amp;FC$8&amp;";",FC$5,FC$6,FC$7,$B237,FC$10)</f>
        <v>#NAME?</v>
      </c>
      <c r="FD237" s="42" t="e">
        <f t="shared" ca="1" si="746"/>
        <v>#NAME?</v>
      </c>
      <c r="FI237" s="41" t="e">
        <f ca="1">_xll.GXL(FI$3,FI$4,"CustomGL="&amp;FI$8&amp;";",FI$5,FI$6,FI$7,$B237,FI$10)</f>
        <v>#NAME?</v>
      </c>
      <c r="FJ237" s="42" t="e">
        <f t="shared" ca="1" si="747"/>
        <v>#NAME?</v>
      </c>
      <c r="FK237" s="43" t="e">
        <f ca="1">_xll.GXL(FK$3,FK$4,"CustomGL="&amp;FK$8&amp;";",FK$5,FK$6,FK$7,$B237,FK$10)</f>
        <v>#NAME?</v>
      </c>
      <c r="FL237" s="42" t="e">
        <f t="shared" ca="1" si="748"/>
        <v>#NAME?</v>
      </c>
    </row>
    <row r="238" spans="2:168" collapsed="1" x14ac:dyDescent="0.25">
      <c r="B238" s="3" t="s">
        <v>158</v>
      </c>
      <c r="C238" s="4" t="e">
        <f ca="1">_xll.SSLDESC(B238)</f>
        <v>#NAME?</v>
      </c>
      <c r="D238" s="26" t="e">
        <f ca="1">_xll.GXL(D$3,D$4,"CustomGL="&amp;D$8&amp;";",D$5,D$6,D$7,$B238,D$10)</f>
        <v>#NAME?</v>
      </c>
      <c r="E238" s="27" t="e">
        <f ca="1">D238/D$63</f>
        <v>#NAME?</v>
      </c>
      <c r="F238" s="33" t="e">
        <f ca="1">_xll.GXL(F$3,F$4,"CustomGL="&amp;F$8&amp;";",F$5,F$6,F$7,$B238,F$10)</f>
        <v>#NAME?</v>
      </c>
      <c r="G238" s="27" t="e">
        <f t="shared" ref="G238" ca="1" si="829">F238/F$63</f>
        <v>#NAME?</v>
      </c>
      <c r="L238" s="26" t="e">
        <f ca="1">_xll.GXL(L$3,L$4,"CustomGL="&amp;L$8&amp;";",L$5,L$6,L$7,$B238,L$10)</f>
        <v>#NAME?</v>
      </c>
      <c r="M238" s="27" t="e">
        <f t="shared" ca="1" si="711"/>
        <v>#NAME?</v>
      </c>
      <c r="N238" s="33" t="e">
        <f ca="1">_xll.GXL(N$3,N$4,"CustomGL="&amp;N$8&amp;";",N$5,N$6,N$7,$B238,N$10)</f>
        <v>#NAME?</v>
      </c>
      <c r="O238" s="27" t="e">
        <f t="shared" ca="1" si="712"/>
        <v>#NAME?</v>
      </c>
      <c r="S238" s="79" t="s">
        <v>158</v>
      </c>
      <c r="T238" s="4" t="e">
        <f ca="1">_xll.SSLDESC(S238)</f>
        <v>#NAME?</v>
      </c>
      <c r="U238" s="26" t="e">
        <f ca="1">_xll.GXL(U$3,U$4,"CustomGL="&amp;U$8&amp;";",U$5,U$6,U$7,$B238,U$10)</f>
        <v>#NAME?</v>
      </c>
      <c r="V238" s="27" t="e">
        <f ca="1">U238/U$63</f>
        <v>#NAME?</v>
      </c>
      <c r="W238" s="33" t="e">
        <f ca="1">_xll.GXL(W$3,W$4,"CustomGL="&amp;W$8&amp;";",W$5,W$6,W$7,$B238,W$10)</f>
        <v>#NAME?</v>
      </c>
      <c r="X238" s="27" t="e">
        <f t="shared" ca="1" si="714"/>
        <v>#NAME?</v>
      </c>
      <c r="AC238" s="26" t="e">
        <f ca="1">_xll.GXL(AC$3,AC$4,"CustomGL="&amp;AC$8&amp;";",AC$5,AC$6,AC$7,$B238,AC$10)</f>
        <v>#NAME?</v>
      </c>
      <c r="AD238" s="27" t="e">
        <f t="shared" ca="1" si="715"/>
        <v>#NAME?</v>
      </c>
      <c r="AE238" s="33" t="e">
        <f ca="1">_xll.GXL(AE$3,AE$4,"CustomGL="&amp;AE$8&amp;";",AE$5,AE$6,AE$7,$B238,AE$10)</f>
        <v>#NAME?</v>
      </c>
      <c r="AF238" s="27" t="e">
        <f t="shared" ca="1" si="716"/>
        <v>#NAME?</v>
      </c>
      <c r="AJ238" s="79" t="s">
        <v>158</v>
      </c>
      <c r="AK238" s="4" t="e">
        <f ca="1">_xll.SSLDESC(AJ238)</f>
        <v>#NAME?</v>
      </c>
      <c r="AL238" s="26" t="e">
        <f ca="1">_xll.GXL(AL$3,AL$4,"CustomGL="&amp;AL$8&amp;";",AL$5,AL$6,AL$7,$B238,AL$10)</f>
        <v>#NAME?</v>
      </c>
      <c r="AM238" s="27" t="e">
        <f ca="1">AL238/AL$63</f>
        <v>#NAME?</v>
      </c>
      <c r="AN238" s="33" t="e">
        <f ca="1">_xll.GXL(AN$3,AN$4,"CustomGL="&amp;AN$8&amp;";",AN$5,AN$6,AN$7,$B238,AN$10)</f>
        <v>#NAME?</v>
      </c>
      <c r="AO238" s="27" t="e">
        <f t="shared" ca="1" si="718"/>
        <v>#NAME?</v>
      </c>
      <c r="AT238" s="26" t="e">
        <f ca="1">_xll.GXL(AT$3,AT$4,"CustomGL="&amp;AT$8&amp;";",AT$5,AT$6,AT$7,$B238,AT$10)</f>
        <v>#NAME?</v>
      </c>
      <c r="AU238" s="27" t="e">
        <f t="shared" ca="1" si="719"/>
        <v>#NAME?</v>
      </c>
      <c r="AV238" s="33" t="e">
        <f ca="1">_xll.GXL(AV$3,AV$4,"CustomGL="&amp;AV$8&amp;";",AV$5,AV$6,AV$7,$B238,AV$10)</f>
        <v>#NAME?</v>
      </c>
      <c r="AW238" s="27" t="e">
        <f t="shared" ca="1" si="720"/>
        <v>#NAME?</v>
      </c>
      <c r="BA238" s="79" t="s">
        <v>158</v>
      </c>
      <c r="BB238" s="4" t="e">
        <f ca="1">_xll.SSLDESC(BA238)</f>
        <v>#NAME?</v>
      </c>
      <c r="BC238" s="26" t="e">
        <f ca="1">_xll.GXL(BC$3,BC$4,"CustomGL="&amp;BC$8&amp;";",BC$5,BC$6,BC$7,$B238,BC$10)</f>
        <v>#NAME?</v>
      </c>
      <c r="BD238" s="27" t="e">
        <f ca="1">BC238/BC$63</f>
        <v>#NAME?</v>
      </c>
      <c r="BE238" s="33" t="e">
        <f ca="1">_xll.GXL(BE$3,BE$4,"CustomGL="&amp;BE$8&amp;";",BE$5,BE$6,BE$7,$B238,BE$10)</f>
        <v>#NAME?</v>
      </c>
      <c r="BF238" s="27" t="e">
        <f t="shared" ca="1" si="722"/>
        <v>#NAME?</v>
      </c>
      <c r="BK238" s="26" t="e">
        <f ca="1">_xll.GXL(BK$3,BK$4,"CustomGL="&amp;BK$8&amp;";",BK$5,BK$6,BK$7,$B238,BK$10)</f>
        <v>#NAME?</v>
      </c>
      <c r="BL238" s="27" t="e">
        <f t="shared" ca="1" si="723"/>
        <v>#NAME?</v>
      </c>
      <c r="BM238" s="33" t="e">
        <f ca="1">_xll.GXL(BM$3,BM$4,"CustomGL="&amp;BM$8&amp;";",BM$5,BM$6,BM$7,$B238,BM$10)</f>
        <v>#NAME?</v>
      </c>
      <c r="BN238" s="27" t="e">
        <f t="shared" ca="1" si="724"/>
        <v>#NAME?</v>
      </c>
      <c r="BR238" s="79" t="s">
        <v>158</v>
      </c>
      <c r="BS238" s="4" t="e">
        <f ca="1">_xll.SSLDESC(BR238)</f>
        <v>#NAME?</v>
      </c>
      <c r="BT238" s="26" t="e">
        <f ca="1">_xll.GXL(BT$3,BT$4,"CustomGL="&amp;BT$8&amp;";",BT$5,BT$6,BT$7,$B238,BT$10)</f>
        <v>#NAME?</v>
      </c>
      <c r="BU238" s="27" t="e">
        <f ca="1">BT238/BT$63</f>
        <v>#NAME?</v>
      </c>
      <c r="BV238" s="33" t="e">
        <f ca="1">_xll.GXL(BV$3,BV$4,"CustomGL="&amp;BV$8&amp;";",BV$5,BV$6,BV$7,$B238,BV$10)</f>
        <v>#NAME?</v>
      </c>
      <c r="BW238" s="27" t="e">
        <f t="shared" ca="1" si="726"/>
        <v>#NAME?</v>
      </c>
      <c r="CB238" s="26" t="e">
        <f ca="1">_xll.GXL(CB$3,CB$4,"CustomGL="&amp;CB$8&amp;";",CB$5,CB$6,CB$7,$B238,CB$10)</f>
        <v>#NAME?</v>
      </c>
      <c r="CC238" s="27" t="e">
        <f t="shared" ca="1" si="727"/>
        <v>#NAME?</v>
      </c>
      <c r="CD238" s="33" t="e">
        <f ca="1">_xll.GXL(CD$3,CD$4,"CustomGL="&amp;CD$8&amp;";",CD$5,CD$6,CD$7,$B238,CD$10)</f>
        <v>#NAME?</v>
      </c>
      <c r="CE238" s="27" t="e">
        <f t="shared" ca="1" si="728"/>
        <v>#NAME?</v>
      </c>
      <c r="CI238" s="79" t="s">
        <v>158</v>
      </c>
      <c r="CJ238" s="4" t="e">
        <f ca="1">_xll.SSLDESC(CI238)</f>
        <v>#NAME?</v>
      </c>
      <c r="CK238" s="26" t="e">
        <f ca="1">_xll.GXL(CK$3,CK$4,"CustomGL="&amp;CK$8&amp;";",CK$5,CK$6,CK$7,$B238,CK$10)</f>
        <v>#NAME?</v>
      </c>
      <c r="CL238" s="27" t="e">
        <f ca="1">CK238/CK$63</f>
        <v>#NAME?</v>
      </c>
      <c r="CM238" s="33" t="e">
        <f ca="1">_xll.GXL(CM$3,CM$4,"CustomGL="&amp;CM$8&amp;";",CM$5,CM$6,CM$7,$B238,CM$10)</f>
        <v>#NAME?</v>
      </c>
      <c r="CN238" s="27" t="e">
        <f t="shared" ca="1" si="730"/>
        <v>#NAME?</v>
      </c>
      <c r="CS238" s="26" t="e">
        <f ca="1">_xll.GXL(CS$3,CS$4,"CustomGL="&amp;CS$8&amp;";",CS$5,CS$6,CS$7,$B238,CS$10)</f>
        <v>#NAME?</v>
      </c>
      <c r="CT238" s="27" t="e">
        <f t="shared" ca="1" si="731"/>
        <v>#NAME?</v>
      </c>
      <c r="CU238" s="33" t="e">
        <f ca="1">_xll.GXL(CU$3,CU$4,"CustomGL="&amp;CU$8&amp;";",CU$5,CU$6,CU$7,$B238,CU$10)</f>
        <v>#NAME?</v>
      </c>
      <c r="CV238" s="27" t="e">
        <f t="shared" ca="1" si="732"/>
        <v>#NAME?</v>
      </c>
      <c r="CZ238" s="79" t="s">
        <v>158</v>
      </c>
      <c r="DA238" s="4" t="e">
        <f ca="1">_xll.SSLDESC(CZ238)</f>
        <v>#NAME?</v>
      </c>
      <c r="DB238" s="26" t="e">
        <f ca="1">_xll.GXL(DB$3,DB$4,"CustomGL="&amp;DB$8&amp;";",DB$5,DB$6,DB$7,$B238,DB$10)</f>
        <v>#NAME?</v>
      </c>
      <c r="DC238" s="27" t="e">
        <f ca="1">DB238/DB$63</f>
        <v>#NAME?</v>
      </c>
      <c r="DD238" s="33" t="e">
        <f ca="1">_xll.GXL(DD$3,DD$4,"CustomGL="&amp;DD$8&amp;";",DD$5,DD$6,DD$7,$B238,DD$10)</f>
        <v>#NAME?</v>
      </c>
      <c r="DE238" s="27" t="e">
        <f t="shared" ca="1" si="734"/>
        <v>#NAME?</v>
      </c>
      <c r="DJ238" s="26" t="e">
        <f ca="1">_xll.GXL(DJ$3,DJ$4,"CustomGL="&amp;DJ$8&amp;";",DJ$5,DJ$6,DJ$7,$B238,DJ$10)</f>
        <v>#NAME?</v>
      </c>
      <c r="DK238" s="27" t="e">
        <f t="shared" ca="1" si="735"/>
        <v>#NAME?</v>
      </c>
      <c r="DL238" s="33" t="e">
        <f ca="1">_xll.GXL(DL$3,DL$4,"CustomGL="&amp;DL$8&amp;";",DL$5,DL$6,DL$7,$B238,DL$10)</f>
        <v>#NAME?</v>
      </c>
      <c r="DM238" s="27" t="e">
        <f t="shared" ca="1" si="736"/>
        <v>#NAME?</v>
      </c>
      <c r="DQ238" s="79" t="s">
        <v>158</v>
      </c>
      <c r="DR238" s="4" t="e">
        <f ca="1">_xll.SSLDESC(DQ238)</f>
        <v>#NAME?</v>
      </c>
      <c r="DS238" s="26" t="e">
        <f ca="1">_xll.GXL(DS$3,DS$4,"CustomGL="&amp;DS$8&amp;";",DS$5,DS$6,DS$7,$B238,DS$10)</f>
        <v>#NAME?</v>
      </c>
      <c r="DT238" s="27" t="e">
        <f ca="1">DS238/DS$63</f>
        <v>#NAME?</v>
      </c>
      <c r="DU238" s="33" t="e">
        <f ca="1">_xll.GXL(DU$3,DU$4,"CustomGL="&amp;DU$8&amp;";",DU$5,DU$6,DU$7,$B238,DU$10)</f>
        <v>#NAME?</v>
      </c>
      <c r="DV238" s="27" t="e">
        <f t="shared" ca="1" si="738"/>
        <v>#NAME?</v>
      </c>
      <c r="EA238" s="26" t="e">
        <f ca="1">_xll.GXL(EA$3,EA$4,"CustomGL="&amp;EA$8&amp;";",EA$5,EA$6,EA$7,$B238,EA$10)</f>
        <v>#NAME?</v>
      </c>
      <c r="EB238" s="27" t="e">
        <f t="shared" ca="1" si="739"/>
        <v>#NAME?</v>
      </c>
      <c r="EC238" s="33" t="e">
        <f ca="1">_xll.GXL(EC$3,EC$4,"CustomGL="&amp;EC$8&amp;";",EC$5,EC$6,EC$7,$B238,EC$10)</f>
        <v>#NAME?</v>
      </c>
      <c r="ED238" s="27" t="e">
        <f t="shared" ca="1" si="740"/>
        <v>#NAME?</v>
      </c>
      <c r="EH238" s="79" t="s">
        <v>158</v>
      </c>
      <c r="EI238" s="4" t="e">
        <f ca="1">_xll.SSLDESC(EH238)</f>
        <v>#NAME?</v>
      </c>
      <c r="EJ238" s="26" t="e">
        <f ca="1">_xll.GXL(EJ$3,EJ$4,"CustomGL="&amp;EJ$8&amp;";",EJ$5,EJ$6,EJ$7,$B238,EJ$10)</f>
        <v>#NAME?</v>
      </c>
      <c r="EK238" s="27" t="e">
        <f ca="1">EJ238/EJ$63</f>
        <v>#NAME?</v>
      </c>
      <c r="EL238" s="33" t="e">
        <f ca="1">_xll.GXL(EL$3,EL$4,"CustomGL="&amp;EL$8&amp;";",EL$5,EL$6,EL$7,$B238,EL$10)</f>
        <v>#NAME?</v>
      </c>
      <c r="EM238" s="27" t="e">
        <f t="shared" ca="1" si="742"/>
        <v>#NAME?</v>
      </c>
      <c r="ER238" s="26" t="e">
        <f ca="1">_xll.GXL(ER$3,ER$4,"CustomGL="&amp;ER$8&amp;";",ER$5,ER$6,ER$7,$B238,ER$10)</f>
        <v>#NAME?</v>
      </c>
      <c r="ES238" s="27" t="e">
        <f t="shared" ca="1" si="743"/>
        <v>#NAME?</v>
      </c>
      <c r="ET238" s="33" t="e">
        <f ca="1">_xll.GXL(ET$3,ET$4,"CustomGL="&amp;ET$8&amp;";",ET$5,ET$6,ET$7,$B238,ET$10)</f>
        <v>#NAME?</v>
      </c>
      <c r="EU238" s="27" t="e">
        <f t="shared" ca="1" si="744"/>
        <v>#NAME?</v>
      </c>
      <c r="EY238" s="79" t="s">
        <v>158</v>
      </c>
      <c r="EZ238" s="4" t="e">
        <f ca="1">_xll.SSLDESC(EY238)</f>
        <v>#NAME?</v>
      </c>
      <c r="FA238" s="26" t="e">
        <f ca="1">_xll.GXL(FA$3,FA$4,"CustomGL="&amp;FA$8&amp;";",FA$5,FA$6,FA$7,$B238,FA$10)</f>
        <v>#NAME?</v>
      </c>
      <c r="FB238" s="27" t="e">
        <f ca="1">FA238/FA$63</f>
        <v>#NAME?</v>
      </c>
      <c r="FC238" s="33" t="e">
        <f ca="1">_xll.GXL(FC$3,FC$4,"CustomGL="&amp;FC$8&amp;";",FC$5,FC$6,FC$7,$B238,FC$10)</f>
        <v>#NAME?</v>
      </c>
      <c r="FD238" s="27" t="e">
        <f t="shared" ca="1" si="746"/>
        <v>#NAME?</v>
      </c>
      <c r="FI238" s="26" t="e">
        <f ca="1">_xll.GXL(FI$3,FI$4,"CustomGL="&amp;FI$8&amp;";",FI$5,FI$6,FI$7,$B238,FI$10)</f>
        <v>#NAME?</v>
      </c>
      <c r="FJ238" s="27" t="e">
        <f t="shared" ca="1" si="747"/>
        <v>#NAME?</v>
      </c>
      <c r="FK238" s="33" t="e">
        <f ca="1">_xll.GXL(FK$3,FK$4,"CustomGL="&amp;FK$8&amp;";",FK$5,FK$6,FK$7,$B238,FK$10)</f>
        <v>#NAME?</v>
      </c>
      <c r="FL238" s="27" t="e">
        <f t="shared" ca="1" si="748"/>
        <v>#NAME?</v>
      </c>
    </row>
    <row r="239" spans="2:168" x14ac:dyDescent="0.25">
      <c r="B239" s="1" t="s">
        <v>159</v>
      </c>
      <c r="C239" s="5" t="s">
        <v>15</v>
      </c>
      <c r="D239" s="11" t="e">
        <f ca="1">SUM(D215,D217,D219,D221,D222,D224,D226,D233,D234,D235,D238)</f>
        <v>#NAME?</v>
      </c>
      <c r="E239" s="29" t="e">
        <f ca="1">D239/D$63</f>
        <v>#NAME?</v>
      </c>
      <c r="F239" s="36" t="e">
        <f ca="1">SUM(F215,F217,F219,F221,F222,F224,F226,F233,F234,F235,F238)</f>
        <v>#NAME?</v>
      </c>
      <c r="G239" s="29" t="e">
        <f t="shared" ref="G239" ca="1" si="830">F239/F$63</f>
        <v>#NAME?</v>
      </c>
      <c r="L239" s="11" t="e">
        <f ca="1">SUM(L215,L217,L219,L221,L222,L224,L226,L233,L234,L235,L238)</f>
        <v>#NAME?</v>
      </c>
      <c r="M239" s="29" t="e">
        <f t="shared" ca="1" si="711"/>
        <v>#NAME?</v>
      </c>
      <c r="N239" s="36" t="e">
        <f ca="1">SUM(N215,N217,N219,N221,N222,N224,N226,N233,N234,N235,N238)</f>
        <v>#NAME?</v>
      </c>
      <c r="O239" s="29" t="e">
        <f t="shared" ca="1" si="712"/>
        <v>#NAME?</v>
      </c>
      <c r="S239" s="76" t="s">
        <v>159</v>
      </c>
      <c r="T239" s="5" t="s">
        <v>15</v>
      </c>
      <c r="U239" s="11" t="e">
        <f ca="1">SUM(U215,U217,U219,U221,U222,U224,U226,U233,U234,U235,U238)</f>
        <v>#NAME?</v>
      </c>
      <c r="V239" s="29" t="e">
        <f ca="1">U239/U$63</f>
        <v>#NAME?</v>
      </c>
      <c r="W239" s="36" t="e">
        <f ca="1">SUM(W215,W217,W219,W221,W222,W224,W226,W233,W234,W235,W238)</f>
        <v>#NAME?</v>
      </c>
      <c r="X239" s="29" t="e">
        <f t="shared" ca="1" si="714"/>
        <v>#NAME?</v>
      </c>
      <c r="AC239" s="11" t="e">
        <f ca="1">SUM(AC215,AC217,AC219,AC221,AC222,AC224,AC226,AC233,AC234,AC235,AC238)</f>
        <v>#NAME?</v>
      </c>
      <c r="AD239" s="29" t="e">
        <f t="shared" ca="1" si="715"/>
        <v>#NAME?</v>
      </c>
      <c r="AE239" s="36" t="e">
        <f ca="1">SUM(AE215,AE217,AE219,AE221,AE222,AE224,AE226,AE233,AE234,AE235,AE238)</f>
        <v>#NAME?</v>
      </c>
      <c r="AF239" s="29" t="e">
        <f t="shared" ca="1" si="716"/>
        <v>#NAME?</v>
      </c>
      <c r="AJ239" s="76" t="s">
        <v>159</v>
      </c>
      <c r="AK239" s="5" t="s">
        <v>15</v>
      </c>
      <c r="AL239" s="11" t="e">
        <f ca="1">SUM(AL215,AL217,AL219,AL221,AL222,AL224,AL226,AL233,AL234,AL235,AL238)</f>
        <v>#NAME?</v>
      </c>
      <c r="AM239" s="29" t="e">
        <f ca="1">AL239/AL$63</f>
        <v>#NAME?</v>
      </c>
      <c r="AN239" s="36" t="e">
        <f ca="1">SUM(AN215,AN217,AN219,AN221,AN222,AN224,AN226,AN233,AN234,AN235,AN238)</f>
        <v>#NAME?</v>
      </c>
      <c r="AO239" s="29" t="e">
        <f t="shared" ca="1" si="718"/>
        <v>#NAME?</v>
      </c>
      <c r="AT239" s="11" t="e">
        <f ca="1">SUM(AT215,AT217,AT219,AT221,AT222,AT224,AT226,AT233,AT234,AT235,AT238)</f>
        <v>#NAME?</v>
      </c>
      <c r="AU239" s="29" t="e">
        <f t="shared" ca="1" si="719"/>
        <v>#NAME?</v>
      </c>
      <c r="AV239" s="36" t="e">
        <f ca="1">SUM(AV215,AV217,AV219,AV221,AV222,AV224,AV226,AV233,AV234,AV235,AV238)</f>
        <v>#NAME?</v>
      </c>
      <c r="AW239" s="29" t="e">
        <f t="shared" ca="1" si="720"/>
        <v>#NAME?</v>
      </c>
      <c r="BA239" s="76" t="s">
        <v>159</v>
      </c>
      <c r="BB239" s="5" t="s">
        <v>15</v>
      </c>
      <c r="BC239" s="11" t="e">
        <f ca="1">SUM(BC215,BC217,BC219,BC221,BC222,BC224,BC226,BC233,BC234,BC235,BC238)</f>
        <v>#NAME?</v>
      </c>
      <c r="BD239" s="29" t="e">
        <f ca="1">BC239/BC$63</f>
        <v>#NAME?</v>
      </c>
      <c r="BE239" s="36" t="e">
        <f ca="1">SUM(BE215,BE217,BE219,BE221,BE222,BE224,BE226,BE233,BE234,BE235,BE238)</f>
        <v>#NAME?</v>
      </c>
      <c r="BF239" s="29" t="e">
        <f t="shared" ca="1" si="722"/>
        <v>#NAME?</v>
      </c>
      <c r="BK239" s="11" t="e">
        <f ca="1">SUM(BK215,BK217,BK219,BK221,BK222,BK224,BK226,BK233,BK234,BK235,BK238)</f>
        <v>#NAME?</v>
      </c>
      <c r="BL239" s="29" t="e">
        <f t="shared" ca="1" si="723"/>
        <v>#NAME?</v>
      </c>
      <c r="BM239" s="36" t="e">
        <f ca="1">SUM(BM215,BM217,BM219,BM221,BM222,BM224,BM226,BM233,BM234,BM235,BM238)</f>
        <v>#NAME?</v>
      </c>
      <c r="BN239" s="29" t="e">
        <f t="shared" ca="1" si="724"/>
        <v>#NAME?</v>
      </c>
      <c r="BR239" s="76" t="s">
        <v>159</v>
      </c>
      <c r="BS239" s="5" t="s">
        <v>15</v>
      </c>
      <c r="BT239" s="11" t="e">
        <f ca="1">SUM(BT215,BT217,BT219,BT221,BT222,BT224,BT226,BT233,BT234,BT235,BT238)</f>
        <v>#NAME?</v>
      </c>
      <c r="BU239" s="29" t="e">
        <f ca="1">BT239/BT$63</f>
        <v>#NAME?</v>
      </c>
      <c r="BV239" s="36" t="e">
        <f ca="1">SUM(BV215,BV217,BV219,BV221,BV222,BV224,BV226,BV233,BV234,BV235,BV238)</f>
        <v>#NAME?</v>
      </c>
      <c r="BW239" s="29" t="e">
        <f t="shared" ca="1" si="726"/>
        <v>#NAME?</v>
      </c>
      <c r="CB239" s="11" t="e">
        <f ca="1">SUM(CB215,CB217,CB219,CB221,CB222,CB224,CB226,CB233,CB234,CB235,CB238)</f>
        <v>#NAME?</v>
      </c>
      <c r="CC239" s="29" t="e">
        <f t="shared" ca="1" si="727"/>
        <v>#NAME?</v>
      </c>
      <c r="CD239" s="36" t="e">
        <f ca="1">SUM(CD215,CD217,CD219,CD221,CD222,CD224,CD226,CD233,CD234,CD235,CD238)</f>
        <v>#NAME?</v>
      </c>
      <c r="CE239" s="29" t="e">
        <f t="shared" ca="1" si="728"/>
        <v>#NAME?</v>
      </c>
      <c r="CI239" s="76" t="s">
        <v>159</v>
      </c>
      <c r="CJ239" s="5" t="s">
        <v>15</v>
      </c>
      <c r="CK239" s="11" t="e">
        <f ca="1">SUM(CK215,CK217,CK219,CK221,CK222,CK224,CK226,CK233,CK234,CK235,CK238)</f>
        <v>#NAME?</v>
      </c>
      <c r="CL239" s="29" t="e">
        <f ca="1">CK239/CK$63</f>
        <v>#NAME?</v>
      </c>
      <c r="CM239" s="36" t="e">
        <f ca="1">SUM(CM215,CM217,CM219,CM221,CM222,CM224,CM226,CM233,CM234,CM235,CM238)</f>
        <v>#NAME?</v>
      </c>
      <c r="CN239" s="29" t="e">
        <f t="shared" ca="1" si="730"/>
        <v>#NAME?</v>
      </c>
      <c r="CS239" s="11" t="e">
        <f ca="1">SUM(CS215,CS217,CS219,CS221,CS222,CS224,CS226,CS233,CS234,CS235,CS238)</f>
        <v>#NAME?</v>
      </c>
      <c r="CT239" s="29" t="e">
        <f t="shared" ca="1" si="731"/>
        <v>#NAME?</v>
      </c>
      <c r="CU239" s="36" t="e">
        <f ca="1">SUM(CU215,CU217,CU219,CU221,CU222,CU224,CU226,CU233,CU234,CU235,CU238)</f>
        <v>#NAME?</v>
      </c>
      <c r="CV239" s="29" t="e">
        <f t="shared" ca="1" si="732"/>
        <v>#NAME?</v>
      </c>
      <c r="CZ239" s="76" t="s">
        <v>159</v>
      </c>
      <c r="DA239" s="5" t="s">
        <v>15</v>
      </c>
      <c r="DB239" s="11" t="e">
        <f ca="1">SUM(DB215,DB217,DB219,DB221,DB222,DB224,DB226,DB233,DB234,DB235,DB238)</f>
        <v>#NAME?</v>
      </c>
      <c r="DC239" s="29" t="e">
        <f ca="1">DB239/DB$63</f>
        <v>#NAME?</v>
      </c>
      <c r="DD239" s="36" t="e">
        <f ca="1">SUM(DD215,DD217,DD219,DD221,DD222,DD224,DD226,DD233,DD234,DD235,DD238)</f>
        <v>#NAME?</v>
      </c>
      <c r="DE239" s="29" t="e">
        <f t="shared" ca="1" si="734"/>
        <v>#NAME?</v>
      </c>
      <c r="DJ239" s="11" t="e">
        <f ca="1">SUM(DJ215,DJ217,DJ219,DJ221,DJ222,DJ224,DJ226,DJ233,DJ234,DJ235,DJ238)</f>
        <v>#NAME?</v>
      </c>
      <c r="DK239" s="29" t="e">
        <f t="shared" ca="1" si="735"/>
        <v>#NAME?</v>
      </c>
      <c r="DL239" s="36" t="e">
        <f ca="1">SUM(DL215,DL217,DL219,DL221,DL222,DL224,DL226,DL233,DL234,DL235,DL238)</f>
        <v>#NAME?</v>
      </c>
      <c r="DM239" s="29" t="e">
        <f t="shared" ca="1" si="736"/>
        <v>#NAME?</v>
      </c>
      <c r="DQ239" s="76" t="s">
        <v>159</v>
      </c>
      <c r="DR239" s="5" t="s">
        <v>15</v>
      </c>
      <c r="DS239" s="11" t="e">
        <f ca="1">SUM(DS215,DS217,DS219,DS221,DS222,DS224,DS226,DS233,DS234,DS235,DS238)</f>
        <v>#NAME?</v>
      </c>
      <c r="DT239" s="29" t="e">
        <f ca="1">DS239/DS$63</f>
        <v>#NAME?</v>
      </c>
      <c r="DU239" s="36" t="e">
        <f ca="1">SUM(DU215,DU217,DU219,DU221,DU222,DU224,DU226,DU233,DU234,DU235,DU238)</f>
        <v>#NAME?</v>
      </c>
      <c r="DV239" s="29" t="e">
        <f t="shared" ca="1" si="738"/>
        <v>#NAME?</v>
      </c>
      <c r="EA239" s="11" t="e">
        <f ca="1">SUM(EA215,EA217,EA219,EA221,EA222,EA224,EA226,EA233,EA234,EA235,EA238)</f>
        <v>#NAME?</v>
      </c>
      <c r="EB239" s="29" t="e">
        <f t="shared" ca="1" si="739"/>
        <v>#NAME?</v>
      </c>
      <c r="EC239" s="36" t="e">
        <f ca="1">SUM(EC215,EC217,EC219,EC221,EC222,EC224,EC226,EC233,EC234,EC235,EC238)</f>
        <v>#NAME?</v>
      </c>
      <c r="ED239" s="29" t="e">
        <f t="shared" ca="1" si="740"/>
        <v>#NAME?</v>
      </c>
      <c r="EH239" s="76" t="s">
        <v>159</v>
      </c>
      <c r="EI239" s="5" t="s">
        <v>15</v>
      </c>
      <c r="EJ239" s="11" t="e">
        <f ca="1">SUM(EJ215,EJ217,EJ219,EJ221,EJ222,EJ224,EJ226,EJ233,EJ234,EJ235,EJ238)</f>
        <v>#NAME?</v>
      </c>
      <c r="EK239" s="29" t="e">
        <f ca="1">EJ239/EJ$63</f>
        <v>#NAME?</v>
      </c>
      <c r="EL239" s="36" t="e">
        <f ca="1">SUM(EL215,EL217,EL219,EL221,EL222,EL224,EL226,EL233,EL234,EL235,EL238)</f>
        <v>#NAME?</v>
      </c>
      <c r="EM239" s="29" t="e">
        <f t="shared" ca="1" si="742"/>
        <v>#NAME?</v>
      </c>
      <c r="ER239" s="11" t="e">
        <f ca="1">SUM(ER215,ER217,ER219,ER221,ER222,ER224,ER226,ER233,ER234,ER235,ER238)</f>
        <v>#NAME?</v>
      </c>
      <c r="ES239" s="29" t="e">
        <f t="shared" ca="1" si="743"/>
        <v>#NAME?</v>
      </c>
      <c r="ET239" s="36" t="e">
        <f ca="1">SUM(ET215,ET217,ET219,ET221,ET222,ET224,ET226,ET233,ET234,ET235,ET238)</f>
        <v>#NAME?</v>
      </c>
      <c r="EU239" s="29" t="e">
        <f t="shared" ca="1" si="744"/>
        <v>#NAME?</v>
      </c>
      <c r="EY239" s="76" t="s">
        <v>159</v>
      </c>
      <c r="EZ239" s="5" t="s">
        <v>15</v>
      </c>
      <c r="FA239" s="11" t="e">
        <f ca="1">SUM(FA215,FA217,FA219,FA221,FA222,FA224,FA226,FA233,FA234,FA235,FA238)</f>
        <v>#NAME?</v>
      </c>
      <c r="FB239" s="29" t="e">
        <f ca="1">FA239/FA$63</f>
        <v>#NAME?</v>
      </c>
      <c r="FC239" s="36" t="e">
        <f ca="1">SUM(FC215,FC217,FC219,FC221,FC222,FC224,FC226,FC233,FC234,FC235,FC238)</f>
        <v>#NAME?</v>
      </c>
      <c r="FD239" s="29" t="e">
        <f t="shared" ca="1" si="746"/>
        <v>#NAME?</v>
      </c>
      <c r="FI239" s="11" t="e">
        <f ca="1">SUM(FI215,FI217,FI219,FI221,FI222,FI224,FI226,FI233,FI234,FI235,FI238)</f>
        <v>#NAME?</v>
      </c>
      <c r="FJ239" s="29" t="e">
        <f t="shared" ca="1" si="747"/>
        <v>#NAME?</v>
      </c>
      <c r="FK239" s="36" t="e">
        <f ca="1">SUM(FK215,FK217,FK219,FK221,FK222,FK224,FK226,FK233,FK234,FK235,FK238)</f>
        <v>#NAME?</v>
      </c>
      <c r="FL239" s="29" t="e">
        <f t="shared" ca="1" si="748"/>
        <v>#NAME?</v>
      </c>
    </row>
    <row r="240" spans="2:168" ht="6.75" customHeight="1" x14ac:dyDescent="0.25">
      <c r="B240" s="1"/>
      <c r="C240" s="6"/>
      <c r="E240" s="27"/>
      <c r="F240" s="35"/>
      <c r="G240" s="27"/>
      <c r="M240" s="27"/>
      <c r="N240" s="35"/>
      <c r="O240" s="27"/>
      <c r="S240" s="76"/>
      <c r="T240" s="6"/>
      <c r="V240" s="27"/>
      <c r="W240" s="35"/>
      <c r="X240" s="27"/>
      <c r="AD240" s="27"/>
      <c r="AE240" s="35"/>
      <c r="AF240" s="27"/>
      <c r="AJ240" s="76"/>
      <c r="AK240" s="6"/>
      <c r="AM240" s="27"/>
      <c r="AN240" s="35"/>
      <c r="AO240" s="27"/>
      <c r="AU240" s="27"/>
      <c r="AV240" s="35"/>
      <c r="AW240" s="27"/>
      <c r="BA240" s="76"/>
      <c r="BB240" s="6"/>
      <c r="BD240" s="27"/>
      <c r="BE240" s="35"/>
      <c r="BF240" s="27"/>
      <c r="BL240" s="27"/>
      <c r="BM240" s="35"/>
      <c r="BN240" s="27"/>
      <c r="BR240" s="76"/>
      <c r="BS240" s="6"/>
      <c r="BU240" s="27"/>
      <c r="BV240" s="35"/>
      <c r="BW240" s="27"/>
      <c r="CC240" s="27"/>
      <c r="CD240" s="35"/>
      <c r="CE240" s="27"/>
      <c r="CI240" s="76"/>
      <c r="CJ240" s="6"/>
      <c r="CL240" s="27"/>
      <c r="CM240" s="35"/>
      <c r="CN240" s="27"/>
      <c r="CT240" s="27"/>
      <c r="CU240" s="35"/>
      <c r="CV240" s="27"/>
      <c r="CZ240" s="76"/>
      <c r="DA240" s="6"/>
      <c r="DC240" s="27"/>
      <c r="DD240" s="35"/>
      <c r="DE240" s="27"/>
      <c r="DK240" s="27"/>
      <c r="DL240" s="35"/>
      <c r="DM240" s="27"/>
      <c r="DQ240" s="76"/>
      <c r="DR240" s="6"/>
      <c r="DT240" s="27"/>
      <c r="DU240" s="35"/>
      <c r="DV240" s="27"/>
      <c r="EB240" s="27"/>
      <c r="EC240" s="35"/>
      <c r="ED240" s="27"/>
      <c r="EH240" s="76"/>
      <c r="EI240" s="6"/>
      <c r="EK240" s="27"/>
      <c r="EL240" s="35"/>
      <c r="EM240" s="27"/>
      <c r="ES240" s="27"/>
      <c r="ET240" s="35"/>
      <c r="EU240" s="27"/>
      <c r="EY240" s="76"/>
      <c r="EZ240" s="6"/>
      <c r="FB240" s="27"/>
      <c r="FC240" s="35"/>
      <c r="FD240" s="27"/>
      <c r="FJ240" s="27"/>
      <c r="FK240" s="35"/>
      <c r="FL240" s="27"/>
    </row>
    <row r="241" spans="2:168" s="44" customFormat="1" hidden="1" outlineLevel="1" x14ac:dyDescent="0.25">
      <c r="B241" s="45">
        <v>844000</v>
      </c>
      <c r="C241" s="40" t="e">
        <f ca="1">_xll.GEXQ("...\Live\Act_Decr.edq",$B241)</f>
        <v>#NAME?</v>
      </c>
      <c r="D241" s="41" t="e">
        <f ca="1">_xll.GXL(D$3,D$4,"CustomGL="&amp;D$8&amp;";",D$5,D$6,D$7,$B241,D$10)</f>
        <v>#NAME?</v>
      </c>
      <c r="E241" s="42" t="e">
        <f t="shared" ref="E241:E242" ca="1" si="831">D241/D$63</f>
        <v>#NAME?</v>
      </c>
      <c r="F241" s="43" t="e">
        <f ca="1">_xll.GXL(F$3,F$4,"CustomGL="&amp;F$8&amp;";",F$5,F$6,F$7,$B241,F$10)</f>
        <v>#NAME?</v>
      </c>
      <c r="G241" s="42" t="e">
        <f t="shared" ref="G241:G242" ca="1" si="832">F241/F$63</f>
        <v>#NAME?</v>
      </c>
      <c r="L241" s="41" t="e">
        <f ca="1">_xll.GXL(L$3,L$4,"CustomGL="&amp;L$8&amp;";",L$5,L$6,L$7,$B241,L$10)</f>
        <v>#NAME?</v>
      </c>
      <c r="M241" s="42" t="e">
        <f t="shared" ref="M241:M250" ca="1" si="833">L241/L$63</f>
        <v>#NAME?</v>
      </c>
      <c r="N241" s="43" t="e">
        <f ca="1">_xll.GXL(N$3,N$4,"CustomGL="&amp;N$8&amp;";",N$5,N$6,N$7,$B241,N$10)</f>
        <v>#NAME?</v>
      </c>
      <c r="O241" s="42" t="e">
        <f t="shared" ref="O241:O250" ca="1" si="834">N241/N$63</f>
        <v>#NAME?</v>
      </c>
      <c r="R241" s="85"/>
      <c r="S241" s="78">
        <v>844000</v>
      </c>
      <c r="T241" s="40" t="e">
        <f ca="1">_xll.GEXQ("...\Live\Act_Decr.edq",$B241)</f>
        <v>#NAME?</v>
      </c>
      <c r="U241" s="41" t="e">
        <f ca="1">_xll.GXL(U$3,U$4,"CustomGL="&amp;U$8&amp;";",U$5,U$6,U$7,$B241,U$10)</f>
        <v>#NAME?</v>
      </c>
      <c r="V241" s="42" t="e">
        <f t="shared" ref="V241:V242" ca="1" si="835">U241/U$63</f>
        <v>#NAME?</v>
      </c>
      <c r="W241" s="43" t="e">
        <f ca="1">_xll.GXL(W$3,W$4,"CustomGL="&amp;W$8&amp;";",W$5,W$6,W$7,$B241,W$10)</f>
        <v>#NAME?</v>
      </c>
      <c r="X241" s="42" t="e">
        <f t="shared" ref="X241:X250" ca="1" si="836">W241/W$63</f>
        <v>#NAME?</v>
      </c>
      <c r="AC241" s="41" t="e">
        <f ca="1">_xll.GXL(AC$3,AC$4,"CustomGL="&amp;AC$8&amp;";",AC$5,AC$6,AC$7,$B241,AC$10)</f>
        <v>#NAME?</v>
      </c>
      <c r="AD241" s="42" t="e">
        <f t="shared" ref="AD241:AD250" ca="1" si="837">AC241/AC$63</f>
        <v>#NAME?</v>
      </c>
      <c r="AE241" s="43" t="e">
        <f ca="1">_xll.GXL(AE$3,AE$4,"CustomGL="&amp;AE$8&amp;";",AE$5,AE$6,AE$7,$B241,AE$10)</f>
        <v>#NAME?</v>
      </c>
      <c r="AF241" s="42" t="e">
        <f t="shared" ref="AF241:AF250" ca="1" si="838">AE241/AE$63</f>
        <v>#NAME?</v>
      </c>
      <c r="AJ241" s="78">
        <v>844000</v>
      </c>
      <c r="AK241" s="40" t="e">
        <f ca="1">_xll.GEXQ("...\Live\Act_Decr.edq",$B241)</f>
        <v>#NAME?</v>
      </c>
      <c r="AL241" s="41" t="e">
        <f ca="1">_xll.GXL(AL$3,AL$4,"CustomGL="&amp;AL$8&amp;";",AL$5,AL$6,AL$7,$B241,AL$10)</f>
        <v>#NAME?</v>
      </c>
      <c r="AM241" s="42" t="e">
        <f t="shared" ref="AM241:AM242" ca="1" si="839">AL241/AL$63</f>
        <v>#NAME?</v>
      </c>
      <c r="AN241" s="43" t="e">
        <f ca="1">_xll.GXL(AN$3,AN$4,"CustomGL="&amp;AN$8&amp;";",AN$5,AN$6,AN$7,$B241,AN$10)</f>
        <v>#NAME?</v>
      </c>
      <c r="AO241" s="42" t="e">
        <f t="shared" ref="AO241:AO250" ca="1" si="840">AN241/AN$63</f>
        <v>#NAME?</v>
      </c>
      <c r="AT241" s="41" t="e">
        <f ca="1">_xll.GXL(AT$3,AT$4,"CustomGL="&amp;AT$8&amp;";",AT$5,AT$6,AT$7,$B241,AT$10)</f>
        <v>#NAME?</v>
      </c>
      <c r="AU241" s="42" t="e">
        <f t="shared" ref="AU241:AU250" ca="1" si="841">AT241/AT$63</f>
        <v>#NAME?</v>
      </c>
      <c r="AV241" s="43" t="e">
        <f ca="1">_xll.GXL(AV$3,AV$4,"CustomGL="&amp;AV$8&amp;";",AV$5,AV$6,AV$7,$B241,AV$10)</f>
        <v>#NAME?</v>
      </c>
      <c r="AW241" s="42" t="e">
        <f t="shared" ref="AW241:AW250" ca="1" si="842">AV241/AV$63</f>
        <v>#NAME?</v>
      </c>
      <c r="AZ241" s="85"/>
      <c r="BA241" s="78">
        <v>844000</v>
      </c>
      <c r="BB241" s="40" t="e">
        <f ca="1">_xll.GEXQ("...\Live\Act_Decr.edq",$B241)</f>
        <v>#NAME?</v>
      </c>
      <c r="BC241" s="41" t="e">
        <f ca="1">_xll.GXL(BC$3,BC$4,"CustomGL="&amp;BC$8&amp;";",BC$5,BC$6,BC$7,$B241,BC$10)</f>
        <v>#NAME?</v>
      </c>
      <c r="BD241" s="42" t="e">
        <f t="shared" ref="BD241:BD242" ca="1" si="843">BC241/BC$63</f>
        <v>#NAME?</v>
      </c>
      <c r="BE241" s="43" t="e">
        <f ca="1">_xll.GXL(BE$3,BE$4,"CustomGL="&amp;BE$8&amp;";",BE$5,BE$6,BE$7,$B241,BE$10)</f>
        <v>#NAME?</v>
      </c>
      <c r="BF241" s="42" t="e">
        <f t="shared" ref="BF241:BF250" ca="1" si="844">BE241/BE$63</f>
        <v>#NAME?</v>
      </c>
      <c r="BK241" s="41" t="e">
        <f ca="1">_xll.GXL(BK$3,BK$4,"CustomGL="&amp;BK$8&amp;";",BK$5,BK$6,BK$7,$B241,BK$10)</f>
        <v>#NAME?</v>
      </c>
      <c r="BL241" s="42" t="e">
        <f t="shared" ref="BL241:BL250" ca="1" si="845">BK241/BK$63</f>
        <v>#NAME?</v>
      </c>
      <c r="BM241" s="43" t="e">
        <f ca="1">_xll.GXL(BM$3,BM$4,"CustomGL="&amp;BM$8&amp;";",BM$5,BM$6,BM$7,$B241,BM$10)</f>
        <v>#NAME?</v>
      </c>
      <c r="BN241" s="42" t="e">
        <f t="shared" ref="BN241:BN250" ca="1" si="846">BM241/BM$63</f>
        <v>#NAME?</v>
      </c>
      <c r="BR241" s="78">
        <v>844000</v>
      </c>
      <c r="BS241" s="40" t="e">
        <f ca="1">_xll.GEXQ("...\Live\Act_Decr.edq",$B241)</f>
        <v>#NAME?</v>
      </c>
      <c r="BT241" s="41" t="e">
        <f ca="1">_xll.GXL(BT$3,BT$4,"CustomGL="&amp;BT$8&amp;";",BT$5,BT$6,BT$7,$B241,BT$10)</f>
        <v>#NAME?</v>
      </c>
      <c r="BU241" s="42" t="e">
        <f t="shared" ref="BU241:BU242" ca="1" si="847">BT241/BT$63</f>
        <v>#NAME?</v>
      </c>
      <c r="BV241" s="43" t="e">
        <f ca="1">_xll.GXL(BV$3,BV$4,"CustomGL="&amp;BV$8&amp;";",BV$5,BV$6,BV$7,$B241,BV$10)</f>
        <v>#NAME?</v>
      </c>
      <c r="BW241" s="42" t="e">
        <f t="shared" ref="BW241:BW250" ca="1" si="848">BV241/BV$63</f>
        <v>#NAME?</v>
      </c>
      <c r="CB241" s="41" t="e">
        <f ca="1">_xll.GXL(CB$3,CB$4,"CustomGL="&amp;CB$8&amp;";",CB$5,CB$6,CB$7,$B241,CB$10)</f>
        <v>#NAME?</v>
      </c>
      <c r="CC241" s="42" t="e">
        <f t="shared" ref="CC241:CC250" ca="1" si="849">CB241/CB$63</f>
        <v>#NAME?</v>
      </c>
      <c r="CD241" s="43" t="e">
        <f ca="1">_xll.GXL(CD$3,CD$4,"CustomGL="&amp;CD$8&amp;";",CD$5,CD$6,CD$7,$B241,CD$10)</f>
        <v>#NAME?</v>
      </c>
      <c r="CE241" s="42" t="e">
        <f t="shared" ref="CE241:CE250" ca="1" si="850">CD241/CD$63</f>
        <v>#NAME?</v>
      </c>
      <c r="CI241" s="78">
        <v>844000</v>
      </c>
      <c r="CJ241" s="40" t="e">
        <f ca="1">_xll.GEXQ("...\Live\Act_Decr.edq",$B241)</f>
        <v>#NAME?</v>
      </c>
      <c r="CK241" s="41" t="e">
        <f ca="1">_xll.GXL(CK$3,CK$4,"CustomGL="&amp;CK$8&amp;";",CK$5,CK$6,CK$7,$B241,CK$10)</f>
        <v>#NAME?</v>
      </c>
      <c r="CL241" s="42" t="e">
        <f t="shared" ref="CL241:CL242" ca="1" si="851">CK241/CK$63</f>
        <v>#NAME?</v>
      </c>
      <c r="CM241" s="43" t="e">
        <f ca="1">_xll.GXL(CM$3,CM$4,"CustomGL="&amp;CM$8&amp;";",CM$5,CM$6,CM$7,$B241,CM$10)</f>
        <v>#NAME?</v>
      </c>
      <c r="CN241" s="42" t="e">
        <f t="shared" ref="CN241:CN250" ca="1" si="852">CM241/CM$63</f>
        <v>#NAME?</v>
      </c>
      <c r="CS241" s="41" t="e">
        <f ca="1">_xll.GXL(CS$3,CS$4,"CustomGL="&amp;CS$8&amp;";",CS$5,CS$6,CS$7,$B241,CS$10)</f>
        <v>#NAME?</v>
      </c>
      <c r="CT241" s="42" t="e">
        <f t="shared" ref="CT241:CT250" ca="1" si="853">CS241/CS$63</f>
        <v>#NAME?</v>
      </c>
      <c r="CU241" s="43" t="e">
        <f ca="1">_xll.GXL(CU$3,CU$4,"CustomGL="&amp;CU$8&amp;";",CU$5,CU$6,CU$7,$B241,CU$10)</f>
        <v>#NAME?</v>
      </c>
      <c r="CV241" s="42" t="e">
        <f t="shared" ref="CV241:CV250" ca="1" si="854">CU241/CU$63</f>
        <v>#NAME?</v>
      </c>
      <c r="CZ241" s="78">
        <v>844000</v>
      </c>
      <c r="DA241" s="40" t="e">
        <f ca="1">_xll.GEXQ("...\Live\Act_Decr.edq",$B241)</f>
        <v>#NAME?</v>
      </c>
      <c r="DB241" s="41" t="e">
        <f ca="1">_xll.GXL(DB$3,DB$4,"CustomGL="&amp;DB$8&amp;";",DB$5,DB$6,DB$7,$B241,DB$10)</f>
        <v>#NAME?</v>
      </c>
      <c r="DC241" s="42" t="e">
        <f t="shared" ref="DC241:DC242" ca="1" si="855">DB241/DB$63</f>
        <v>#NAME?</v>
      </c>
      <c r="DD241" s="43" t="e">
        <f ca="1">_xll.GXL(DD$3,DD$4,"CustomGL="&amp;DD$8&amp;";",DD$5,DD$6,DD$7,$B241,DD$10)</f>
        <v>#NAME?</v>
      </c>
      <c r="DE241" s="42" t="e">
        <f t="shared" ref="DE241:DE250" ca="1" si="856">DD241/DD$63</f>
        <v>#NAME?</v>
      </c>
      <c r="DJ241" s="41" t="e">
        <f ca="1">_xll.GXL(DJ$3,DJ$4,"CustomGL="&amp;DJ$8&amp;";",DJ$5,DJ$6,DJ$7,$B241,DJ$10)</f>
        <v>#NAME?</v>
      </c>
      <c r="DK241" s="42" t="e">
        <f t="shared" ref="DK241:DK250" ca="1" si="857">DJ241/DJ$63</f>
        <v>#NAME?</v>
      </c>
      <c r="DL241" s="43" t="e">
        <f ca="1">_xll.GXL(DL$3,DL$4,"CustomGL="&amp;DL$8&amp;";",DL$5,DL$6,DL$7,$B241,DL$10)</f>
        <v>#NAME?</v>
      </c>
      <c r="DM241" s="42" t="e">
        <f t="shared" ref="DM241:DM250" ca="1" si="858">DL241/DL$63</f>
        <v>#NAME?</v>
      </c>
      <c r="DQ241" s="78">
        <v>844000</v>
      </c>
      <c r="DR241" s="40" t="e">
        <f ca="1">_xll.GEXQ("...\Live\Act_Decr.edq",$B241)</f>
        <v>#NAME?</v>
      </c>
      <c r="DS241" s="41" t="e">
        <f ca="1">_xll.GXL(DS$3,DS$4,"CustomGL="&amp;DS$8&amp;";",DS$5,DS$6,DS$7,$B241,DS$10)</f>
        <v>#NAME?</v>
      </c>
      <c r="DT241" s="42" t="e">
        <f t="shared" ref="DT241:DT242" ca="1" si="859">DS241/DS$63</f>
        <v>#NAME?</v>
      </c>
      <c r="DU241" s="43" t="e">
        <f ca="1">_xll.GXL(DU$3,DU$4,"CustomGL="&amp;DU$8&amp;";",DU$5,DU$6,DU$7,$B241,DU$10)</f>
        <v>#NAME?</v>
      </c>
      <c r="DV241" s="42" t="e">
        <f t="shared" ref="DV241:DV250" ca="1" si="860">DU241/DU$63</f>
        <v>#NAME?</v>
      </c>
      <c r="EA241" s="41" t="e">
        <f ca="1">_xll.GXL(EA$3,EA$4,"CustomGL="&amp;EA$8&amp;";",EA$5,EA$6,EA$7,$B241,EA$10)</f>
        <v>#NAME?</v>
      </c>
      <c r="EB241" s="42" t="e">
        <f t="shared" ref="EB241:EB250" ca="1" si="861">EA241/EA$63</f>
        <v>#NAME?</v>
      </c>
      <c r="EC241" s="43" t="e">
        <f ca="1">_xll.GXL(EC$3,EC$4,"CustomGL="&amp;EC$8&amp;";",EC$5,EC$6,EC$7,$B241,EC$10)</f>
        <v>#NAME?</v>
      </c>
      <c r="ED241" s="42" t="e">
        <f t="shared" ref="ED241:ED250" ca="1" si="862">EC241/EC$63</f>
        <v>#NAME?</v>
      </c>
      <c r="EH241" s="78">
        <v>844000</v>
      </c>
      <c r="EI241" s="40" t="e">
        <f ca="1">_xll.GEXQ("...\Live\Act_Decr.edq",$B241)</f>
        <v>#NAME?</v>
      </c>
      <c r="EJ241" s="41" t="e">
        <f ca="1">_xll.GXL(EJ$3,EJ$4,"CustomGL="&amp;EJ$8&amp;";",EJ$5,EJ$6,EJ$7,$B241,EJ$10)</f>
        <v>#NAME?</v>
      </c>
      <c r="EK241" s="42" t="e">
        <f t="shared" ref="EK241:EK242" ca="1" si="863">EJ241/EJ$63</f>
        <v>#NAME?</v>
      </c>
      <c r="EL241" s="43" t="e">
        <f ca="1">_xll.GXL(EL$3,EL$4,"CustomGL="&amp;EL$8&amp;";",EL$5,EL$6,EL$7,$B241,EL$10)</f>
        <v>#NAME?</v>
      </c>
      <c r="EM241" s="42" t="e">
        <f t="shared" ref="EM241:EM250" ca="1" si="864">EL241/EL$63</f>
        <v>#NAME?</v>
      </c>
      <c r="ER241" s="41" t="e">
        <f ca="1">_xll.GXL(ER$3,ER$4,"CustomGL="&amp;ER$8&amp;";",ER$5,ER$6,ER$7,$B241,ER$10)</f>
        <v>#NAME?</v>
      </c>
      <c r="ES241" s="42" t="e">
        <f t="shared" ref="ES241:ES250" ca="1" si="865">ER241/ER$63</f>
        <v>#NAME?</v>
      </c>
      <c r="ET241" s="43" t="e">
        <f ca="1">_xll.GXL(ET$3,ET$4,"CustomGL="&amp;ET$8&amp;";",ET$5,ET$6,ET$7,$B241,ET$10)</f>
        <v>#NAME?</v>
      </c>
      <c r="EU241" s="42" t="e">
        <f t="shared" ref="EU241:EU250" ca="1" si="866">ET241/ET$63</f>
        <v>#NAME?</v>
      </c>
      <c r="EY241" s="78">
        <v>844000</v>
      </c>
      <c r="EZ241" s="40" t="e">
        <f ca="1">_xll.GEXQ("...\Live\Act_Decr.edq",$B241)</f>
        <v>#NAME?</v>
      </c>
      <c r="FA241" s="41" t="e">
        <f ca="1">_xll.GXL(FA$3,FA$4,"CustomGL="&amp;FA$8&amp;";",FA$5,FA$6,FA$7,$B241,FA$10)</f>
        <v>#NAME?</v>
      </c>
      <c r="FB241" s="42" t="e">
        <f t="shared" ref="FB241:FB242" ca="1" si="867">FA241/FA$63</f>
        <v>#NAME?</v>
      </c>
      <c r="FC241" s="43" t="e">
        <f ca="1">_xll.GXL(FC$3,FC$4,"CustomGL="&amp;FC$8&amp;";",FC$5,FC$6,FC$7,$B241,FC$10)</f>
        <v>#NAME?</v>
      </c>
      <c r="FD241" s="42" t="e">
        <f t="shared" ref="FD241:FD250" ca="1" si="868">FC241/FC$63</f>
        <v>#NAME?</v>
      </c>
      <c r="FI241" s="41" t="e">
        <f ca="1">_xll.GXL(FI$3,FI$4,"CustomGL="&amp;FI$8&amp;";",FI$5,FI$6,FI$7,$B241,FI$10)</f>
        <v>#NAME?</v>
      </c>
      <c r="FJ241" s="42" t="e">
        <f t="shared" ref="FJ241:FJ250" ca="1" si="869">FI241/FI$63</f>
        <v>#NAME?</v>
      </c>
      <c r="FK241" s="43" t="e">
        <f ca="1">_xll.GXL(FK$3,FK$4,"CustomGL="&amp;FK$8&amp;";",FK$5,FK$6,FK$7,$B241,FK$10)</f>
        <v>#NAME?</v>
      </c>
      <c r="FL241" s="42" t="e">
        <f t="shared" ref="FL241:FL250" ca="1" si="870">FK241/FK$63</f>
        <v>#NAME?</v>
      </c>
    </row>
    <row r="242" spans="2:168" s="44" customFormat="1" hidden="1" outlineLevel="1" x14ac:dyDescent="0.25">
      <c r="B242" s="45">
        <v>844001</v>
      </c>
      <c r="C242" s="40" t="e">
        <f ca="1">_xll.GEXQ("...\Live\Act_Decr.edq",$B242)</f>
        <v>#NAME?</v>
      </c>
      <c r="D242" s="41" t="e">
        <f ca="1">_xll.GXL(D$3,D$4,"CustomGL="&amp;D$8&amp;";",D$5,D$6,D$7,$B242,D$10)</f>
        <v>#NAME?</v>
      </c>
      <c r="E242" s="42" t="e">
        <f t="shared" ca="1" si="831"/>
        <v>#NAME?</v>
      </c>
      <c r="F242" s="43" t="e">
        <f ca="1">_xll.GXL(F$3,F$4,"CustomGL="&amp;F$8&amp;";",F$5,F$6,F$7,$B242,F$10)</f>
        <v>#NAME?</v>
      </c>
      <c r="G242" s="42" t="e">
        <f t="shared" ca="1" si="832"/>
        <v>#NAME?</v>
      </c>
      <c r="L242" s="41" t="e">
        <f ca="1">_xll.GXL(L$3,L$4,"CustomGL="&amp;L$8&amp;";",L$5,L$6,L$7,$B242,L$10)</f>
        <v>#NAME?</v>
      </c>
      <c r="M242" s="42" t="e">
        <f t="shared" ca="1" si="833"/>
        <v>#NAME?</v>
      </c>
      <c r="N242" s="43" t="e">
        <f ca="1">_xll.GXL(N$3,N$4,"CustomGL="&amp;N$8&amp;";",N$5,N$6,N$7,$B242,N$10)</f>
        <v>#NAME?</v>
      </c>
      <c r="O242" s="42" t="e">
        <f t="shared" ca="1" si="834"/>
        <v>#NAME?</v>
      </c>
      <c r="R242" s="85"/>
      <c r="S242" s="78">
        <v>844001</v>
      </c>
      <c r="T242" s="40" t="e">
        <f ca="1">_xll.GEXQ("...\Live\Act_Decr.edq",$B242)</f>
        <v>#NAME?</v>
      </c>
      <c r="U242" s="41" t="e">
        <f ca="1">_xll.GXL(U$3,U$4,"CustomGL="&amp;U$8&amp;";",U$5,U$6,U$7,$B242,U$10)</f>
        <v>#NAME?</v>
      </c>
      <c r="V242" s="42" t="e">
        <f t="shared" ca="1" si="835"/>
        <v>#NAME?</v>
      </c>
      <c r="W242" s="43" t="e">
        <f ca="1">_xll.GXL(W$3,W$4,"CustomGL="&amp;W$8&amp;";",W$5,W$6,W$7,$B242,W$10)</f>
        <v>#NAME?</v>
      </c>
      <c r="X242" s="42" t="e">
        <f t="shared" ca="1" si="836"/>
        <v>#NAME?</v>
      </c>
      <c r="AC242" s="41" t="e">
        <f ca="1">_xll.GXL(AC$3,AC$4,"CustomGL="&amp;AC$8&amp;";",AC$5,AC$6,AC$7,$B242,AC$10)</f>
        <v>#NAME?</v>
      </c>
      <c r="AD242" s="42" t="e">
        <f t="shared" ca="1" si="837"/>
        <v>#NAME?</v>
      </c>
      <c r="AE242" s="43" t="e">
        <f ca="1">_xll.GXL(AE$3,AE$4,"CustomGL="&amp;AE$8&amp;";",AE$5,AE$6,AE$7,$B242,AE$10)</f>
        <v>#NAME?</v>
      </c>
      <c r="AF242" s="42" t="e">
        <f t="shared" ca="1" si="838"/>
        <v>#NAME?</v>
      </c>
      <c r="AJ242" s="78">
        <v>844001</v>
      </c>
      <c r="AK242" s="40" t="e">
        <f ca="1">_xll.GEXQ("...\Live\Act_Decr.edq",$B242)</f>
        <v>#NAME?</v>
      </c>
      <c r="AL242" s="41" t="e">
        <f ca="1">_xll.GXL(AL$3,AL$4,"CustomGL="&amp;AL$8&amp;";",AL$5,AL$6,AL$7,$B242,AL$10)</f>
        <v>#NAME?</v>
      </c>
      <c r="AM242" s="42" t="e">
        <f t="shared" ca="1" si="839"/>
        <v>#NAME?</v>
      </c>
      <c r="AN242" s="43" t="e">
        <f ca="1">_xll.GXL(AN$3,AN$4,"CustomGL="&amp;AN$8&amp;";",AN$5,AN$6,AN$7,$B242,AN$10)</f>
        <v>#NAME?</v>
      </c>
      <c r="AO242" s="42" t="e">
        <f t="shared" ca="1" si="840"/>
        <v>#NAME?</v>
      </c>
      <c r="AT242" s="41" t="e">
        <f ca="1">_xll.GXL(AT$3,AT$4,"CustomGL="&amp;AT$8&amp;";",AT$5,AT$6,AT$7,$B242,AT$10)</f>
        <v>#NAME?</v>
      </c>
      <c r="AU242" s="42" t="e">
        <f t="shared" ca="1" si="841"/>
        <v>#NAME?</v>
      </c>
      <c r="AV242" s="43" t="e">
        <f ca="1">_xll.GXL(AV$3,AV$4,"CustomGL="&amp;AV$8&amp;";",AV$5,AV$6,AV$7,$B242,AV$10)</f>
        <v>#NAME?</v>
      </c>
      <c r="AW242" s="42" t="e">
        <f t="shared" ca="1" si="842"/>
        <v>#NAME?</v>
      </c>
      <c r="AZ242" s="85"/>
      <c r="BA242" s="78">
        <v>844001</v>
      </c>
      <c r="BB242" s="40" t="e">
        <f ca="1">_xll.GEXQ("...\Live\Act_Decr.edq",$B242)</f>
        <v>#NAME?</v>
      </c>
      <c r="BC242" s="41" t="e">
        <f ca="1">_xll.GXL(BC$3,BC$4,"CustomGL="&amp;BC$8&amp;";",BC$5,BC$6,BC$7,$B242,BC$10)</f>
        <v>#NAME?</v>
      </c>
      <c r="BD242" s="42" t="e">
        <f t="shared" ca="1" si="843"/>
        <v>#NAME?</v>
      </c>
      <c r="BE242" s="43" t="e">
        <f ca="1">_xll.GXL(BE$3,BE$4,"CustomGL="&amp;BE$8&amp;";",BE$5,BE$6,BE$7,$B242,BE$10)</f>
        <v>#NAME?</v>
      </c>
      <c r="BF242" s="42" t="e">
        <f t="shared" ca="1" si="844"/>
        <v>#NAME?</v>
      </c>
      <c r="BK242" s="41" t="e">
        <f ca="1">_xll.GXL(BK$3,BK$4,"CustomGL="&amp;BK$8&amp;";",BK$5,BK$6,BK$7,$B242,BK$10)</f>
        <v>#NAME?</v>
      </c>
      <c r="BL242" s="42" t="e">
        <f t="shared" ca="1" si="845"/>
        <v>#NAME?</v>
      </c>
      <c r="BM242" s="43" t="e">
        <f ca="1">_xll.GXL(BM$3,BM$4,"CustomGL="&amp;BM$8&amp;";",BM$5,BM$6,BM$7,$B242,BM$10)</f>
        <v>#NAME?</v>
      </c>
      <c r="BN242" s="42" t="e">
        <f t="shared" ca="1" si="846"/>
        <v>#NAME?</v>
      </c>
      <c r="BR242" s="78">
        <v>844001</v>
      </c>
      <c r="BS242" s="40" t="e">
        <f ca="1">_xll.GEXQ("...\Live\Act_Decr.edq",$B242)</f>
        <v>#NAME?</v>
      </c>
      <c r="BT242" s="41" t="e">
        <f ca="1">_xll.GXL(BT$3,BT$4,"CustomGL="&amp;BT$8&amp;";",BT$5,BT$6,BT$7,$B242,BT$10)</f>
        <v>#NAME?</v>
      </c>
      <c r="BU242" s="42" t="e">
        <f t="shared" ca="1" si="847"/>
        <v>#NAME?</v>
      </c>
      <c r="BV242" s="43" t="e">
        <f ca="1">_xll.GXL(BV$3,BV$4,"CustomGL="&amp;BV$8&amp;";",BV$5,BV$6,BV$7,$B242,BV$10)</f>
        <v>#NAME?</v>
      </c>
      <c r="BW242" s="42" t="e">
        <f t="shared" ca="1" si="848"/>
        <v>#NAME?</v>
      </c>
      <c r="CB242" s="41" t="e">
        <f ca="1">_xll.GXL(CB$3,CB$4,"CustomGL="&amp;CB$8&amp;";",CB$5,CB$6,CB$7,$B242,CB$10)</f>
        <v>#NAME?</v>
      </c>
      <c r="CC242" s="42" t="e">
        <f t="shared" ca="1" si="849"/>
        <v>#NAME?</v>
      </c>
      <c r="CD242" s="43" t="e">
        <f ca="1">_xll.GXL(CD$3,CD$4,"CustomGL="&amp;CD$8&amp;";",CD$5,CD$6,CD$7,$B242,CD$10)</f>
        <v>#NAME?</v>
      </c>
      <c r="CE242" s="42" t="e">
        <f t="shared" ca="1" si="850"/>
        <v>#NAME?</v>
      </c>
      <c r="CI242" s="78">
        <v>844001</v>
      </c>
      <c r="CJ242" s="40" t="e">
        <f ca="1">_xll.GEXQ("...\Live\Act_Decr.edq",$B242)</f>
        <v>#NAME?</v>
      </c>
      <c r="CK242" s="41" t="e">
        <f ca="1">_xll.GXL(CK$3,CK$4,"CustomGL="&amp;CK$8&amp;";",CK$5,CK$6,CK$7,$B242,CK$10)</f>
        <v>#NAME?</v>
      </c>
      <c r="CL242" s="42" t="e">
        <f t="shared" ca="1" si="851"/>
        <v>#NAME?</v>
      </c>
      <c r="CM242" s="43" t="e">
        <f ca="1">_xll.GXL(CM$3,CM$4,"CustomGL="&amp;CM$8&amp;";",CM$5,CM$6,CM$7,$B242,CM$10)</f>
        <v>#NAME?</v>
      </c>
      <c r="CN242" s="42" t="e">
        <f t="shared" ca="1" si="852"/>
        <v>#NAME?</v>
      </c>
      <c r="CS242" s="41" t="e">
        <f ca="1">_xll.GXL(CS$3,CS$4,"CustomGL="&amp;CS$8&amp;";",CS$5,CS$6,CS$7,$B242,CS$10)</f>
        <v>#NAME?</v>
      </c>
      <c r="CT242" s="42" t="e">
        <f t="shared" ca="1" si="853"/>
        <v>#NAME?</v>
      </c>
      <c r="CU242" s="43" t="e">
        <f ca="1">_xll.GXL(CU$3,CU$4,"CustomGL="&amp;CU$8&amp;";",CU$5,CU$6,CU$7,$B242,CU$10)</f>
        <v>#NAME?</v>
      </c>
      <c r="CV242" s="42" t="e">
        <f t="shared" ca="1" si="854"/>
        <v>#NAME?</v>
      </c>
      <c r="CZ242" s="78">
        <v>844001</v>
      </c>
      <c r="DA242" s="40" t="e">
        <f ca="1">_xll.GEXQ("...\Live\Act_Decr.edq",$B242)</f>
        <v>#NAME?</v>
      </c>
      <c r="DB242" s="41" t="e">
        <f ca="1">_xll.GXL(DB$3,DB$4,"CustomGL="&amp;DB$8&amp;";",DB$5,DB$6,DB$7,$B242,DB$10)</f>
        <v>#NAME?</v>
      </c>
      <c r="DC242" s="42" t="e">
        <f t="shared" ca="1" si="855"/>
        <v>#NAME?</v>
      </c>
      <c r="DD242" s="43" t="e">
        <f ca="1">_xll.GXL(DD$3,DD$4,"CustomGL="&amp;DD$8&amp;";",DD$5,DD$6,DD$7,$B242,DD$10)</f>
        <v>#NAME?</v>
      </c>
      <c r="DE242" s="42" t="e">
        <f t="shared" ca="1" si="856"/>
        <v>#NAME?</v>
      </c>
      <c r="DJ242" s="41" t="e">
        <f ca="1">_xll.GXL(DJ$3,DJ$4,"CustomGL="&amp;DJ$8&amp;";",DJ$5,DJ$6,DJ$7,$B242,DJ$10)</f>
        <v>#NAME?</v>
      </c>
      <c r="DK242" s="42" t="e">
        <f t="shared" ca="1" si="857"/>
        <v>#NAME?</v>
      </c>
      <c r="DL242" s="43" t="e">
        <f ca="1">_xll.GXL(DL$3,DL$4,"CustomGL="&amp;DL$8&amp;";",DL$5,DL$6,DL$7,$B242,DL$10)</f>
        <v>#NAME?</v>
      </c>
      <c r="DM242" s="42" t="e">
        <f t="shared" ca="1" si="858"/>
        <v>#NAME?</v>
      </c>
      <c r="DQ242" s="78">
        <v>844001</v>
      </c>
      <c r="DR242" s="40" t="e">
        <f ca="1">_xll.GEXQ("...\Live\Act_Decr.edq",$B242)</f>
        <v>#NAME?</v>
      </c>
      <c r="DS242" s="41" t="e">
        <f ca="1">_xll.GXL(DS$3,DS$4,"CustomGL="&amp;DS$8&amp;";",DS$5,DS$6,DS$7,$B242,DS$10)</f>
        <v>#NAME?</v>
      </c>
      <c r="DT242" s="42" t="e">
        <f t="shared" ca="1" si="859"/>
        <v>#NAME?</v>
      </c>
      <c r="DU242" s="43" t="e">
        <f ca="1">_xll.GXL(DU$3,DU$4,"CustomGL="&amp;DU$8&amp;";",DU$5,DU$6,DU$7,$B242,DU$10)</f>
        <v>#NAME?</v>
      </c>
      <c r="DV242" s="42" t="e">
        <f t="shared" ca="1" si="860"/>
        <v>#NAME?</v>
      </c>
      <c r="EA242" s="41" t="e">
        <f ca="1">_xll.GXL(EA$3,EA$4,"CustomGL="&amp;EA$8&amp;";",EA$5,EA$6,EA$7,$B242,EA$10)</f>
        <v>#NAME?</v>
      </c>
      <c r="EB242" s="42" t="e">
        <f t="shared" ca="1" si="861"/>
        <v>#NAME?</v>
      </c>
      <c r="EC242" s="43" t="e">
        <f ca="1">_xll.GXL(EC$3,EC$4,"CustomGL="&amp;EC$8&amp;";",EC$5,EC$6,EC$7,$B242,EC$10)</f>
        <v>#NAME?</v>
      </c>
      <c r="ED242" s="42" t="e">
        <f t="shared" ca="1" si="862"/>
        <v>#NAME?</v>
      </c>
      <c r="EH242" s="78">
        <v>844001</v>
      </c>
      <c r="EI242" s="40" t="e">
        <f ca="1">_xll.GEXQ("...\Live\Act_Decr.edq",$B242)</f>
        <v>#NAME?</v>
      </c>
      <c r="EJ242" s="41" t="e">
        <f ca="1">_xll.GXL(EJ$3,EJ$4,"CustomGL="&amp;EJ$8&amp;";",EJ$5,EJ$6,EJ$7,$B242,EJ$10)</f>
        <v>#NAME?</v>
      </c>
      <c r="EK242" s="42" t="e">
        <f t="shared" ca="1" si="863"/>
        <v>#NAME?</v>
      </c>
      <c r="EL242" s="43" t="e">
        <f ca="1">_xll.GXL(EL$3,EL$4,"CustomGL="&amp;EL$8&amp;";",EL$5,EL$6,EL$7,$B242,EL$10)</f>
        <v>#NAME?</v>
      </c>
      <c r="EM242" s="42" t="e">
        <f t="shared" ca="1" si="864"/>
        <v>#NAME?</v>
      </c>
      <c r="ER242" s="41" t="e">
        <f ca="1">_xll.GXL(ER$3,ER$4,"CustomGL="&amp;ER$8&amp;";",ER$5,ER$6,ER$7,$B242,ER$10)</f>
        <v>#NAME?</v>
      </c>
      <c r="ES242" s="42" t="e">
        <f t="shared" ca="1" si="865"/>
        <v>#NAME?</v>
      </c>
      <c r="ET242" s="43" t="e">
        <f ca="1">_xll.GXL(ET$3,ET$4,"CustomGL="&amp;ET$8&amp;";",ET$5,ET$6,ET$7,$B242,ET$10)</f>
        <v>#NAME?</v>
      </c>
      <c r="EU242" s="42" t="e">
        <f t="shared" ca="1" si="866"/>
        <v>#NAME?</v>
      </c>
      <c r="EY242" s="78">
        <v>844001</v>
      </c>
      <c r="EZ242" s="40" t="e">
        <f ca="1">_xll.GEXQ("...\Live\Act_Decr.edq",$B242)</f>
        <v>#NAME?</v>
      </c>
      <c r="FA242" s="41" t="e">
        <f ca="1">_xll.GXL(FA$3,FA$4,"CustomGL="&amp;FA$8&amp;";",FA$5,FA$6,FA$7,$B242,FA$10)</f>
        <v>#NAME?</v>
      </c>
      <c r="FB242" s="42" t="e">
        <f t="shared" ca="1" si="867"/>
        <v>#NAME?</v>
      </c>
      <c r="FC242" s="43" t="e">
        <f ca="1">_xll.GXL(FC$3,FC$4,"CustomGL="&amp;FC$8&amp;";",FC$5,FC$6,FC$7,$B242,FC$10)</f>
        <v>#NAME?</v>
      </c>
      <c r="FD242" s="42" t="e">
        <f t="shared" ca="1" si="868"/>
        <v>#NAME?</v>
      </c>
      <c r="FI242" s="41" t="e">
        <f ca="1">_xll.GXL(FI$3,FI$4,"CustomGL="&amp;FI$8&amp;";",FI$5,FI$6,FI$7,$B242,FI$10)</f>
        <v>#NAME?</v>
      </c>
      <c r="FJ242" s="42" t="e">
        <f t="shared" ca="1" si="869"/>
        <v>#NAME?</v>
      </c>
      <c r="FK242" s="43" t="e">
        <f ca="1">_xll.GXL(FK$3,FK$4,"CustomGL="&amp;FK$8&amp;";",FK$5,FK$6,FK$7,$B242,FK$10)</f>
        <v>#NAME?</v>
      </c>
      <c r="FL242" s="42" t="e">
        <f t="shared" ca="1" si="870"/>
        <v>#NAME?</v>
      </c>
    </row>
    <row r="243" spans="2:168" collapsed="1" x14ac:dyDescent="0.25">
      <c r="B243" s="3" t="s">
        <v>160</v>
      </c>
      <c r="C243" s="4" t="e">
        <f ca="1">_xll.SSLDESC(B243)</f>
        <v>#NAME?</v>
      </c>
      <c r="D243" s="26" t="e">
        <f ca="1">_xll.GXL(D$3,D$4,"CustomGL="&amp;D$8&amp;";",D$5,D$6,D$7,$B243,D$10)</f>
        <v>#NAME?</v>
      </c>
      <c r="E243" s="27" t="e">
        <f ca="1">D243/D$63</f>
        <v>#NAME?</v>
      </c>
      <c r="F243" s="33" t="e">
        <f ca="1">_xll.GXL(F$3,F$4,"CustomGL="&amp;F$8&amp;";",F$5,F$6,F$7,$B243,F$10)</f>
        <v>#NAME?</v>
      </c>
      <c r="G243" s="27" t="e">
        <f t="shared" ref="G243:G244" ca="1" si="871">F243/F$63</f>
        <v>#NAME?</v>
      </c>
      <c r="L243" s="26" t="e">
        <f ca="1">_xll.GXL(L$3,L$4,"CustomGL="&amp;L$8&amp;";",L$5,L$6,L$7,$B243,L$10)</f>
        <v>#NAME?</v>
      </c>
      <c r="M243" s="27" t="e">
        <f t="shared" ca="1" si="833"/>
        <v>#NAME?</v>
      </c>
      <c r="N243" s="33" t="e">
        <f ca="1">_xll.GXL(N$3,N$4,"CustomGL="&amp;N$8&amp;";",N$5,N$6,N$7,$B243,N$10)</f>
        <v>#NAME?</v>
      </c>
      <c r="O243" s="27" t="e">
        <f t="shared" ca="1" si="834"/>
        <v>#NAME?</v>
      </c>
      <c r="S243" s="79" t="s">
        <v>160</v>
      </c>
      <c r="T243" s="4" t="e">
        <f ca="1">_xll.SSLDESC(S243)</f>
        <v>#NAME?</v>
      </c>
      <c r="U243" s="26" t="e">
        <f ca="1">_xll.GXL(U$3,U$4,"CustomGL="&amp;U$8&amp;";",U$5,U$6,U$7,$B243,U$10)</f>
        <v>#NAME?</v>
      </c>
      <c r="V243" s="27" t="e">
        <f ca="1">U243/U$63</f>
        <v>#NAME?</v>
      </c>
      <c r="W243" s="33" t="e">
        <f ca="1">_xll.GXL(W$3,W$4,"CustomGL="&amp;W$8&amp;";",W$5,W$6,W$7,$B243,W$10)</f>
        <v>#NAME?</v>
      </c>
      <c r="X243" s="27" t="e">
        <f t="shared" ca="1" si="836"/>
        <v>#NAME?</v>
      </c>
      <c r="AC243" s="26" t="e">
        <f ca="1">_xll.GXL(AC$3,AC$4,"CustomGL="&amp;AC$8&amp;";",AC$5,AC$6,AC$7,$B243,AC$10)</f>
        <v>#NAME?</v>
      </c>
      <c r="AD243" s="27" t="e">
        <f t="shared" ca="1" si="837"/>
        <v>#NAME?</v>
      </c>
      <c r="AE243" s="33" t="e">
        <f ca="1">_xll.GXL(AE$3,AE$4,"CustomGL="&amp;AE$8&amp;";",AE$5,AE$6,AE$7,$B243,AE$10)</f>
        <v>#NAME?</v>
      </c>
      <c r="AF243" s="27" t="e">
        <f t="shared" ca="1" si="838"/>
        <v>#NAME?</v>
      </c>
      <c r="AJ243" s="79" t="s">
        <v>160</v>
      </c>
      <c r="AK243" s="4" t="e">
        <f ca="1">_xll.SSLDESC(AJ243)</f>
        <v>#NAME?</v>
      </c>
      <c r="AL243" s="26" t="e">
        <f ca="1">_xll.GXL(AL$3,AL$4,"CustomGL="&amp;AL$8&amp;";",AL$5,AL$6,AL$7,$B243,AL$10)</f>
        <v>#NAME?</v>
      </c>
      <c r="AM243" s="27" t="e">
        <f ca="1">AL243/AL$63</f>
        <v>#NAME?</v>
      </c>
      <c r="AN243" s="33" t="e">
        <f ca="1">_xll.GXL(AN$3,AN$4,"CustomGL="&amp;AN$8&amp;";",AN$5,AN$6,AN$7,$B243,AN$10)</f>
        <v>#NAME?</v>
      </c>
      <c r="AO243" s="27" t="e">
        <f t="shared" ca="1" si="840"/>
        <v>#NAME?</v>
      </c>
      <c r="AT243" s="26" t="e">
        <f ca="1">_xll.GXL(AT$3,AT$4,"CustomGL="&amp;AT$8&amp;";",AT$5,AT$6,AT$7,$B243,AT$10)</f>
        <v>#NAME?</v>
      </c>
      <c r="AU243" s="27" t="e">
        <f t="shared" ca="1" si="841"/>
        <v>#NAME?</v>
      </c>
      <c r="AV243" s="33" t="e">
        <f ca="1">_xll.GXL(AV$3,AV$4,"CustomGL="&amp;AV$8&amp;";",AV$5,AV$6,AV$7,$B243,AV$10)</f>
        <v>#NAME?</v>
      </c>
      <c r="AW243" s="27" t="e">
        <f t="shared" ca="1" si="842"/>
        <v>#NAME?</v>
      </c>
      <c r="BA243" s="79" t="s">
        <v>160</v>
      </c>
      <c r="BB243" s="4" t="e">
        <f ca="1">_xll.SSLDESC(BA243)</f>
        <v>#NAME?</v>
      </c>
      <c r="BC243" s="26" t="e">
        <f ca="1">_xll.GXL(BC$3,BC$4,"CustomGL="&amp;BC$8&amp;";",BC$5,BC$6,BC$7,$B243,BC$10)</f>
        <v>#NAME?</v>
      </c>
      <c r="BD243" s="27" t="e">
        <f ca="1">BC243/BC$63</f>
        <v>#NAME?</v>
      </c>
      <c r="BE243" s="33" t="e">
        <f ca="1">_xll.GXL(BE$3,BE$4,"CustomGL="&amp;BE$8&amp;";",BE$5,BE$6,BE$7,$B243,BE$10)</f>
        <v>#NAME?</v>
      </c>
      <c r="BF243" s="27" t="e">
        <f t="shared" ca="1" si="844"/>
        <v>#NAME?</v>
      </c>
      <c r="BK243" s="26" t="e">
        <f ca="1">_xll.GXL(BK$3,BK$4,"CustomGL="&amp;BK$8&amp;";",BK$5,BK$6,BK$7,$B243,BK$10)</f>
        <v>#NAME?</v>
      </c>
      <c r="BL243" s="27" t="e">
        <f t="shared" ca="1" si="845"/>
        <v>#NAME?</v>
      </c>
      <c r="BM243" s="33" t="e">
        <f ca="1">_xll.GXL(BM$3,BM$4,"CustomGL="&amp;BM$8&amp;";",BM$5,BM$6,BM$7,$B243,BM$10)</f>
        <v>#NAME?</v>
      </c>
      <c r="BN243" s="27" t="e">
        <f t="shared" ca="1" si="846"/>
        <v>#NAME?</v>
      </c>
      <c r="BR243" s="79" t="s">
        <v>160</v>
      </c>
      <c r="BS243" s="4" t="e">
        <f ca="1">_xll.SSLDESC(BR243)</f>
        <v>#NAME?</v>
      </c>
      <c r="BT243" s="26" t="e">
        <f ca="1">_xll.GXL(BT$3,BT$4,"CustomGL="&amp;BT$8&amp;";",BT$5,BT$6,BT$7,$B243,BT$10)</f>
        <v>#NAME?</v>
      </c>
      <c r="BU243" s="27" t="e">
        <f ca="1">BT243/BT$63</f>
        <v>#NAME?</v>
      </c>
      <c r="BV243" s="33" t="e">
        <f ca="1">_xll.GXL(BV$3,BV$4,"CustomGL="&amp;BV$8&amp;";",BV$5,BV$6,BV$7,$B243,BV$10)</f>
        <v>#NAME?</v>
      </c>
      <c r="BW243" s="27" t="e">
        <f t="shared" ca="1" si="848"/>
        <v>#NAME?</v>
      </c>
      <c r="CB243" s="26" t="e">
        <f ca="1">_xll.GXL(CB$3,CB$4,"CustomGL="&amp;CB$8&amp;";",CB$5,CB$6,CB$7,$B243,CB$10)</f>
        <v>#NAME?</v>
      </c>
      <c r="CC243" s="27" t="e">
        <f t="shared" ca="1" si="849"/>
        <v>#NAME?</v>
      </c>
      <c r="CD243" s="33" t="e">
        <f ca="1">_xll.GXL(CD$3,CD$4,"CustomGL="&amp;CD$8&amp;";",CD$5,CD$6,CD$7,$B243,CD$10)</f>
        <v>#NAME?</v>
      </c>
      <c r="CE243" s="27" t="e">
        <f t="shared" ca="1" si="850"/>
        <v>#NAME?</v>
      </c>
      <c r="CI243" s="79" t="s">
        <v>160</v>
      </c>
      <c r="CJ243" s="4" t="e">
        <f ca="1">_xll.SSLDESC(CI243)</f>
        <v>#NAME?</v>
      </c>
      <c r="CK243" s="26" t="e">
        <f ca="1">_xll.GXL(CK$3,CK$4,"CustomGL="&amp;CK$8&amp;";",CK$5,CK$6,CK$7,$B243,CK$10)</f>
        <v>#NAME?</v>
      </c>
      <c r="CL243" s="27" t="e">
        <f ca="1">CK243/CK$63</f>
        <v>#NAME?</v>
      </c>
      <c r="CM243" s="33" t="e">
        <f ca="1">_xll.GXL(CM$3,CM$4,"CustomGL="&amp;CM$8&amp;";",CM$5,CM$6,CM$7,$B243,CM$10)</f>
        <v>#NAME?</v>
      </c>
      <c r="CN243" s="27" t="e">
        <f t="shared" ca="1" si="852"/>
        <v>#NAME?</v>
      </c>
      <c r="CS243" s="26" t="e">
        <f ca="1">_xll.GXL(CS$3,CS$4,"CustomGL="&amp;CS$8&amp;";",CS$5,CS$6,CS$7,$B243,CS$10)</f>
        <v>#NAME?</v>
      </c>
      <c r="CT243" s="27" t="e">
        <f t="shared" ca="1" si="853"/>
        <v>#NAME?</v>
      </c>
      <c r="CU243" s="33" t="e">
        <f ca="1">_xll.GXL(CU$3,CU$4,"CustomGL="&amp;CU$8&amp;";",CU$5,CU$6,CU$7,$B243,CU$10)</f>
        <v>#NAME?</v>
      </c>
      <c r="CV243" s="27" t="e">
        <f t="shared" ca="1" si="854"/>
        <v>#NAME?</v>
      </c>
      <c r="CZ243" s="79" t="s">
        <v>160</v>
      </c>
      <c r="DA243" s="4" t="e">
        <f ca="1">_xll.SSLDESC(CZ243)</f>
        <v>#NAME?</v>
      </c>
      <c r="DB243" s="26" t="e">
        <f ca="1">_xll.GXL(DB$3,DB$4,"CustomGL="&amp;DB$8&amp;";",DB$5,DB$6,DB$7,$B243,DB$10)</f>
        <v>#NAME?</v>
      </c>
      <c r="DC243" s="27" t="e">
        <f ca="1">DB243/DB$63</f>
        <v>#NAME?</v>
      </c>
      <c r="DD243" s="33" t="e">
        <f ca="1">_xll.GXL(DD$3,DD$4,"CustomGL="&amp;DD$8&amp;";",DD$5,DD$6,DD$7,$B243,DD$10)</f>
        <v>#NAME?</v>
      </c>
      <c r="DE243" s="27" t="e">
        <f t="shared" ca="1" si="856"/>
        <v>#NAME?</v>
      </c>
      <c r="DJ243" s="26" t="e">
        <f ca="1">_xll.GXL(DJ$3,DJ$4,"CustomGL="&amp;DJ$8&amp;";",DJ$5,DJ$6,DJ$7,$B243,DJ$10)</f>
        <v>#NAME?</v>
      </c>
      <c r="DK243" s="27" t="e">
        <f t="shared" ca="1" si="857"/>
        <v>#NAME?</v>
      </c>
      <c r="DL243" s="33" t="e">
        <f ca="1">_xll.GXL(DL$3,DL$4,"CustomGL="&amp;DL$8&amp;";",DL$5,DL$6,DL$7,$B243,DL$10)</f>
        <v>#NAME?</v>
      </c>
      <c r="DM243" s="27" t="e">
        <f t="shared" ca="1" si="858"/>
        <v>#NAME?</v>
      </c>
      <c r="DQ243" s="79" t="s">
        <v>160</v>
      </c>
      <c r="DR243" s="4" t="e">
        <f ca="1">_xll.SSLDESC(DQ243)</f>
        <v>#NAME?</v>
      </c>
      <c r="DS243" s="26" t="e">
        <f ca="1">_xll.GXL(DS$3,DS$4,"CustomGL="&amp;DS$8&amp;";",DS$5,DS$6,DS$7,$B243,DS$10)</f>
        <v>#NAME?</v>
      </c>
      <c r="DT243" s="27" t="e">
        <f ca="1">DS243/DS$63</f>
        <v>#NAME?</v>
      </c>
      <c r="DU243" s="33" t="e">
        <f ca="1">_xll.GXL(DU$3,DU$4,"CustomGL="&amp;DU$8&amp;";",DU$5,DU$6,DU$7,$B243,DU$10)</f>
        <v>#NAME?</v>
      </c>
      <c r="DV243" s="27" t="e">
        <f t="shared" ca="1" si="860"/>
        <v>#NAME?</v>
      </c>
      <c r="EA243" s="26" t="e">
        <f ca="1">_xll.GXL(EA$3,EA$4,"CustomGL="&amp;EA$8&amp;";",EA$5,EA$6,EA$7,$B243,EA$10)</f>
        <v>#NAME?</v>
      </c>
      <c r="EB243" s="27" t="e">
        <f t="shared" ca="1" si="861"/>
        <v>#NAME?</v>
      </c>
      <c r="EC243" s="33" t="e">
        <f ca="1">_xll.GXL(EC$3,EC$4,"CustomGL="&amp;EC$8&amp;";",EC$5,EC$6,EC$7,$B243,EC$10)</f>
        <v>#NAME?</v>
      </c>
      <c r="ED243" s="27" t="e">
        <f t="shared" ca="1" si="862"/>
        <v>#NAME?</v>
      </c>
      <c r="EH243" s="79" t="s">
        <v>160</v>
      </c>
      <c r="EI243" s="4" t="e">
        <f ca="1">_xll.SSLDESC(EH243)</f>
        <v>#NAME?</v>
      </c>
      <c r="EJ243" s="26" t="e">
        <f ca="1">_xll.GXL(EJ$3,EJ$4,"CustomGL="&amp;EJ$8&amp;";",EJ$5,EJ$6,EJ$7,$B243,EJ$10)</f>
        <v>#NAME?</v>
      </c>
      <c r="EK243" s="27" t="e">
        <f ca="1">EJ243/EJ$63</f>
        <v>#NAME?</v>
      </c>
      <c r="EL243" s="33" t="e">
        <f ca="1">_xll.GXL(EL$3,EL$4,"CustomGL="&amp;EL$8&amp;";",EL$5,EL$6,EL$7,$B243,EL$10)</f>
        <v>#NAME?</v>
      </c>
      <c r="EM243" s="27" t="e">
        <f t="shared" ca="1" si="864"/>
        <v>#NAME?</v>
      </c>
      <c r="ER243" s="26" t="e">
        <f ca="1">_xll.GXL(ER$3,ER$4,"CustomGL="&amp;ER$8&amp;";",ER$5,ER$6,ER$7,$B243,ER$10)</f>
        <v>#NAME?</v>
      </c>
      <c r="ES243" s="27" t="e">
        <f t="shared" ca="1" si="865"/>
        <v>#NAME?</v>
      </c>
      <c r="ET243" s="33" t="e">
        <f ca="1">_xll.GXL(ET$3,ET$4,"CustomGL="&amp;ET$8&amp;";",ET$5,ET$6,ET$7,$B243,ET$10)</f>
        <v>#NAME?</v>
      </c>
      <c r="EU243" s="27" t="e">
        <f t="shared" ca="1" si="866"/>
        <v>#NAME?</v>
      </c>
      <c r="EY243" s="79" t="s">
        <v>160</v>
      </c>
      <c r="EZ243" s="4" t="e">
        <f ca="1">_xll.SSLDESC(EY243)</f>
        <v>#NAME?</v>
      </c>
      <c r="FA243" s="26" t="e">
        <f ca="1">_xll.GXL(FA$3,FA$4,"CustomGL="&amp;FA$8&amp;";",FA$5,FA$6,FA$7,$B243,FA$10)</f>
        <v>#NAME?</v>
      </c>
      <c r="FB243" s="27" t="e">
        <f ca="1">FA243/FA$63</f>
        <v>#NAME?</v>
      </c>
      <c r="FC243" s="33" t="e">
        <f ca="1">_xll.GXL(FC$3,FC$4,"CustomGL="&amp;FC$8&amp;";",FC$5,FC$6,FC$7,$B243,FC$10)</f>
        <v>#NAME?</v>
      </c>
      <c r="FD243" s="27" t="e">
        <f t="shared" ca="1" si="868"/>
        <v>#NAME?</v>
      </c>
      <c r="FI243" s="26" t="e">
        <f ca="1">_xll.GXL(FI$3,FI$4,"CustomGL="&amp;FI$8&amp;";",FI$5,FI$6,FI$7,$B243,FI$10)</f>
        <v>#NAME?</v>
      </c>
      <c r="FJ243" s="27" t="e">
        <f t="shared" ca="1" si="869"/>
        <v>#NAME?</v>
      </c>
      <c r="FK243" s="33" t="e">
        <f ca="1">_xll.GXL(FK$3,FK$4,"CustomGL="&amp;FK$8&amp;";",FK$5,FK$6,FK$7,$B243,FK$10)</f>
        <v>#NAME?</v>
      </c>
      <c r="FL243" s="27" t="e">
        <f t="shared" ca="1" si="870"/>
        <v>#NAME?</v>
      </c>
    </row>
    <row r="244" spans="2:168" s="44" customFormat="1" hidden="1" outlineLevel="1" x14ac:dyDescent="0.25">
      <c r="B244" s="45">
        <v>848000</v>
      </c>
      <c r="C244" s="40" t="e">
        <f ca="1">_xll.GEXQ("...\Live\Act_Decr.edq",$B244)</f>
        <v>#NAME?</v>
      </c>
      <c r="D244" s="41" t="e">
        <f ca="1">_xll.GXL(D$3,D$4,"CustomGL="&amp;D$8&amp;";",D$5,D$6,D$7,$B244,D$10)</f>
        <v>#NAME?</v>
      </c>
      <c r="E244" s="42" t="e">
        <f t="shared" ref="E244" ca="1" si="872">D244/D$63</f>
        <v>#NAME?</v>
      </c>
      <c r="F244" s="43" t="e">
        <f ca="1">_xll.GXL(F$3,F$4,"CustomGL="&amp;F$8&amp;";",F$5,F$6,F$7,$B244,F$10)</f>
        <v>#NAME?</v>
      </c>
      <c r="G244" s="42" t="e">
        <f t="shared" ca="1" si="871"/>
        <v>#NAME?</v>
      </c>
      <c r="L244" s="41" t="e">
        <f ca="1">_xll.GXL(L$3,L$4,"CustomGL="&amp;L$8&amp;";",L$5,L$6,L$7,$B244,L$10)</f>
        <v>#NAME?</v>
      </c>
      <c r="M244" s="42" t="e">
        <f t="shared" ca="1" si="833"/>
        <v>#NAME?</v>
      </c>
      <c r="N244" s="43" t="e">
        <f ca="1">_xll.GXL(N$3,N$4,"CustomGL="&amp;N$8&amp;";",N$5,N$6,N$7,$B244,N$10)</f>
        <v>#NAME?</v>
      </c>
      <c r="O244" s="42" t="e">
        <f t="shared" ca="1" si="834"/>
        <v>#NAME?</v>
      </c>
      <c r="R244" s="85"/>
      <c r="S244" s="78">
        <v>848000</v>
      </c>
      <c r="T244" s="40" t="e">
        <f ca="1">_xll.GEXQ("...\Live\Act_Decr.edq",$B244)</f>
        <v>#NAME?</v>
      </c>
      <c r="U244" s="41" t="e">
        <f ca="1">_xll.GXL(U$3,U$4,"CustomGL="&amp;U$8&amp;";",U$5,U$6,U$7,$B244,U$10)</f>
        <v>#NAME?</v>
      </c>
      <c r="V244" s="42" t="e">
        <f t="shared" ref="V244" ca="1" si="873">U244/U$63</f>
        <v>#NAME?</v>
      </c>
      <c r="W244" s="43" t="e">
        <f ca="1">_xll.GXL(W$3,W$4,"CustomGL="&amp;W$8&amp;";",W$5,W$6,W$7,$B244,W$10)</f>
        <v>#NAME?</v>
      </c>
      <c r="X244" s="42" t="e">
        <f t="shared" ca="1" si="836"/>
        <v>#NAME?</v>
      </c>
      <c r="AC244" s="41" t="e">
        <f ca="1">_xll.GXL(AC$3,AC$4,"CustomGL="&amp;AC$8&amp;";",AC$5,AC$6,AC$7,$B244,AC$10)</f>
        <v>#NAME?</v>
      </c>
      <c r="AD244" s="42" t="e">
        <f t="shared" ca="1" si="837"/>
        <v>#NAME?</v>
      </c>
      <c r="AE244" s="43" t="e">
        <f ca="1">_xll.GXL(AE$3,AE$4,"CustomGL="&amp;AE$8&amp;";",AE$5,AE$6,AE$7,$B244,AE$10)</f>
        <v>#NAME?</v>
      </c>
      <c r="AF244" s="42" t="e">
        <f t="shared" ca="1" si="838"/>
        <v>#NAME?</v>
      </c>
      <c r="AJ244" s="78">
        <v>848000</v>
      </c>
      <c r="AK244" s="40" t="e">
        <f ca="1">_xll.GEXQ("...\Live\Act_Decr.edq",$B244)</f>
        <v>#NAME?</v>
      </c>
      <c r="AL244" s="41" t="e">
        <f ca="1">_xll.GXL(AL$3,AL$4,"CustomGL="&amp;AL$8&amp;";",AL$5,AL$6,AL$7,$B244,AL$10)</f>
        <v>#NAME?</v>
      </c>
      <c r="AM244" s="42" t="e">
        <f t="shared" ref="AM244" ca="1" si="874">AL244/AL$63</f>
        <v>#NAME?</v>
      </c>
      <c r="AN244" s="43" t="e">
        <f ca="1">_xll.GXL(AN$3,AN$4,"CustomGL="&amp;AN$8&amp;";",AN$5,AN$6,AN$7,$B244,AN$10)</f>
        <v>#NAME?</v>
      </c>
      <c r="AO244" s="42" t="e">
        <f t="shared" ca="1" si="840"/>
        <v>#NAME?</v>
      </c>
      <c r="AT244" s="41" t="e">
        <f ca="1">_xll.GXL(AT$3,AT$4,"CustomGL="&amp;AT$8&amp;";",AT$5,AT$6,AT$7,$B244,AT$10)</f>
        <v>#NAME?</v>
      </c>
      <c r="AU244" s="42" t="e">
        <f t="shared" ca="1" si="841"/>
        <v>#NAME?</v>
      </c>
      <c r="AV244" s="43" t="e">
        <f ca="1">_xll.GXL(AV$3,AV$4,"CustomGL="&amp;AV$8&amp;";",AV$5,AV$6,AV$7,$B244,AV$10)</f>
        <v>#NAME?</v>
      </c>
      <c r="AW244" s="42" t="e">
        <f t="shared" ca="1" si="842"/>
        <v>#NAME?</v>
      </c>
      <c r="AZ244" s="85"/>
      <c r="BA244" s="78">
        <v>848000</v>
      </c>
      <c r="BB244" s="40" t="e">
        <f ca="1">_xll.GEXQ("...\Live\Act_Decr.edq",$B244)</f>
        <v>#NAME?</v>
      </c>
      <c r="BC244" s="41" t="e">
        <f ca="1">_xll.GXL(BC$3,BC$4,"CustomGL="&amp;BC$8&amp;";",BC$5,BC$6,BC$7,$B244,BC$10)</f>
        <v>#NAME?</v>
      </c>
      <c r="BD244" s="42" t="e">
        <f t="shared" ref="BD244" ca="1" si="875">BC244/BC$63</f>
        <v>#NAME?</v>
      </c>
      <c r="BE244" s="43" t="e">
        <f ca="1">_xll.GXL(BE$3,BE$4,"CustomGL="&amp;BE$8&amp;";",BE$5,BE$6,BE$7,$B244,BE$10)</f>
        <v>#NAME?</v>
      </c>
      <c r="BF244" s="42" t="e">
        <f t="shared" ca="1" si="844"/>
        <v>#NAME?</v>
      </c>
      <c r="BK244" s="41" t="e">
        <f ca="1">_xll.GXL(BK$3,BK$4,"CustomGL="&amp;BK$8&amp;";",BK$5,BK$6,BK$7,$B244,BK$10)</f>
        <v>#NAME?</v>
      </c>
      <c r="BL244" s="42" t="e">
        <f t="shared" ca="1" si="845"/>
        <v>#NAME?</v>
      </c>
      <c r="BM244" s="43" t="e">
        <f ca="1">_xll.GXL(BM$3,BM$4,"CustomGL="&amp;BM$8&amp;";",BM$5,BM$6,BM$7,$B244,BM$10)</f>
        <v>#NAME?</v>
      </c>
      <c r="BN244" s="42" t="e">
        <f t="shared" ca="1" si="846"/>
        <v>#NAME?</v>
      </c>
      <c r="BR244" s="78">
        <v>848000</v>
      </c>
      <c r="BS244" s="40" t="e">
        <f ca="1">_xll.GEXQ("...\Live\Act_Decr.edq",$B244)</f>
        <v>#NAME?</v>
      </c>
      <c r="BT244" s="41" t="e">
        <f ca="1">_xll.GXL(BT$3,BT$4,"CustomGL="&amp;BT$8&amp;";",BT$5,BT$6,BT$7,$B244,BT$10)</f>
        <v>#NAME?</v>
      </c>
      <c r="BU244" s="42" t="e">
        <f t="shared" ref="BU244" ca="1" si="876">BT244/BT$63</f>
        <v>#NAME?</v>
      </c>
      <c r="BV244" s="43" t="e">
        <f ca="1">_xll.GXL(BV$3,BV$4,"CustomGL="&amp;BV$8&amp;";",BV$5,BV$6,BV$7,$B244,BV$10)</f>
        <v>#NAME?</v>
      </c>
      <c r="BW244" s="42" t="e">
        <f t="shared" ca="1" si="848"/>
        <v>#NAME?</v>
      </c>
      <c r="CB244" s="41" t="e">
        <f ca="1">_xll.GXL(CB$3,CB$4,"CustomGL="&amp;CB$8&amp;";",CB$5,CB$6,CB$7,$B244,CB$10)</f>
        <v>#NAME?</v>
      </c>
      <c r="CC244" s="42" t="e">
        <f t="shared" ca="1" si="849"/>
        <v>#NAME?</v>
      </c>
      <c r="CD244" s="43" t="e">
        <f ca="1">_xll.GXL(CD$3,CD$4,"CustomGL="&amp;CD$8&amp;";",CD$5,CD$6,CD$7,$B244,CD$10)</f>
        <v>#NAME?</v>
      </c>
      <c r="CE244" s="42" t="e">
        <f t="shared" ca="1" si="850"/>
        <v>#NAME?</v>
      </c>
      <c r="CI244" s="78">
        <v>848000</v>
      </c>
      <c r="CJ244" s="40" t="e">
        <f ca="1">_xll.GEXQ("...\Live\Act_Decr.edq",$B244)</f>
        <v>#NAME?</v>
      </c>
      <c r="CK244" s="41" t="e">
        <f ca="1">_xll.GXL(CK$3,CK$4,"CustomGL="&amp;CK$8&amp;";",CK$5,CK$6,CK$7,$B244,CK$10)</f>
        <v>#NAME?</v>
      </c>
      <c r="CL244" s="42" t="e">
        <f t="shared" ref="CL244" ca="1" si="877">CK244/CK$63</f>
        <v>#NAME?</v>
      </c>
      <c r="CM244" s="43" t="e">
        <f ca="1">_xll.GXL(CM$3,CM$4,"CustomGL="&amp;CM$8&amp;";",CM$5,CM$6,CM$7,$B244,CM$10)</f>
        <v>#NAME?</v>
      </c>
      <c r="CN244" s="42" t="e">
        <f t="shared" ca="1" si="852"/>
        <v>#NAME?</v>
      </c>
      <c r="CS244" s="41" t="e">
        <f ca="1">_xll.GXL(CS$3,CS$4,"CustomGL="&amp;CS$8&amp;";",CS$5,CS$6,CS$7,$B244,CS$10)</f>
        <v>#NAME?</v>
      </c>
      <c r="CT244" s="42" t="e">
        <f t="shared" ca="1" si="853"/>
        <v>#NAME?</v>
      </c>
      <c r="CU244" s="43" t="e">
        <f ca="1">_xll.GXL(CU$3,CU$4,"CustomGL="&amp;CU$8&amp;";",CU$5,CU$6,CU$7,$B244,CU$10)</f>
        <v>#NAME?</v>
      </c>
      <c r="CV244" s="42" t="e">
        <f t="shared" ca="1" si="854"/>
        <v>#NAME?</v>
      </c>
      <c r="CZ244" s="78">
        <v>848000</v>
      </c>
      <c r="DA244" s="40" t="e">
        <f ca="1">_xll.GEXQ("...\Live\Act_Decr.edq",$B244)</f>
        <v>#NAME?</v>
      </c>
      <c r="DB244" s="41" t="e">
        <f ca="1">_xll.GXL(DB$3,DB$4,"CustomGL="&amp;DB$8&amp;";",DB$5,DB$6,DB$7,$B244,DB$10)</f>
        <v>#NAME?</v>
      </c>
      <c r="DC244" s="42" t="e">
        <f t="shared" ref="DC244" ca="1" si="878">DB244/DB$63</f>
        <v>#NAME?</v>
      </c>
      <c r="DD244" s="43" t="e">
        <f ca="1">_xll.GXL(DD$3,DD$4,"CustomGL="&amp;DD$8&amp;";",DD$5,DD$6,DD$7,$B244,DD$10)</f>
        <v>#NAME?</v>
      </c>
      <c r="DE244" s="42" t="e">
        <f t="shared" ca="1" si="856"/>
        <v>#NAME?</v>
      </c>
      <c r="DJ244" s="41" t="e">
        <f ca="1">_xll.GXL(DJ$3,DJ$4,"CustomGL="&amp;DJ$8&amp;";",DJ$5,DJ$6,DJ$7,$B244,DJ$10)</f>
        <v>#NAME?</v>
      </c>
      <c r="DK244" s="42" t="e">
        <f t="shared" ca="1" si="857"/>
        <v>#NAME?</v>
      </c>
      <c r="DL244" s="43" t="e">
        <f ca="1">_xll.GXL(DL$3,DL$4,"CustomGL="&amp;DL$8&amp;";",DL$5,DL$6,DL$7,$B244,DL$10)</f>
        <v>#NAME?</v>
      </c>
      <c r="DM244" s="42" t="e">
        <f t="shared" ca="1" si="858"/>
        <v>#NAME?</v>
      </c>
      <c r="DQ244" s="78">
        <v>848000</v>
      </c>
      <c r="DR244" s="40" t="e">
        <f ca="1">_xll.GEXQ("...\Live\Act_Decr.edq",$B244)</f>
        <v>#NAME?</v>
      </c>
      <c r="DS244" s="41" t="e">
        <f ca="1">_xll.GXL(DS$3,DS$4,"CustomGL="&amp;DS$8&amp;";",DS$5,DS$6,DS$7,$B244,DS$10)</f>
        <v>#NAME?</v>
      </c>
      <c r="DT244" s="42" t="e">
        <f t="shared" ref="DT244" ca="1" si="879">DS244/DS$63</f>
        <v>#NAME?</v>
      </c>
      <c r="DU244" s="43" t="e">
        <f ca="1">_xll.GXL(DU$3,DU$4,"CustomGL="&amp;DU$8&amp;";",DU$5,DU$6,DU$7,$B244,DU$10)</f>
        <v>#NAME?</v>
      </c>
      <c r="DV244" s="42" t="e">
        <f t="shared" ca="1" si="860"/>
        <v>#NAME?</v>
      </c>
      <c r="EA244" s="41" t="e">
        <f ca="1">_xll.GXL(EA$3,EA$4,"CustomGL="&amp;EA$8&amp;";",EA$5,EA$6,EA$7,$B244,EA$10)</f>
        <v>#NAME?</v>
      </c>
      <c r="EB244" s="42" t="e">
        <f t="shared" ca="1" si="861"/>
        <v>#NAME?</v>
      </c>
      <c r="EC244" s="43" t="e">
        <f ca="1">_xll.GXL(EC$3,EC$4,"CustomGL="&amp;EC$8&amp;";",EC$5,EC$6,EC$7,$B244,EC$10)</f>
        <v>#NAME?</v>
      </c>
      <c r="ED244" s="42" t="e">
        <f t="shared" ca="1" si="862"/>
        <v>#NAME?</v>
      </c>
      <c r="EH244" s="78">
        <v>848000</v>
      </c>
      <c r="EI244" s="40" t="e">
        <f ca="1">_xll.GEXQ("...\Live\Act_Decr.edq",$B244)</f>
        <v>#NAME?</v>
      </c>
      <c r="EJ244" s="41" t="e">
        <f ca="1">_xll.GXL(EJ$3,EJ$4,"CustomGL="&amp;EJ$8&amp;";",EJ$5,EJ$6,EJ$7,$B244,EJ$10)</f>
        <v>#NAME?</v>
      </c>
      <c r="EK244" s="42" t="e">
        <f t="shared" ref="EK244" ca="1" si="880">EJ244/EJ$63</f>
        <v>#NAME?</v>
      </c>
      <c r="EL244" s="43" t="e">
        <f ca="1">_xll.GXL(EL$3,EL$4,"CustomGL="&amp;EL$8&amp;";",EL$5,EL$6,EL$7,$B244,EL$10)</f>
        <v>#NAME?</v>
      </c>
      <c r="EM244" s="42" t="e">
        <f t="shared" ca="1" si="864"/>
        <v>#NAME?</v>
      </c>
      <c r="ER244" s="41" t="e">
        <f ca="1">_xll.GXL(ER$3,ER$4,"CustomGL="&amp;ER$8&amp;";",ER$5,ER$6,ER$7,$B244,ER$10)</f>
        <v>#NAME?</v>
      </c>
      <c r="ES244" s="42" t="e">
        <f t="shared" ca="1" si="865"/>
        <v>#NAME?</v>
      </c>
      <c r="ET244" s="43" t="e">
        <f ca="1">_xll.GXL(ET$3,ET$4,"CustomGL="&amp;ET$8&amp;";",ET$5,ET$6,ET$7,$B244,ET$10)</f>
        <v>#NAME?</v>
      </c>
      <c r="EU244" s="42" t="e">
        <f t="shared" ca="1" si="866"/>
        <v>#NAME?</v>
      </c>
      <c r="EY244" s="78">
        <v>848000</v>
      </c>
      <c r="EZ244" s="40" t="e">
        <f ca="1">_xll.GEXQ("...\Live\Act_Decr.edq",$B244)</f>
        <v>#NAME?</v>
      </c>
      <c r="FA244" s="41" t="e">
        <f ca="1">_xll.GXL(FA$3,FA$4,"CustomGL="&amp;FA$8&amp;";",FA$5,FA$6,FA$7,$B244,FA$10)</f>
        <v>#NAME?</v>
      </c>
      <c r="FB244" s="42" t="e">
        <f t="shared" ref="FB244" ca="1" si="881">FA244/FA$63</f>
        <v>#NAME?</v>
      </c>
      <c r="FC244" s="43" t="e">
        <f ca="1">_xll.GXL(FC$3,FC$4,"CustomGL="&amp;FC$8&amp;";",FC$5,FC$6,FC$7,$B244,FC$10)</f>
        <v>#NAME?</v>
      </c>
      <c r="FD244" s="42" t="e">
        <f t="shared" ca="1" si="868"/>
        <v>#NAME?</v>
      </c>
      <c r="FI244" s="41" t="e">
        <f ca="1">_xll.GXL(FI$3,FI$4,"CustomGL="&amp;FI$8&amp;";",FI$5,FI$6,FI$7,$B244,FI$10)</f>
        <v>#NAME?</v>
      </c>
      <c r="FJ244" s="42" t="e">
        <f t="shared" ca="1" si="869"/>
        <v>#NAME?</v>
      </c>
      <c r="FK244" s="43" t="e">
        <f ca="1">_xll.GXL(FK$3,FK$4,"CustomGL="&amp;FK$8&amp;";",FK$5,FK$6,FK$7,$B244,FK$10)</f>
        <v>#NAME?</v>
      </c>
      <c r="FL244" s="42" t="e">
        <f t="shared" ca="1" si="870"/>
        <v>#NAME?</v>
      </c>
    </row>
    <row r="245" spans="2:168" collapsed="1" x14ac:dyDescent="0.25">
      <c r="B245" s="3" t="s">
        <v>161</v>
      </c>
      <c r="C245" s="4" t="e">
        <f ca="1">_xll.SSLDESC(B245)</f>
        <v>#NAME?</v>
      </c>
      <c r="D245" s="26" t="e">
        <f ca="1">_xll.GXL(D$3,D$4,"CustomGL="&amp;D$8&amp;";",D$5,D$6,D$7,$B245,D$10)</f>
        <v>#NAME?</v>
      </c>
      <c r="E245" s="27" t="e">
        <f ca="1">D245/D$63</f>
        <v>#NAME?</v>
      </c>
      <c r="F245" s="33" t="e">
        <f ca="1">_xll.GXL(F$3,F$4,"CustomGL="&amp;F$8&amp;";",F$5,F$6,F$7,$B245,F$10)</f>
        <v>#NAME?</v>
      </c>
      <c r="G245" s="27" t="e">
        <f t="shared" ref="G245:G246" ca="1" si="882">F245/F$63</f>
        <v>#NAME?</v>
      </c>
      <c r="L245" s="26" t="e">
        <f ca="1">_xll.GXL(L$3,L$4,"CustomGL="&amp;L$8&amp;";",L$5,L$6,L$7,$B245,L$10)</f>
        <v>#NAME?</v>
      </c>
      <c r="M245" s="27" t="e">
        <f t="shared" ca="1" si="833"/>
        <v>#NAME?</v>
      </c>
      <c r="N245" s="33" t="e">
        <f ca="1">_xll.GXL(N$3,N$4,"CustomGL="&amp;N$8&amp;";",N$5,N$6,N$7,$B245,N$10)</f>
        <v>#NAME?</v>
      </c>
      <c r="O245" s="27" t="e">
        <f t="shared" ca="1" si="834"/>
        <v>#NAME?</v>
      </c>
      <c r="S245" s="79" t="s">
        <v>161</v>
      </c>
      <c r="T245" s="4" t="e">
        <f ca="1">_xll.SSLDESC(S245)</f>
        <v>#NAME?</v>
      </c>
      <c r="U245" s="26" t="e">
        <f ca="1">_xll.GXL(U$3,U$4,"CustomGL="&amp;U$8&amp;";",U$5,U$6,U$7,$B245,U$10)</f>
        <v>#NAME?</v>
      </c>
      <c r="V245" s="27" t="e">
        <f ca="1">U245/U$63</f>
        <v>#NAME?</v>
      </c>
      <c r="W245" s="33" t="e">
        <f ca="1">_xll.GXL(W$3,W$4,"CustomGL="&amp;W$8&amp;";",W$5,W$6,W$7,$B245,W$10)</f>
        <v>#NAME?</v>
      </c>
      <c r="X245" s="27" t="e">
        <f t="shared" ca="1" si="836"/>
        <v>#NAME?</v>
      </c>
      <c r="AC245" s="26" t="e">
        <f ca="1">_xll.GXL(AC$3,AC$4,"CustomGL="&amp;AC$8&amp;";",AC$5,AC$6,AC$7,$B245,AC$10)</f>
        <v>#NAME?</v>
      </c>
      <c r="AD245" s="27" t="e">
        <f t="shared" ca="1" si="837"/>
        <v>#NAME?</v>
      </c>
      <c r="AE245" s="33" t="e">
        <f ca="1">_xll.GXL(AE$3,AE$4,"CustomGL="&amp;AE$8&amp;";",AE$5,AE$6,AE$7,$B245,AE$10)</f>
        <v>#NAME?</v>
      </c>
      <c r="AF245" s="27" t="e">
        <f t="shared" ca="1" si="838"/>
        <v>#NAME?</v>
      </c>
      <c r="AJ245" s="79" t="s">
        <v>161</v>
      </c>
      <c r="AK245" s="4" t="e">
        <f ca="1">_xll.SSLDESC(AJ245)</f>
        <v>#NAME?</v>
      </c>
      <c r="AL245" s="26" t="e">
        <f ca="1">_xll.GXL(AL$3,AL$4,"CustomGL="&amp;AL$8&amp;";",AL$5,AL$6,AL$7,$B245,AL$10)</f>
        <v>#NAME?</v>
      </c>
      <c r="AM245" s="27" t="e">
        <f ca="1">AL245/AL$63</f>
        <v>#NAME?</v>
      </c>
      <c r="AN245" s="33" t="e">
        <f ca="1">_xll.GXL(AN$3,AN$4,"CustomGL="&amp;AN$8&amp;";",AN$5,AN$6,AN$7,$B245,AN$10)</f>
        <v>#NAME?</v>
      </c>
      <c r="AO245" s="27" t="e">
        <f t="shared" ca="1" si="840"/>
        <v>#NAME?</v>
      </c>
      <c r="AT245" s="26" t="e">
        <f ca="1">_xll.GXL(AT$3,AT$4,"CustomGL="&amp;AT$8&amp;";",AT$5,AT$6,AT$7,$B245,AT$10)</f>
        <v>#NAME?</v>
      </c>
      <c r="AU245" s="27" t="e">
        <f t="shared" ca="1" si="841"/>
        <v>#NAME?</v>
      </c>
      <c r="AV245" s="33" t="e">
        <f ca="1">_xll.GXL(AV$3,AV$4,"CustomGL="&amp;AV$8&amp;";",AV$5,AV$6,AV$7,$B245,AV$10)</f>
        <v>#NAME?</v>
      </c>
      <c r="AW245" s="27" t="e">
        <f t="shared" ca="1" si="842"/>
        <v>#NAME?</v>
      </c>
      <c r="BA245" s="79" t="s">
        <v>161</v>
      </c>
      <c r="BB245" s="4" t="e">
        <f ca="1">_xll.SSLDESC(BA245)</f>
        <v>#NAME?</v>
      </c>
      <c r="BC245" s="26" t="e">
        <f ca="1">_xll.GXL(BC$3,BC$4,"CustomGL="&amp;BC$8&amp;";",BC$5,BC$6,BC$7,$B245,BC$10)</f>
        <v>#NAME?</v>
      </c>
      <c r="BD245" s="27" t="e">
        <f ca="1">BC245/BC$63</f>
        <v>#NAME?</v>
      </c>
      <c r="BE245" s="33" t="e">
        <f ca="1">_xll.GXL(BE$3,BE$4,"CustomGL="&amp;BE$8&amp;";",BE$5,BE$6,BE$7,$B245,BE$10)</f>
        <v>#NAME?</v>
      </c>
      <c r="BF245" s="27" t="e">
        <f t="shared" ca="1" si="844"/>
        <v>#NAME?</v>
      </c>
      <c r="BK245" s="26" t="e">
        <f ca="1">_xll.GXL(BK$3,BK$4,"CustomGL="&amp;BK$8&amp;";",BK$5,BK$6,BK$7,$B245,BK$10)</f>
        <v>#NAME?</v>
      </c>
      <c r="BL245" s="27" t="e">
        <f t="shared" ca="1" si="845"/>
        <v>#NAME?</v>
      </c>
      <c r="BM245" s="33" t="e">
        <f ca="1">_xll.GXL(BM$3,BM$4,"CustomGL="&amp;BM$8&amp;";",BM$5,BM$6,BM$7,$B245,BM$10)</f>
        <v>#NAME?</v>
      </c>
      <c r="BN245" s="27" t="e">
        <f t="shared" ca="1" si="846"/>
        <v>#NAME?</v>
      </c>
      <c r="BR245" s="79" t="s">
        <v>161</v>
      </c>
      <c r="BS245" s="4" t="e">
        <f ca="1">_xll.SSLDESC(BR245)</f>
        <v>#NAME?</v>
      </c>
      <c r="BT245" s="26" t="e">
        <f ca="1">_xll.GXL(BT$3,BT$4,"CustomGL="&amp;BT$8&amp;";",BT$5,BT$6,BT$7,$B245,BT$10)</f>
        <v>#NAME?</v>
      </c>
      <c r="BU245" s="27" t="e">
        <f ca="1">BT245/BT$63</f>
        <v>#NAME?</v>
      </c>
      <c r="BV245" s="33" t="e">
        <f ca="1">_xll.GXL(BV$3,BV$4,"CustomGL="&amp;BV$8&amp;";",BV$5,BV$6,BV$7,$B245,BV$10)</f>
        <v>#NAME?</v>
      </c>
      <c r="BW245" s="27" t="e">
        <f t="shared" ca="1" si="848"/>
        <v>#NAME?</v>
      </c>
      <c r="CB245" s="26" t="e">
        <f ca="1">_xll.GXL(CB$3,CB$4,"CustomGL="&amp;CB$8&amp;";",CB$5,CB$6,CB$7,$B245,CB$10)</f>
        <v>#NAME?</v>
      </c>
      <c r="CC245" s="27" t="e">
        <f t="shared" ca="1" si="849"/>
        <v>#NAME?</v>
      </c>
      <c r="CD245" s="33" t="e">
        <f ca="1">_xll.GXL(CD$3,CD$4,"CustomGL="&amp;CD$8&amp;";",CD$5,CD$6,CD$7,$B245,CD$10)</f>
        <v>#NAME?</v>
      </c>
      <c r="CE245" s="27" t="e">
        <f t="shared" ca="1" si="850"/>
        <v>#NAME?</v>
      </c>
      <c r="CI245" s="79" t="s">
        <v>161</v>
      </c>
      <c r="CJ245" s="4" t="e">
        <f ca="1">_xll.SSLDESC(CI245)</f>
        <v>#NAME?</v>
      </c>
      <c r="CK245" s="26" t="e">
        <f ca="1">_xll.GXL(CK$3,CK$4,"CustomGL="&amp;CK$8&amp;";",CK$5,CK$6,CK$7,$B245,CK$10)</f>
        <v>#NAME?</v>
      </c>
      <c r="CL245" s="27" t="e">
        <f ca="1">CK245/CK$63</f>
        <v>#NAME?</v>
      </c>
      <c r="CM245" s="33" t="e">
        <f ca="1">_xll.GXL(CM$3,CM$4,"CustomGL="&amp;CM$8&amp;";",CM$5,CM$6,CM$7,$B245,CM$10)</f>
        <v>#NAME?</v>
      </c>
      <c r="CN245" s="27" t="e">
        <f t="shared" ca="1" si="852"/>
        <v>#NAME?</v>
      </c>
      <c r="CS245" s="26" t="e">
        <f ca="1">_xll.GXL(CS$3,CS$4,"CustomGL="&amp;CS$8&amp;";",CS$5,CS$6,CS$7,$B245,CS$10)</f>
        <v>#NAME?</v>
      </c>
      <c r="CT245" s="27" t="e">
        <f t="shared" ca="1" si="853"/>
        <v>#NAME?</v>
      </c>
      <c r="CU245" s="33" t="e">
        <f ca="1">_xll.GXL(CU$3,CU$4,"CustomGL="&amp;CU$8&amp;";",CU$5,CU$6,CU$7,$B245,CU$10)</f>
        <v>#NAME?</v>
      </c>
      <c r="CV245" s="27" t="e">
        <f t="shared" ca="1" si="854"/>
        <v>#NAME?</v>
      </c>
      <c r="CZ245" s="79" t="s">
        <v>161</v>
      </c>
      <c r="DA245" s="4" t="e">
        <f ca="1">_xll.SSLDESC(CZ245)</f>
        <v>#NAME?</v>
      </c>
      <c r="DB245" s="26" t="e">
        <f ca="1">_xll.GXL(DB$3,DB$4,"CustomGL="&amp;DB$8&amp;";",DB$5,DB$6,DB$7,$B245,DB$10)</f>
        <v>#NAME?</v>
      </c>
      <c r="DC245" s="27" t="e">
        <f ca="1">DB245/DB$63</f>
        <v>#NAME?</v>
      </c>
      <c r="DD245" s="33" t="e">
        <f ca="1">_xll.GXL(DD$3,DD$4,"CustomGL="&amp;DD$8&amp;";",DD$5,DD$6,DD$7,$B245,DD$10)</f>
        <v>#NAME?</v>
      </c>
      <c r="DE245" s="27" t="e">
        <f t="shared" ca="1" si="856"/>
        <v>#NAME?</v>
      </c>
      <c r="DJ245" s="26" t="e">
        <f ca="1">_xll.GXL(DJ$3,DJ$4,"CustomGL="&amp;DJ$8&amp;";",DJ$5,DJ$6,DJ$7,$B245,DJ$10)</f>
        <v>#NAME?</v>
      </c>
      <c r="DK245" s="27" t="e">
        <f t="shared" ca="1" si="857"/>
        <v>#NAME?</v>
      </c>
      <c r="DL245" s="33" t="e">
        <f ca="1">_xll.GXL(DL$3,DL$4,"CustomGL="&amp;DL$8&amp;";",DL$5,DL$6,DL$7,$B245,DL$10)</f>
        <v>#NAME?</v>
      </c>
      <c r="DM245" s="27" t="e">
        <f t="shared" ca="1" si="858"/>
        <v>#NAME?</v>
      </c>
      <c r="DQ245" s="79" t="s">
        <v>161</v>
      </c>
      <c r="DR245" s="4" t="e">
        <f ca="1">_xll.SSLDESC(DQ245)</f>
        <v>#NAME?</v>
      </c>
      <c r="DS245" s="26" t="e">
        <f ca="1">_xll.GXL(DS$3,DS$4,"CustomGL="&amp;DS$8&amp;";",DS$5,DS$6,DS$7,$B245,DS$10)</f>
        <v>#NAME?</v>
      </c>
      <c r="DT245" s="27" t="e">
        <f ca="1">DS245/DS$63</f>
        <v>#NAME?</v>
      </c>
      <c r="DU245" s="33" t="e">
        <f ca="1">_xll.GXL(DU$3,DU$4,"CustomGL="&amp;DU$8&amp;";",DU$5,DU$6,DU$7,$B245,DU$10)</f>
        <v>#NAME?</v>
      </c>
      <c r="DV245" s="27" t="e">
        <f t="shared" ca="1" si="860"/>
        <v>#NAME?</v>
      </c>
      <c r="EA245" s="26" t="e">
        <f ca="1">_xll.GXL(EA$3,EA$4,"CustomGL="&amp;EA$8&amp;";",EA$5,EA$6,EA$7,$B245,EA$10)</f>
        <v>#NAME?</v>
      </c>
      <c r="EB245" s="27" t="e">
        <f t="shared" ca="1" si="861"/>
        <v>#NAME?</v>
      </c>
      <c r="EC245" s="33" t="e">
        <f ca="1">_xll.GXL(EC$3,EC$4,"CustomGL="&amp;EC$8&amp;";",EC$5,EC$6,EC$7,$B245,EC$10)</f>
        <v>#NAME?</v>
      </c>
      <c r="ED245" s="27" t="e">
        <f t="shared" ca="1" si="862"/>
        <v>#NAME?</v>
      </c>
      <c r="EH245" s="79" t="s">
        <v>161</v>
      </c>
      <c r="EI245" s="4" t="e">
        <f ca="1">_xll.SSLDESC(EH245)</f>
        <v>#NAME?</v>
      </c>
      <c r="EJ245" s="26" t="e">
        <f ca="1">_xll.GXL(EJ$3,EJ$4,"CustomGL="&amp;EJ$8&amp;";",EJ$5,EJ$6,EJ$7,$B245,EJ$10)</f>
        <v>#NAME?</v>
      </c>
      <c r="EK245" s="27" t="e">
        <f ca="1">EJ245/EJ$63</f>
        <v>#NAME?</v>
      </c>
      <c r="EL245" s="33" t="e">
        <f ca="1">_xll.GXL(EL$3,EL$4,"CustomGL="&amp;EL$8&amp;";",EL$5,EL$6,EL$7,$B245,EL$10)</f>
        <v>#NAME?</v>
      </c>
      <c r="EM245" s="27" t="e">
        <f t="shared" ca="1" si="864"/>
        <v>#NAME?</v>
      </c>
      <c r="ER245" s="26" t="e">
        <f ca="1">_xll.GXL(ER$3,ER$4,"CustomGL="&amp;ER$8&amp;";",ER$5,ER$6,ER$7,$B245,ER$10)</f>
        <v>#NAME?</v>
      </c>
      <c r="ES245" s="27" t="e">
        <f t="shared" ca="1" si="865"/>
        <v>#NAME?</v>
      </c>
      <c r="ET245" s="33" t="e">
        <f ca="1">_xll.GXL(ET$3,ET$4,"CustomGL="&amp;ET$8&amp;";",ET$5,ET$6,ET$7,$B245,ET$10)</f>
        <v>#NAME?</v>
      </c>
      <c r="EU245" s="27" t="e">
        <f t="shared" ca="1" si="866"/>
        <v>#NAME?</v>
      </c>
      <c r="EY245" s="79" t="s">
        <v>161</v>
      </c>
      <c r="EZ245" s="4" t="e">
        <f ca="1">_xll.SSLDESC(EY245)</f>
        <v>#NAME?</v>
      </c>
      <c r="FA245" s="26" t="e">
        <f ca="1">_xll.GXL(FA$3,FA$4,"CustomGL="&amp;FA$8&amp;";",FA$5,FA$6,FA$7,$B245,FA$10)</f>
        <v>#NAME?</v>
      </c>
      <c r="FB245" s="27" t="e">
        <f ca="1">FA245/FA$63</f>
        <v>#NAME?</v>
      </c>
      <c r="FC245" s="33" t="e">
        <f ca="1">_xll.GXL(FC$3,FC$4,"CustomGL="&amp;FC$8&amp;";",FC$5,FC$6,FC$7,$B245,FC$10)</f>
        <v>#NAME?</v>
      </c>
      <c r="FD245" s="27" t="e">
        <f t="shared" ca="1" si="868"/>
        <v>#NAME?</v>
      </c>
      <c r="FI245" s="26" t="e">
        <f ca="1">_xll.GXL(FI$3,FI$4,"CustomGL="&amp;FI$8&amp;";",FI$5,FI$6,FI$7,$B245,FI$10)</f>
        <v>#NAME?</v>
      </c>
      <c r="FJ245" s="27" t="e">
        <f t="shared" ca="1" si="869"/>
        <v>#NAME?</v>
      </c>
      <c r="FK245" s="33" t="e">
        <f ca="1">_xll.GXL(FK$3,FK$4,"CustomGL="&amp;FK$8&amp;";",FK$5,FK$6,FK$7,$B245,FK$10)</f>
        <v>#NAME?</v>
      </c>
      <c r="FL245" s="27" t="e">
        <f t="shared" ca="1" si="870"/>
        <v>#NAME?</v>
      </c>
    </row>
    <row r="246" spans="2:168" s="44" customFormat="1" hidden="1" outlineLevel="1" x14ac:dyDescent="0.25">
      <c r="B246" s="45">
        <v>850000</v>
      </c>
      <c r="C246" s="40" t="e">
        <f ca="1">_xll.GEXQ("...\Live\Act_Decr.edq",$B246)</f>
        <v>#NAME?</v>
      </c>
      <c r="D246" s="41" t="e">
        <f ca="1">_xll.GXL(D$3,D$4,"CustomGL="&amp;D$8&amp;";",D$5,D$6,D$7,$B246,D$10)</f>
        <v>#NAME?</v>
      </c>
      <c r="E246" s="42" t="e">
        <f t="shared" ref="E246" ca="1" si="883">D246/D$63</f>
        <v>#NAME?</v>
      </c>
      <c r="F246" s="43" t="e">
        <f ca="1">_xll.GXL(F$3,F$4,"CustomGL="&amp;F$8&amp;";",F$5,F$6,F$7,$B246,F$10)</f>
        <v>#NAME?</v>
      </c>
      <c r="G246" s="42" t="e">
        <f t="shared" ca="1" si="882"/>
        <v>#NAME?</v>
      </c>
      <c r="L246" s="41" t="e">
        <f ca="1">_xll.GXL(L$3,L$4,"CustomGL="&amp;L$8&amp;";",L$5,L$6,L$7,$B246,L$10)</f>
        <v>#NAME?</v>
      </c>
      <c r="M246" s="42" t="e">
        <f t="shared" ca="1" si="833"/>
        <v>#NAME?</v>
      </c>
      <c r="N246" s="43" t="e">
        <f ca="1">_xll.GXL(N$3,N$4,"CustomGL="&amp;N$8&amp;";",N$5,N$6,N$7,$B246,N$10)</f>
        <v>#NAME?</v>
      </c>
      <c r="O246" s="42" t="e">
        <f t="shared" ca="1" si="834"/>
        <v>#NAME?</v>
      </c>
      <c r="R246" s="85"/>
      <c r="S246" s="78">
        <v>850000</v>
      </c>
      <c r="T246" s="40" t="e">
        <f ca="1">_xll.GEXQ("...\Live\Act_Decr.edq",$B246)</f>
        <v>#NAME?</v>
      </c>
      <c r="U246" s="41" t="e">
        <f ca="1">_xll.GXL(U$3,U$4,"CustomGL="&amp;U$8&amp;";",U$5,U$6,U$7,$B246,U$10)</f>
        <v>#NAME?</v>
      </c>
      <c r="V246" s="42" t="e">
        <f t="shared" ref="V246" ca="1" si="884">U246/U$63</f>
        <v>#NAME?</v>
      </c>
      <c r="W246" s="43" t="e">
        <f ca="1">_xll.GXL(W$3,W$4,"CustomGL="&amp;W$8&amp;";",W$5,W$6,W$7,$B246,W$10)</f>
        <v>#NAME?</v>
      </c>
      <c r="X246" s="42" t="e">
        <f t="shared" ca="1" si="836"/>
        <v>#NAME?</v>
      </c>
      <c r="AC246" s="41" t="e">
        <f ca="1">_xll.GXL(AC$3,AC$4,"CustomGL="&amp;AC$8&amp;";",AC$5,AC$6,AC$7,$B246,AC$10)</f>
        <v>#NAME?</v>
      </c>
      <c r="AD246" s="42" t="e">
        <f t="shared" ca="1" si="837"/>
        <v>#NAME?</v>
      </c>
      <c r="AE246" s="43" t="e">
        <f ca="1">_xll.GXL(AE$3,AE$4,"CustomGL="&amp;AE$8&amp;";",AE$5,AE$6,AE$7,$B246,AE$10)</f>
        <v>#NAME?</v>
      </c>
      <c r="AF246" s="42" t="e">
        <f t="shared" ca="1" si="838"/>
        <v>#NAME?</v>
      </c>
      <c r="AJ246" s="78">
        <v>850000</v>
      </c>
      <c r="AK246" s="40" t="e">
        <f ca="1">_xll.GEXQ("...\Live\Act_Decr.edq",$B246)</f>
        <v>#NAME?</v>
      </c>
      <c r="AL246" s="41" t="e">
        <f ca="1">_xll.GXL(AL$3,AL$4,"CustomGL="&amp;AL$8&amp;";",AL$5,AL$6,AL$7,$B246,AL$10)</f>
        <v>#NAME?</v>
      </c>
      <c r="AM246" s="42" t="e">
        <f t="shared" ref="AM246" ca="1" si="885">AL246/AL$63</f>
        <v>#NAME?</v>
      </c>
      <c r="AN246" s="43" t="e">
        <f ca="1">_xll.GXL(AN$3,AN$4,"CustomGL="&amp;AN$8&amp;";",AN$5,AN$6,AN$7,$B246,AN$10)</f>
        <v>#NAME?</v>
      </c>
      <c r="AO246" s="42" t="e">
        <f t="shared" ca="1" si="840"/>
        <v>#NAME?</v>
      </c>
      <c r="AT246" s="41" t="e">
        <f ca="1">_xll.GXL(AT$3,AT$4,"CustomGL="&amp;AT$8&amp;";",AT$5,AT$6,AT$7,$B246,AT$10)</f>
        <v>#NAME?</v>
      </c>
      <c r="AU246" s="42" t="e">
        <f t="shared" ca="1" si="841"/>
        <v>#NAME?</v>
      </c>
      <c r="AV246" s="43" t="e">
        <f ca="1">_xll.GXL(AV$3,AV$4,"CustomGL="&amp;AV$8&amp;";",AV$5,AV$6,AV$7,$B246,AV$10)</f>
        <v>#NAME?</v>
      </c>
      <c r="AW246" s="42" t="e">
        <f t="shared" ca="1" si="842"/>
        <v>#NAME?</v>
      </c>
      <c r="AZ246" s="85"/>
      <c r="BA246" s="78">
        <v>850000</v>
      </c>
      <c r="BB246" s="40" t="e">
        <f ca="1">_xll.GEXQ("...\Live\Act_Decr.edq",$B246)</f>
        <v>#NAME?</v>
      </c>
      <c r="BC246" s="41" t="e">
        <f ca="1">_xll.GXL(BC$3,BC$4,"CustomGL="&amp;BC$8&amp;";",BC$5,BC$6,BC$7,$B246,BC$10)</f>
        <v>#NAME?</v>
      </c>
      <c r="BD246" s="42" t="e">
        <f t="shared" ref="BD246" ca="1" si="886">BC246/BC$63</f>
        <v>#NAME?</v>
      </c>
      <c r="BE246" s="43" t="e">
        <f ca="1">_xll.GXL(BE$3,BE$4,"CustomGL="&amp;BE$8&amp;";",BE$5,BE$6,BE$7,$B246,BE$10)</f>
        <v>#NAME?</v>
      </c>
      <c r="BF246" s="42" t="e">
        <f t="shared" ca="1" si="844"/>
        <v>#NAME?</v>
      </c>
      <c r="BK246" s="41" t="e">
        <f ca="1">_xll.GXL(BK$3,BK$4,"CustomGL="&amp;BK$8&amp;";",BK$5,BK$6,BK$7,$B246,BK$10)</f>
        <v>#NAME?</v>
      </c>
      <c r="BL246" s="42" t="e">
        <f t="shared" ca="1" si="845"/>
        <v>#NAME?</v>
      </c>
      <c r="BM246" s="43" t="e">
        <f ca="1">_xll.GXL(BM$3,BM$4,"CustomGL="&amp;BM$8&amp;";",BM$5,BM$6,BM$7,$B246,BM$10)</f>
        <v>#NAME?</v>
      </c>
      <c r="BN246" s="42" t="e">
        <f t="shared" ca="1" si="846"/>
        <v>#NAME?</v>
      </c>
      <c r="BR246" s="78">
        <v>850000</v>
      </c>
      <c r="BS246" s="40" t="e">
        <f ca="1">_xll.GEXQ("...\Live\Act_Decr.edq",$B246)</f>
        <v>#NAME?</v>
      </c>
      <c r="BT246" s="41" t="e">
        <f ca="1">_xll.GXL(BT$3,BT$4,"CustomGL="&amp;BT$8&amp;";",BT$5,BT$6,BT$7,$B246,BT$10)</f>
        <v>#NAME?</v>
      </c>
      <c r="BU246" s="42" t="e">
        <f t="shared" ref="BU246" ca="1" si="887">BT246/BT$63</f>
        <v>#NAME?</v>
      </c>
      <c r="BV246" s="43" t="e">
        <f ca="1">_xll.GXL(BV$3,BV$4,"CustomGL="&amp;BV$8&amp;";",BV$5,BV$6,BV$7,$B246,BV$10)</f>
        <v>#NAME?</v>
      </c>
      <c r="BW246" s="42" t="e">
        <f t="shared" ca="1" si="848"/>
        <v>#NAME?</v>
      </c>
      <c r="CB246" s="41" t="e">
        <f ca="1">_xll.GXL(CB$3,CB$4,"CustomGL="&amp;CB$8&amp;";",CB$5,CB$6,CB$7,$B246,CB$10)</f>
        <v>#NAME?</v>
      </c>
      <c r="CC246" s="42" t="e">
        <f t="shared" ca="1" si="849"/>
        <v>#NAME?</v>
      </c>
      <c r="CD246" s="43" t="e">
        <f ca="1">_xll.GXL(CD$3,CD$4,"CustomGL="&amp;CD$8&amp;";",CD$5,CD$6,CD$7,$B246,CD$10)</f>
        <v>#NAME?</v>
      </c>
      <c r="CE246" s="42" t="e">
        <f t="shared" ca="1" si="850"/>
        <v>#NAME?</v>
      </c>
      <c r="CI246" s="78">
        <v>850000</v>
      </c>
      <c r="CJ246" s="40" t="e">
        <f ca="1">_xll.GEXQ("...\Live\Act_Decr.edq",$B246)</f>
        <v>#NAME?</v>
      </c>
      <c r="CK246" s="41" t="e">
        <f ca="1">_xll.GXL(CK$3,CK$4,"CustomGL="&amp;CK$8&amp;";",CK$5,CK$6,CK$7,$B246,CK$10)</f>
        <v>#NAME?</v>
      </c>
      <c r="CL246" s="42" t="e">
        <f t="shared" ref="CL246" ca="1" si="888">CK246/CK$63</f>
        <v>#NAME?</v>
      </c>
      <c r="CM246" s="43" t="e">
        <f ca="1">_xll.GXL(CM$3,CM$4,"CustomGL="&amp;CM$8&amp;";",CM$5,CM$6,CM$7,$B246,CM$10)</f>
        <v>#NAME?</v>
      </c>
      <c r="CN246" s="42" t="e">
        <f t="shared" ca="1" si="852"/>
        <v>#NAME?</v>
      </c>
      <c r="CS246" s="41" t="e">
        <f ca="1">_xll.GXL(CS$3,CS$4,"CustomGL="&amp;CS$8&amp;";",CS$5,CS$6,CS$7,$B246,CS$10)</f>
        <v>#NAME?</v>
      </c>
      <c r="CT246" s="42" t="e">
        <f t="shared" ca="1" si="853"/>
        <v>#NAME?</v>
      </c>
      <c r="CU246" s="43" t="e">
        <f ca="1">_xll.GXL(CU$3,CU$4,"CustomGL="&amp;CU$8&amp;";",CU$5,CU$6,CU$7,$B246,CU$10)</f>
        <v>#NAME?</v>
      </c>
      <c r="CV246" s="42" t="e">
        <f t="shared" ca="1" si="854"/>
        <v>#NAME?</v>
      </c>
      <c r="CZ246" s="78">
        <v>850000</v>
      </c>
      <c r="DA246" s="40" t="e">
        <f ca="1">_xll.GEXQ("...\Live\Act_Decr.edq",$B246)</f>
        <v>#NAME?</v>
      </c>
      <c r="DB246" s="41" t="e">
        <f ca="1">_xll.GXL(DB$3,DB$4,"CustomGL="&amp;DB$8&amp;";",DB$5,DB$6,DB$7,$B246,DB$10)</f>
        <v>#NAME?</v>
      </c>
      <c r="DC246" s="42" t="e">
        <f t="shared" ref="DC246" ca="1" si="889">DB246/DB$63</f>
        <v>#NAME?</v>
      </c>
      <c r="DD246" s="43" t="e">
        <f ca="1">_xll.GXL(DD$3,DD$4,"CustomGL="&amp;DD$8&amp;";",DD$5,DD$6,DD$7,$B246,DD$10)</f>
        <v>#NAME?</v>
      </c>
      <c r="DE246" s="42" t="e">
        <f t="shared" ca="1" si="856"/>
        <v>#NAME?</v>
      </c>
      <c r="DJ246" s="41" t="e">
        <f ca="1">_xll.GXL(DJ$3,DJ$4,"CustomGL="&amp;DJ$8&amp;";",DJ$5,DJ$6,DJ$7,$B246,DJ$10)</f>
        <v>#NAME?</v>
      </c>
      <c r="DK246" s="42" t="e">
        <f t="shared" ca="1" si="857"/>
        <v>#NAME?</v>
      </c>
      <c r="DL246" s="43" t="e">
        <f ca="1">_xll.GXL(DL$3,DL$4,"CustomGL="&amp;DL$8&amp;";",DL$5,DL$6,DL$7,$B246,DL$10)</f>
        <v>#NAME?</v>
      </c>
      <c r="DM246" s="42" t="e">
        <f t="shared" ca="1" si="858"/>
        <v>#NAME?</v>
      </c>
      <c r="DQ246" s="78">
        <v>850000</v>
      </c>
      <c r="DR246" s="40" t="e">
        <f ca="1">_xll.GEXQ("...\Live\Act_Decr.edq",$B246)</f>
        <v>#NAME?</v>
      </c>
      <c r="DS246" s="41" t="e">
        <f ca="1">_xll.GXL(DS$3,DS$4,"CustomGL="&amp;DS$8&amp;";",DS$5,DS$6,DS$7,$B246,DS$10)</f>
        <v>#NAME?</v>
      </c>
      <c r="DT246" s="42" t="e">
        <f t="shared" ref="DT246" ca="1" si="890">DS246/DS$63</f>
        <v>#NAME?</v>
      </c>
      <c r="DU246" s="43" t="e">
        <f ca="1">_xll.GXL(DU$3,DU$4,"CustomGL="&amp;DU$8&amp;";",DU$5,DU$6,DU$7,$B246,DU$10)</f>
        <v>#NAME?</v>
      </c>
      <c r="DV246" s="42" t="e">
        <f t="shared" ca="1" si="860"/>
        <v>#NAME?</v>
      </c>
      <c r="EA246" s="41" t="e">
        <f ca="1">_xll.GXL(EA$3,EA$4,"CustomGL="&amp;EA$8&amp;";",EA$5,EA$6,EA$7,$B246,EA$10)</f>
        <v>#NAME?</v>
      </c>
      <c r="EB246" s="42" t="e">
        <f t="shared" ca="1" si="861"/>
        <v>#NAME?</v>
      </c>
      <c r="EC246" s="43" t="e">
        <f ca="1">_xll.GXL(EC$3,EC$4,"CustomGL="&amp;EC$8&amp;";",EC$5,EC$6,EC$7,$B246,EC$10)</f>
        <v>#NAME?</v>
      </c>
      <c r="ED246" s="42" t="e">
        <f t="shared" ca="1" si="862"/>
        <v>#NAME?</v>
      </c>
      <c r="EH246" s="78">
        <v>850000</v>
      </c>
      <c r="EI246" s="40" t="e">
        <f ca="1">_xll.GEXQ("...\Live\Act_Decr.edq",$B246)</f>
        <v>#NAME?</v>
      </c>
      <c r="EJ246" s="41" t="e">
        <f ca="1">_xll.GXL(EJ$3,EJ$4,"CustomGL="&amp;EJ$8&amp;";",EJ$5,EJ$6,EJ$7,$B246,EJ$10)</f>
        <v>#NAME?</v>
      </c>
      <c r="EK246" s="42" t="e">
        <f t="shared" ref="EK246" ca="1" si="891">EJ246/EJ$63</f>
        <v>#NAME?</v>
      </c>
      <c r="EL246" s="43" t="e">
        <f ca="1">_xll.GXL(EL$3,EL$4,"CustomGL="&amp;EL$8&amp;";",EL$5,EL$6,EL$7,$B246,EL$10)</f>
        <v>#NAME?</v>
      </c>
      <c r="EM246" s="42" t="e">
        <f t="shared" ca="1" si="864"/>
        <v>#NAME?</v>
      </c>
      <c r="ER246" s="41" t="e">
        <f ca="1">_xll.GXL(ER$3,ER$4,"CustomGL="&amp;ER$8&amp;";",ER$5,ER$6,ER$7,$B246,ER$10)</f>
        <v>#NAME?</v>
      </c>
      <c r="ES246" s="42" t="e">
        <f t="shared" ca="1" si="865"/>
        <v>#NAME?</v>
      </c>
      <c r="ET246" s="43" t="e">
        <f ca="1">_xll.GXL(ET$3,ET$4,"CustomGL="&amp;ET$8&amp;";",ET$5,ET$6,ET$7,$B246,ET$10)</f>
        <v>#NAME?</v>
      </c>
      <c r="EU246" s="42" t="e">
        <f t="shared" ca="1" si="866"/>
        <v>#NAME?</v>
      </c>
      <c r="EY246" s="78">
        <v>850000</v>
      </c>
      <c r="EZ246" s="40" t="e">
        <f ca="1">_xll.GEXQ("...\Live\Act_Decr.edq",$B246)</f>
        <v>#NAME?</v>
      </c>
      <c r="FA246" s="41" t="e">
        <f ca="1">_xll.GXL(FA$3,FA$4,"CustomGL="&amp;FA$8&amp;";",FA$5,FA$6,FA$7,$B246,FA$10)</f>
        <v>#NAME?</v>
      </c>
      <c r="FB246" s="42" t="e">
        <f t="shared" ref="FB246" ca="1" si="892">FA246/FA$63</f>
        <v>#NAME?</v>
      </c>
      <c r="FC246" s="43" t="e">
        <f ca="1">_xll.GXL(FC$3,FC$4,"CustomGL="&amp;FC$8&amp;";",FC$5,FC$6,FC$7,$B246,FC$10)</f>
        <v>#NAME?</v>
      </c>
      <c r="FD246" s="42" t="e">
        <f t="shared" ca="1" si="868"/>
        <v>#NAME?</v>
      </c>
      <c r="FI246" s="41" t="e">
        <f ca="1">_xll.GXL(FI$3,FI$4,"CustomGL="&amp;FI$8&amp;";",FI$5,FI$6,FI$7,$B246,FI$10)</f>
        <v>#NAME?</v>
      </c>
      <c r="FJ246" s="42" t="e">
        <f t="shared" ca="1" si="869"/>
        <v>#NAME?</v>
      </c>
      <c r="FK246" s="43" t="e">
        <f ca="1">_xll.GXL(FK$3,FK$4,"CustomGL="&amp;FK$8&amp;";",FK$5,FK$6,FK$7,$B246,FK$10)</f>
        <v>#NAME?</v>
      </c>
      <c r="FL246" s="42" t="e">
        <f t="shared" ca="1" si="870"/>
        <v>#NAME?</v>
      </c>
    </row>
    <row r="247" spans="2:168" collapsed="1" x14ac:dyDescent="0.25">
      <c r="B247" s="3" t="s">
        <v>162</v>
      </c>
      <c r="C247" s="4" t="e">
        <f ca="1">_xll.SSLDESC(B247)</f>
        <v>#NAME?</v>
      </c>
      <c r="D247" s="26" t="e">
        <f ca="1">_xll.GXL(D$3,D$4,"CustomGL="&amp;D$8&amp;";",D$5,D$6,D$7,$B247,D$10)</f>
        <v>#NAME?</v>
      </c>
      <c r="E247" s="27" t="e">
        <f ca="1">D247/D$63</f>
        <v>#NAME?</v>
      </c>
      <c r="F247" s="33" t="e">
        <f ca="1">_xll.GXL(F$3,F$4,"CustomGL="&amp;F$8&amp;";",F$5,F$6,F$7,$B247,F$10)</f>
        <v>#NAME?</v>
      </c>
      <c r="G247" s="27" t="e">
        <f t="shared" ref="G247:G248" ca="1" si="893">F247/F$63</f>
        <v>#NAME?</v>
      </c>
      <c r="L247" s="26" t="e">
        <f ca="1">_xll.GXL(L$3,L$4,"CustomGL="&amp;L$8&amp;";",L$5,L$6,L$7,$B247,L$10)</f>
        <v>#NAME?</v>
      </c>
      <c r="M247" s="27" t="e">
        <f t="shared" ca="1" si="833"/>
        <v>#NAME?</v>
      </c>
      <c r="N247" s="33" t="e">
        <f ca="1">_xll.GXL(N$3,N$4,"CustomGL="&amp;N$8&amp;";",N$5,N$6,N$7,$B247,N$10)</f>
        <v>#NAME?</v>
      </c>
      <c r="O247" s="27" t="e">
        <f t="shared" ca="1" si="834"/>
        <v>#NAME?</v>
      </c>
      <c r="S247" s="79" t="s">
        <v>162</v>
      </c>
      <c r="T247" s="4" t="e">
        <f ca="1">_xll.SSLDESC(S247)</f>
        <v>#NAME?</v>
      </c>
      <c r="U247" s="26" t="e">
        <f ca="1">_xll.GXL(U$3,U$4,"CustomGL="&amp;U$8&amp;";",U$5,U$6,U$7,$B247,U$10)</f>
        <v>#NAME?</v>
      </c>
      <c r="V247" s="27" t="e">
        <f ca="1">U247/U$63</f>
        <v>#NAME?</v>
      </c>
      <c r="W247" s="33" t="e">
        <f ca="1">_xll.GXL(W$3,W$4,"CustomGL="&amp;W$8&amp;";",W$5,W$6,W$7,$B247,W$10)</f>
        <v>#NAME?</v>
      </c>
      <c r="X247" s="27" t="e">
        <f t="shared" ca="1" si="836"/>
        <v>#NAME?</v>
      </c>
      <c r="AC247" s="26" t="e">
        <f ca="1">_xll.GXL(AC$3,AC$4,"CustomGL="&amp;AC$8&amp;";",AC$5,AC$6,AC$7,$B247,AC$10)</f>
        <v>#NAME?</v>
      </c>
      <c r="AD247" s="27" t="e">
        <f t="shared" ca="1" si="837"/>
        <v>#NAME?</v>
      </c>
      <c r="AE247" s="33" t="e">
        <f ca="1">_xll.GXL(AE$3,AE$4,"CustomGL="&amp;AE$8&amp;";",AE$5,AE$6,AE$7,$B247,AE$10)</f>
        <v>#NAME?</v>
      </c>
      <c r="AF247" s="27" t="e">
        <f t="shared" ca="1" si="838"/>
        <v>#NAME?</v>
      </c>
      <c r="AJ247" s="79" t="s">
        <v>162</v>
      </c>
      <c r="AK247" s="4" t="e">
        <f ca="1">_xll.SSLDESC(AJ247)</f>
        <v>#NAME?</v>
      </c>
      <c r="AL247" s="26" t="e">
        <f ca="1">_xll.GXL(AL$3,AL$4,"CustomGL="&amp;AL$8&amp;";",AL$5,AL$6,AL$7,$B247,AL$10)</f>
        <v>#NAME?</v>
      </c>
      <c r="AM247" s="27" t="e">
        <f ca="1">AL247/AL$63</f>
        <v>#NAME?</v>
      </c>
      <c r="AN247" s="33" t="e">
        <f ca="1">_xll.GXL(AN$3,AN$4,"CustomGL="&amp;AN$8&amp;";",AN$5,AN$6,AN$7,$B247,AN$10)</f>
        <v>#NAME?</v>
      </c>
      <c r="AO247" s="27" t="e">
        <f t="shared" ca="1" si="840"/>
        <v>#NAME?</v>
      </c>
      <c r="AT247" s="26" t="e">
        <f ca="1">_xll.GXL(AT$3,AT$4,"CustomGL="&amp;AT$8&amp;";",AT$5,AT$6,AT$7,$B247,AT$10)</f>
        <v>#NAME?</v>
      </c>
      <c r="AU247" s="27" t="e">
        <f t="shared" ca="1" si="841"/>
        <v>#NAME?</v>
      </c>
      <c r="AV247" s="33" t="e">
        <f ca="1">_xll.GXL(AV$3,AV$4,"CustomGL="&amp;AV$8&amp;";",AV$5,AV$6,AV$7,$B247,AV$10)</f>
        <v>#NAME?</v>
      </c>
      <c r="AW247" s="27" t="e">
        <f t="shared" ca="1" si="842"/>
        <v>#NAME?</v>
      </c>
      <c r="BA247" s="79" t="s">
        <v>162</v>
      </c>
      <c r="BB247" s="4" t="e">
        <f ca="1">_xll.SSLDESC(BA247)</f>
        <v>#NAME?</v>
      </c>
      <c r="BC247" s="26" t="e">
        <f ca="1">_xll.GXL(BC$3,BC$4,"CustomGL="&amp;BC$8&amp;";",BC$5,BC$6,BC$7,$B247,BC$10)</f>
        <v>#NAME?</v>
      </c>
      <c r="BD247" s="27" t="e">
        <f ca="1">BC247/BC$63</f>
        <v>#NAME?</v>
      </c>
      <c r="BE247" s="33" t="e">
        <f ca="1">_xll.GXL(BE$3,BE$4,"CustomGL="&amp;BE$8&amp;";",BE$5,BE$6,BE$7,$B247,BE$10)</f>
        <v>#NAME?</v>
      </c>
      <c r="BF247" s="27" t="e">
        <f t="shared" ca="1" si="844"/>
        <v>#NAME?</v>
      </c>
      <c r="BK247" s="26" t="e">
        <f ca="1">_xll.GXL(BK$3,BK$4,"CustomGL="&amp;BK$8&amp;";",BK$5,BK$6,BK$7,$B247,BK$10)</f>
        <v>#NAME?</v>
      </c>
      <c r="BL247" s="27" t="e">
        <f t="shared" ca="1" si="845"/>
        <v>#NAME?</v>
      </c>
      <c r="BM247" s="33" t="e">
        <f ca="1">_xll.GXL(BM$3,BM$4,"CustomGL="&amp;BM$8&amp;";",BM$5,BM$6,BM$7,$B247,BM$10)</f>
        <v>#NAME?</v>
      </c>
      <c r="BN247" s="27" t="e">
        <f t="shared" ca="1" si="846"/>
        <v>#NAME?</v>
      </c>
      <c r="BR247" s="79" t="s">
        <v>162</v>
      </c>
      <c r="BS247" s="4" t="e">
        <f ca="1">_xll.SSLDESC(BR247)</f>
        <v>#NAME?</v>
      </c>
      <c r="BT247" s="26" t="e">
        <f ca="1">_xll.GXL(BT$3,BT$4,"CustomGL="&amp;BT$8&amp;";",BT$5,BT$6,BT$7,$B247,BT$10)</f>
        <v>#NAME?</v>
      </c>
      <c r="BU247" s="27" t="e">
        <f ca="1">BT247/BT$63</f>
        <v>#NAME?</v>
      </c>
      <c r="BV247" s="33" t="e">
        <f ca="1">_xll.GXL(BV$3,BV$4,"CustomGL="&amp;BV$8&amp;";",BV$5,BV$6,BV$7,$B247,BV$10)</f>
        <v>#NAME?</v>
      </c>
      <c r="BW247" s="27" t="e">
        <f t="shared" ca="1" si="848"/>
        <v>#NAME?</v>
      </c>
      <c r="CB247" s="26" t="e">
        <f ca="1">_xll.GXL(CB$3,CB$4,"CustomGL="&amp;CB$8&amp;";",CB$5,CB$6,CB$7,$B247,CB$10)</f>
        <v>#NAME?</v>
      </c>
      <c r="CC247" s="27" t="e">
        <f t="shared" ca="1" si="849"/>
        <v>#NAME?</v>
      </c>
      <c r="CD247" s="33" t="e">
        <f ca="1">_xll.GXL(CD$3,CD$4,"CustomGL="&amp;CD$8&amp;";",CD$5,CD$6,CD$7,$B247,CD$10)</f>
        <v>#NAME?</v>
      </c>
      <c r="CE247" s="27" t="e">
        <f t="shared" ca="1" si="850"/>
        <v>#NAME?</v>
      </c>
      <c r="CI247" s="79" t="s">
        <v>162</v>
      </c>
      <c r="CJ247" s="4" t="e">
        <f ca="1">_xll.SSLDESC(CI247)</f>
        <v>#NAME?</v>
      </c>
      <c r="CK247" s="26" t="e">
        <f ca="1">_xll.GXL(CK$3,CK$4,"CustomGL="&amp;CK$8&amp;";",CK$5,CK$6,CK$7,$B247,CK$10)</f>
        <v>#NAME?</v>
      </c>
      <c r="CL247" s="27" t="e">
        <f ca="1">CK247/CK$63</f>
        <v>#NAME?</v>
      </c>
      <c r="CM247" s="33" t="e">
        <f ca="1">_xll.GXL(CM$3,CM$4,"CustomGL="&amp;CM$8&amp;";",CM$5,CM$6,CM$7,$B247,CM$10)</f>
        <v>#NAME?</v>
      </c>
      <c r="CN247" s="27" t="e">
        <f t="shared" ca="1" si="852"/>
        <v>#NAME?</v>
      </c>
      <c r="CS247" s="26" t="e">
        <f ca="1">_xll.GXL(CS$3,CS$4,"CustomGL="&amp;CS$8&amp;";",CS$5,CS$6,CS$7,$B247,CS$10)</f>
        <v>#NAME?</v>
      </c>
      <c r="CT247" s="27" t="e">
        <f t="shared" ca="1" si="853"/>
        <v>#NAME?</v>
      </c>
      <c r="CU247" s="33" t="e">
        <f ca="1">_xll.GXL(CU$3,CU$4,"CustomGL="&amp;CU$8&amp;";",CU$5,CU$6,CU$7,$B247,CU$10)</f>
        <v>#NAME?</v>
      </c>
      <c r="CV247" s="27" t="e">
        <f t="shared" ca="1" si="854"/>
        <v>#NAME?</v>
      </c>
      <c r="CZ247" s="79" t="s">
        <v>162</v>
      </c>
      <c r="DA247" s="4" t="e">
        <f ca="1">_xll.SSLDESC(CZ247)</f>
        <v>#NAME?</v>
      </c>
      <c r="DB247" s="26" t="e">
        <f ca="1">_xll.GXL(DB$3,DB$4,"CustomGL="&amp;DB$8&amp;";",DB$5,DB$6,DB$7,$B247,DB$10)</f>
        <v>#NAME?</v>
      </c>
      <c r="DC247" s="27" t="e">
        <f ca="1">DB247/DB$63</f>
        <v>#NAME?</v>
      </c>
      <c r="DD247" s="33" t="e">
        <f ca="1">_xll.GXL(DD$3,DD$4,"CustomGL="&amp;DD$8&amp;";",DD$5,DD$6,DD$7,$B247,DD$10)</f>
        <v>#NAME?</v>
      </c>
      <c r="DE247" s="27" t="e">
        <f t="shared" ca="1" si="856"/>
        <v>#NAME?</v>
      </c>
      <c r="DJ247" s="26" t="e">
        <f ca="1">_xll.GXL(DJ$3,DJ$4,"CustomGL="&amp;DJ$8&amp;";",DJ$5,DJ$6,DJ$7,$B247,DJ$10)</f>
        <v>#NAME?</v>
      </c>
      <c r="DK247" s="27" t="e">
        <f t="shared" ca="1" si="857"/>
        <v>#NAME?</v>
      </c>
      <c r="DL247" s="33" t="e">
        <f ca="1">_xll.GXL(DL$3,DL$4,"CustomGL="&amp;DL$8&amp;";",DL$5,DL$6,DL$7,$B247,DL$10)</f>
        <v>#NAME?</v>
      </c>
      <c r="DM247" s="27" t="e">
        <f t="shared" ca="1" si="858"/>
        <v>#NAME?</v>
      </c>
      <c r="DQ247" s="79" t="s">
        <v>162</v>
      </c>
      <c r="DR247" s="4" t="e">
        <f ca="1">_xll.SSLDESC(DQ247)</f>
        <v>#NAME?</v>
      </c>
      <c r="DS247" s="26" t="e">
        <f ca="1">_xll.GXL(DS$3,DS$4,"CustomGL="&amp;DS$8&amp;";",DS$5,DS$6,DS$7,$B247,DS$10)</f>
        <v>#NAME?</v>
      </c>
      <c r="DT247" s="27" t="e">
        <f ca="1">DS247/DS$63</f>
        <v>#NAME?</v>
      </c>
      <c r="DU247" s="33" t="e">
        <f ca="1">_xll.GXL(DU$3,DU$4,"CustomGL="&amp;DU$8&amp;";",DU$5,DU$6,DU$7,$B247,DU$10)</f>
        <v>#NAME?</v>
      </c>
      <c r="DV247" s="27" t="e">
        <f t="shared" ca="1" si="860"/>
        <v>#NAME?</v>
      </c>
      <c r="EA247" s="26" t="e">
        <f ca="1">_xll.GXL(EA$3,EA$4,"CustomGL="&amp;EA$8&amp;";",EA$5,EA$6,EA$7,$B247,EA$10)</f>
        <v>#NAME?</v>
      </c>
      <c r="EB247" s="27" t="e">
        <f t="shared" ca="1" si="861"/>
        <v>#NAME?</v>
      </c>
      <c r="EC247" s="33" t="e">
        <f ca="1">_xll.GXL(EC$3,EC$4,"CustomGL="&amp;EC$8&amp;";",EC$5,EC$6,EC$7,$B247,EC$10)</f>
        <v>#NAME?</v>
      </c>
      <c r="ED247" s="27" t="e">
        <f t="shared" ca="1" si="862"/>
        <v>#NAME?</v>
      </c>
      <c r="EH247" s="79" t="s">
        <v>162</v>
      </c>
      <c r="EI247" s="4" t="e">
        <f ca="1">_xll.SSLDESC(EH247)</f>
        <v>#NAME?</v>
      </c>
      <c r="EJ247" s="26" t="e">
        <f ca="1">_xll.GXL(EJ$3,EJ$4,"CustomGL="&amp;EJ$8&amp;";",EJ$5,EJ$6,EJ$7,$B247,EJ$10)</f>
        <v>#NAME?</v>
      </c>
      <c r="EK247" s="27" t="e">
        <f ca="1">EJ247/EJ$63</f>
        <v>#NAME?</v>
      </c>
      <c r="EL247" s="33" t="e">
        <f ca="1">_xll.GXL(EL$3,EL$4,"CustomGL="&amp;EL$8&amp;";",EL$5,EL$6,EL$7,$B247,EL$10)</f>
        <v>#NAME?</v>
      </c>
      <c r="EM247" s="27" t="e">
        <f t="shared" ca="1" si="864"/>
        <v>#NAME?</v>
      </c>
      <c r="ER247" s="26" t="e">
        <f ca="1">_xll.GXL(ER$3,ER$4,"CustomGL="&amp;ER$8&amp;";",ER$5,ER$6,ER$7,$B247,ER$10)</f>
        <v>#NAME?</v>
      </c>
      <c r="ES247" s="27" t="e">
        <f t="shared" ca="1" si="865"/>
        <v>#NAME?</v>
      </c>
      <c r="ET247" s="33" t="e">
        <f ca="1">_xll.GXL(ET$3,ET$4,"CustomGL="&amp;ET$8&amp;";",ET$5,ET$6,ET$7,$B247,ET$10)</f>
        <v>#NAME?</v>
      </c>
      <c r="EU247" s="27" t="e">
        <f t="shared" ca="1" si="866"/>
        <v>#NAME?</v>
      </c>
      <c r="EY247" s="79" t="s">
        <v>162</v>
      </c>
      <c r="EZ247" s="4" t="e">
        <f ca="1">_xll.SSLDESC(EY247)</f>
        <v>#NAME?</v>
      </c>
      <c r="FA247" s="26" t="e">
        <f ca="1">_xll.GXL(FA$3,FA$4,"CustomGL="&amp;FA$8&amp;";",FA$5,FA$6,FA$7,$B247,FA$10)</f>
        <v>#NAME?</v>
      </c>
      <c r="FB247" s="27" t="e">
        <f ca="1">FA247/FA$63</f>
        <v>#NAME?</v>
      </c>
      <c r="FC247" s="33" t="e">
        <f ca="1">_xll.GXL(FC$3,FC$4,"CustomGL="&amp;FC$8&amp;";",FC$5,FC$6,FC$7,$B247,FC$10)</f>
        <v>#NAME?</v>
      </c>
      <c r="FD247" s="27" t="e">
        <f t="shared" ca="1" si="868"/>
        <v>#NAME?</v>
      </c>
      <c r="FI247" s="26" t="e">
        <f ca="1">_xll.GXL(FI$3,FI$4,"CustomGL="&amp;FI$8&amp;";",FI$5,FI$6,FI$7,$B247,FI$10)</f>
        <v>#NAME?</v>
      </c>
      <c r="FJ247" s="27" t="e">
        <f t="shared" ca="1" si="869"/>
        <v>#NAME?</v>
      </c>
      <c r="FK247" s="33" t="e">
        <f ca="1">_xll.GXL(FK$3,FK$4,"CustomGL="&amp;FK$8&amp;";",FK$5,FK$6,FK$7,$B247,FK$10)</f>
        <v>#NAME?</v>
      </c>
      <c r="FL247" s="27" t="e">
        <f t="shared" ca="1" si="870"/>
        <v>#NAME?</v>
      </c>
    </row>
    <row r="248" spans="2:168" s="44" customFormat="1" hidden="1" outlineLevel="1" x14ac:dyDescent="0.25">
      <c r="B248" s="45">
        <v>856000</v>
      </c>
      <c r="C248" s="40" t="e">
        <f ca="1">_xll.GEXQ("...\Live\Act_Decr.edq",$B248)</f>
        <v>#NAME?</v>
      </c>
      <c r="D248" s="41" t="e">
        <f ca="1">_xll.GXL(D$3,D$4,"CustomGL="&amp;D$8&amp;";",D$5,D$6,D$7,$B248,D$10)</f>
        <v>#NAME?</v>
      </c>
      <c r="E248" s="42" t="e">
        <f t="shared" ref="E248" ca="1" si="894">D248/D$63</f>
        <v>#NAME?</v>
      </c>
      <c r="F248" s="43" t="e">
        <f ca="1">_xll.GXL(F$3,F$4,"CustomGL="&amp;F$8&amp;";",F$5,F$6,F$7,$B248,F$10)</f>
        <v>#NAME?</v>
      </c>
      <c r="G248" s="42" t="e">
        <f t="shared" ca="1" si="893"/>
        <v>#NAME?</v>
      </c>
      <c r="L248" s="41" t="e">
        <f ca="1">_xll.GXL(L$3,L$4,"CustomGL="&amp;L$8&amp;";",L$5,L$6,L$7,$B248,L$10)</f>
        <v>#NAME?</v>
      </c>
      <c r="M248" s="42" t="e">
        <f t="shared" ca="1" si="833"/>
        <v>#NAME?</v>
      </c>
      <c r="N248" s="43" t="e">
        <f ca="1">_xll.GXL(N$3,N$4,"CustomGL="&amp;N$8&amp;";",N$5,N$6,N$7,$B248,N$10)</f>
        <v>#NAME?</v>
      </c>
      <c r="O248" s="42" t="e">
        <f t="shared" ca="1" si="834"/>
        <v>#NAME?</v>
      </c>
      <c r="R248" s="85"/>
      <c r="S248" s="78">
        <v>856000</v>
      </c>
      <c r="T248" s="40" t="e">
        <f ca="1">_xll.GEXQ("...\Live\Act_Decr.edq",$B248)</f>
        <v>#NAME?</v>
      </c>
      <c r="U248" s="41" t="e">
        <f ca="1">_xll.GXL(U$3,U$4,"CustomGL="&amp;U$8&amp;";",U$5,U$6,U$7,$B248,U$10)</f>
        <v>#NAME?</v>
      </c>
      <c r="V248" s="42" t="e">
        <f t="shared" ref="V248" ca="1" si="895">U248/U$63</f>
        <v>#NAME?</v>
      </c>
      <c r="W248" s="43" t="e">
        <f ca="1">_xll.GXL(W$3,W$4,"CustomGL="&amp;W$8&amp;";",W$5,W$6,W$7,$B248,W$10)</f>
        <v>#NAME?</v>
      </c>
      <c r="X248" s="42" t="e">
        <f t="shared" ca="1" si="836"/>
        <v>#NAME?</v>
      </c>
      <c r="AC248" s="41" t="e">
        <f ca="1">_xll.GXL(AC$3,AC$4,"CustomGL="&amp;AC$8&amp;";",AC$5,AC$6,AC$7,$B248,AC$10)</f>
        <v>#NAME?</v>
      </c>
      <c r="AD248" s="42" t="e">
        <f t="shared" ca="1" si="837"/>
        <v>#NAME?</v>
      </c>
      <c r="AE248" s="43" t="e">
        <f ca="1">_xll.GXL(AE$3,AE$4,"CustomGL="&amp;AE$8&amp;";",AE$5,AE$6,AE$7,$B248,AE$10)</f>
        <v>#NAME?</v>
      </c>
      <c r="AF248" s="42" t="e">
        <f t="shared" ca="1" si="838"/>
        <v>#NAME?</v>
      </c>
      <c r="AJ248" s="78">
        <v>856000</v>
      </c>
      <c r="AK248" s="40" t="e">
        <f ca="1">_xll.GEXQ("...\Live\Act_Decr.edq",$B248)</f>
        <v>#NAME?</v>
      </c>
      <c r="AL248" s="41" t="e">
        <f ca="1">_xll.GXL(AL$3,AL$4,"CustomGL="&amp;AL$8&amp;";",AL$5,AL$6,AL$7,$B248,AL$10)</f>
        <v>#NAME?</v>
      </c>
      <c r="AM248" s="42" t="e">
        <f t="shared" ref="AM248" ca="1" si="896">AL248/AL$63</f>
        <v>#NAME?</v>
      </c>
      <c r="AN248" s="43" t="e">
        <f ca="1">_xll.GXL(AN$3,AN$4,"CustomGL="&amp;AN$8&amp;";",AN$5,AN$6,AN$7,$B248,AN$10)</f>
        <v>#NAME?</v>
      </c>
      <c r="AO248" s="42" t="e">
        <f t="shared" ca="1" si="840"/>
        <v>#NAME?</v>
      </c>
      <c r="AT248" s="41" t="e">
        <f ca="1">_xll.GXL(AT$3,AT$4,"CustomGL="&amp;AT$8&amp;";",AT$5,AT$6,AT$7,$B248,AT$10)</f>
        <v>#NAME?</v>
      </c>
      <c r="AU248" s="42" t="e">
        <f t="shared" ca="1" si="841"/>
        <v>#NAME?</v>
      </c>
      <c r="AV248" s="43" t="e">
        <f ca="1">_xll.GXL(AV$3,AV$4,"CustomGL="&amp;AV$8&amp;";",AV$5,AV$6,AV$7,$B248,AV$10)</f>
        <v>#NAME?</v>
      </c>
      <c r="AW248" s="42" t="e">
        <f t="shared" ca="1" si="842"/>
        <v>#NAME?</v>
      </c>
      <c r="AZ248" s="85"/>
      <c r="BA248" s="78">
        <v>856000</v>
      </c>
      <c r="BB248" s="40" t="e">
        <f ca="1">_xll.GEXQ("...\Live\Act_Decr.edq",$B248)</f>
        <v>#NAME?</v>
      </c>
      <c r="BC248" s="41" t="e">
        <f ca="1">_xll.GXL(BC$3,BC$4,"CustomGL="&amp;BC$8&amp;";",BC$5,BC$6,BC$7,$B248,BC$10)</f>
        <v>#NAME?</v>
      </c>
      <c r="BD248" s="42" t="e">
        <f t="shared" ref="BD248" ca="1" si="897">BC248/BC$63</f>
        <v>#NAME?</v>
      </c>
      <c r="BE248" s="43" t="e">
        <f ca="1">_xll.GXL(BE$3,BE$4,"CustomGL="&amp;BE$8&amp;";",BE$5,BE$6,BE$7,$B248,BE$10)</f>
        <v>#NAME?</v>
      </c>
      <c r="BF248" s="42" t="e">
        <f t="shared" ca="1" si="844"/>
        <v>#NAME?</v>
      </c>
      <c r="BK248" s="41" t="e">
        <f ca="1">_xll.GXL(BK$3,BK$4,"CustomGL="&amp;BK$8&amp;";",BK$5,BK$6,BK$7,$B248,BK$10)</f>
        <v>#NAME?</v>
      </c>
      <c r="BL248" s="42" t="e">
        <f t="shared" ca="1" si="845"/>
        <v>#NAME?</v>
      </c>
      <c r="BM248" s="43" t="e">
        <f ca="1">_xll.GXL(BM$3,BM$4,"CustomGL="&amp;BM$8&amp;";",BM$5,BM$6,BM$7,$B248,BM$10)</f>
        <v>#NAME?</v>
      </c>
      <c r="BN248" s="42" t="e">
        <f t="shared" ca="1" si="846"/>
        <v>#NAME?</v>
      </c>
      <c r="BR248" s="78">
        <v>856000</v>
      </c>
      <c r="BS248" s="40" t="e">
        <f ca="1">_xll.GEXQ("...\Live\Act_Decr.edq",$B248)</f>
        <v>#NAME?</v>
      </c>
      <c r="BT248" s="41" t="e">
        <f ca="1">_xll.GXL(BT$3,BT$4,"CustomGL="&amp;BT$8&amp;";",BT$5,BT$6,BT$7,$B248,BT$10)</f>
        <v>#NAME?</v>
      </c>
      <c r="BU248" s="42" t="e">
        <f t="shared" ref="BU248" ca="1" si="898">BT248/BT$63</f>
        <v>#NAME?</v>
      </c>
      <c r="BV248" s="43" t="e">
        <f ca="1">_xll.GXL(BV$3,BV$4,"CustomGL="&amp;BV$8&amp;";",BV$5,BV$6,BV$7,$B248,BV$10)</f>
        <v>#NAME?</v>
      </c>
      <c r="BW248" s="42" t="e">
        <f t="shared" ca="1" si="848"/>
        <v>#NAME?</v>
      </c>
      <c r="CB248" s="41" t="e">
        <f ca="1">_xll.GXL(CB$3,CB$4,"CustomGL="&amp;CB$8&amp;";",CB$5,CB$6,CB$7,$B248,CB$10)</f>
        <v>#NAME?</v>
      </c>
      <c r="CC248" s="42" t="e">
        <f t="shared" ca="1" si="849"/>
        <v>#NAME?</v>
      </c>
      <c r="CD248" s="43" t="e">
        <f ca="1">_xll.GXL(CD$3,CD$4,"CustomGL="&amp;CD$8&amp;";",CD$5,CD$6,CD$7,$B248,CD$10)</f>
        <v>#NAME?</v>
      </c>
      <c r="CE248" s="42" t="e">
        <f t="shared" ca="1" si="850"/>
        <v>#NAME?</v>
      </c>
      <c r="CI248" s="78">
        <v>856000</v>
      </c>
      <c r="CJ248" s="40" t="e">
        <f ca="1">_xll.GEXQ("...\Live\Act_Decr.edq",$B248)</f>
        <v>#NAME?</v>
      </c>
      <c r="CK248" s="41" t="e">
        <f ca="1">_xll.GXL(CK$3,CK$4,"CustomGL="&amp;CK$8&amp;";",CK$5,CK$6,CK$7,$B248,CK$10)</f>
        <v>#NAME?</v>
      </c>
      <c r="CL248" s="42" t="e">
        <f t="shared" ref="CL248" ca="1" si="899">CK248/CK$63</f>
        <v>#NAME?</v>
      </c>
      <c r="CM248" s="43" t="e">
        <f ca="1">_xll.GXL(CM$3,CM$4,"CustomGL="&amp;CM$8&amp;";",CM$5,CM$6,CM$7,$B248,CM$10)</f>
        <v>#NAME?</v>
      </c>
      <c r="CN248" s="42" t="e">
        <f t="shared" ca="1" si="852"/>
        <v>#NAME?</v>
      </c>
      <c r="CS248" s="41" t="e">
        <f ca="1">_xll.GXL(CS$3,CS$4,"CustomGL="&amp;CS$8&amp;";",CS$5,CS$6,CS$7,$B248,CS$10)</f>
        <v>#NAME?</v>
      </c>
      <c r="CT248" s="42" t="e">
        <f t="shared" ca="1" si="853"/>
        <v>#NAME?</v>
      </c>
      <c r="CU248" s="43" t="e">
        <f ca="1">_xll.GXL(CU$3,CU$4,"CustomGL="&amp;CU$8&amp;";",CU$5,CU$6,CU$7,$B248,CU$10)</f>
        <v>#NAME?</v>
      </c>
      <c r="CV248" s="42" t="e">
        <f t="shared" ca="1" si="854"/>
        <v>#NAME?</v>
      </c>
      <c r="CZ248" s="78">
        <v>856000</v>
      </c>
      <c r="DA248" s="40" t="e">
        <f ca="1">_xll.GEXQ("...\Live\Act_Decr.edq",$B248)</f>
        <v>#NAME?</v>
      </c>
      <c r="DB248" s="41" t="e">
        <f ca="1">_xll.GXL(DB$3,DB$4,"CustomGL="&amp;DB$8&amp;";",DB$5,DB$6,DB$7,$B248,DB$10)</f>
        <v>#NAME?</v>
      </c>
      <c r="DC248" s="42" t="e">
        <f t="shared" ref="DC248" ca="1" si="900">DB248/DB$63</f>
        <v>#NAME?</v>
      </c>
      <c r="DD248" s="43" t="e">
        <f ca="1">_xll.GXL(DD$3,DD$4,"CustomGL="&amp;DD$8&amp;";",DD$5,DD$6,DD$7,$B248,DD$10)</f>
        <v>#NAME?</v>
      </c>
      <c r="DE248" s="42" t="e">
        <f t="shared" ca="1" si="856"/>
        <v>#NAME?</v>
      </c>
      <c r="DJ248" s="41" t="e">
        <f ca="1">_xll.GXL(DJ$3,DJ$4,"CustomGL="&amp;DJ$8&amp;";",DJ$5,DJ$6,DJ$7,$B248,DJ$10)</f>
        <v>#NAME?</v>
      </c>
      <c r="DK248" s="42" t="e">
        <f t="shared" ca="1" si="857"/>
        <v>#NAME?</v>
      </c>
      <c r="DL248" s="43" t="e">
        <f ca="1">_xll.GXL(DL$3,DL$4,"CustomGL="&amp;DL$8&amp;";",DL$5,DL$6,DL$7,$B248,DL$10)</f>
        <v>#NAME?</v>
      </c>
      <c r="DM248" s="42" t="e">
        <f t="shared" ca="1" si="858"/>
        <v>#NAME?</v>
      </c>
      <c r="DQ248" s="78">
        <v>856000</v>
      </c>
      <c r="DR248" s="40" t="e">
        <f ca="1">_xll.GEXQ("...\Live\Act_Decr.edq",$B248)</f>
        <v>#NAME?</v>
      </c>
      <c r="DS248" s="41" t="e">
        <f ca="1">_xll.GXL(DS$3,DS$4,"CustomGL="&amp;DS$8&amp;";",DS$5,DS$6,DS$7,$B248,DS$10)</f>
        <v>#NAME?</v>
      </c>
      <c r="DT248" s="42" t="e">
        <f t="shared" ref="DT248" ca="1" si="901">DS248/DS$63</f>
        <v>#NAME?</v>
      </c>
      <c r="DU248" s="43" t="e">
        <f ca="1">_xll.GXL(DU$3,DU$4,"CustomGL="&amp;DU$8&amp;";",DU$5,DU$6,DU$7,$B248,DU$10)</f>
        <v>#NAME?</v>
      </c>
      <c r="DV248" s="42" t="e">
        <f t="shared" ca="1" si="860"/>
        <v>#NAME?</v>
      </c>
      <c r="EA248" s="41" t="e">
        <f ca="1">_xll.GXL(EA$3,EA$4,"CustomGL="&amp;EA$8&amp;";",EA$5,EA$6,EA$7,$B248,EA$10)</f>
        <v>#NAME?</v>
      </c>
      <c r="EB248" s="42" t="e">
        <f t="shared" ca="1" si="861"/>
        <v>#NAME?</v>
      </c>
      <c r="EC248" s="43" t="e">
        <f ca="1">_xll.GXL(EC$3,EC$4,"CustomGL="&amp;EC$8&amp;";",EC$5,EC$6,EC$7,$B248,EC$10)</f>
        <v>#NAME?</v>
      </c>
      <c r="ED248" s="42" t="e">
        <f t="shared" ca="1" si="862"/>
        <v>#NAME?</v>
      </c>
      <c r="EH248" s="78">
        <v>856000</v>
      </c>
      <c r="EI248" s="40" t="e">
        <f ca="1">_xll.GEXQ("...\Live\Act_Decr.edq",$B248)</f>
        <v>#NAME?</v>
      </c>
      <c r="EJ248" s="41" t="e">
        <f ca="1">_xll.GXL(EJ$3,EJ$4,"CustomGL="&amp;EJ$8&amp;";",EJ$5,EJ$6,EJ$7,$B248,EJ$10)</f>
        <v>#NAME?</v>
      </c>
      <c r="EK248" s="42" t="e">
        <f t="shared" ref="EK248" ca="1" si="902">EJ248/EJ$63</f>
        <v>#NAME?</v>
      </c>
      <c r="EL248" s="43" t="e">
        <f ca="1">_xll.GXL(EL$3,EL$4,"CustomGL="&amp;EL$8&amp;";",EL$5,EL$6,EL$7,$B248,EL$10)</f>
        <v>#NAME?</v>
      </c>
      <c r="EM248" s="42" t="e">
        <f t="shared" ca="1" si="864"/>
        <v>#NAME?</v>
      </c>
      <c r="ER248" s="41" t="e">
        <f ca="1">_xll.GXL(ER$3,ER$4,"CustomGL="&amp;ER$8&amp;";",ER$5,ER$6,ER$7,$B248,ER$10)</f>
        <v>#NAME?</v>
      </c>
      <c r="ES248" s="42" t="e">
        <f t="shared" ca="1" si="865"/>
        <v>#NAME?</v>
      </c>
      <c r="ET248" s="43" t="e">
        <f ca="1">_xll.GXL(ET$3,ET$4,"CustomGL="&amp;ET$8&amp;";",ET$5,ET$6,ET$7,$B248,ET$10)</f>
        <v>#NAME?</v>
      </c>
      <c r="EU248" s="42" t="e">
        <f t="shared" ca="1" si="866"/>
        <v>#NAME?</v>
      </c>
      <c r="EY248" s="78">
        <v>856000</v>
      </c>
      <c r="EZ248" s="40" t="e">
        <f ca="1">_xll.GEXQ("...\Live\Act_Decr.edq",$B248)</f>
        <v>#NAME?</v>
      </c>
      <c r="FA248" s="41" t="e">
        <f ca="1">_xll.GXL(FA$3,FA$4,"CustomGL="&amp;FA$8&amp;";",FA$5,FA$6,FA$7,$B248,FA$10)</f>
        <v>#NAME?</v>
      </c>
      <c r="FB248" s="42" t="e">
        <f t="shared" ref="FB248" ca="1" si="903">FA248/FA$63</f>
        <v>#NAME?</v>
      </c>
      <c r="FC248" s="43" t="e">
        <f ca="1">_xll.GXL(FC$3,FC$4,"CustomGL="&amp;FC$8&amp;";",FC$5,FC$6,FC$7,$B248,FC$10)</f>
        <v>#NAME?</v>
      </c>
      <c r="FD248" s="42" t="e">
        <f t="shared" ca="1" si="868"/>
        <v>#NAME?</v>
      </c>
      <c r="FI248" s="41" t="e">
        <f ca="1">_xll.GXL(FI$3,FI$4,"CustomGL="&amp;FI$8&amp;";",FI$5,FI$6,FI$7,$B248,FI$10)</f>
        <v>#NAME?</v>
      </c>
      <c r="FJ248" s="42" t="e">
        <f t="shared" ca="1" si="869"/>
        <v>#NAME?</v>
      </c>
      <c r="FK248" s="43" t="e">
        <f ca="1">_xll.GXL(FK$3,FK$4,"CustomGL="&amp;FK$8&amp;";",FK$5,FK$6,FK$7,$B248,FK$10)</f>
        <v>#NAME?</v>
      </c>
      <c r="FL248" s="42" t="e">
        <f t="shared" ca="1" si="870"/>
        <v>#NAME?</v>
      </c>
    </row>
    <row r="249" spans="2:168" collapsed="1" x14ac:dyDescent="0.25">
      <c r="B249" s="3" t="s">
        <v>163</v>
      </c>
      <c r="C249" s="4" t="e">
        <f ca="1">_xll.SSLDESC(B249)</f>
        <v>#NAME?</v>
      </c>
      <c r="D249" s="26" t="e">
        <f ca="1">_xll.GXL(D$3,D$4,"CustomGL="&amp;D$8&amp;";",D$5,D$6,D$7,$B249,D$10)</f>
        <v>#NAME?</v>
      </c>
      <c r="E249" s="27" t="e">
        <f ca="1">D249/D$63</f>
        <v>#NAME?</v>
      </c>
      <c r="F249" s="33" t="e">
        <f ca="1">_xll.GXL(F$3,F$4,"CustomGL="&amp;F$8&amp;";",F$5,F$6,F$7,$B249,F$10)</f>
        <v>#NAME?</v>
      </c>
      <c r="G249" s="27" t="e">
        <f t="shared" ref="G249" ca="1" si="904">F249/F$63</f>
        <v>#NAME?</v>
      </c>
      <c r="L249" s="26" t="e">
        <f ca="1">_xll.GXL(L$3,L$4,"CustomGL="&amp;L$8&amp;";",L$5,L$6,L$7,$B249,L$10)</f>
        <v>#NAME?</v>
      </c>
      <c r="M249" s="27" t="e">
        <f t="shared" ca="1" si="833"/>
        <v>#NAME?</v>
      </c>
      <c r="N249" s="33" t="e">
        <f ca="1">_xll.GXL(N$3,N$4,"CustomGL="&amp;N$8&amp;";",N$5,N$6,N$7,$B249,N$10)</f>
        <v>#NAME?</v>
      </c>
      <c r="O249" s="27" t="e">
        <f t="shared" ca="1" si="834"/>
        <v>#NAME?</v>
      </c>
      <c r="S249" s="79" t="s">
        <v>163</v>
      </c>
      <c r="T249" s="4" t="e">
        <f ca="1">_xll.SSLDESC(S249)</f>
        <v>#NAME?</v>
      </c>
      <c r="U249" s="26" t="e">
        <f ca="1">_xll.GXL(U$3,U$4,"CustomGL="&amp;U$8&amp;";",U$5,U$6,U$7,$B249,U$10)</f>
        <v>#NAME?</v>
      </c>
      <c r="V249" s="27" t="e">
        <f ca="1">U249/U$63</f>
        <v>#NAME?</v>
      </c>
      <c r="W249" s="33" t="e">
        <f ca="1">_xll.GXL(W$3,W$4,"CustomGL="&amp;W$8&amp;";",W$5,W$6,W$7,$B249,W$10)</f>
        <v>#NAME?</v>
      </c>
      <c r="X249" s="27" t="e">
        <f t="shared" ca="1" si="836"/>
        <v>#NAME?</v>
      </c>
      <c r="AC249" s="26" t="e">
        <f ca="1">_xll.GXL(AC$3,AC$4,"CustomGL="&amp;AC$8&amp;";",AC$5,AC$6,AC$7,$B249,AC$10)</f>
        <v>#NAME?</v>
      </c>
      <c r="AD249" s="27" t="e">
        <f t="shared" ca="1" si="837"/>
        <v>#NAME?</v>
      </c>
      <c r="AE249" s="33" t="e">
        <f ca="1">_xll.GXL(AE$3,AE$4,"CustomGL="&amp;AE$8&amp;";",AE$5,AE$6,AE$7,$B249,AE$10)</f>
        <v>#NAME?</v>
      </c>
      <c r="AF249" s="27" t="e">
        <f t="shared" ca="1" si="838"/>
        <v>#NAME?</v>
      </c>
      <c r="AJ249" s="79" t="s">
        <v>163</v>
      </c>
      <c r="AK249" s="4" t="e">
        <f ca="1">_xll.SSLDESC(AJ249)</f>
        <v>#NAME?</v>
      </c>
      <c r="AL249" s="26" t="e">
        <f ca="1">_xll.GXL(AL$3,AL$4,"CustomGL="&amp;AL$8&amp;";",AL$5,AL$6,AL$7,$B249,AL$10)</f>
        <v>#NAME?</v>
      </c>
      <c r="AM249" s="27" t="e">
        <f ca="1">AL249/AL$63</f>
        <v>#NAME?</v>
      </c>
      <c r="AN249" s="33" t="e">
        <f ca="1">_xll.GXL(AN$3,AN$4,"CustomGL="&amp;AN$8&amp;";",AN$5,AN$6,AN$7,$B249,AN$10)</f>
        <v>#NAME?</v>
      </c>
      <c r="AO249" s="27" t="e">
        <f t="shared" ca="1" si="840"/>
        <v>#NAME?</v>
      </c>
      <c r="AT249" s="26" t="e">
        <f ca="1">_xll.GXL(AT$3,AT$4,"CustomGL="&amp;AT$8&amp;";",AT$5,AT$6,AT$7,$B249,AT$10)</f>
        <v>#NAME?</v>
      </c>
      <c r="AU249" s="27" t="e">
        <f t="shared" ca="1" si="841"/>
        <v>#NAME?</v>
      </c>
      <c r="AV249" s="33" t="e">
        <f ca="1">_xll.GXL(AV$3,AV$4,"CustomGL="&amp;AV$8&amp;";",AV$5,AV$6,AV$7,$B249,AV$10)</f>
        <v>#NAME?</v>
      </c>
      <c r="AW249" s="27" t="e">
        <f t="shared" ca="1" si="842"/>
        <v>#NAME?</v>
      </c>
      <c r="BA249" s="79" t="s">
        <v>163</v>
      </c>
      <c r="BB249" s="4" t="e">
        <f ca="1">_xll.SSLDESC(BA249)</f>
        <v>#NAME?</v>
      </c>
      <c r="BC249" s="26" t="e">
        <f ca="1">_xll.GXL(BC$3,BC$4,"CustomGL="&amp;BC$8&amp;";",BC$5,BC$6,BC$7,$B249,BC$10)</f>
        <v>#NAME?</v>
      </c>
      <c r="BD249" s="27" t="e">
        <f ca="1">BC249/BC$63</f>
        <v>#NAME?</v>
      </c>
      <c r="BE249" s="33" t="e">
        <f ca="1">_xll.GXL(BE$3,BE$4,"CustomGL="&amp;BE$8&amp;";",BE$5,BE$6,BE$7,$B249,BE$10)</f>
        <v>#NAME?</v>
      </c>
      <c r="BF249" s="27" t="e">
        <f t="shared" ca="1" si="844"/>
        <v>#NAME?</v>
      </c>
      <c r="BK249" s="26" t="e">
        <f ca="1">_xll.GXL(BK$3,BK$4,"CustomGL="&amp;BK$8&amp;";",BK$5,BK$6,BK$7,$B249,BK$10)</f>
        <v>#NAME?</v>
      </c>
      <c r="BL249" s="27" t="e">
        <f t="shared" ca="1" si="845"/>
        <v>#NAME?</v>
      </c>
      <c r="BM249" s="33" t="e">
        <f ca="1">_xll.GXL(BM$3,BM$4,"CustomGL="&amp;BM$8&amp;";",BM$5,BM$6,BM$7,$B249,BM$10)</f>
        <v>#NAME?</v>
      </c>
      <c r="BN249" s="27" t="e">
        <f t="shared" ca="1" si="846"/>
        <v>#NAME?</v>
      </c>
      <c r="BR249" s="79" t="s">
        <v>163</v>
      </c>
      <c r="BS249" s="4" t="e">
        <f ca="1">_xll.SSLDESC(BR249)</f>
        <v>#NAME?</v>
      </c>
      <c r="BT249" s="26" t="e">
        <f ca="1">_xll.GXL(BT$3,BT$4,"CustomGL="&amp;BT$8&amp;";",BT$5,BT$6,BT$7,$B249,BT$10)</f>
        <v>#NAME?</v>
      </c>
      <c r="BU249" s="27" t="e">
        <f ca="1">BT249/BT$63</f>
        <v>#NAME?</v>
      </c>
      <c r="BV249" s="33" t="e">
        <f ca="1">_xll.GXL(BV$3,BV$4,"CustomGL="&amp;BV$8&amp;";",BV$5,BV$6,BV$7,$B249,BV$10)</f>
        <v>#NAME?</v>
      </c>
      <c r="BW249" s="27" t="e">
        <f t="shared" ca="1" si="848"/>
        <v>#NAME?</v>
      </c>
      <c r="CB249" s="26" t="e">
        <f ca="1">_xll.GXL(CB$3,CB$4,"CustomGL="&amp;CB$8&amp;";",CB$5,CB$6,CB$7,$B249,CB$10)</f>
        <v>#NAME?</v>
      </c>
      <c r="CC249" s="27" t="e">
        <f t="shared" ca="1" si="849"/>
        <v>#NAME?</v>
      </c>
      <c r="CD249" s="33" t="e">
        <f ca="1">_xll.GXL(CD$3,CD$4,"CustomGL="&amp;CD$8&amp;";",CD$5,CD$6,CD$7,$B249,CD$10)</f>
        <v>#NAME?</v>
      </c>
      <c r="CE249" s="27" t="e">
        <f t="shared" ca="1" si="850"/>
        <v>#NAME?</v>
      </c>
      <c r="CI249" s="79" t="s">
        <v>163</v>
      </c>
      <c r="CJ249" s="4" t="e">
        <f ca="1">_xll.SSLDESC(CI249)</f>
        <v>#NAME?</v>
      </c>
      <c r="CK249" s="26" t="e">
        <f ca="1">_xll.GXL(CK$3,CK$4,"CustomGL="&amp;CK$8&amp;";",CK$5,CK$6,CK$7,$B249,CK$10)</f>
        <v>#NAME?</v>
      </c>
      <c r="CL249" s="27" t="e">
        <f ca="1">CK249/CK$63</f>
        <v>#NAME?</v>
      </c>
      <c r="CM249" s="33" t="e">
        <f ca="1">_xll.GXL(CM$3,CM$4,"CustomGL="&amp;CM$8&amp;";",CM$5,CM$6,CM$7,$B249,CM$10)</f>
        <v>#NAME?</v>
      </c>
      <c r="CN249" s="27" t="e">
        <f t="shared" ca="1" si="852"/>
        <v>#NAME?</v>
      </c>
      <c r="CS249" s="26" t="e">
        <f ca="1">_xll.GXL(CS$3,CS$4,"CustomGL="&amp;CS$8&amp;";",CS$5,CS$6,CS$7,$B249,CS$10)</f>
        <v>#NAME?</v>
      </c>
      <c r="CT249" s="27" t="e">
        <f t="shared" ca="1" si="853"/>
        <v>#NAME?</v>
      </c>
      <c r="CU249" s="33" t="e">
        <f ca="1">_xll.GXL(CU$3,CU$4,"CustomGL="&amp;CU$8&amp;";",CU$5,CU$6,CU$7,$B249,CU$10)</f>
        <v>#NAME?</v>
      </c>
      <c r="CV249" s="27" t="e">
        <f t="shared" ca="1" si="854"/>
        <v>#NAME?</v>
      </c>
      <c r="CZ249" s="79" t="s">
        <v>163</v>
      </c>
      <c r="DA249" s="4" t="e">
        <f ca="1">_xll.SSLDESC(CZ249)</f>
        <v>#NAME?</v>
      </c>
      <c r="DB249" s="26" t="e">
        <f ca="1">_xll.GXL(DB$3,DB$4,"CustomGL="&amp;DB$8&amp;";",DB$5,DB$6,DB$7,$B249,DB$10)</f>
        <v>#NAME?</v>
      </c>
      <c r="DC249" s="27" t="e">
        <f ca="1">DB249/DB$63</f>
        <v>#NAME?</v>
      </c>
      <c r="DD249" s="33" t="e">
        <f ca="1">_xll.GXL(DD$3,DD$4,"CustomGL="&amp;DD$8&amp;";",DD$5,DD$6,DD$7,$B249,DD$10)</f>
        <v>#NAME?</v>
      </c>
      <c r="DE249" s="27" t="e">
        <f t="shared" ca="1" si="856"/>
        <v>#NAME?</v>
      </c>
      <c r="DJ249" s="26" t="e">
        <f ca="1">_xll.GXL(DJ$3,DJ$4,"CustomGL="&amp;DJ$8&amp;";",DJ$5,DJ$6,DJ$7,$B249,DJ$10)</f>
        <v>#NAME?</v>
      </c>
      <c r="DK249" s="27" t="e">
        <f t="shared" ca="1" si="857"/>
        <v>#NAME?</v>
      </c>
      <c r="DL249" s="33" t="e">
        <f ca="1">_xll.GXL(DL$3,DL$4,"CustomGL="&amp;DL$8&amp;";",DL$5,DL$6,DL$7,$B249,DL$10)</f>
        <v>#NAME?</v>
      </c>
      <c r="DM249" s="27" t="e">
        <f t="shared" ca="1" si="858"/>
        <v>#NAME?</v>
      </c>
      <c r="DQ249" s="79" t="s">
        <v>163</v>
      </c>
      <c r="DR249" s="4" t="e">
        <f ca="1">_xll.SSLDESC(DQ249)</f>
        <v>#NAME?</v>
      </c>
      <c r="DS249" s="26" t="e">
        <f ca="1">_xll.GXL(DS$3,DS$4,"CustomGL="&amp;DS$8&amp;";",DS$5,DS$6,DS$7,$B249,DS$10)</f>
        <v>#NAME?</v>
      </c>
      <c r="DT249" s="27" t="e">
        <f ca="1">DS249/DS$63</f>
        <v>#NAME?</v>
      </c>
      <c r="DU249" s="33" t="e">
        <f ca="1">_xll.GXL(DU$3,DU$4,"CustomGL="&amp;DU$8&amp;";",DU$5,DU$6,DU$7,$B249,DU$10)</f>
        <v>#NAME?</v>
      </c>
      <c r="DV249" s="27" t="e">
        <f t="shared" ca="1" si="860"/>
        <v>#NAME?</v>
      </c>
      <c r="EA249" s="26" t="e">
        <f ca="1">_xll.GXL(EA$3,EA$4,"CustomGL="&amp;EA$8&amp;";",EA$5,EA$6,EA$7,$B249,EA$10)</f>
        <v>#NAME?</v>
      </c>
      <c r="EB249" s="27" t="e">
        <f t="shared" ca="1" si="861"/>
        <v>#NAME?</v>
      </c>
      <c r="EC249" s="33" t="e">
        <f ca="1">_xll.GXL(EC$3,EC$4,"CustomGL="&amp;EC$8&amp;";",EC$5,EC$6,EC$7,$B249,EC$10)</f>
        <v>#NAME?</v>
      </c>
      <c r="ED249" s="27" t="e">
        <f t="shared" ca="1" si="862"/>
        <v>#NAME?</v>
      </c>
      <c r="EH249" s="79" t="s">
        <v>163</v>
      </c>
      <c r="EI249" s="4" t="e">
        <f ca="1">_xll.SSLDESC(EH249)</f>
        <v>#NAME?</v>
      </c>
      <c r="EJ249" s="26" t="e">
        <f ca="1">_xll.GXL(EJ$3,EJ$4,"CustomGL="&amp;EJ$8&amp;";",EJ$5,EJ$6,EJ$7,$B249,EJ$10)</f>
        <v>#NAME?</v>
      </c>
      <c r="EK249" s="27" t="e">
        <f ca="1">EJ249/EJ$63</f>
        <v>#NAME?</v>
      </c>
      <c r="EL249" s="33" t="e">
        <f ca="1">_xll.GXL(EL$3,EL$4,"CustomGL="&amp;EL$8&amp;";",EL$5,EL$6,EL$7,$B249,EL$10)</f>
        <v>#NAME?</v>
      </c>
      <c r="EM249" s="27" t="e">
        <f t="shared" ca="1" si="864"/>
        <v>#NAME?</v>
      </c>
      <c r="ER249" s="26" t="e">
        <f ca="1">_xll.GXL(ER$3,ER$4,"CustomGL="&amp;ER$8&amp;";",ER$5,ER$6,ER$7,$B249,ER$10)</f>
        <v>#NAME?</v>
      </c>
      <c r="ES249" s="27" t="e">
        <f t="shared" ca="1" si="865"/>
        <v>#NAME?</v>
      </c>
      <c r="ET249" s="33" t="e">
        <f ca="1">_xll.GXL(ET$3,ET$4,"CustomGL="&amp;ET$8&amp;";",ET$5,ET$6,ET$7,$B249,ET$10)</f>
        <v>#NAME?</v>
      </c>
      <c r="EU249" s="27" t="e">
        <f t="shared" ca="1" si="866"/>
        <v>#NAME?</v>
      </c>
      <c r="EY249" s="79" t="s">
        <v>163</v>
      </c>
      <c r="EZ249" s="4" t="e">
        <f ca="1">_xll.SSLDESC(EY249)</f>
        <v>#NAME?</v>
      </c>
      <c r="FA249" s="26" t="e">
        <f ca="1">_xll.GXL(FA$3,FA$4,"CustomGL="&amp;FA$8&amp;";",FA$5,FA$6,FA$7,$B249,FA$10)</f>
        <v>#NAME?</v>
      </c>
      <c r="FB249" s="27" t="e">
        <f ca="1">FA249/FA$63</f>
        <v>#NAME?</v>
      </c>
      <c r="FC249" s="33" t="e">
        <f ca="1">_xll.GXL(FC$3,FC$4,"CustomGL="&amp;FC$8&amp;";",FC$5,FC$6,FC$7,$B249,FC$10)</f>
        <v>#NAME?</v>
      </c>
      <c r="FD249" s="27" t="e">
        <f t="shared" ca="1" si="868"/>
        <v>#NAME?</v>
      </c>
      <c r="FI249" s="26" t="e">
        <f ca="1">_xll.GXL(FI$3,FI$4,"CustomGL="&amp;FI$8&amp;";",FI$5,FI$6,FI$7,$B249,FI$10)</f>
        <v>#NAME?</v>
      </c>
      <c r="FJ249" s="27" t="e">
        <f t="shared" ca="1" si="869"/>
        <v>#NAME?</v>
      </c>
      <c r="FK249" s="33" t="e">
        <f ca="1">_xll.GXL(FK$3,FK$4,"CustomGL="&amp;FK$8&amp;";",FK$5,FK$6,FK$7,$B249,FK$10)</f>
        <v>#NAME?</v>
      </c>
      <c r="FL249" s="27" t="e">
        <f t="shared" ca="1" si="870"/>
        <v>#NAME?</v>
      </c>
    </row>
    <row r="250" spans="2:168" x14ac:dyDescent="0.25">
      <c r="B250" s="1" t="s">
        <v>164</v>
      </c>
      <c r="C250" s="5" t="e">
        <f ca="1">_xll.SSLDESC(B250)</f>
        <v>#NAME?</v>
      </c>
      <c r="D250" s="11" t="e">
        <f ca="1">SUM(D243,D245,D247,D249)</f>
        <v>#NAME?</v>
      </c>
      <c r="E250" s="29" t="e">
        <f ca="1">D250/D$63</f>
        <v>#NAME?</v>
      </c>
      <c r="F250" s="36" t="e">
        <f ca="1">SUM(F243,F245,F247,F249)</f>
        <v>#NAME?</v>
      </c>
      <c r="G250" s="29" t="e">
        <f t="shared" ref="G250" ca="1" si="905">F250/F$63</f>
        <v>#NAME?</v>
      </c>
      <c r="L250" s="11" t="e">
        <f ca="1">SUM(L243,L245,L247,L249)</f>
        <v>#NAME?</v>
      </c>
      <c r="M250" s="29" t="e">
        <f t="shared" ca="1" si="833"/>
        <v>#NAME?</v>
      </c>
      <c r="N250" s="36" t="e">
        <f ca="1">SUM(N243,N245,N247,N249)</f>
        <v>#NAME?</v>
      </c>
      <c r="O250" s="29" t="e">
        <f t="shared" ca="1" si="834"/>
        <v>#NAME?</v>
      </c>
      <c r="S250" s="76" t="s">
        <v>164</v>
      </c>
      <c r="T250" s="5" t="e">
        <f ca="1">_xll.SSLDESC(S250)</f>
        <v>#NAME?</v>
      </c>
      <c r="U250" s="11" t="e">
        <f ca="1">SUM(U243,U245,U247,U249)</f>
        <v>#NAME?</v>
      </c>
      <c r="V250" s="29" t="e">
        <f ca="1">U250/U$63</f>
        <v>#NAME?</v>
      </c>
      <c r="W250" s="36" t="e">
        <f ca="1">SUM(W243,W245,W247,W249)</f>
        <v>#NAME?</v>
      </c>
      <c r="X250" s="29" t="e">
        <f t="shared" ca="1" si="836"/>
        <v>#NAME?</v>
      </c>
      <c r="AC250" s="11" t="e">
        <f ca="1">SUM(AC243,AC245,AC247,AC249)</f>
        <v>#NAME?</v>
      </c>
      <c r="AD250" s="29" t="e">
        <f t="shared" ca="1" si="837"/>
        <v>#NAME?</v>
      </c>
      <c r="AE250" s="36" t="e">
        <f ca="1">SUM(AE243,AE245,AE247,AE249)</f>
        <v>#NAME?</v>
      </c>
      <c r="AF250" s="29" t="e">
        <f t="shared" ca="1" si="838"/>
        <v>#NAME?</v>
      </c>
      <c r="AJ250" s="76" t="s">
        <v>164</v>
      </c>
      <c r="AK250" s="5" t="e">
        <f ca="1">_xll.SSLDESC(AJ250)</f>
        <v>#NAME?</v>
      </c>
      <c r="AL250" s="11" t="e">
        <f ca="1">SUM(AL243,AL245,AL247,AL249)</f>
        <v>#NAME?</v>
      </c>
      <c r="AM250" s="29" t="e">
        <f ca="1">AL250/AL$63</f>
        <v>#NAME?</v>
      </c>
      <c r="AN250" s="36" t="e">
        <f ca="1">SUM(AN243,AN245,AN247,AN249)</f>
        <v>#NAME?</v>
      </c>
      <c r="AO250" s="29" t="e">
        <f t="shared" ca="1" si="840"/>
        <v>#NAME?</v>
      </c>
      <c r="AT250" s="11" t="e">
        <f ca="1">SUM(AT243,AT245,AT247,AT249)</f>
        <v>#NAME?</v>
      </c>
      <c r="AU250" s="29" t="e">
        <f t="shared" ca="1" si="841"/>
        <v>#NAME?</v>
      </c>
      <c r="AV250" s="36" t="e">
        <f ca="1">SUM(AV243,AV245,AV247,AV249)</f>
        <v>#NAME?</v>
      </c>
      <c r="AW250" s="29" t="e">
        <f t="shared" ca="1" si="842"/>
        <v>#NAME?</v>
      </c>
      <c r="BA250" s="76" t="s">
        <v>164</v>
      </c>
      <c r="BB250" s="5" t="e">
        <f ca="1">_xll.SSLDESC(BA250)</f>
        <v>#NAME?</v>
      </c>
      <c r="BC250" s="11" t="e">
        <f ca="1">SUM(BC243,BC245,BC247,BC249)</f>
        <v>#NAME?</v>
      </c>
      <c r="BD250" s="29" t="e">
        <f ca="1">BC250/BC$63</f>
        <v>#NAME?</v>
      </c>
      <c r="BE250" s="36" t="e">
        <f ca="1">SUM(BE243,BE245,BE247,BE249)</f>
        <v>#NAME?</v>
      </c>
      <c r="BF250" s="29" t="e">
        <f t="shared" ca="1" si="844"/>
        <v>#NAME?</v>
      </c>
      <c r="BK250" s="11" t="e">
        <f ca="1">SUM(BK243,BK245,BK247,BK249)</f>
        <v>#NAME?</v>
      </c>
      <c r="BL250" s="29" t="e">
        <f t="shared" ca="1" si="845"/>
        <v>#NAME?</v>
      </c>
      <c r="BM250" s="36" t="e">
        <f ca="1">SUM(BM243,BM245,BM247,BM249)</f>
        <v>#NAME?</v>
      </c>
      <c r="BN250" s="29" t="e">
        <f t="shared" ca="1" si="846"/>
        <v>#NAME?</v>
      </c>
      <c r="BR250" s="76" t="s">
        <v>164</v>
      </c>
      <c r="BS250" s="5" t="e">
        <f ca="1">_xll.SSLDESC(BR250)</f>
        <v>#NAME?</v>
      </c>
      <c r="BT250" s="11" t="e">
        <f ca="1">SUM(BT243,BT245,BT247,BT249)</f>
        <v>#NAME?</v>
      </c>
      <c r="BU250" s="29" t="e">
        <f ca="1">BT250/BT$63</f>
        <v>#NAME?</v>
      </c>
      <c r="BV250" s="36" t="e">
        <f ca="1">SUM(BV243,BV245,BV247,BV249)</f>
        <v>#NAME?</v>
      </c>
      <c r="BW250" s="29" t="e">
        <f t="shared" ca="1" si="848"/>
        <v>#NAME?</v>
      </c>
      <c r="CB250" s="11" t="e">
        <f ca="1">SUM(CB243,CB245,CB247,CB249)</f>
        <v>#NAME?</v>
      </c>
      <c r="CC250" s="29" t="e">
        <f t="shared" ca="1" si="849"/>
        <v>#NAME?</v>
      </c>
      <c r="CD250" s="36" t="e">
        <f ca="1">SUM(CD243,CD245,CD247,CD249)</f>
        <v>#NAME?</v>
      </c>
      <c r="CE250" s="29" t="e">
        <f t="shared" ca="1" si="850"/>
        <v>#NAME?</v>
      </c>
      <c r="CI250" s="76" t="s">
        <v>164</v>
      </c>
      <c r="CJ250" s="5" t="e">
        <f ca="1">_xll.SSLDESC(CI250)</f>
        <v>#NAME?</v>
      </c>
      <c r="CK250" s="11" t="e">
        <f ca="1">SUM(CK243,CK245,CK247,CK249)</f>
        <v>#NAME?</v>
      </c>
      <c r="CL250" s="29" t="e">
        <f ca="1">CK250/CK$63</f>
        <v>#NAME?</v>
      </c>
      <c r="CM250" s="36" t="e">
        <f ca="1">SUM(CM243,CM245,CM247,CM249)</f>
        <v>#NAME?</v>
      </c>
      <c r="CN250" s="29" t="e">
        <f t="shared" ca="1" si="852"/>
        <v>#NAME?</v>
      </c>
      <c r="CS250" s="11" t="e">
        <f ca="1">SUM(CS243,CS245,CS247,CS249)</f>
        <v>#NAME?</v>
      </c>
      <c r="CT250" s="29" t="e">
        <f t="shared" ca="1" si="853"/>
        <v>#NAME?</v>
      </c>
      <c r="CU250" s="36" t="e">
        <f ca="1">SUM(CU243,CU245,CU247,CU249)</f>
        <v>#NAME?</v>
      </c>
      <c r="CV250" s="29" t="e">
        <f t="shared" ca="1" si="854"/>
        <v>#NAME?</v>
      </c>
      <c r="CZ250" s="76" t="s">
        <v>164</v>
      </c>
      <c r="DA250" s="5" t="e">
        <f ca="1">_xll.SSLDESC(CZ250)</f>
        <v>#NAME?</v>
      </c>
      <c r="DB250" s="11" t="e">
        <f ca="1">SUM(DB243,DB245,DB247,DB249)</f>
        <v>#NAME?</v>
      </c>
      <c r="DC250" s="29" t="e">
        <f ca="1">DB250/DB$63</f>
        <v>#NAME?</v>
      </c>
      <c r="DD250" s="36" t="e">
        <f ca="1">SUM(DD243,DD245,DD247,DD249)</f>
        <v>#NAME?</v>
      </c>
      <c r="DE250" s="29" t="e">
        <f t="shared" ca="1" si="856"/>
        <v>#NAME?</v>
      </c>
      <c r="DJ250" s="11" t="e">
        <f ca="1">SUM(DJ243,DJ245,DJ247,DJ249)</f>
        <v>#NAME?</v>
      </c>
      <c r="DK250" s="29" t="e">
        <f t="shared" ca="1" si="857"/>
        <v>#NAME?</v>
      </c>
      <c r="DL250" s="36" t="e">
        <f ca="1">SUM(DL243,DL245,DL247,DL249)</f>
        <v>#NAME?</v>
      </c>
      <c r="DM250" s="29" t="e">
        <f t="shared" ca="1" si="858"/>
        <v>#NAME?</v>
      </c>
      <c r="DQ250" s="76" t="s">
        <v>164</v>
      </c>
      <c r="DR250" s="5" t="e">
        <f ca="1">_xll.SSLDESC(DQ250)</f>
        <v>#NAME?</v>
      </c>
      <c r="DS250" s="11" t="e">
        <f ca="1">SUM(DS243,DS245,DS247,DS249)</f>
        <v>#NAME?</v>
      </c>
      <c r="DT250" s="29" t="e">
        <f ca="1">DS250/DS$63</f>
        <v>#NAME?</v>
      </c>
      <c r="DU250" s="36" t="e">
        <f ca="1">SUM(DU243,DU245,DU247,DU249)</f>
        <v>#NAME?</v>
      </c>
      <c r="DV250" s="29" t="e">
        <f t="shared" ca="1" si="860"/>
        <v>#NAME?</v>
      </c>
      <c r="EA250" s="11" t="e">
        <f ca="1">SUM(EA243,EA245,EA247,EA249)</f>
        <v>#NAME?</v>
      </c>
      <c r="EB250" s="29" t="e">
        <f t="shared" ca="1" si="861"/>
        <v>#NAME?</v>
      </c>
      <c r="EC250" s="36" t="e">
        <f ca="1">SUM(EC243,EC245,EC247,EC249)</f>
        <v>#NAME?</v>
      </c>
      <c r="ED250" s="29" t="e">
        <f t="shared" ca="1" si="862"/>
        <v>#NAME?</v>
      </c>
      <c r="EH250" s="76" t="s">
        <v>164</v>
      </c>
      <c r="EI250" s="5" t="e">
        <f ca="1">_xll.SSLDESC(EH250)</f>
        <v>#NAME?</v>
      </c>
      <c r="EJ250" s="11" t="e">
        <f ca="1">SUM(EJ243,EJ245,EJ247,EJ249)</f>
        <v>#NAME?</v>
      </c>
      <c r="EK250" s="29" t="e">
        <f ca="1">EJ250/EJ$63</f>
        <v>#NAME?</v>
      </c>
      <c r="EL250" s="36" t="e">
        <f ca="1">SUM(EL243,EL245,EL247,EL249)</f>
        <v>#NAME?</v>
      </c>
      <c r="EM250" s="29" t="e">
        <f t="shared" ca="1" si="864"/>
        <v>#NAME?</v>
      </c>
      <c r="ER250" s="11" t="e">
        <f ca="1">SUM(ER243,ER245,ER247,ER249)</f>
        <v>#NAME?</v>
      </c>
      <c r="ES250" s="29" t="e">
        <f t="shared" ca="1" si="865"/>
        <v>#NAME?</v>
      </c>
      <c r="ET250" s="36" t="e">
        <f ca="1">SUM(ET243,ET245,ET247,ET249)</f>
        <v>#NAME?</v>
      </c>
      <c r="EU250" s="29" t="e">
        <f t="shared" ca="1" si="866"/>
        <v>#NAME?</v>
      </c>
      <c r="EY250" s="76" t="s">
        <v>164</v>
      </c>
      <c r="EZ250" s="5" t="e">
        <f ca="1">_xll.SSLDESC(EY250)</f>
        <v>#NAME?</v>
      </c>
      <c r="FA250" s="11" t="e">
        <f ca="1">SUM(FA243,FA245,FA247,FA249)</f>
        <v>#NAME?</v>
      </c>
      <c r="FB250" s="29" t="e">
        <f ca="1">FA250/FA$63</f>
        <v>#NAME?</v>
      </c>
      <c r="FC250" s="36" t="e">
        <f ca="1">SUM(FC243,FC245,FC247,FC249)</f>
        <v>#NAME?</v>
      </c>
      <c r="FD250" s="29" t="e">
        <f t="shared" ca="1" si="868"/>
        <v>#NAME?</v>
      </c>
      <c r="FI250" s="11" t="e">
        <f ca="1">SUM(FI243,FI245,FI247,FI249)</f>
        <v>#NAME?</v>
      </c>
      <c r="FJ250" s="29" t="e">
        <f t="shared" ca="1" si="869"/>
        <v>#NAME?</v>
      </c>
      <c r="FK250" s="36" t="e">
        <f ca="1">SUM(FK243,FK245,FK247,FK249)</f>
        <v>#NAME?</v>
      </c>
      <c r="FL250" s="29" t="e">
        <f t="shared" ca="1" si="870"/>
        <v>#NAME?</v>
      </c>
    </row>
    <row r="251" spans="2:168" ht="8.25" customHeight="1" x14ac:dyDescent="0.25">
      <c r="B251" s="1"/>
      <c r="C251" s="6"/>
      <c r="E251" s="27"/>
      <c r="F251" s="35"/>
      <c r="G251" s="27"/>
      <c r="M251" s="27"/>
      <c r="N251" s="35"/>
      <c r="O251" s="27"/>
      <c r="S251" s="76"/>
      <c r="T251" s="6"/>
      <c r="V251" s="27"/>
      <c r="W251" s="35"/>
      <c r="X251" s="27"/>
      <c r="AD251" s="27"/>
      <c r="AE251" s="35"/>
      <c r="AF251" s="27"/>
      <c r="AJ251" s="76"/>
      <c r="AK251" s="6"/>
      <c r="AM251" s="27"/>
      <c r="AN251" s="35"/>
      <c r="AO251" s="27"/>
      <c r="AU251" s="27"/>
      <c r="AV251" s="35"/>
      <c r="AW251" s="27"/>
      <c r="BA251" s="76"/>
      <c r="BB251" s="6"/>
      <c r="BD251" s="27"/>
      <c r="BE251" s="35"/>
      <c r="BF251" s="27"/>
      <c r="BL251" s="27"/>
      <c r="BM251" s="35"/>
      <c r="BN251" s="27"/>
      <c r="BR251" s="76"/>
      <c r="BS251" s="6"/>
      <c r="BU251" s="27"/>
      <c r="BV251" s="35"/>
      <c r="BW251" s="27"/>
      <c r="CC251" s="27"/>
      <c r="CD251" s="35"/>
      <c r="CE251" s="27"/>
      <c r="CI251" s="76"/>
      <c r="CJ251" s="6"/>
      <c r="CL251" s="27"/>
      <c r="CM251" s="35"/>
      <c r="CN251" s="27"/>
      <c r="CT251" s="27"/>
      <c r="CU251" s="35"/>
      <c r="CV251" s="27"/>
      <c r="CZ251" s="76"/>
      <c r="DA251" s="6"/>
      <c r="DC251" s="27"/>
      <c r="DD251" s="35"/>
      <c r="DE251" s="27"/>
      <c r="DK251" s="27"/>
      <c r="DL251" s="35"/>
      <c r="DM251" s="27"/>
      <c r="DQ251" s="76"/>
      <c r="DR251" s="6"/>
      <c r="DT251" s="27"/>
      <c r="DU251" s="35"/>
      <c r="DV251" s="27"/>
      <c r="EB251" s="27"/>
      <c r="EC251" s="35"/>
      <c r="ED251" s="27"/>
      <c r="EH251" s="76"/>
      <c r="EI251" s="6"/>
      <c r="EK251" s="27"/>
      <c r="EL251" s="35"/>
      <c r="EM251" s="27"/>
      <c r="ES251" s="27"/>
      <c r="ET251" s="35"/>
      <c r="EU251" s="27"/>
      <c r="EY251" s="76"/>
      <c r="EZ251" s="6"/>
      <c r="FB251" s="27"/>
      <c r="FC251" s="35"/>
      <c r="FD251" s="27"/>
      <c r="FJ251" s="27"/>
      <c r="FK251" s="35"/>
      <c r="FL251" s="27"/>
    </row>
    <row r="252" spans="2:168" s="44" customFormat="1" hidden="1" outlineLevel="1" x14ac:dyDescent="0.25">
      <c r="B252" s="39">
        <v>880000</v>
      </c>
      <c r="C252" s="40" t="e">
        <f ca="1">_xll.GEXQ("...\Live\Act_Decr.edq",$B252)</f>
        <v>#NAME?</v>
      </c>
      <c r="D252" s="41" t="e">
        <f ca="1">_xll.GXL(D$3,D$4,"CustomGL="&amp;D$8&amp;";",D$5,D$6,D$7,$B252,D$10)</f>
        <v>#NAME?</v>
      </c>
      <c r="E252" s="42" t="e">
        <f t="shared" ref="E252:E253" ca="1" si="906">D252/D$63</f>
        <v>#NAME?</v>
      </c>
      <c r="F252" s="43" t="e">
        <f ca="1">_xll.GXL(F$3,F$4,"CustomGL="&amp;F$8&amp;";",F$5,F$6,F$7,$B252,F$10)</f>
        <v>#NAME?</v>
      </c>
      <c r="G252" s="42" t="e">
        <f t="shared" ref="G252:G253" ca="1" si="907">F252/F$63</f>
        <v>#NAME?</v>
      </c>
      <c r="L252" s="41" t="e">
        <f ca="1">_xll.GXL(L$3,L$4,"CustomGL="&amp;L$8&amp;";",L$5,L$6,L$7,$B252,L$10)</f>
        <v>#NAME?</v>
      </c>
      <c r="M252" s="42" t="e">
        <f t="shared" ref="M252:M254" ca="1" si="908">L252/L$63</f>
        <v>#NAME?</v>
      </c>
      <c r="N252" s="43" t="e">
        <f ca="1">_xll.GXL(N$3,N$4,"CustomGL="&amp;N$8&amp;";",N$5,N$6,N$7,$B252,N$10)</f>
        <v>#NAME?</v>
      </c>
      <c r="O252" s="42" t="e">
        <f t="shared" ref="O252:O254" ca="1" si="909">N252/N$63</f>
        <v>#NAME?</v>
      </c>
      <c r="R252" s="85"/>
      <c r="S252" s="77">
        <v>880000</v>
      </c>
      <c r="T252" s="40" t="e">
        <f ca="1">_xll.GEXQ("...\Live\Act_Decr.edq",$B252)</f>
        <v>#NAME?</v>
      </c>
      <c r="U252" s="41" t="e">
        <f ca="1">_xll.GXL(U$3,U$4,"CustomGL="&amp;U$8&amp;";",U$5,U$6,U$7,$B252,U$10)</f>
        <v>#NAME?</v>
      </c>
      <c r="V252" s="42" t="e">
        <f t="shared" ref="V252:V253" ca="1" si="910">U252/U$63</f>
        <v>#NAME?</v>
      </c>
      <c r="W252" s="43" t="e">
        <f ca="1">_xll.GXL(W$3,W$4,"CustomGL="&amp;W$8&amp;";",W$5,W$6,W$7,$B252,W$10)</f>
        <v>#NAME?</v>
      </c>
      <c r="X252" s="42" t="e">
        <f t="shared" ref="X252:X254" ca="1" si="911">W252/W$63</f>
        <v>#NAME?</v>
      </c>
      <c r="AC252" s="41" t="e">
        <f ca="1">_xll.GXL(AC$3,AC$4,"CustomGL="&amp;AC$8&amp;";",AC$5,AC$6,AC$7,$B252,AC$10)</f>
        <v>#NAME?</v>
      </c>
      <c r="AD252" s="42" t="e">
        <f t="shared" ref="AD252:AD254" ca="1" si="912">AC252/AC$63</f>
        <v>#NAME?</v>
      </c>
      <c r="AE252" s="43" t="e">
        <f ca="1">_xll.GXL(AE$3,AE$4,"CustomGL="&amp;AE$8&amp;";",AE$5,AE$6,AE$7,$B252,AE$10)</f>
        <v>#NAME?</v>
      </c>
      <c r="AF252" s="42" t="e">
        <f t="shared" ref="AF252:AF254" ca="1" si="913">AE252/AE$63</f>
        <v>#NAME?</v>
      </c>
      <c r="AJ252" s="77">
        <v>880000</v>
      </c>
      <c r="AK252" s="40" t="e">
        <f ca="1">_xll.GEXQ("...\Live\Act_Decr.edq",$B252)</f>
        <v>#NAME?</v>
      </c>
      <c r="AL252" s="41" t="e">
        <f ca="1">_xll.GXL(AL$3,AL$4,"CustomGL="&amp;AL$8&amp;";",AL$5,AL$6,AL$7,$B252,AL$10)</f>
        <v>#NAME?</v>
      </c>
      <c r="AM252" s="42" t="e">
        <f t="shared" ref="AM252:AM253" ca="1" si="914">AL252/AL$63</f>
        <v>#NAME?</v>
      </c>
      <c r="AN252" s="43" t="e">
        <f ca="1">_xll.GXL(AN$3,AN$4,"CustomGL="&amp;AN$8&amp;";",AN$5,AN$6,AN$7,$B252,AN$10)</f>
        <v>#NAME?</v>
      </c>
      <c r="AO252" s="42" t="e">
        <f t="shared" ref="AO252:AO254" ca="1" si="915">AN252/AN$63</f>
        <v>#NAME?</v>
      </c>
      <c r="AT252" s="41" t="e">
        <f ca="1">_xll.GXL(AT$3,AT$4,"CustomGL="&amp;AT$8&amp;";",AT$5,AT$6,AT$7,$B252,AT$10)</f>
        <v>#NAME?</v>
      </c>
      <c r="AU252" s="42" t="e">
        <f t="shared" ref="AU252:AU254" ca="1" si="916">AT252/AT$63</f>
        <v>#NAME?</v>
      </c>
      <c r="AV252" s="43" t="e">
        <f ca="1">_xll.GXL(AV$3,AV$4,"CustomGL="&amp;AV$8&amp;";",AV$5,AV$6,AV$7,$B252,AV$10)</f>
        <v>#NAME?</v>
      </c>
      <c r="AW252" s="42" t="e">
        <f t="shared" ref="AW252:AW254" ca="1" si="917">AV252/AV$63</f>
        <v>#NAME?</v>
      </c>
      <c r="AZ252" s="85"/>
      <c r="BA252" s="77">
        <v>880000</v>
      </c>
      <c r="BB252" s="40" t="e">
        <f ca="1">_xll.GEXQ("...\Live\Act_Decr.edq",$B252)</f>
        <v>#NAME?</v>
      </c>
      <c r="BC252" s="41" t="e">
        <f ca="1">_xll.GXL(BC$3,BC$4,"CustomGL="&amp;BC$8&amp;";",BC$5,BC$6,BC$7,$B252,BC$10)</f>
        <v>#NAME?</v>
      </c>
      <c r="BD252" s="42" t="e">
        <f t="shared" ref="BD252:BD253" ca="1" si="918">BC252/BC$63</f>
        <v>#NAME?</v>
      </c>
      <c r="BE252" s="43" t="e">
        <f ca="1">_xll.GXL(BE$3,BE$4,"CustomGL="&amp;BE$8&amp;";",BE$5,BE$6,BE$7,$B252,BE$10)</f>
        <v>#NAME?</v>
      </c>
      <c r="BF252" s="42" t="e">
        <f t="shared" ref="BF252:BF254" ca="1" si="919">BE252/BE$63</f>
        <v>#NAME?</v>
      </c>
      <c r="BK252" s="41" t="e">
        <f ca="1">_xll.GXL(BK$3,BK$4,"CustomGL="&amp;BK$8&amp;";",BK$5,BK$6,BK$7,$B252,BK$10)</f>
        <v>#NAME?</v>
      </c>
      <c r="BL252" s="42" t="e">
        <f t="shared" ref="BL252:BL254" ca="1" si="920">BK252/BK$63</f>
        <v>#NAME?</v>
      </c>
      <c r="BM252" s="43" t="e">
        <f ca="1">_xll.GXL(BM$3,BM$4,"CustomGL="&amp;BM$8&amp;";",BM$5,BM$6,BM$7,$B252,BM$10)</f>
        <v>#NAME?</v>
      </c>
      <c r="BN252" s="42" t="e">
        <f t="shared" ref="BN252:BN254" ca="1" si="921">BM252/BM$63</f>
        <v>#NAME?</v>
      </c>
      <c r="BR252" s="77">
        <v>880000</v>
      </c>
      <c r="BS252" s="40" t="e">
        <f ca="1">_xll.GEXQ("...\Live\Act_Decr.edq",$B252)</f>
        <v>#NAME?</v>
      </c>
      <c r="BT252" s="41" t="e">
        <f ca="1">_xll.GXL(BT$3,BT$4,"CustomGL="&amp;BT$8&amp;";",BT$5,BT$6,BT$7,$B252,BT$10)</f>
        <v>#NAME?</v>
      </c>
      <c r="BU252" s="42" t="e">
        <f t="shared" ref="BU252:BU253" ca="1" si="922">BT252/BT$63</f>
        <v>#NAME?</v>
      </c>
      <c r="BV252" s="43" t="e">
        <f ca="1">_xll.GXL(BV$3,BV$4,"CustomGL="&amp;BV$8&amp;";",BV$5,BV$6,BV$7,$B252,BV$10)</f>
        <v>#NAME?</v>
      </c>
      <c r="BW252" s="42" t="e">
        <f t="shared" ref="BW252:BW254" ca="1" si="923">BV252/BV$63</f>
        <v>#NAME?</v>
      </c>
      <c r="CB252" s="41" t="e">
        <f ca="1">_xll.GXL(CB$3,CB$4,"CustomGL="&amp;CB$8&amp;";",CB$5,CB$6,CB$7,$B252,CB$10)</f>
        <v>#NAME?</v>
      </c>
      <c r="CC252" s="42" t="e">
        <f t="shared" ref="CC252:CC254" ca="1" si="924">CB252/CB$63</f>
        <v>#NAME?</v>
      </c>
      <c r="CD252" s="43" t="e">
        <f ca="1">_xll.GXL(CD$3,CD$4,"CustomGL="&amp;CD$8&amp;";",CD$5,CD$6,CD$7,$B252,CD$10)</f>
        <v>#NAME?</v>
      </c>
      <c r="CE252" s="42" t="e">
        <f t="shared" ref="CE252:CE254" ca="1" si="925">CD252/CD$63</f>
        <v>#NAME?</v>
      </c>
      <c r="CI252" s="77">
        <v>880000</v>
      </c>
      <c r="CJ252" s="40" t="e">
        <f ca="1">_xll.GEXQ("...\Live\Act_Decr.edq",$B252)</f>
        <v>#NAME?</v>
      </c>
      <c r="CK252" s="41" t="e">
        <f ca="1">_xll.GXL(CK$3,CK$4,"CustomGL="&amp;CK$8&amp;";",CK$5,CK$6,CK$7,$B252,CK$10)</f>
        <v>#NAME?</v>
      </c>
      <c r="CL252" s="42" t="e">
        <f t="shared" ref="CL252:CL253" ca="1" si="926">CK252/CK$63</f>
        <v>#NAME?</v>
      </c>
      <c r="CM252" s="43" t="e">
        <f ca="1">_xll.GXL(CM$3,CM$4,"CustomGL="&amp;CM$8&amp;";",CM$5,CM$6,CM$7,$B252,CM$10)</f>
        <v>#NAME?</v>
      </c>
      <c r="CN252" s="42" t="e">
        <f t="shared" ref="CN252:CN254" ca="1" si="927">CM252/CM$63</f>
        <v>#NAME?</v>
      </c>
      <c r="CS252" s="41" t="e">
        <f ca="1">_xll.GXL(CS$3,CS$4,"CustomGL="&amp;CS$8&amp;";",CS$5,CS$6,CS$7,$B252,CS$10)</f>
        <v>#NAME?</v>
      </c>
      <c r="CT252" s="42" t="e">
        <f t="shared" ref="CT252:CT254" ca="1" si="928">CS252/CS$63</f>
        <v>#NAME?</v>
      </c>
      <c r="CU252" s="43" t="e">
        <f ca="1">_xll.GXL(CU$3,CU$4,"CustomGL="&amp;CU$8&amp;";",CU$5,CU$6,CU$7,$B252,CU$10)</f>
        <v>#NAME?</v>
      </c>
      <c r="CV252" s="42" t="e">
        <f t="shared" ref="CV252:CV254" ca="1" si="929">CU252/CU$63</f>
        <v>#NAME?</v>
      </c>
      <c r="CZ252" s="77">
        <v>880000</v>
      </c>
      <c r="DA252" s="40" t="e">
        <f ca="1">_xll.GEXQ("...\Live\Act_Decr.edq",$B252)</f>
        <v>#NAME?</v>
      </c>
      <c r="DB252" s="41" t="e">
        <f ca="1">_xll.GXL(DB$3,DB$4,"CustomGL="&amp;DB$8&amp;";",DB$5,DB$6,DB$7,$B252,DB$10)</f>
        <v>#NAME?</v>
      </c>
      <c r="DC252" s="42" t="e">
        <f t="shared" ref="DC252:DC253" ca="1" si="930">DB252/DB$63</f>
        <v>#NAME?</v>
      </c>
      <c r="DD252" s="43" t="e">
        <f ca="1">_xll.GXL(DD$3,DD$4,"CustomGL="&amp;DD$8&amp;";",DD$5,DD$6,DD$7,$B252,DD$10)</f>
        <v>#NAME?</v>
      </c>
      <c r="DE252" s="42" t="e">
        <f t="shared" ref="DE252:DE254" ca="1" si="931">DD252/DD$63</f>
        <v>#NAME?</v>
      </c>
      <c r="DJ252" s="41" t="e">
        <f ca="1">_xll.GXL(DJ$3,DJ$4,"CustomGL="&amp;DJ$8&amp;";",DJ$5,DJ$6,DJ$7,$B252,DJ$10)</f>
        <v>#NAME?</v>
      </c>
      <c r="DK252" s="42" t="e">
        <f t="shared" ref="DK252:DK254" ca="1" si="932">DJ252/DJ$63</f>
        <v>#NAME?</v>
      </c>
      <c r="DL252" s="43" t="e">
        <f ca="1">_xll.GXL(DL$3,DL$4,"CustomGL="&amp;DL$8&amp;";",DL$5,DL$6,DL$7,$B252,DL$10)</f>
        <v>#NAME?</v>
      </c>
      <c r="DM252" s="42" t="e">
        <f t="shared" ref="DM252:DM254" ca="1" si="933">DL252/DL$63</f>
        <v>#NAME?</v>
      </c>
      <c r="DQ252" s="77">
        <v>880000</v>
      </c>
      <c r="DR252" s="40" t="e">
        <f ca="1">_xll.GEXQ("...\Live\Act_Decr.edq",$B252)</f>
        <v>#NAME?</v>
      </c>
      <c r="DS252" s="41" t="e">
        <f ca="1">_xll.GXL(DS$3,DS$4,"CustomGL="&amp;DS$8&amp;";",DS$5,DS$6,DS$7,$B252,DS$10)</f>
        <v>#NAME?</v>
      </c>
      <c r="DT252" s="42" t="e">
        <f t="shared" ref="DT252:DT253" ca="1" si="934">DS252/DS$63</f>
        <v>#NAME?</v>
      </c>
      <c r="DU252" s="43" t="e">
        <f ca="1">_xll.GXL(DU$3,DU$4,"CustomGL="&amp;DU$8&amp;";",DU$5,DU$6,DU$7,$B252,DU$10)</f>
        <v>#NAME?</v>
      </c>
      <c r="DV252" s="42" t="e">
        <f t="shared" ref="DV252:DV254" ca="1" si="935">DU252/DU$63</f>
        <v>#NAME?</v>
      </c>
      <c r="EA252" s="41" t="e">
        <f ca="1">_xll.GXL(EA$3,EA$4,"CustomGL="&amp;EA$8&amp;";",EA$5,EA$6,EA$7,$B252,EA$10)</f>
        <v>#NAME?</v>
      </c>
      <c r="EB252" s="42" t="e">
        <f t="shared" ref="EB252:EB254" ca="1" si="936">EA252/EA$63</f>
        <v>#NAME?</v>
      </c>
      <c r="EC252" s="43" t="e">
        <f ca="1">_xll.GXL(EC$3,EC$4,"CustomGL="&amp;EC$8&amp;";",EC$5,EC$6,EC$7,$B252,EC$10)</f>
        <v>#NAME?</v>
      </c>
      <c r="ED252" s="42" t="e">
        <f t="shared" ref="ED252:ED254" ca="1" si="937">EC252/EC$63</f>
        <v>#NAME?</v>
      </c>
      <c r="EH252" s="77">
        <v>880000</v>
      </c>
      <c r="EI252" s="40" t="e">
        <f ca="1">_xll.GEXQ("...\Live\Act_Decr.edq",$B252)</f>
        <v>#NAME?</v>
      </c>
      <c r="EJ252" s="41" t="e">
        <f ca="1">_xll.GXL(EJ$3,EJ$4,"CustomGL="&amp;EJ$8&amp;";",EJ$5,EJ$6,EJ$7,$B252,EJ$10)</f>
        <v>#NAME?</v>
      </c>
      <c r="EK252" s="42" t="e">
        <f t="shared" ref="EK252:EK253" ca="1" si="938">EJ252/EJ$63</f>
        <v>#NAME?</v>
      </c>
      <c r="EL252" s="43" t="e">
        <f ca="1">_xll.GXL(EL$3,EL$4,"CustomGL="&amp;EL$8&amp;";",EL$5,EL$6,EL$7,$B252,EL$10)</f>
        <v>#NAME?</v>
      </c>
      <c r="EM252" s="42" t="e">
        <f t="shared" ref="EM252:EM254" ca="1" si="939">EL252/EL$63</f>
        <v>#NAME?</v>
      </c>
      <c r="ER252" s="41" t="e">
        <f ca="1">_xll.GXL(ER$3,ER$4,"CustomGL="&amp;ER$8&amp;";",ER$5,ER$6,ER$7,$B252,ER$10)</f>
        <v>#NAME?</v>
      </c>
      <c r="ES252" s="42" t="e">
        <f t="shared" ref="ES252:ES254" ca="1" si="940">ER252/ER$63</f>
        <v>#NAME?</v>
      </c>
      <c r="ET252" s="43" t="e">
        <f ca="1">_xll.GXL(ET$3,ET$4,"CustomGL="&amp;ET$8&amp;";",ET$5,ET$6,ET$7,$B252,ET$10)</f>
        <v>#NAME?</v>
      </c>
      <c r="EU252" s="42" t="e">
        <f t="shared" ref="EU252:EU254" ca="1" si="941">ET252/ET$63</f>
        <v>#NAME?</v>
      </c>
      <c r="EY252" s="77">
        <v>880000</v>
      </c>
      <c r="EZ252" s="40" t="e">
        <f ca="1">_xll.GEXQ("...\Live\Act_Decr.edq",$B252)</f>
        <v>#NAME?</v>
      </c>
      <c r="FA252" s="41" t="e">
        <f ca="1">_xll.GXL(FA$3,FA$4,"CustomGL="&amp;FA$8&amp;";",FA$5,FA$6,FA$7,$B252,FA$10)</f>
        <v>#NAME?</v>
      </c>
      <c r="FB252" s="42" t="e">
        <f t="shared" ref="FB252:FB253" ca="1" si="942">FA252/FA$63</f>
        <v>#NAME?</v>
      </c>
      <c r="FC252" s="43" t="e">
        <f ca="1">_xll.GXL(FC$3,FC$4,"CustomGL="&amp;FC$8&amp;";",FC$5,FC$6,FC$7,$B252,FC$10)</f>
        <v>#NAME?</v>
      </c>
      <c r="FD252" s="42" t="e">
        <f t="shared" ref="FD252:FD254" ca="1" si="943">FC252/FC$63</f>
        <v>#NAME?</v>
      </c>
      <c r="FI252" s="41" t="e">
        <f ca="1">_xll.GXL(FI$3,FI$4,"CustomGL="&amp;FI$8&amp;";",FI$5,FI$6,FI$7,$B252,FI$10)</f>
        <v>#NAME?</v>
      </c>
      <c r="FJ252" s="42" t="e">
        <f t="shared" ref="FJ252:FJ254" ca="1" si="944">FI252/FI$63</f>
        <v>#NAME?</v>
      </c>
      <c r="FK252" s="43" t="e">
        <f ca="1">_xll.GXL(FK$3,FK$4,"CustomGL="&amp;FK$8&amp;";",FK$5,FK$6,FK$7,$B252,FK$10)</f>
        <v>#NAME?</v>
      </c>
      <c r="FL252" s="42" t="e">
        <f t="shared" ref="FL252:FL254" ca="1" si="945">FK252/FK$63</f>
        <v>#NAME?</v>
      </c>
    </row>
    <row r="253" spans="2:168" s="44" customFormat="1" hidden="1" outlineLevel="1" x14ac:dyDescent="0.25">
      <c r="B253" s="39">
        <v>890000</v>
      </c>
      <c r="C253" s="40" t="e">
        <f ca="1">_xll.GEXQ("...\Live\Act_Decr.edq",$B253)</f>
        <v>#NAME?</v>
      </c>
      <c r="D253" s="41" t="e">
        <f ca="1">_xll.GXL(D$3,D$4,"CustomGL="&amp;D$8&amp;";",D$5,D$6,D$7,$B253,D$10)</f>
        <v>#NAME?</v>
      </c>
      <c r="E253" s="42" t="e">
        <f t="shared" ca="1" si="906"/>
        <v>#NAME?</v>
      </c>
      <c r="F253" s="43" t="e">
        <f ca="1">_xll.GXL(F$3,F$4,"CustomGL="&amp;F$8&amp;";",F$5,F$6,F$7,$B253,F$10)</f>
        <v>#NAME?</v>
      </c>
      <c r="G253" s="42" t="e">
        <f t="shared" ca="1" si="907"/>
        <v>#NAME?</v>
      </c>
      <c r="L253" s="41" t="e">
        <f ca="1">_xll.GXL(L$3,L$4,"CustomGL="&amp;L$8&amp;";",L$5,L$6,L$7,$B253,L$10)</f>
        <v>#NAME?</v>
      </c>
      <c r="M253" s="42" t="e">
        <f t="shared" ca="1" si="908"/>
        <v>#NAME?</v>
      </c>
      <c r="N253" s="43" t="e">
        <f ca="1">_xll.GXL(N$3,N$4,"CustomGL="&amp;N$8&amp;";",N$5,N$6,N$7,$B253,N$10)</f>
        <v>#NAME?</v>
      </c>
      <c r="O253" s="42" t="e">
        <f t="shared" ca="1" si="909"/>
        <v>#NAME?</v>
      </c>
      <c r="R253" s="85"/>
      <c r="S253" s="77">
        <v>890000</v>
      </c>
      <c r="T253" s="40" t="e">
        <f ca="1">_xll.GEXQ("...\Live\Act_Decr.edq",$B253)</f>
        <v>#NAME?</v>
      </c>
      <c r="U253" s="41" t="e">
        <f ca="1">_xll.GXL(U$3,U$4,"CustomGL="&amp;U$8&amp;";",U$5,U$6,U$7,$B253,U$10)</f>
        <v>#NAME?</v>
      </c>
      <c r="V253" s="42" t="e">
        <f t="shared" ca="1" si="910"/>
        <v>#NAME?</v>
      </c>
      <c r="W253" s="43" t="e">
        <f ca="1">_xll.GXL(W$3,W$4,"CustomGL="&amp;W$8&amp;";",W$5,W$6,W$7,$B253,W$10)</f>
        <v>#NAME?</v>
      </c>
      <c r="X253" s="42" t="e">
        <f t="shared" ca="1" si="911"/>
        <v>#NAME?</v>
      </c>
      <c r="AC253" s="41" t="e">
        <f ca="1">_xll.GXL(AC$3,AC$4,"CustomGL="&amp;AC$8&amp;";",AC$5,AC$6,AC$7,$B253,AC$10)</f>
        <v>#NAME?</v>
      </c>
      <c r="AD253" s="42" t="e">
        <f t="shared" ca="1" si="912"/>
        <v>#NAME?</v>
      </c>
      <c r="AE253" s="43" t="e">
        <f ca="1">_xll.GXL(AE$3,AE$4,"CustomGL="&amp;AE$8&amp;";",AE$5,AE$6,AE$7,$B253,AE$10)</f>
        <v>#NAME?</v>
      </c>
      <c r="AF253" s="42" t="e">
        <f t="shared" ca="1" si="913"/>
        <v>#NAME?</v>
      </c>
      <c r="AJ253" s="77">
        <v>890000</v>
      </c>
      <c r="AK253" s="40" t="e">
        <f ca="1">_xll.GEXQ("...\Live\Act_Decr.edq",$B253)</f>
        <v>#NAME?</v>
      </c>
      <c r="AL253" s="41" t="e">
        <f ca="1">_xll.GXL(AL$3,AL$4,"CustomGL="&amp;AL$8&amp;";",AL$5,AL$6,AL$7,$B253,AL$10)</f>
        <v>#NAME?</v>
      </c>
      <c r="AM253" s="42" t="e">
        <f t="shared" ca="1" si="914"/>
        <v>#NAME?</v>
      </c>
      <c r="AN253" s="43" t="e">
        <f ca="1">_xll.GXL(AN$3,AN$4,"CustomGL="&amp;AN$8&amp;";",AN$5,AN$6,AN$7,$B253,AN$10)</f>
        <v>#NAME?</v>
      </c>
      <c r="AO253" s="42" t="e">
        <f t="shared" ca="1" si="915"/>
        <v>#NAME?</v>
      </c>
      <c r="AT253" s="41" t="e">
        <f ca="1">_xll.GXL(AT$3,AT$4,"CustomGL="&amp;AT$8&amp;";",AT$5,AT$6,AT$7,$B253,AT$10)</f>
        <v>#NAME?</v>
      </c>
      <c r="AU253" s="42" t="e">
        <f t="shared" ca="1" si="916"/>
        <v>#NAME?</v>
      </c>
      <c r="AV253" s="43" t="e">
        <f ca="1">_xll.GXL(AV$3,AV$4,"CustomGL="&amp;AV$8&amp;";",AV$5,AV$6,AV$7,$B253,AV$10)</f>
        <v>#NAME?</v>
      </c>
      <c r="AW253" s="42" t="e">
        <f t="shared" ca="1" si="917"/>
        <v>#NAME?</v>
      </c>
      <c r="AZ253" s="85"/>
      <c r="BA253" s="77">
        <v>890000</v>
      </c>
      <c r="BB253" s="40" t="e">
        <f ca="1">_xll.GEXQ("...\Live\Act_Decr.edq",$B253)</f>
        <v>#NAME?</v>
      </c>
      <c r="BC253" s="41" t="e">
        <f ca="1">_xll.GXL(BC$3,BC$4,"CustomGL="&amp;BC$8&amp;";",BC$5,BC$6,BC$7,$B253,BC$10)</f>
        <v>#NAME?</v>
      </c>
      <c r="BD253" s="42" t="e">
        <f t="shared" ca="1" si="918"/>
        <v>#NAME?</v>
      </c>
      <c r="BE253" s="43" t="e">
        <f ca="1">_xll.GXL(BE$3,BE$4,"CustomGL="&amp;BE$8&amp;";",BE$5,BE$6,BE$7,$B253,BE$10)</f>
        <v>#NAME?</v>
      </c>
      <c r="BF253" s="42" t="e">
        <f t="shared" ca="1" si="919"/>
        <v>#NAME?</v>
      </c>
      <c r="BK253" s="41" t="e">
        <f ca="1">_xll.GXL(BK$3,BK$4,"CustomGL="&amp;BK$8&amp;";",BK$5,BK$6,BK$7,$B253,BK$10)</f>
        <v>#NAME?</v>
      </c>
      <c r="BL253" s="42" t="e">
        <f t="shared" ca="1" si="920"/>
        <v>#NAME?</v>
      </c>
      <c r="BM253" s="43" t="e">
        <f ca="1">_xll.GXL(BM$3,BM$4,"CustomGL="&amp;BM$8&amp;";",BM$5,BM$6,BM$7,$B253,BM$10)</f>
        <v>#NAME?</v>
      </c>
      <c r="BN253" s="42" t="e">
        <f t="shared" ca="1" si="921"/>
        <v>#NAME?</v>
      </c>
      <c r="BR253" s="77">
        <v>890000</v>
      </c>
      <c r="BS253" s="40" t="e">
        <f ca="1">_xll.GEXQ("...\Live\Act_Decr.edq",$B253)</f>
        <v>#NAME?</v>
      </c>
      <c r="BT253" s="41" t="e">
        <f ca="1">_xll.GXL(BT$3,BT$4,"CustomGL="&amp;BT$8&amp;";",BT$5,BT$6,BT$7,$B253,BT$10)</f>
        <v>#NAME?</v>
      </c>
      <c r="BU253" s="42" t="e">
        <f t="shared" ca="1" si="922"/>
        <v>#NAME?</v>
      </c>
      <c r="BV253" s="43" t="e">
        <f ca="1">_xll.GXL(BV$3,BV$4,"CustomGL="&amp;BV$8&amp;";",BV$5,BV$6,BV$7,$B253,BV$10)</f>
        <v>#NAME?</v>
      </c>
      <c r="BW253" s="42" t="e">
        <f t="shared" ca="1" si="923"/>
        <v>#NAME?</v>
      </c>
      <c r="CB253" s="41" t="e">
        <f ca="1">_xll.GXL(CB$3,CB$4,"CustomGL="&amp;CB$8&amp;";",CB$5,CB$6,CB$7,$B253,CB$10)</f>
        <v>#NAME?</v>
      </c>
      <c r="CC253" s="42" t="e">
        <f t="shared" ca="1" si="924"/>
        <v>#NAME?</v>
      </c>
      <c r="CD253" s="43" t="e">
        <f ca="1">_xll.GXL(CD$3,CD$4,"CustomGL="&amp;CD$8&amp;";",CD$5,CD$6,CD$7,$B253,CD$10)</f>
        <v>#NAME?</v>
      </c>
      <c r="CE253" s="42" t="e">
        <f t="shared" ca="1" si="925"/>
        <v>#NAME?</v>
      </c>
      <c r="CI253" s="77">
        <v>890000</v>
      </c>
      <c r="CJ253" s="40" t="e">
        <f ca="1">_xll.GEXQ("...\Live\Act_Decr.edq",$B253)</f>
        <v>#NAME?</v>
      </c>
      <c r="CK253" s="41" t="e">
        <f ca="1">_xll.GXL(CK$3,CK$4,"CustomGL="&amp;CK$8&amp;";",CK$5,CK$6,CK$7,$B253,CK$10)</f>
        <v>#NAME?</v>
      </c>
      <c r="CL253" s="42" t="e">
        <f t="shared" ca="1" si="926"/>
        <v>#NAME?</v>
      </c>
      <c r="CM253" s="43" t="e">
        <f ca="1">_xll.GXL(CM$3,CM$4,"CustomGL="&amp;CM$8&amp;";",CM$5,CM$6,CM$7,$B253,CM$10)</f>
        <v>#NAME?</v>
      </c>
      <c r="CN253" s="42" t="e">
        <f t="shared" ca="1" si="927"/>
        <v>#NAME?</v>
      </c>
      <c r="CS253" s="41" t="e">
        <f ca="1">_xll.GXL(CS$3,CS$4,"CustomGL="&amp;CS$8&amp;";",CS$5,CS$6,CS$7,$B253,CS$10)</f>
        <v>#NAME?</v>
      </c>
      <c r="CT253" s="42" t="e">
        <f t="shared" ca="1" si="928"/>
        <v>#NAME?</v>
      </c>
      <c r="CU253" s="43" t="e">
        <f ca="1">_xll.GXL(CU$3,CU$4,"CustomGL="&amp;CU$8&amp;";",CU$5,CU$6,CU$7,$B253,CU$10)</f>
        <v>#NAME?</v>
      </c>
      <c r="CV253" s="42" t="e">
        <f t="shared" ca="1" si="929"/>
        <v>#NAME?</v>
      </c>
      <c r="CZ253" s="77">
        <v>890000</v>
      </c>
      <c r="DA253" s="40" t="e">
        <f ca="1">_xll.GEXQ("...\Live\Act_Decr.edq",$B253)</f>
        <v>#NAME?</v>
      </c>
      <c r="DB253" s="41" t="e">
        <f ca="1">_xll.GXL(DB$3,DB$4,"CustomGL="&amp;DB$8&amp;";",DB$5,DB$6,DB$7,$B253,DB$10)</f>
        <v>#NAME?</v>
      </c>
      <c r="DC253" s="42" t="e">
        <f t="shared" ca="1" si="930"/>
        <v>#NAME?</v>
      </c>
      <c r="DD253" s="43" t="e">
        <f ca="1">_xll.GXL(DD$3,DD$4,"CustomGL="&amp;DD$8&amp;";",DD$5,DD$6,DD$7,$B253,DD$10)</f>
        <v>#NAME?</v>
      </c>
      <c r="DE253" s="42" t="e">
        <f t="shared" ca="1" si="931"/>
        <v>#NAME?</v>
      </c>
      <c r="DJ253" s="41" t="e">
        <f ca="1">_xll.GXL(DJ$3,DJ$4,"CustomGL="&amp;DJ$8&amp;";",DJ$5,DJ$6,DJ$7,$B253,DJ$10)</f>
        <v>#NAME?</v>
      </c>
      <c r="DK253" s="42" t="e">
        <f t="shared" ca="1" si="932"/>
        <v>#NAME?</v>
      </c>
      <c r="DL253" s="43" t="e">
        <f ca="1">_xll.GXL(DL$3,DL$4,"CustomGL="&amp;DL$8&amp;";",DL$5,DL$6,DL$7,$B253,DL$10)</f>
        <v>#NAME?</v>
      </c>
      <c r="DM253" s="42" t="e">
        <f t="shared" ca="1" si="933"/>
        <v>#NAME?</v>
      </c>
      <c r="DQ253" s="77">
        <v>890000</v>
      </c>
      <c r="DR253" s="40" t="e">
        <f ca="1">_xll.GEXQ("...\Live\Act_Decr.edq",$B253)</f>
        <v>#NAME?</v>
      </c>
      <c r="DS253" s="41" t="e">
        <f ca="1">_xll.GXL(DS$3,DS$4,"CustomGL="&amp;DS$8&amp;";",DS$5,DS$6,DS$7,$B253,DS$10)</f>
        <v>#NAME?</v>
      </c>
      <c r="DT253" s="42" t="e">
        <f t="shared" ca="1" si="934"/>
        <v>#NAME?</v>
      </c>
      <c r="DU253" s="43" t="e">
        <f ca="1">_xll.GXL(DU$3,DU$4,"CustomGL="&amp;DU$8&amp;";",DU$5,DU$6,DU$7,$B253,DU$10)</f>
        <v>#NAME?</v>
      </c>
      <c r="DV253" s="42" t="e">
        <f t="shared" ca="1" si="935"/>
        <v>#NAME?</v>
      </c>
      <c r="EA253" s="41" t="e">
        <f ca="1">_xll.GXL(EA$3,EA$4,"CustomGL="&amp;EA$8&amp;";",EA$5,EA$6,EA$7,$B253,EA$10)</f>
        <v>#NAME?</v>
      </c>
      <c r="EB253" s="42" t="e">
        <f t="shared" ca="1" si="936"/>
        <v>#NAME?</v>
      </c>
      <c r="EC253" s="43" t="e">
        <f ca="1">_xll.GXL(EC$3,EC$4,"CustomGL="&amp;EC$8&amp;";",EC$5,EC$6,EC$7,$B253,EC$10)</f>
        <v>#NAME?</v>
      </c>
      <c r="ED253" s="42" t="e">
        <f t="shared" ca="1" si="937"/>
        <v>#NAME?</v>
      </c>
      <c r="EH253" s="77">
        <v>890000</v>
      </c>
      <c r="EI253" s="40" t="e">
        <f ca="1">_xll.GEXQ("...\Live\Act_Decr.edq",$B253)</f>
        <v>#NAME?</v>
      </c>
      <c r="EJ253" s="41" t="e">
        <f ca="1">_xll.GXL(EJ$3,EJ$4,"CustomGL="&amp;EJ$8&amp;";",EJ$5,EJ$6,EJ$7,$B253,EJ$10)</f>
        <v>#NAME?</v>
      </c>
      <c r="EK253" s="42" t="e">
        <f t="shared" ca="1" si="938"/>
        <v>#NAME?</v>
      </c>
      <c r="EL253" s="43" t="e">
        <f ca="1">_xll.GXL(EL$3,EL$4,"CustomGL="&amp;EL$8&amp;";",EL$5,EL$6,EL$7,$B253,EL$10)</f>
        <v>#NAME?</v>
      </c>
      <c r="EM253" s="42" t="e">
        <f t="shared" ca="1" si="939"/>
        <v>#NAME?</v>
      </c>
      <c r="ER253" s="41" t="e">
        <f ca="1">_xll.GXL(ER$3,ER$4,"CustomGL="&amp;ER$8&amp;";",ER$5,ER$6,ER$7,$B253,ER$10)</f>
        <v>#NAME?</v>
      </c>
      <c r="ES253" s="42" t="e">
        <f t="shared" ca="1" si="940"/>
        <v>#NAME?</v>
      </c>
      <c r="ET253" s="43" t="e">
        <f ca="1">_xll.GXL(ET$3,ET$4,"CustomGL="&amp;ET$8&amp;";",ET$5,ET$6,ET$7,$B253,ET$10)</f>
        <v>#NAME?</v>
      </c>
      <c r="EU253" s="42" t="e">
        <f t="shared" ca="1" si="941"/>
        <v>#NAME?</v>
      </c>
      <c r="EY253" s="77">
        <v>890000</v>
      </c>
      <c r="EZ253" s="40" t="e">
        <f ca="1">_xll.GEXQ("...\Live\Act_Decr.edq",$B253)</f>
        <v>#NAME?</v>
      </c>
      <c r="FA253" s="41" t="e">
        <f ca="1">_xll.GXL(FA$3,FA$4,"CustomGL="&amp;FA$8&amp;";",FA$5,FA$6,FA$7,$B253,FA$10)</f>
        <v>#NAME?</v>
      </c>
      <c r="FB253" s="42" t="e">
        <f t="shared" ca="1" si="942"/>
        <v>#NAME?</v>
      </c>
      <c r="FC253" s="43" t="e">
        <f ca="1">_xll.GXL(FC$3,FC$4,"CustomGL="&amp;FC$8&amp;";",FC$5,FC$6,FC$7,$B253,FC$10)</f>
        <v>#NAME?</v>
      </c>
      <c r="FD253" s="42" t="e">
        <f t="shared" ca="1" si="943"/>
        <v>#NAME?</v>
      </c>
      <c r="FI253" s="41" t="e">
        <f ca="1">_xll.GXL(FI$3,FI$4,"CustomGL="&amp;FI$8&amp;";",FI$5,FI$6,FI$7,$B253,FI$10)</f>
        <v>#NAME?</v>
      </c>
      <c r="FJ253" s="42" t="e">
        <f t="shared" ca="1" si="944"/>
        <v>#NAME?</v>
      </c>
      <c r="FK253" s="43" t="e">
        <f ca="1">_xll.GXL(FK$3,FK$4,"CustomGL="&amp;FK$8&amp;";",FK$5,FK$6,FK$7,$B253,FK$10)</f>
        <v>#NAME?</v>
      </c>
      <c r="FL253" s="42" t="e">
        <f t="shared" ca="1" si="945"/>
        <v>#NAME?</v>
      </c>
    </row>
    <row r="254" spans="2:168" collapsed="1" x14ac:dyDescent="0.25">
      <c r="B254" s="1" t="s">
        <v>165</v>
      </c>
      <c r="C254" s="4" t="e">
        <f ca="1">_xll.SSLDESC(B254)</f>
        <v>#NAME?</v>
      </c>
      <c r="D254" s="26" t="e">
        <f ca="1">_xll.GXL(D$3,D$4,"CustomGL="&amp;D$8&amp;";",D$5,D$6,D$7,$B254,D$10)</f>
        <v>#NAME?</v>
      </c>
      <c r="E254" s="27" t="e">
        <f ca="1">D254/D$63</f>
        <v>#NAME?</v>
      </c>
      <c r="F254" s="33" t="e">
        <f ca="1">_xll.GXL(F$3,F$4,"CustomGL="&amp;F$8&amp;";",F$5,F$6,F$7,$B254,F$10)</f>
        <v>#NAME?</v>
      </c>
      <c r="G254" s="27" t="e">
        <f t="shared" ref="G254" ca="1" si="946">F254/F$63</f>
        <v>#NAME?</v>
      </c>
      <c r="L254" s="26" t="e">
        <f ca="1">_xll.GXL(L$3,L$4,"CustomGL="&amp;L$8&amp;";",L$5,L$6,L$7,$B254,L$10)</f>
        <v>#NAME?</v>
      </c>
      <c r="M254" s="27" t="e">
        <f t="shared" ca="1" si="908"/>
        <v>#NAME?</v>
      </c>
      <c r="N254" s="33" t="e">
        <f ca="1">_xll.GXL(N$3,N$4,"CustomGL="&amp;N$8&amp;";",N$5,N$6,N$7,$B254,N$10)</f>
        <v>#NAME?</v>
      </c>
      <c r="O254" s="27" t="e">
        <f t="shared" ca="1" si="909"/>
        <v>#NAME?</v>
      </c>
      <c r="S254" s="76" t="s">
        <v>165</v>
      </c>
      <c r="T254" s="4" t="e">
        <f ca="1">_xll.SSLDESC(S254)</f>
        <v>#NAME?</v>
      </c>
      <c r="U254" s="26" t="e">
        <f ca="1">_xll.GXL(U$3,U$4,"CustomGL="&amp;U$8&amp;";",U$5,U$6,U$7,$B254,U$10)</f>
        <v>#NAME?</v>
      </c>
      <c r="V254" s="27" t="e">
        <f ca="1">U254/U$63</f>
        <v>#NAME?</v>
      </c>
      <c r="W254" s="33" t="e">
        <f ca="1">_xll.GXL(W$3,W$4,"CustomGL="&amp;W$8&amp;";",W$5,W$6,W$7,$B254,W$10)</f>
        <v>#NAME?</v>
      </c>
      <c r="X254" s="27" t="e">
        <f t="shared" ca="1" si="911"/>
        <v>#NAME?</v>
      </c>
      <c r="AC254" s="26" t="e">
        <f ca="1">_xll.GXL(AC$3,AC$4,"CustomGL="&amp;AC$8&amp;";",AC$5,AC$6,AC$7,$B254,AC$10)</f>
        <v>#NAME?</v>
      </c>
      <c r="AD254" s="27" t="e">
        <f t="shared" ca="1" si="912"/>
        <v>#NAME?</v>
      </c>
      <c r="AE254" s="33" t="e">
        <f ca="1">_xll.GXL(AE$3,AE$4,"CustomGL="&amp;AE$8&amp;";",AE$5,AE$6,AE$7,$B254,AE$10)</f>
        <v>#NAME?</v>
      </c>
      <c r="AF254" s="27" t="e">
        <f t="shared" ca="1" si="913"/>
        <v>#NAME?</v>
      </c>
      <c r="AJ254" s="76" t="s">
        <v>165</v>
      </c>
      <c r="AK254" s="4" t="e">
        <f ca="1">_xll.SSLDESC(AJ254)</f>
        <v>#NAME?</v>
      </c>
      <c r="AL254" s="26" t="e">
        <f ca="1">_xll.GXL(AL$3,AL$4,"CustomGL="&amp;AL$8&amp;";",AL$5,AL$6,AL$7,$B254,AL$10)</f>
        <v>#NAME?</v>
      </c>
      <c r="AM254" s="27" t="e">
        <f ca="1">AL254/AL$63</f>
        <v>#NAME?</v>
      </c>
      <c r="AN254" s="33" t="e">
        <f ca="1">_xll.GXL(AN$3,AN$4,"CustomGL="&amp;AN$8&amp;";",AN$5,AN$6,AN$7,$B254,AN$10)</f>
        <v>#NAME?</v>
      </c>
      <c r="AO254" s="27" t="e">
        <f t="shared" ca="1" si="915"/>
        <v>#NAME?</v>
      </c>
      <c r="AT254" s="26" t="e">
        <f ca="1">_xll.GXL(AT$3,AT$4,"CustomGL="&amp;AT$8&amp;";",AT$5,AT$6,AT$7,$B254,AT$10)</f>
        <v>#NAME?</v>
      </c>
      <c r="AU254" s="27" t="e">
        <f t="shared" ca="1" si="916"/>
        <v>#NAME?</v>
      </c>
      <c r="AV254" s="33" t="e">
        <f ca="1">_xll.GXL(AV$3,AV$4,"CustomGL="&amp;AV$8&amp;";",AV$5,AV$6,AV$7,$B254,AV$10)</f>
        <v>#NAME?</v>
      </c>
      <c r="AW254" s="27" t="e">
        <f t="shared" ca="1" si="917"/>
        <v>#NAME?</v>
      </c>
      <c r="BA254" s="76" t="s">
        <v>165</v>
      </c>
      <c r="BB254" s="4" t="e">
        <f ca="1">_xll.SSLDESC(BA254)</f>
        <v>#NAME?</v>
      </c>
      <c r="BC254" s="26" t="e">
        <f ca="1">_xll.GXL(BC$3,BC$4,"CustomGL="&amp;BC$8&amp;";",BC$5,BC$6,BC$7,$B254,BC$10)</f>
        <v>#NAME?</v>
      </c>
      <c r="BD254" s="27" t="e">
        <f ca="1">BC254/BC$63</f>
        <v>#NAME?</v>
      </c>
      <c r="BE254" s="33" t="e">
        <f ca="1">_xll.GXL(BE$3,BE$4,"CustomGL="&amp;BE$8&amp;";",BE$5,BE$6,BE$7,$B254,BE$10)</f>
        <v>#NAME?</v>
      </c>
      <c r="BF254" s="27" t="e">
        <f t="shared" ca="1" si="919"/>
        <v>#NAME?</v>
      </c>
      <c r="BK254" s="26" t="e">
        <f ca="1">_xll.GXL(BK$3,BK$4,"CustomGL="&amp;BK$8&amp;";",BK$5,BK$6,BK$7,$B254,BK$10)</f>
        <v>#NAME?</v>
      </c>
      <c r="BL254" s="27" t="e">
        <f t="shared" ca="1" si="920"/>
        <v>#NAME?</v>
      </c>
      <c r="BM254" s="33" t="e">
        <f ca="1">_xll.GXL(BM$3,BM$4,"CustomGL="&amp;BM$8&amp;";",BM$5,BM$6,BM$7,$B254,BM$10)</f>
        <v>#NAME?</v>
      </c>
      <c r="BN254" s="27" t="e">
        <f t="shared" ca="1" si="921"/>
        <v>#NAME?</v>
      </c>
      <c r="BR254" s="76" t="s">
        <v>165</v>
      </c>
      <c r="BS254" s="4" t="e">
        <f ca="1">_xll.SSLDESC(BR254)</f>
        <v>#NAME?</v>
      </c>
      <c r="BT254" s="26" t="e">
        <f ca="1">_xll.GXL(BT$3,BT$4,"CustomGL="&amp;BT$8&amp;";",BT$5,BT$6,BT$7,$B254,BT$10)</f>
        <v>#NAME?</v>
      </c>
      <c r="BU254" s="27" t="e">
        <f ca="1">BT254/BT$63</f>
        <v>#NAME?</v>
      </c>
      <c r="BV254" s="33" t="e">
        <f ca="1">_xll.GXL(BV$3,BV$4,"CustomGL="&amp;BV$8&amp;";",BV$5,BV$6,BV$7,$B254,BV$10)</f>
        <v>#NAME?</v>
      </c>
      <c r="BW254" s="27" t="e">
        <f t="shared" ca="1" si="923"/>
        <v>#NAME?</v>
      </c>
      <c r="CB254" s="26" t="e">
        <f ca="1">_xll.GXL(CB$3,CB$4,"CustomGL="&amp;CB$8&amp;";",CB$5,CB$6,CB$7,$B254,CB$10)</f>
        <v>#NAME?</v>
      </c>
      <c r="CC254" s="27" t="e">
        <f t="shared" ca="1" si="924"/>
        <v>#NAME?</v>
      </c>
      <c r="CD254" s="33" t="e">
        <f ca="1">_xll.GXL(CD$3,CD$4,"CustomGL="&amp;CD$8&amp;";",CD$5,CD$6,CD$7,$B254,CD$10)</f>
        <v>#NAME?</v>
      </c>
      <c r="CE254" s="27" t="e">
        <f t="shared" ca="1" si="925"/>
        <v>#NAME?</v>
      </c>
      <c r="CI254" s="76" t="s">
        <v>165</v>
      </c>
      <c r="CJ254" s="4" t="e">
        <f ca="1">_xll.SSLDESC(CI254)</f>
        <v>#NAME?</v>
      </c>
      <c r="CK254" s="26" t="e">
        <f ca="1">_xll.GXL(CK$3,CK$4,"CustomGL="&amp;CK$8&amp;";",CK$5,CK$6,CK$7,$B254,CK$10)</f>
        <v>#NAME?</v>
      </c>
      <c r="CL254" s="27" t="e">
        <f ca="1">CK254/CK$63</f>
        <v>#NAME?</v>
      </c>
      <c r="CM254" s="33" t="e">
        <f ca="1">_xll.GXL(CM$3,CM$4,"CustomGL="&amp;CM$8&amp;";",CM$5,CM$6,CM$7,$B254,CM$10)</f>
        <v>#NAME?</v>
      </c>
      <c r="CN254" s="27" t="e">
        <f t="shared" ca="1" si="927"/>
        <v>#NAME?</v>
      </c>
      <c r="CS254" s="26" t="e">
        <f ca="1">_xll.GXL(CS$3,CS$4,"CustomGL="&amp;CS$8&amp;";",CS$5,CS$6,CS$7,$B254,CS$10)</f>
        <v>#NAME?</v>
      </c>
      <c r="CT254" s="27" t="e">
        <f t="shared" ca="1" si="928"/>
        <v>#NAME?</v>
      </c>
      <c r="CU254" s="33" t="e">
        <f ca="1">_xll.GXL(CU$3,CU$4,"CustomGL="&amp;CU$8&amp;";",CU$5,CU$6,CU$7,$B254,CU$10)</f>
        <v>#NAME?</v>
      </c>
      <c r="CV254" s="27" t="e">
        <f t="shared" ca="1" si="929"/>
        <v>#NAME?</v>
      </c>
      <c r="CZ254" s="76" t="s">
        <v>165</v>
      </c>
      <c r="DA254" s="4" t="e">
        <f ca="1">_xll.SSLDESC(CZ254)</f>
        <v>#NAME?</v>
      </c>
      <c r="DB254" s="26" t="e">
        <f ca="1">_xll.GXL(DB$3,DB$4,"CustomGL="&amp;DB$8&amp;";",DB$5,DB$6,DB$7,$B254,DB$10)</f>
        <v>#NAME?</v>
      </c>
      <c r="DC254" s="27" t="e">
        <f ca="1">DB254/DB$63</f>
        <v>#NAME?</v>
      </c>
      <c r="DD254" s="33" t="e">
        <f ca="1">_xll.GXL(DD$3,DD$4,"CustomGL="&amp;DD$8&amp;";",DD$5,DD$6,DD$7,$B254,DD$10)</f>
        <v>#NAME?</v>
      </c>
      <c r="DE254" s="27" t="e">
        <f t="shared" ca="1" si="931"/>
        <v>#NAME?</v>
      </c>
      <c r="DJ254" s="26" t="e">
        <f ca="1">_xll.GXL(DJ$3,DJ$4,"CustomGL="&amp;DJ$8&amp;";",DJ$5,DJ$6,DJ$7,$B254,DJ$10)</f>
        <v>#NAME?</v>
      </c>
      <c r="DK254" s="27" t="e">
        <f t="shared" ca="1" si="932"/>
        <v>#NAME?</v>
      </c>
      <c r="DL254" s="33" t="e">
        <f ca="1">_xll.GXL(DL$3,DL$4,"CustomGL="&amp;DL$8&amp;";",DL$5,DL$6,DL$7,$B254,DL$10)</f>
        <v>#NAME?</v>
      </c>
      <c r="DM254" s="27" t="e">
        <f t="shared" ca="1" si="933"/>
        <v>#NAME?</v>
      </c>
      <c r="DQ254" s="76" t="s">
        <v>165</v>
      </c>
      <c r="DR254" s="4" t="e">
        <f ca="1">_xll.SSLDESC(DQ254)</f>
        <v>#NAME?</v>
      </c>
      <c r="DS254" s="26" t="e">
        <f ca="1">_xll.GXL(DS$3,DS$4,"CustomGL="&amp;DS$8&amp;";",DS$5,DS$6,DS$7,$B254,DS$10)</f>
        <v>#NAME?</v>
      </c>
      <c r="DT254" s="27" t="e">
        <f ca="1">DS254/DS$63</f>
        <v>#NAME?</v>
      </c>
      <c r="DU254" s="33" t="e">
        <f ca="1">_xll.GXL(DU$3,DU$4,"CustomGL="&amp;DU$8&amp;";",DU$5,DU$6,DU$7,$B254,DU$10)</f>
        <v>#NAME?</v>
      </c>
      <c r="DV254" s="27" t="e">
        <f t="shared" ca="1" si="935"/>
        <v>#NAME?</v>
      </c>
      <c r="EA254" s="26" t="e">
        <f ca="1">_xll.GXL(EA$3,EA$4,"CustomGL="&amp;EA$8&amp;";",EA$5,EA$6,EA$7,$B254,EA$10)</f>
        <v>#NAME?</v>
      </c>
      <c r="EB254" s="27" t="e">
        <f t="shared" ca="1" si="936"/>
        <v>#NAME?</v>
      </c>
      <c r="EC254" s="33" t="e">
        <f ca="1">_xll.GXL(EC$3,EC$4,"CustomGL="&amp;EC$8&amp;";",EC$5,EC$6,EC$7,$B254,EC$10)</f>
        <v>#NAME?</v>
      </c>
      <c r="ED254" s="27" t="e">
        <f t="shared" ca="1" si="937"/>
        <v>#NAME?</v>
      </c>
      <c r="EH254" s="76" t="s">
        <v>165</v>
      </c>
      <c r="EI254" s="4" t="e">
        <f ca="1">_xll.SSLDESC(EH254)</f>
        <v>#NAME?</v>
      </c>
      <c r="EJ254" s="26" t="e">
        <f ca="1">_xll.GXL(EJ$3,EJ$4,"CustomGL="&amp;EJ$8&amp;";",EJ$5,EJ$6,EJ$7,$B254,EJ$10)</f>
        <v>#NAME?</v>
      </c>
      <c r="EK254" s="27" t="e">
        <f ca="1">EJ254/EJ$63</f>
        <v>#NAME?</v>
      </c>
      <c r="EL254" s="33" t="e">
        <f ca="1">_xll.GXL(EL$3,EL$4,"CustomGL="&amp;EL$8&amp;";",EL$5,EL$6,EL$7,$B254,EL$10)</f>
        <v>#NAME?</v>
      </c>
      <c r="EM254" s="27" t="e">
        <f t="shared" ca="1" si="939"/>
        <v>#NAME?</v>
      </c>
      <c r="ER254" s="26" t="e">
        <f ca="1">_xll.GXL(ER$3,ER$4,"CustomGL="&amp;ER$8&amp;";",ER$5,ER$6,ER$7,$B254,ER$10)</f>
        <v>#NAME?</v>
      </c>
      <c r="ES254" s="27" t="e">
        <f t="shared" ca="1" si="940"/>
        <v>#NAME?</v>
      </c>
      <c r="ET254" s="33" t="e">
        <f ca="1">_xll.GXL(ET$3,ET$4,"CustomGL="&amp;ET$8&amp;";",ET$5,ET$6,ET$7,$B254,ET$10)</f>
        <v>#NAME?</v>
      </c>
      <c r="EU254" s="27" t="e">
        <f t="shared" ca="1" si="941"/>
        <v>#NAME?</v>
      </c>
      <c r="EY254" s="76" t="s">
        <v>165</v>
      </c>
      <c r="EZ254" s="4" t="e">
        <f ca="1">_xll.SSLDESC(EY254)</f>
        <v>#NAME?</v>
      </c>
      <c r="FA254" s="26" t="e">
        <f ca="1">_xll.GXL(FA$3,FA$4,"CustomGL="&amp;FA$8&amp;";",FA$5,FA$6,FA$7,$B254,FA$10)</f>
        <v>#NAME?</v>
      </c>
      <c r="FB254" s="27" t="e">
        <f ca="1">FA254/FA$63</f>
        <v>#NAME?</v>
      </c>
      <c r="FC254" s="33" t="e">
        <f ca="1">_xll.GXL(FC$3,FC$4,"CustomGL="&amp;FC$8&amp;";",FC$5,FC$6,FC$7,$B254,FC$10)</f>
        <v>#NAME?</v>
      </c>
      <c r="FD254" s="27" t="e">
        <f t="shared" ca="1" si="943"/>
        <v>#NAME?</v>
      </c>
      <c r="FI254" s="26" t="e">
        <f ca="1">_xll.GXL(FI$3,FI$4,"CustomGL="&amp;FI$8&amp;";",FI$5,FI$6,FI$7,$B254,FI$10)</f>
        <v>#NAME?</v>
      </c>
      <c r="FJ254" s="27" t="e">
        <f t="shared" ca="1" si="944"/>
        <v>#NAME?</v>
      </c>
      <c r="FK254" s="33" t="e">
        <f ca="1">_xll.GXL(FK$3,FK$4,"CustomGL="&amp;FK$8&amp;";",FK$5,FK$6,FK$7,$B254,FK$10)</f>
        <v>#NAME?</v>
      </c>
      <c r="FL254" s="27" t="e">
        <f t="shared" ca="1" si="945"/>
        <v>#NAME?</v>
      </c>
    </row>
    <row r="255" spans="2:168" ht="8.25" customHeight="1" x14ac:dyDescent="0.25">
      <c r="B255" s="1"/>
      <c r="C255" s="6"/>
      <c r="E255" s="27"/>
      <c r="F255" s="35"/>
      <c r="G255" s="27"/>
      <c r="M255" s="27"/>
      <c r="N255" s="35"/>
      <c r="O255" s="27"/>
      <c r="T255" s="6"/>
      <c r="V255" s="27"/>
      <c r="W255" s="35"/>
      <c r="X255" s="27"/>
      <c r="AD255" s="27"/>
      <c r="AE255" s="35"/>
      <c r="AF255" s="27"/>
      <c r="AK255" s="6"/>
      <c r="AM255" s="27"/>
      <c r="AN255" s="35"/>
      <c r="AO255" s="27"/>
      <c r="AU255" s="27"/>
      <c r="AV255" s="35"/>
      <c r="AW255" s="27"/>
      <c r="BB255" s="6"/>
      <c r="BD255" s="27"/>
      <c r="BE255" s="35"/>
      <c r="BF255" s="27"/>
      <c r="BL255" s="27"/>
      <c r="BM255" s="35"/>
      <c r="BN255" s="27"/>
      <c r="BS255" s="6"/>
      <c r="BU255" s="27"/>
      <c r="BV255" s="35"/>
      <c r="BW255" s="27"/>
      <c r="CC255" s="27"/>
      <c r="CD255" s="35"/>
      <c r="CE255" s="27"/>
      <c r="CJ255" s="6"/>
      <c r="CL255" s="27"/>
      <c r="CM255" s="35"/>
      <c r="CN255" s="27"/>
      <c r="CT255" s="27"/>
      <c r="CU255" s="35"/>
      <c r="CV255" s="27"/>
      <c r="DA255" s="6"/>
      <c r="DC255" s="27"/>
      <c r="DD255" s="35"/>
      <c r="DE255" s="27"/>
      <c r="DK255" s="27"/>
      <c r="DL255" s="35"/>
      <c r="DM255" s="27"/>
      <c r="DR255" s="6"/>
      <c r="DT255" s="27"/>
      <c r="DU255" s="35"/>
      <c r="DV255" s="27"/>
      <c r="EB255" s="27"/>
      <c r="EC255" s="35"/>
      <c r="ED255" s="27"/>
      <c r="EI255" s="6"/>
      <c r="EK255" s="27"/>
      <c r="EL255" s="35"/>
      <c r="EM255" s="27"/>
      <c r="ES255" s="27"/>
      <c r="ET255" s="35"/>
      <c r="EU255" s="27"/>
      <c r="EZ255" s="6"/>
      <c r="FB255" s="27"/>
      <c r="FC255" s="35"/>
      <c r="FD255" s="27"/>
      <c r="FJ255" s="27"/>
      <c r="FK255" s="35"/>
      <c r="FL255" s="27"/>
    </row>
    <row r="256" spans="2:168" x14ac:dyDescent="0.25">
      <c r="B256" s="1"/>
      <c r="C256" s="5" t="s">
        <v>16</v>
      </c>
      <c r="D256" s="12" t="e">
        <f ca="1">D210-D239-D250-D254</f>
        <v>#NAME?</v>
      </c>
      <c r="E256" s="31" t="e">
        <f ca="1">D256/D$63</f>
        <v>#NAME?</v>
      </c>
      <c r="F256" s="38" t="e">
        <f ca="1">F210-F239-F250-F254</f>
        <v>#NAME?</v>
      </c>
      <c r="G256" s="31" t="e">
        <f t="shared" ref="G256" ca="1" si="947">F256/F$63</f>
        <v>#NAME?</v>
      </c>
      <c r="L256" s="12" t="e">
        <f ca="1">L210-L239-L250-L254</f>
        <v>#NAME?</v>
      </c>
      <c r="M256" s="31" t="e">
        <f t="shared" ref="M256" ca="1" si="948">L256/L$63</f>
        <v>#NAME?</v>
      </c>
      <c r="N256" s="38" t="e">
        <f ca="1">N210-N239-N250-N254</f>
        <v>#NAME?</v>
      </c>
      <c r="O256" s="31" t="e">
        <f t="shared" ref="O256" ca="1" si="949">N256/N$63</f>
        <v>#NAME?</v>
      </c>
      <c r="T256" s="5" t="s">
        <v>16</v>
      </c>
      <c r="U256" s="12" t="e">
        <f ca="1">U210-U239-U250-U254</f>
        <v>#NAME?</v>
      </c>
      <c r="V256" s="31" t="e">
        <f ca="1">U256/U$63</f>
        <v>#NAME?</v>
      </c>
      <c r="W256" s="38" t="e">
        <f ca="1">W210-W239-W250-W254</f>
        <v>#NAME?</v>
      </c>
      <c r="X256" s="31" t="e">
        <f t="shared" ref="X256" ca="1" si="950">W256/W$63</f>
        <v>#NAME?</v>
      </c>
      <c r="AC256" s="12" t="e">
        <f ca="1">AC210-AC239-AC250-AC254</f>
        <v>#NAME?</v>
      </c>
      <c r="AD256" s="31" t="e">
        <f t="shared" ref="AD256" ca="1" si="951">AC256/AC$63</f>
        <v>#NAME?</v>
      </c>
      <c r="AE256" s="38" t="e">
        <f ca="1">AE210-AE239-AE250-AE254</f>
        <v>#NAME?</v>
      </c>
      <c r="AF256" s="31" t="e">
        <f t="shared" ref="AF256" ca="1" si="952">AE256/AE$63</f>
        <v>#NAME?</v>
      </c>
      <c r="AK256" s="5" t="s">
        <v>16</v>
      </c>
      <c r="AL256" s="12" t="e">
        <f ca="1">AL210-AL239-AL250-AL254</f>
        <v>#NAME?</v>
      </c>
      <c r="AM256" s="31" t="e">
        <f ca="1">AL256/AL$63</f>
        <v>#NAME?</v>
      </c>
      <c r="AN256" s="38" t="e">
        <f ca="1">AN210-AN239-AN250-AN254</f>
        <v>#NAME?</v>
      </c>
      <c r="AO256" s="31" t="e">
        <f t="shared" ref="AO256" ca="1" si="953">AN256/AN$63</f>
        <v>#NAME?</v>
      </c>
      <c r="AT256" s="12" t="e">
        <f ca="1">AT210-AT239-AT250-AT254</f>
        <v>#NAME?</v>
      </c>
      <c r="AU256" s="31" t="e">
        <f t="shared" ref="AU256" ca="1" si="954">AT256/AT$63</f>
        <v>#NAME?</v>
      </c>
      <c r="AV256" s="38" t="e">
        <f ca="1">AV210-AV239-AV250-AV254</f>
        <v>#NAME?</v>
      </c>
      <c r="AW256" s="31" t="e">
        <f t="shared" ref="AW256" ca="1" si="955">AV256/AV$63</f>
        <v>#NAME?</v>
      </c>
      <c r="BB256" s="5" t="s">
        <v>16</v>
      </c>
      <c r="BC256" s="12" t="e">
        <f ca="1">BC210-BC239-BC250-BC254</f>
        <v>#NAME?</v>
      </c>
      <c r="BD256" s="31" t="e">
        <f ca="1">BC256/BC$63</f>
        <v>#NAME?</v>
      </c>
      <c r="BE256" s="38" t="e">
        <f ca="1">BE210-BE239-BE250-BE254</f>
        <v>#NAME?</v>
      </c>
      <c r="BF256" s="31" t="e">
        <f t="shared" ref="BF256" ca="1" si="956">BE256/BE$63</f>
        <v>#NAME?</v>
      </c>
      <c r="BK256" s="12" t="e">
        <f ca="1">BK210-BK239-BK250-BK254</f>
        <v>#NAME?</v>
      </c>
      <c r="BL256" s="31" t="e">
        <f t="shared" ref="BL256" ca="1" si="957">BK256/BK$63</f>
        <v>#NAME?</v>
      </c>
      <c r="BM256" s="38" t="e">
        <f ca="1">BM210-BM239-BM250-BM254</f>
        <v>#NAME?</v>
      </c>
      <c r="BN256" s="31" t="e">
        <f t="shared" ref="BN256" ca="1" si="958">BM256/BM$63</f>
        <v>#NAME?</v>
      </c>
      <c r="BS256" s="5" t="s">
        <v>16</v>
      </c>
      <c r="BT256" s="12" t="e">
        <f ca="1">BT210-BT239-BT250-BT254</f>
        <v>#NAME?</v>
      </c>
      <c r="BU256" s="31" t="e">
        <f ca="1">BT256/BT$63</f>
        <v>#NAME?</v>
      </c>
      <c r="BV256" s="38" t="e">
        <f ca="1">BV210-BV239-BV250-BV254</f>
        <v>#NAME?</v>
      </c>
      <c r="BW256" s="31" t="e">
        <f t="shared" ref="BW256" ca="1" si="959">BV256/BV$63</f>
        <v>#NAME?</v>
      </c>
      <c r="CB256" s="12" t="e">
        <f ca="1">CB210-CB239-CB250-CB254</f>
        <v>#NAME?</v>
      </c>
      <c r="CC256" s="31" t="e">
        <f t="shared" ref="CC256" ca="1" si="960">CB256/CB$63</f>
        <v>#NAME?</v>
      </c>
      <c r="CD256" s="38" t="e">
        <f ca="1">CD210-CD239-CD250-CD254</f>
        <v>#NAME?</v>
      </c>
      <c r="CE256" s="31" t="e">
        <f t="shared" ref="CE256" ca="1" si="961">CD256/CD$63</f>
        <v>#NAME?</v>
      </c>
      <c r="CJ256" s="5" t="s">
        <v>16</v>
      </c>
      <c r="CK256" s="12" t="e">
        <f ca="1">CK210-CK239-CK250-CK254</f>
        <v>#NAME?</v>
      </c>
      <c r="CL256" s="31" t="e">
        <f ca="1">CK256/CK$63</f>
        <v>#NAME?</v>
      </c>
      <c r="CM256" s="38" t="e">
        <f ca="1">CM210-CM239-CM250-CM254</f>
        <v>#NAME?</v>
      </c>
      <c r="CN256" s="31" t="e">
        <f t="shared" ref="CN256" ca="1" si="962">CM256/CM$63</f>
        <v>#NAME?</v>
      </c>
      <c r="CS256" s="12" t="e">
        <f ca="1">CS210-CS239-CS250-CS254</f>
        <v>#NAME?</v>
      </c>
      <c r="CT256" s="31" t="e">
        <f t="shared" ref="CT256" ca="1" si="963">CS256/CS$63</f>
        <v>#NAME?</v>
      </c>
      <c r="CU256" s="38" t="e">
        <f ca="1">CU210-CU239-CU250-CU254</f>
        <v>#NAME?</v>
      </c>
      <c r="CV256" s="31" t="e">
        <f t="shared" ref="CV256" ca="1" si="964">CU256/CU$63</f>
        <v>#NAME?</v>
      </c>
      <c r="DA256" s="5" t="s">
        <v>16</v>
      </c>
      <c r="DB256" s="12" t="e">
        <f ca="1">DB210-DB239-DB250-DB254</f>
        <v>#NAME?</v>
      </c>
      <c r="DC256" s="31" t="e">
        <f ca="1">DB256/DB$63</f>
        <v>#NAME?</v>
      </c>
      <c r="DD256" s="38" t="e">
        <f ca="1">DD210-DD239-DD250-DD254</f>
        <v>#NAME?</v>
      </c>
      <c r="DE256" s="31" t="e">
        <f t="shared" ref="DE256" ca="1" si="965">DD256/DD$63</f>
        <v>#NAME?</v>
      </c>
      <c r="DJ256" s="12" t="e">
        <f ca="1">DJ210-DJ239-DJ250-DJ254</f>
        <v>#NAME?</v>
      </c>
      <c r="DK256" s="31" t="e">
        <f t="shared" ref="DK256" ca="1" si="966">DJ256/DJ$63</f>
        <v>#NAME?</v>
      </c>
      <c r="DL256" s="38" t="e">
        <f ca="1">DL210-DL239-DL250-DL254</f>
        <v>#NAME?</v>
      </c>
      <c r="DM256" s="31" t="e">
        <f t="shared" ref="DM256" ca="1" si="967">DL256/DL$63</f>
        <v>#NAME?</v>
      </c>
      <c r="DR256" s="5" t="s">
        <v>16</v>
      </c>
      <c r="DS256" s="12" t="e">
        <f ca="1">DS210-DS239-DS250-DS254</f>
        <v>#NAME?</v>
      </c>
      <c r="DT256" s="31" t="e">
        <f ca="1">DS256/DS$63</f>
        <v>#NAME?</v>
      </c>
      <c r="DU256" s="38" t="e">
        <f ca="1">DU210-DU239-DU250-DU254</f>
        <v>#NAME?</v>
      </c>
      <c r="DV256" s="31" t="e">
        <f t="shared" ref="DV256" ca="1" si="968">DU256/DU$63</f>
        <v>#NAME?</v>
      </c>
      <c r="EA256" s="12" t="e">
        <f ca="1">EA210-EA239-EA250-EA254</f>
        <v>#NAME?</v>
      </c>
      <c r="EB256" s="31" t="e">
        <f t="shared" ref="EB256" ca="1" si="969">EA256/EA$63</f>
        <v>#NAME?</v>
      </c>
      <c r="EC256" s="38" t="e">
        <f ca="1">EC210-EC239-EC250-EC254</f>
        <v>#NAME?</v>
      </c>
      <c r="ED256" s="31" t="e">
        <f t="shared" ref="ED256" ca="1" si="970">EC256/EC$63</f>
        <v>#NAME?</v>
      </c>
      <c r="EI256" s="5" t="s">
        <v>16</v>
      </c>
      <c r="EJ256" s="12" t="e">
        <f ca="1">EJ210-EJ239-EJ250-EJ254</f>
        <v>#NAME?</v>
      </c>
      <c r="EK256" s="31" t="e">
        <f ca="1">EJ256/EJ$63</f>
        <v>#NAME?</v>
      </c>
      <c r="EL256" s="38" t="e">
        <f ca="1">EL210-EL239-EL250-EL254</f>
        <v>#NAME?</v>
      </c>
      <c r="EM256" s="31" t="e">
        <f t="shared" ref="EM256" ca="1" si="971">EL256/EL$63</f>
        <v>#NAME?</v>
      </c>
      <c r="ER256" s="12" t="e">
        <f ca="1">ER210-ER239-ER250-ER254</f>
        <v>#NAME?</v>
      </c>
      <c r="ES256" s="31" t="e">
        <f t="shared" ref="ES256" ca="1" si="972">ER256/ER$63</f>
        <v>#NAME?</v>
      </c>
      <c r="ET256" s="38" t="e">
        <f ca="1">ET210-ET239-ET250-ET254</f>
        <v>#NAME?</v>
      </c>
      <c r="EU256" s="31" t="e">
        <f t="shared" ref="EU256" ca="1" si="973">ET256/ET$63</f>
        <v>#NAME?</v>
      </c>
      <c r="EZ256" s="5" t="s">
        <v>16</v>
      </c>
      <c r="FA256" s="12" t="e">
        <f ca="1">FA210-FA239-FA250-FA254</f>
        <v>#NAME?</v>
      </c>
      <c r="FB256" s="31" t="e">
        <f ca="1">FA256/FA$63</f>
        <v>#NAME?</v>
      </c>
      <c r="FC256" s="38" t="e">
        <f ca="1">FC210-FC239-FC250-FC254</f>
        <v>#NAME?</v>
      </c>
      <c r="FD256" s="31" t="e">
        <f t="shared" ref="FD256" ca="1" si="974">FC256/FC$63</f>
        <v>#NAME?</v>
      </c>
      <c r="FI256" s="12" t="e">
        <f ca="1">FI210-FI239-FI250-FI254</f>
        <v>#NAME?</v>
      </c>
      <c r="FJ256" s="31" t="e">
        <f t="shared" ref="FJ256" ca="1" si="975">FI256/FI$63</f>
        <v>#NAME?</v>
      </c>
      <c r="FK256" s="38" t="e">
        <f ca="1">FK210-FK239-FK250-FK254</f>
        <v>#NAME?</v>
      </c>
      <c r="FL256" s="31" t="e">
        <f t="shared" ref="FL256" ca="1" si="976">FK256/FK$63</f>
        <v>#NAME?</v>
      </c>
    </row>
    <row r="258" spans="3:168" x14ac:dyDescent="0.25">
      <c r="C258" s="60" t="s">
        <v>241</v>
      </c>
      <c r="D258" s="61" t="e">
        <f ca="1">(SUM(D37,D42,D50,D54)/'Input-Allocations'!$C$13*'Input-Allocations'!$C$23)+D254+D256</f>
        <v>#NAME?</v>
      </c>
      <c r="E258" s="62" t="e">
        <f t="shared" ref="E258" ca="1" si="977">D258/D$63</f>
        <v>#NAME?</v>
      </c>
      <c r="F258" s="63" t="e">
        <f ca="1">(SUM(F37,F42,F50,F54)/'Input-Allocations'!$F$13*'Input-Allocations'!$F$23)+F254+F256</f>
        <v>#NAME?</v>
      </c>
      <c r="G258" s="62" t="e">
        <f t="shared" ref="G258" ca="1" si="978">F258/F$63</f>
        <v>#NAME?</v>
      </c>
      <c r="L258" s="61" t="e">
        <f ca="1">(SUM(L37,L42,L50,L54)/'Input-Allocations'!$C$13*'Input-Allocations'!$C$23)+L254+L256</f>
        <v>#NAME?</v>
      </c>
      <c r="M258" s="62" t="e">
        <f t="shared" ref="M258" ca="1" si="979">L258/L$63</f>
        <v>#NAME?</v>
      </c>
      <c r="N258" s="63" t="e">
        <f ca="1">(SUM(N37,N42,N50,N54)/'Input-Allocations'!$F$13*'Input-Allocations'!$F$23)+N254+N256</f>
        <v>#NAME?</v>
      </c>
      <c r="O258" s="62" t="e">
        <f t="shared" ref="O258" ca="1" si="980">N258/N$63</f>
        <v>#NAME?</v>
      </c>
      <c r="T258" s="60" t="s">
        <v>241</v>
      </c>
      <c r="U258" s="61" t="e">
        <f ca="1">(SUM(U37,U42,U50,U54)/'Input-Allocations'!$C$13*'Input-Allocations'!$C$23)+U254+U256</f>
        <v>#NAME?</v>
      </c>
      <c r="V258" s="62" t="e">
        <f t="shared" ref="V258" ca="1" si="981">U258/U$63</f>
        <v>#NAME?</v>
      </c>
      <c r="W258" s="63" t="e">
        <f ca="1">(SUM(W37,W42,W50,W54)/'Input-Allocations'!$F$13*'Input-Allocations'!$F$23)+W254+W256</f>
        <v>#NAME?</v>
      </c>
      <c r="X258" s="62" t="e">
        <f t="shared" ref="X258" ca="1" si="982">W258/W$63</f>
        <v>#NAME?</v>
      </c>
      <c r="AC258" s="61" t="e">
        <f ca="1">(SUM(AC37,AC42,AC50,AC54)/'Input-Allocations'!$C$13*'Input-Allocations'!$C$23)+AC254+AC256</f>
        <v>#NAME?</v>
      </c>
      <c r="AD258" s="62" t="e">
        <f t="shared" ref="AD258" ca="1" si="983">AC258/AC$63</f>
        <v>#NAME?</v>
      </c>
      <c r="AE258" s="63" t="e">
        <f ca="1">(SUM(AE37,AE42,AE50,AE54)/'Input-Allocations'!$F$13*'Input-Allocations'!$F$23)+AE254+AE256</f>
        <v>#NAME?</v>
      </c>
      <c r="AF258" s="62" t="e">
        <f t="shared" ref="AF258" ca="1" si="984">AE258/AE$63</f>
        <v>#NAME?</v>
      </c>
      <c r="AK258" s="60" t="s">
        <v>241</v>
      </c>
      <c r="AL258" s="61" t="e">
        <f ca="1">(SUM(AL37,AL42,AL50,AL54)/'Input-Allocations'!$C$13*'Input-Allocations'!$C$23)+AL254+AL256</f>
        <v>#NAME?</v>
      </c>
      <c r="AM258" s="62" t="e">
        <f t="shared" ref="AM258" ca="1" si="985">AL258/AL$63</f>
        <v>#NAME?</v>
      </c>
      <c r="AN258" s="63" t="e">
        <f ca="1">(SUM(AN37,AN42,AN50,AN54)/'Input-Allocations'!$F$13*'Input-Allocations'!$F$23)+AN254+AN256</f>
        <v>#NAME?</v>
      </c>
      <c r="AO258" s="62" t="e">
        <f t="shared" ref="AO258" ca="1" si="986">AN258/AN$63</f>
        <v>#NAME?</v>
      </c>
      <c r="AT258" s="61" t="e">
        <f ca="1">(SUM(AT37,AT42,AT50,AT54)/'Input-Allocations'!$C$13*'Input-Allocations'!$C$23)+AT254+AT256</f>
        <v>#NAME?</v>
      </c>
      <c r="AU258" s="62" t="e">
        <f t="shared" ref="AU258" ca="1" si="987">AT258/AT$63</f>
        <v>#NAME?</v>
      </c>
      <c r="AV258" s="63" t="e">
        <f ca="1">(SUM(AV37,AV42,AV50,AV54)/'Input-Allocations'!$F$13*'Input-Allocations'!$F$23)+AV254+AV256</f>
        <v>#NAME?</v>
      </c>
      <c r="AW258" s="62" t="e">
        <f t="shared" ref="AW258" ca="1" si="988">AV258/AV$63</f>
        <v>#NAME?</v>
      </c>
      <c r="BB258" s="60" t="s">
        <v>241</v>
      </c>
      <c r="BC258" s="61" t="e">
        <f ca="1">(SUM(BC37,BC42,BC50,BC54)/'Input-Allocations'!$C$13*'Input-Allocations'!$C$23)+BC254+BC256</f>
        <v>#NAME?</v>
      </c>
      <c r="BD258" s="62" t="e">
        <f t="shared" ref="BD258" ca="1" si="989">BC258/BC$63</f>
        <v>#NAME?</v>
      </c>
      <c r="BE258" s="63" t="e">
        <f ca="1">(SUM(BE37,BE42,BE50,BE54)/'Input-Allocations'!$F$13*'Input-Allocations'!$F$23)+BE254+BE256</f>
        <v>#NAME?</v>
      </c>
      <c r="BF258" s="62" t="e">
        <f t="shared" ref="BF258" ca="1" si="990">BE258/BE$63</f>
        <v>#NAME?</v>
      </c>
      <c r="BK258" s="61" t="e">
        <f ca="1">(SUM(BK37,BK42,BK50,BK54)/'Input-Allocations'!$C$13*'Input-Allocations'!$C$23)+BK254+BK256</f>
        <v>#NAME?</v>
      </c>
      <c r="BL258" s="62" t="e">
        <f t="shared" ref="BL258" ca="1" si="991">BK258/BK$63</f>
        <v>#NAME?</v>
      </c>
      <c r="BM258" s="63" t="e">
        <f ca="1">(SUM(BM37,BM42,BM50,BM54)/'Input-Allocations'!$F$13*'Input-Allocations'!$F$23)+BM254+BM256</f>
        <v>#NAME?</v>
      </c>
      <c r="BN258" s="62" t="e">
        <f t="shared" ref="BN258" ca="1" si="992">BM258/BM$63</f>
        <v>#NAME?</v>
      </c>
      <c r="BS258" s="60" t="s">
        <v>241</v>
      </c>
      <c r="BT258" s="61" t="e">
        <f ca="1">(SUM(BT37,BT42,BT50,BT54)/'Input-Allocations'!$C$13*'Input-Allocations'!$C$23)+BT254+BT256</f>
        <v>#NAME?</v>
      </c>
      <c r="BU258" s="62" t="e">
        <f t="shared" ref="BU258" ca="1" si="993">BT258/BT$63</f>
        <v>#NAME?</v>
      </c>
      <c r="BV258" s="63" t="e">
        <f ca="1">(SUM(BV37,BV42,BV50,BV54)/'Input-Allocations'!$F$13*'Input-Allocations'!$F$23)+BV254+BV256</f>
        <v>#NAME?</v>
      </c>
      <c r="BW258" s="62" t="e">
        <f t="shared" ref="BW258" ca="1" si="994">BV258/BV$63</f>
        <v>#NAME?</v>
      </c>
      <c r="CB258" s="61" t="e">
        <f ca="1">(SUM(CB37,CB42,CB50,CB54)/'Input-Allocations'!$C$13*'Input-Allocations'!$C$23)+CB254+CB256</f>
        <v>#NAME?</v>
      </c>
      <c r="CC258" s="62" t="e">
        <f t="shared" ref="CC258" ca="1" si="995">CB258/CB$63</f>
        <v>#NAME?</v>
      </c>
      <c r="CD258" s="63" t="e">
        <f ca="1">(SUM(CD37,CD42,CD50,CD54)/'Input-Allocations'!$F$13*'Input-Allocations'!$F$23)+CD254+CD256</f>
        <v>#NAME?</v>
      </c>
      <c r="CE258" s="62" t="e">
        <f t="shared" ref="CE258" ca="1" si="996">CD258/CD$63</f>
        <v>#NAME?</v>
      </c>
      <c r="CJ258" s="60" t="s">
        <v>241</v>
      </c>
      <c r="CK258" s="61" t="e">
        <f ca="1">(SUM(CK37,CK42,CK50,CK54)/'Input-Allocations'!$C$13*'Input-Allocations'!$C$23)+CK254+CK256</f>
        <v>#NAME?</v>
      </c>
      <c r="CL258" s="62" t="e">
        <f t="shared" ref="CL258" ca="1" si="997">CK258/CK$63</f>
        <v>#NAME?</v>
      </c>
      <c r="CM258" s="63" t="e">
        <f ca="1">(SUM(CM37,CM42,CM50,CM54)/'Input-Allocations'!$F$13*'Input-Allocations'!$F$23)+CM254+CM256</f>
        <v>#NAME?</v>
      </c>
      <c r="CN258" s="62" t="e">
        <f t="shared" ref="CN258" ca="1" si="998">CM258/CM$63</f>
        <v>#NAME?</v>
      </c>
      <c r="CS258" s="61" t="e">
        <f ca="1">(SUM(CS37,CS42,CS50,CS54)/'Input-Allocations'!$C$13*'Input-Allocations'!$C$23)+CS254+CS256</f>
        <v>#NAME?</v>
      </c>
      <c r="CT258" s="62" t="e">
        <f t="shared" ref="CT258" ca="1" si="999">CS258/CS$63</f>
        <v>#NAME?</v>
      </c>
      <c r="CU258" s="63" t="e">
        <f ca="1">(SUM(CU37,CU42,CU50,CU54)/'Input-Allocations'!$F$13*'Input-Allocations'!$F$23)+CU254+CU256</f>
        <v>#NAME?</v>
      </c>
      <c r="CV258" s="62" t="e">
        <f t="shared" ref="CV258" ca="1" si="1000">CU258/CU$63</f>
        <v>#NAME?</v>
      </c>
      <c r="DA258" s="60" t="s">
        <v>241</v>
      </c>
      <c r="DB258" s="61" t="e">
        <f ca="1">(SUM(DB37,DB42,DB50,DB54)/'Input-Allocations'!$C$13*'Input-Allocations'!$C$23)+DB254+DB256</f>
        <v>#NAME?</v>
      </c>
      <c r="DC258" s="62" t="e">
        <f t="shared" ref="DC258" ca="1" si="1001">DB258/DB$63</f>
        <v>#NAME?</v>
      </c>
      <c r="DD258" s="63" t="e">
        <f ca="1">(SUM(DD37,DD42,DD50,DD54)/'Input-Allocations'!$F$13*'Input-Allocations'!$F$23)+DD254+DD256</f>
        <v>#NAME?</v>
      </c>
      <c r="DE258" s="62" t="e">
        <f t="shared" ref="DE258" ca="1" si="1002">DD258/DD$63</f>
        <v>#NAME?</v>
      </c>
      <c r="DJ258" s="61" t="e">
        <f ca="1">(SUM(DJ37,DJ42,DJ50,DJ54)/'Input-Allocations'!$C$13*'Input-Allocations'!$C$23)+DJ254+DJ256</f>
        <v>#NAME?</v>
      </c>
      <c r="DK258" s="62" t="e">
        <f t="shared" ref="DK258" ca="1" si="1003">DJ258/DJ$63</f>
        <v>#NAME?</v>
      </c>
      <c r="DL258" s="63" t="e">
        <f ca="1">(SUM(DL37,DL42,DL50,DL54)/'Input-Allocations'!$F$13*'Input-Allocations'!$F$23)+DL254+DL256</f>
        <v>#NAME?</v>
      </c>
      <c r="DM258" s="62" t="e">
        <f t="shared" ref="DM258" ca="1" si="1004">DL258/DL$63</f>
        <v>#NAME?</v>
      </c>
      <c r="DR258" s="60" t="s">
        <v>241</v>
      </c>
      <c r="DS258" s="61" t="e">
        <f ca="1">(SUM(DS37,DS42,DS50,DS54)/'Input-Allocations'!$C$13*'Input-Allocations'!$C$23)+DS254+DS256</f>
        <v>#NAME?</v>
      </c>
      <c r="DT258" s="62" t="e">
        <f t="shared" ref="DT258" ca="1" si="1005">DS258/DS$63</f>
        <v>#NAME?</v>
      </c>
      <c r="DU258" s="63" t="e">
        <f ca="1">(SUM(DU37,DU42,DU50,DU54)/'Input-Allocations'!$F$13*'Input-Allocations'!$F$23)+DU254+DU256</f>
        <v>#NAME?</v>
      </c>
      <c r="DV258" s="62" t="e">
        <f t="shared" ref="DV258" ca="1" si="1006">DU258/DU$63</f>
        <v>#NAME?</v>
      </c>
      <c r="EA258" s="61" t="e">
        <f ca="1">(SUM(EA37,EA42,EA50,EA54)/'Input-Allocations'!$C$13*'Input-Allocations'!$C$23)+EA254+EA256</f>
        <v>#NAME?</v>
      </c>
      <c r="EB258" s="62" t="e">
        <f t="shared" ref="EB258" ca="1" si="1007">EA258/EA$63</f>
        <v>#NAME?</v>
      </c>
      <c r="EC258" s="63" t="e">
        <f ca="1">(SUM(EC37,EC42,EC50,EC54)/'Input-Allocations'!$F$13*'Input-Allocations'!$F$23)+EC254+EC256</f>
        <v>#NAME?</v>
      </c>
      <c r="ED258" s="62" t="e">
        <f t="shared" ref="ED258" ca="1" si="1008">EC258/EC$63</f>
        <v>#NAME?</v>
      </c>
      <c r="EI258" s="60" t="s">
        <v>241</v>
      </c>
      <c r="EJ258" s="61" t="e">
        <f ca="1">(SUM(EJ37,EJ42,EJ50,EJ54)/'Input-Allocations'!$C$13*'Input-Allocations'!$C$23)+EJ254+EJ256</f>
        <v>#NAME?</v>
      </c>
      <c r="EK258" s="62" t="e">
        <f t="shared" ref="EK258" ca="1" si="1009">EJ258/EJ$63</f>
        <v>#NAME?</v>
      </c>
      <c r="EL258" s="63" t="e">
        <f ca="1">(SUM(EL37,EL42,EL50,EL54)/'Input-Allocations'!$F$13*'Input-Allocations'!$F$23)+EL254+EL256</f>
        <v>#NAME?</v>
      </c>
      <c r="EM258" s="62" t="e">
        <f t="shared" ref="EM258" ca="1" si="1010">EL258/EL$63</f>
        <v>#NAME?</v>
      </c>
      <c r="ER258" s="61" t="e">
        <f ca="1">(SUM(ER37,ER42,ER50,ER54)/'Input-Allocations'!$C$13*'Input-Allocations'!$C$23)+ER254+ER256</f>
        <v>#NAME?</v>
      </c>
      <c r="ES258" s="62" t="e">
        <f t="shared" ref="ES258" ca="1" si="1011">ER258/ER$63</f>
        <v>#NAME?</v>
      </c>
      <c r="ET258" s="63" t="e">
        <f ca="1">(SUM(ET37,ET42,ET50,ET54)/'Input-Allocations'!$F$13*'Input-Allocations'!$F$23)+ET254+ET256</f>
        <v>#NAME?</v>
      </c>
      <c r="EU258" s="62" t="e">
        <f t="shared" ref="EU258" ca="1" si="1012">ET258/ET$63</f>
        <v>#NAME?</v>
      </c>
      <c r="EZ258" s="60" t="s">
        <v>241</v>
      </c>
      <c r="FA258" s="61" t="e">
        <f ca="1">(SUM(FA37,FA42,FA50,FA54)/'Input-Allocations'!$C$13*'Input-Allocations'!$C$23)+FA254+FA256</f>
        <v>#NAME?</v>
      </c>
      <c r="FB258" s="62" t="e">
        <f t="shared" ref="FB258" ca="1" si="1013">FA258/FA$63</f>
        <v>#NAME?</v>
      </c>
      <c r="FC258" s="63" t="e">
        <f ca="1">(SUM(FC37,FC42,FC50,FC54)/'Input-Allocations'!$F$13*'Input-Allocations'!$F$23)+FC254+FC256</f>
        <v>#NAME?</v>
      </c>
      <c r="FD258" s="62" t="e">
        <f t="shared" ref="FD258" ca="1" si="1014">FC258/FC$63</f>
        <v>#NAME?</v>
      </c>
      <c r="FI258" s="61" t="e">
        <f ca="1">(SUM(FI37,FI42,FI50,FI54)/'Input-Allocations'!$C$13*'Input-Allocations'!$C$23)+FI254+FI256</f>
        <v>#NAME?</v>
      </c>
      <c r="FJ258" s="62" t="e">
        <f t="shared" ref="FJ258" ca="1" si="1015">FI258/FI$63</f>
        <v>#NAME?</v>
      </c>
      <c r="FK258" s="63" t="e">
        <f ca="1">(SUM(FK37,FK42,FK50,FK54)/'Input-Allocations'!$F$13*'Input-Allocations'!$F$23)+FK254+FK256</f>
        <v>#NAME?</v>
      </c>
      <c r="FL258" s="62" t="e">
        <f t="shared" ref="FL258" ca="1" si="1016">FK258/FK$63</f>
        <v>#NAME?</v>
      </c>
    </row>
    <row r="259" spans="3:168" x14ac:dyDescent="0.25">
      <c r="D259" s="26"/>
      <c r="L259" s="26"/>
      <c r="U259" s="26"/>
      <c r="AC259" s="26"/>
      <c r="AL259" s="26"/>
      <c r="AT259" s="26"/>
      <c r="BC259" s="26"/>
      <c r="BK259" s="26"/>
      <c r="BT259" s="26"/>
      <c r="CB259" s="26"/>
      <c r="CK259" s="26"/>
      <c r="CS259" s="26"/>
      <c r="DB259" s="26"/>
      <c r="DJ259" s="26"/>
      <c r="DS259" s="26"/>
      <c r="EA259" s="26"/>
      <c r="EJ259" s="26"/>
      <c r="ER259" s="26"/>
      <c r="FA259" s="26"/>
      <c r="FI259" s="26"/>
    </row>
    <row r="261" spans="3:168" x14ac:dyDescent="0.25">
      <c r="F261" s="26"/>
      <c r="W261" s="26"/>
      <c r="AN261" s="26"/>
      <c r="BE261" s="26"/>
      <c r="BV261" s="26"/>
      <c r="CM261" s="26"/>
      <c r="DD261" s="26"/>
      <c r="DU261" s="26"/>
      <c r="EL261" s="26"/>
      <c r="FC261" s="26"/>
    </row>
  </sheetData>
  <mergeCells count="60">
    <mergeCell ref="N18:O18"/>
    <mergeCell ref="D1:F1"/>
    <mergeCell ref="L1:N1"/>
    <mergeCell ref="U1:W1"/>
    <mergeCell ref="AC1:AE1"/>
    <mergeCell ref="U18:V18"/>
    <mergeCell ref="W18:X18"/>
    <mergeCell ref="AC18:AD18"/>
    <mergeCell ref="AE18:AF18"/>
    <mergeCell ref="D18:E18"/>
    <mergeCell ref="F18:G18"/>
    <mergeCell ref="L18:M18"/>
    <mergeCell ref="AL1:AN1"/>
    <mergeCell ref="AT1:AV1"/>
    <mergeCell ref="AL18:AM18"/>
    <mergeCell ref="AN18:AO18"/>
    <mergeCell ref="AT18:AU18"/>
    <mergeCell ref="AV18:AW18"/>
    <mergeCell ref="BC1:BE1"/>
    <mergeCell ref="BK1:BM1"/>
    <mergeCell ref="BC18:BD18"/>
    <mergeCell ref="BE18:BF18"/>
    <mergeCell ref="BK18:BL18"/>
    <mergeCell ref="BM18:BN18"/>
    <mergeCell ref="BT1:BV1"/>
    <mergeCell ref="CB1:CD1"/>
    <mergeCell ref="BT18:BU18"/>
    <mergeCell ref="BV18:BW18"/>
    <mergeCell ref="CB18:CC18"/>
    <mergeCell ref="CD18:CE18"/>
    <mergeCell ref="CK1:CM1"/>
    <mergeCell ref="CS1:CU1"/>
    <mergeCell ref="CK18:CL18"/>
    <mergeCell ref="CM18:CN18"/>
    <mergeCell ref="CS18:CT18"/>
    <mergeCell ref="CU18:CV18"/>
    <mergeCell ref="DB1:DD1"/>
    <mergeCell ref="DJ1:DL1"/>
    <mergeCell ref="DB18:DC18"/>
    <mergeCell ref="DD18:DE18"/>
    <mergeCell ref="DJ18:DK18"/>
    <mergeCell ref="DL18:DM18"/>
    <mergeCell ref="DS1:DU1"/>
    <mergeCell ref="EA1:EC1"/>
    <mergeCell ref="DS18:DT18"/>
    <mergeCell ref="DU18:DV18"/>
    <mergeCell ref="EA18:EB18"/>
    <mergeCell ref="EC18:ED18"/>
    <mergeCell ref="EJ1:EL1"/>
    <mergeCell ref="ER1:ET1"/>
    <mergeCell ref="EJ18:EK18"/>
    <mergeCell ref="EL18:EM18"/>
    <mergeCell ref="ER18:ES18"/>
    <mergeCell ref="ET18:EU18"/>
    <mergeCell ref="FA1:FC1"/>
    <mergeCell ref="FI1:FK1"/>
    <mergeCell ref="FA18:FB18"/>
    <mergeCell ref="FC18:FD18"/>
    <mergeCell ref="FI18:FJ18"/>
    <mergeCell ref="FK18:FL18"/>
  </mergeCells>
  <dataValidations count="1">
    <dataValidation type="list" allowBlank="1" showInputMessage="1" showErrorMessage="1" sqref="D6 F6 L6 N6 U6 W6 AC6 AE6 AL6 AN6 AT6 AV6 BC6 BE6 BK6 BM6 BT6 BV6 CB6 CD6 CK6 CM6 CS6 CU6 DB6 DD6 DJ6 DL6 DS6 DU6 EA6 EC6 EJ6 EL6 ER6 ET6 FA6 FC6 FI6 FK6" xr:uid="{00000000-0002-0000-0200-000000000000}">
      <formula1>"PER,QTR,DQTR,YTD,LTD,RANGE,per,qtr,dqtr,ytd,ltd,range"</formula1>
    </dataValidation>
  </dataValidations>
  <pageMargins left="0.7" right="0.7" top="0.75" bottom="0.75" header="0.3" footer="0.3"/>
  <pageSetup scale="43" fitToWidth="12" orientation="portrait" horizontalDpi="4294967294" verticalDpi="4294967294" r:id="rId1"/>
  <colBreaks count="9" manualBreakCount="9">
    <brk id="18" max="1048575" man="1"/>
    <brk id="35" max="1048575" man="1"/>
    <brk id="52" max="1048575" man="1"/>
    <brk id="69" max="256" man="1"/>
    <brk id="86" max="1048575" man="1"/>
    <brk id="103" max="1048575" man="1"/>
    <brk id="120" max="1048575" man="1"/>
    <brk id="137" max="1048575" man="1"/>
    <brk id="154" max="1048575" man="1"/>
  </colBreaks>
  <ignoredErrors>
    <ignoredError sqref="D3:D4 E2:E9 D11:D14 D73:E73 D133:E135 D255:E255 D209:E211 D222:E222 D234:E235 D240:E240 D251:E251 E256 E11 D8:D9 F73:G73 F133:G135 F255:G255 F209:G211 F222:G222 F234:G235 F240:G240 F251:G251 F256:G256"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Alignment!$D$2:$D$117</xm:f>
          </x14:formula1>
          <xm:sqref>J5 R5 AA5 AI5 AR5 AZ5 BI5 BQ5 BZ5 CH5 CQ5 CY5 DH5 DP5 DY5 EG5 EP5 EX5 FG5 FO5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6:O21"/>
  <sheetViews>
    <sheetView workbookViewId="0">
      <selection activeCell="A8" sqref="A8:A20"/>
    </sheetView>
  </sheetViews>
  <sheetFormatPr defaultRowHeight="15" x14ac:dyDescent="0.25"/>
  <cols>
    <col min="1" max="1" width="16" bestFit="1" customWidth="1"/>
    <col min="4" max="4" width="15.7109375" customWidth="1"/>
    <col min="5" max="8" width="11.42578125" customWidth="1"/>
    <col min="9" max="9" width="1.5703125" customWidth="1"/>
    <col min="11" max="11" width="15.7109375" customWidth="1"/>
    <col min="12" max="15" width="11.42578125" customWidth="1"/>
  </cols>
  <sheetData>
    <row r="6" spans="3:15" x14ac:dyDescent="0.25">
      <c r="E6" s="200" t="s">
        <v>272</v>
      </c>
      <c r="F6" s="200"/>
      <c r="G6" s="200"/>
      <c r="H6" s="200"/>
      <c r="L6" s="200" t="s">
        <v>278</v>
      </c>
      <c r="M6" s="200"/>
      <c r="N6" s="200"/>
      <c r="O6" s="200"/>
    </row>
    <row r="7" spans="3:15" x14ac:dyDescent="0.25">
      <c r="E7" s="57" t="s">
        <v>276</v>
      </c>
      <c r="F7" s="57" t="s">
        <v>277</v>
      </c>
      <c r="G7" s="57" t="s">
        <v>321</v>
      </c>
      <c r="H7" s="57" t="s">
        <v>320</v>
      </c>
      <c r="L7" s="57" t="s">
        <v>276</v>
      </c>
      <c r="M7" s="57" t="s">
        <v>277</v>
      </c>
      <c r="N7" s="57" t="s">
        <v>321</v>
      </c>
      <c r="O7" s="57" t="s">
        <v>320</v>
      </c>
    </row>
    <row r="8" spans="3:15" x14ac:dyDescent="0.25">
      <c r="C8" t="s">
        <v>105</v>
      </c>
      <c r="E8" s="154">
        <f>SUMIFS('Labor Matrix - Pre'!$W:$W,'Labor Matrix - Pre'!$Q:$Q,$C8)*-1</f>
        <v>-448.24999999999989</v>
      </c>
      <c r="F8" s="154">
        <f>SUMIFS('Labor Matrix - Post'!$X:$X,'Labor Matrix - Post'!$R:$R,$C8)*-1</f>
        <v>-66</v>
      </c>
      <c r="G8" s="154">
        <f>F8-E8</f>
        <v>382.24999999999989</v>
      </c>
      <c r="H8" s="140">
        <f>G8/ABS(E8)</f>
        <v>0.85276073619631898</v>
      </c>
      <c r="J8" t="s">
        <v>113</v>
      </c>
      <c r="K8">
        <f>INDEX('Labor Matrix - Pre'!$R:$R,MATCH($J8,'Labor Matrix - Pre'!$Q:$Q,0))</f>
        <v>0</v>
      </c>
      <c r="L8" s="154">
        <f>SUMIFS('Labor Matrix - Pre'!$W:$W,'Labor Matrix - Pre'!$Q:$Q,$J8)*-1</f>
        <v>-146.32000000000033</v>
      </c>
      <c r="M8" s="154">
        <f>SUMIFS('Labor Matrix - Post'!$X:$X,'Labor Matrix - Post'!$R:$R,$J8)*-1</f>
        <v>-358.44999999999993</v>
      </c>
      <c r="N8" s="154">
        <f>L8-M8</f>
        <v>212.1299999999996</v>
      </c>
      <c r="O8" s="140">
        <f t="shared" ref="O8:O20" si="0">N8/ABS(L8)</f>
        <v>1.4497676325861066</v>
      </c>
    </row>
    <row r="9" spans="3:15" x14ac:dyDescent="0.25">
      <c r="C9" t="s">
        <v>32</v>
      </c>
      <c r="E9" s="154">
        <f>SUMIFS('Labor Matrix - Pre'!$W:$W,'Labor Matrix - Pre'!$Q:$Q,$C9)*-1</f>
        <v>35.480000000000047</v>
      </c>
      <c r="F9" s="154">
        <f>SUMIFS('Labor Matrix - Post'!$X:$X,'Labor Matrix - Post'!$R:$R,$C9)*-1</f>
        <v>-77.949999999999989</v>
      </c>
      <c r="G9" s="154">
        <f t="shared" ref="G9:G20" si="1">F9-E9</f>
        <v>-113.43000000000004</v>
      </c>
      <c r="H9" s="140">
        <f t="shared" ref="H9:H20" si="2">G9/ABS(E9)</f>
        <v>-3.1970124013528718</v>
      </c>
      <c r="J9" t="s">
        <v>82</v>
      </c>
      <c r="K9">
        <f>INDEX('Labor Matrix - Pre'!$R:$R,MATCH($J9,'Labor Matrix - Pre'!$Q:$Q,0))</f>
        <v>0</v>
      </c>
      <c r="L9" s="154">
        <f>SUMIFS('Labor Matrix - Pre'!$W:$W,'Labor Matrix - Pre'!$Q:$Q,$J9)*-1</f>
        <v>-224.81999999999991</v>
      </c>
      <c r="M9" s="154">
        <f>SUMIFS('Labor Matrix - Post'!$X:$X,'Labor Matrix - Post'!$R:$R,$J9)*-1</f>
        <v>40.629999999999995</v>
      </c>
      <c r="N9" s="154">
        <f t="shared" ref="N9:N20" si="3">L9-M9</f>
        <v>-265.44999999999993</v>
      </c>
      <c r="O9" s="140">
        <f t="shared" si="0"/>
        <v>-1.1807223556623079</v>
      </c>
    </row>
    <row r="10" spans="3:15" x14ac:dyDescent="0.25">
      <c r="C10" t="s">
        <v>72</v>
      </c>
      <c r="E10" s="154">
        <f>SUMIFS('Labor Matrix - Pre'!$W:$W,'Labor Matrix - Pre'!$Q:$Q,$C10)*-1</f>
        <v>-804.31999999999994</v>
      </c>
      <c r="F10" s="154">
        <f>SUMIFS('Labor Matrix - Post'!$X:$X,'Labor Matrix - Post'!$R:$R,$C10)*-1</f>
        <v>-190.40000000000003</v>
      </c>
      <c r="G10" s="154">
        <f t="shared" si="1"/>
        <v>613.91999999999985</v>
      </c>
      <c r="H10" s="140">
        <f t="shared" si="2"/>
        <v>0.76327829719514606</v>
      </c>
      <c r="J10" t="s">
        <v>101</v>
      </c>
      <c r="K10">
        <f>INDEX('Labor Matrix - Pre'!$R:$R,MATCH($J10,'Labor Matrix - Pre'!$Q:$Q,0))</f>
        <v>0</v>
      </c>
      <c r="L10" s="154">
        <f>SUMIFS('Labor Matrix - Pre'!$W:$W,'Labor Matrix - Pre'!$Q:$Q,$J10)*-1</f>
        <v>51.840000000000089</v>
      </c>
      <c r="M10" s="154">
        <f>SUMIFS('Labor Matrix - Post'!$X:$X,'Labor Matrix - Post'!$R:$R,$J10)*-1</f>
        <v>-198.17000000000002</v>
      </c>
      <c r="N10" s="154">
        <f t="shared" si="3"/>
        <v>250.0100000000001</v>
      </c>
      <c r="O10" s="140">
        <f t="shared" si="0"/>
        <v>4.8227237654320927</v>
      </c>
    </row>
    <row r="11" spans="3:15" x14ac:dyDescent="0.25">
      <c r="C11" t="s">
        <v>28</v>
      </c>
      <c r="E11" s="154">
        <f>SUMIFS('Labor Matrix - Pre'!$W:$W,'Labor Matrix - Pre'!$Q:$Q,$C11)*-1</f>
        <v>253.62999999999994</v>
      </c>
      <c r="F11" s="154">
        <f>SUMIFS('Labor Matrix - Post'!$X:$X,'Labor Matrix - Post'!$R:$R,$C11)*-1</f>
        <v>269.12</v>
      </c>
      <c r="G11" s="154">
        <f t="shared" si="1"/>
        <v>15.490000000000066</v>
      </c>
      <c r="H11" s="140">
        <f t="shared" si="2"/>
        <v>6.1073216890746636E-2</v>
      </c>
      <c r="J11" t="s">
        <v>35</v>
      </c>
      <c r="K11">
        <f>INDEX('Labor Matrix - Pre'!$R:$R,MATCH($J11,'Labor Matrix - Pre'!$Q:$Q,0))</f>
        <v>0</v>
      </c>
      <c r="L11" s="154">
        <f>SUMIFS('Labor Matrix - Pre'!$W:$W,'Labor Matrix - Pre'!$Q:$Q,$J11)*-1</f>
        <v>212.50000000000011</v>
      </c>
      <c r="M11" s="154">
        <f>SUMIFS('Labor Matrix - Post'!$X:$X,'Labor Matrix - Post'!$R:$R,$J11)*-1</f>
        <v>-256.08333333333331</v>
      </c>
      <c r="N11" s="154">
        <f t="shared" si="3"/>
        <v>468.58333333333343</v>
      </c>
      <c r="O11" s="140">
        <f t="shared" si="0"/>
        <v>2.2050980392156854</v>
      </c>
    </row>
    <row r="12" spans="3:15" x14ac:dyDescent="0.25">
      <c r="C12" t="s">
        <v>95</v>
      </c>
      <c r="E12" s="154">
        <f>SUMIFS('Labor Matrix - Pre'!$W:$W,'Labor Matrix - Pre'!$Q:$Q,$C12)*-1</f>
        <v>-95.67000000000013</v>
      </c>
      <c r="F12" s="154">
        <f>SUMIFS('Labor Matrix - Post'!$X:$X,'Labor Matrix - Post'!$R:$R,$C12)*-1</f>
        <v>-358.79666666666674</v>
      </c>
      <c r="G12" s="154">
        <f t="shared" si="1"/>
        <v>-263.12666666666661</v>
      </c>
      <c r="H12" s="140">
        <f t="shared" si="2"/>
        <v>-2.7503571304135699</v>
      </c>
      <c r="J12" t="s">
        <v>40</v>
      </c>
      <c r="K12">
        <f>INDEX('Labor Matrix - Pre'!$R:$R,MATCH($J12,'Labor Matrix - Pre'!$Q:$Q,0))</f>
        <v>0</v>
      </c>
      <c r="L12" s="154">
        <f>SUMIFS('Labor Matrix - Pre'!$W:$W,'Labor Matrix - Pre'!$Q:$Q,$J12)*-1</f>
        <v>-93.110000000000142</v>
      </c>
      <c r="M12" s="154">
        <f>SUMIFS('Labor Matrix - Post'!$X:$X,'Labor Matrix - Post'!$R:$R,$J12)*-1</f>
        <v>-386.03333333333347</v>
      </c>
      <c r="N12" s="154">
        <f t="shared" si="3"/>
        <v>292.92333333333335</v>
      </c>
      <c r="O12" s="140">
        <f t="shared" si="0"/>
        <v>3.1459921956109214</v>
      </c>
    </row>
    <row r="13" spans="3:15" x14ac:dyDescent="0.25">
      <c r="C13" t="s">
        <v>99</v>
      </c>
      <c r="E13" s="154">
        <f>SUMIFS('Labor Matrix - Pre'!$W:$W,'Labor Matrix - Pre'!$Q:$Q,$C13)*-1</f>
        <v>240.13</v>
      </c>
      <c r="F13" s="154">
        <f>SUMIFS('Labor Matrix - Post'!$X:$X,'Labor Matrix - Post'!$R:$R,$C13)*-1</f>
        <v>227.99</v>
      </c>
      <c r="G13" s="154">
        <f t="shared" si="1"/>
        <v>-12.139999999999986</v>
      </c>
      <c r="H13" s="140">
        <f t="shared" si="2"/>
        <v>-5.0555948861033553E-2</v>
      </c>
      <c r="J13" t="s">
        <v>90</v>
      </c>
      <c r="K13">
        <f>INDEX('Labor Matrix - Pre'!$R:$R,MATCH($J13,'Labor Matrix - Pre'!$Q:$Q,0))</f>
        <v>0</v>
      </c>
      <c r="L13" s="154">
        <f>SUMIFS('Labor Matrix - Pre'!$W:$W,'Labor Matrix - Pre'!$Q:$Q,$J13)*-1</f>
        <v>42.509999999999764</v>
      </c>
      <c r="M13" s="154">
        <f>SUMIFS('Labor Matrix - Post'!$X:$X,'Labor Matrix - Post'!$R:$R,$J13)*-1</f>
        <v>-38.590000000000003</v>
      </c>
      <c r="N13" s="154">
        <f t="shared" si="3"/>
        <v>81.099999999999767</v>
      </c>
      <c r="O13" s="140">
        <f t="shared" si="0"/>
        <v>1.9077864031992524</v>
      </c>
    </row>
    <row r="14" spans="3:15" x14ac:dyDescent="0.25">
      <c r="C14" t="s">
        <v>92</v>
      </c>
      <c r="E14" s="154">
        <f>SUMIFS('Labor Matrix - Pre'!$W:$W,'Labor Matrix - Pre'!$Q:$Q,$C14)*-1</f>
        <v>471.98999999999978</v>
      </c>
      <c r="F14" s="154">
        <f>SUMIFS('Labor Matrix - Post'!$X:$X,'Labor Matrix - Post'!$R:$R,$C14)*-1</f>
        <v>41.300000000000004</v>
      </c>
      <c r="G14" s="154">
        <f t="shared" si="1"/>
        <v>-430.68999999999977</v>
      </c>
      <c r="H14" s="140">
        <f t="shared" si="2"/>
        <v>-0.91249814614716407</v>
      </c>
      <c r="J14" t="s">
        <v>109</v>
      </c>
      <c r="K14">
        <f>INDEX('Labor Matrix - Pre'!$R:$R,MATCH($J14,'Labor Matrix - Pre'!$Q:$Q,0))</f>
        <v>0</v>
      </c>
      <c r="L14" s="154">
        <f>SUMIFS('Labor Matrix - Pre'!$W:$W,'Labor Matrix - Pre'!$Q:$Q,$J14)*-1</f>
        <v>-60.530000000000086</v>
      </c>
      <c r="M14" s="154">
        <f>SUMIFS('Labor Matrix - Post'!$X:$X,'Labor Matrix - Post'!$R:$R,$J14)*-1</f>
        <v>39.36</v>
      </c>
      <c r="N14" s="154">
        <f t="shared" si="3"/>
        <v>-99.890000000000086</v>
      </c>
      <c r="O14" s="140">
        <f t="shared" si="0"/>
        <v>-1.650256071369568</v>
      </c>
    </row>
    <row r="15" spans="3:15" x14ac:dyDescent="0.25">
      <c r="C15" t="s">
        <v>31</v>
      </c>
      <c r="E15" s="154">
        <f>SUMIFS('Labor Matrix - Pre'!$W:$W,'Labor Matrix - Pre'!$Q:$Q,$C15)*-1</f>
        <v>271.04999999999995</v>
      </c>
      <c r="F15" s="154">
        <f>SUMIFS('Labor Matrix - Post'!$X:$X,'Labor Matrix - Post'!$R:$R,$C15)*-1</f>
        <v>246.26</v>
      </c>
      <c r="G15" s="154">
        <f t="shared" si="1"/>
        <v>-24.789999999999964</v>
      </c>
      <c r="H15" s="140">
        <f t="shared" si="2"/>
        <v>-9.1459140380003565E-2</v>
      </c>
      <c r="J15" t="s">
        <v>96</v>
      </c>
      <c r="K15">
        <f>INDEX('Labor Matrix - Pre'!$R:$R,MATCH($J15,'Labor Matrix - Pre'!$Q:$Q,0))</f>
        <v>0</v>
      </c>
      <c r="L15" s="154">
        <f>SUMIFS('Labor Matrix - Pre'!$W:$W,'Labor Matrix - Pre'!$Q:$Q,$J15)*-1</f>
        <v>36.229999999999762</v>
      </c>
      <c r="M15" s="154">
        <f>SUMIFS('Labor Matrix - Post'!$X:$X,'Labor Matrix - Post'!$R:$R,$J15)*-1</f>
        <v>-113.24000000000001</v>
      </c>
      <c r="N15" s="154">
        <f t="shared" si="3"/>
        <v>149.46999999999977</v>
      </c>
      <c r="O15" s="140">
        <f t="shared" si="0"/>
        <v>4.1255865304996071</v>
      </c>
    </row>
    <row r="16" spans="3:15" x14ac:dyDescent="0.25">
      <c r="C16" t="s">
        <v>33</v>
      </c>
      <c r="E16" s="154">
        <f>SUMIFS('Labor Matrix - Pre'!$W:$W,'Labor Matrix - Pre'!$Q:$Q,$C16)*-1</f>
        <v>373.65000000000003</v>
      </c>
      <c r="F16" s="154">
        <f>SUMIFS('Labor Matrix - Post'!$X:$X,'Labor Matrix - Post'!$R:$R,$C16)*-1</f>
        <v>145.18</v>
      </c>
      <c r="G16" s="154">
        <f t="shared" si="1"/>
        <v>-228.47000000000003</v>
      </c>
      <c r="H16" s="140">
        <f t="shared" si="2"/>
        <v>-0.61145456978455781</v>
      </c>
      <c r="J16" t="s">
        <v>42</v>
      </c>
      <c r="K16">
        <f>INDEX('Labor Matrix - Pre'!$R:$R,MATCH($J16,'Labor Matrix - Pre'!$Q:$Q,0))</f>
        <v>0</v>
      </c>
      <c r="L16" s="154">
        <f>SUMIFS('Labor Matrix - Pre'!$W:$W,'Labor Matrix - Pre'!$Q:$Q,$J16)*-1</f>
        <v>-112.81</v>
      </c>
      <c r="M16" s="154">
        <f>SUMIFS('Labor Matrix - Post'!$X:$X,'Labor Matrix - Post'!$R:$R,$J16)*-1</f>
        <v>-24.990000000000009</v>
      </c>
      <c r="N16" s="154">
        <f t="shared" si="3"/>
        <v>-87.82</v>
      </c>
      <c r="O16" s="140">
        <f t="shared" si="0"/>
        <v>-0.77847708536477256</v>
      </c>
    </row>
    <row r="17" spans="3:15" x14ac:dyDescent="0.25">
      <c r="C17" t="s">
        <v>59</v>
      </c>
      <c r="E17" s="154">
        <f>SUMIFS('Labor Matrix - Pre'!$W:$W,'Labor Matrix - Pre'!$Q:$Q,$C17)*-1</f>
        <v>-98.529999999999973</v>
      </c>
      <c r="F17" s="154">
        <f>SUMIFS('Labor Matrix - Post'!$X:$X,'Labor Matrix - Post'!$R:$R,$C17)*-1</f>
        <v>-63.079999999999991</v>
      </c>
      <c r="G17" s="154">
        <f t="shared" si="1"/>
        <v>35.449999999999982</v>
      </c>
      <c r="H17" s="140">
        <f t="shared" si="2"/>
        <v>0.3597888967827057</v>
      </c>
      <c r="J17" t="s">
        <v>55</v>
      </c>
      <c r="K17">
        <f>INDEX('Labor Matrix - Pre'!$R:$R,MATCH($J17,'Labor Matrix - Pre'!$Q:$Q,0))</f>
        <v>0</v>
      </c>
      <c r="L17" s="154">
        <f>SUMIFS('Labor Matrix - Pre'!$W:$W,'Labor Matrix - Pre'!$Q:$Q,$J17)*-1</f>
        <v>-453.28999999999996</v>
      </c>
      <c r="M17" s="154">
        <f>SUMIFS('Labor Matrix - Post'!$X:$X,'Labor Matrix - Post'!$R:$R,$J17)*-1</f>
        <v>29.850000000000009</v>
      </c>
      <c r="N17" s="154">
        <f t="shared" si="3"/>
        <v>-483.14</v>
      </c>
      <c r="O17" s="140">
        <f t="shared" si="0"/>
        <v>-1.0658518829005714</v>
      </c>
    </row>
    <row r="18" spans="3:15" x14ac:dyDescent="0.25">
      <c r="C18" t="s">
        <v>50</v>
      </c>
      <c r="E18" s="154">
        <f>SUMIFS('Labor Matrix - Pre'!$W:$W,'Labor Matrix - Pre'!$Q:$Q,$C18)*-1</f>
        <v>-600.55000000000007</v>
      </c>
      <c r="F18" s="154">
        <f>SUMIFS('Labor Matrix - Post'!$X:$X,'Labor Matrix - Post'!$R:$R,$C18)*-1</f>
        <v>13.549999999999997</v>
      </c>
      <c r="G18" s="154">
        <f t="shared" si="1"/>
        <v>614.1</v>
      </c>
      <c r="H18" s="140">
        <f t="shared" si="2"/>
        <v>1.0225626509033385</v>
      </c>
      <c r="J18" t="s">
        <v>23</v>
      </c>
      <c r="K18">
        <f>INDEX('Labor Matrix - Pre'!$R:$R,MATCH($J18,'Labor Matrix - Pre'!$Q:$Q,0))</f>
        <v>0</v>
      </c>
      <c r="L18" s="154">
        <f>SUMIFS('Labor Matrix - Pre'!$W:$W,'Labor Matrix - Pre'!$Q:$Q,$J18)*-1</f>
        <v>-307.85000000000048</v>
      </c>
      <c r="M18" s="154">
        <f>SUMIFS('Labor Matrix - Post'!$X:$X,'Labor Matrix - Post'!$R:$R,$J18)*-1</f>
        <v>-692.05</v>
      </c>
      <c r="N18" s="154">
        <f t="shared" si="3"/>
        <v>384.19999999999948</v>
      </c>
      <c r="O18" s="140">
        <f t="shared" si="0"/>
        <v>1.2480103946727266</v>
      </c>
    </row>
    <row r="19" spans="3:15" x14ac:dyDescent="0.25">
      <c r="C19" t="s">
        <v>88</v>
      </c>
      <c r="E19" s="154">
        <f>SUMIFS('Labor Matrix - Pre'!$W:$W,'Labor Matrix - Pre'!$Q:$Q,$C19)*-1</f>
        <v>-67.609999999999928</v>
      </c>
      <c r="F19" s="154">
        <f>SUMIFS('Labor Matrix - Post'!$X:$X,'Labor Matrix - Post'!$R:$R,$C19)*-1</f>
        <v>97.39</v>
      </c>
      <c r="G19" s="154">
        <f t="shared" si="1"/>
        <v>164.99999999999994</v>
      </c>
      <c r="H19" s="140">
        <f t="shared" si="2"/>
        <v>2.4404673864812914</v>
      </c>
      <c r="J19" t="s">
        <v>112</v>
      </c>
      <c r="K19">
        <f>INDEX('Labor Matrix - Pre'!$R:$R,MATCH($J19,'Labor Matrix - Pre'!$Q:$Q,0))</f>
        <v>0</v>
      </c>
      <c r="L19" s="154">
        <f>SUMIFS('Labor Matrix - Pre'!$W:$W,'Labor Matrix - Pre'!$Q:$Q,$J19)*-1</f>
        <v>-236.67000000000019</v>
      </c>
      <c r="M19" s="154">
        <f>SUMIFS('Labor Matrix - Post'!$X:$X,'Labor Matrix - Post'!$R:$R,$J19)*-1</f>
        <v>-142.35</v>
      </c>
      <c r="N19" s="154">
        <f t="shared" si="3"/>
        <v>-94.320000000000192</v>
      </c>
      <c r="O19" s="140">
        <f t="shared" si="0"/>
        <v>-0.39852959817467409</v>
      </c>
    </row>
    <row r="20" spans="3:15" x14ac:dyDescent="0.25">
      <c r="C20" s="155" t="s">
        <v>254</v>
      </c>
      <c r="D20" s="155"/>
      <c r="E20" s="156">
        <f>SUM(E8:E19)</f>
        <v>-469.00000000000011</v>
      </c>
      <c r="F20" s="156">
        <f>SUM(F8:F19)</f>
        <v>284.56333333333328</v>
      </c>
      <c r="G20" s="157">
        <f t="shared" si="1"/>
        <v>753.56333333333339</v>
      </c>
      <c r="H20" s="158">
        <f t="shared" si="2"/>
        <v>1.606744847192608</v>
      </c>
      <c r="J20" s="155" t="s">
        <v>254</v>
      </c>
      <c r="K20" s="155"/>
      <c r="L20" s="156">
        <f>SUM(L8:L19)</f>
        <v>-1292.3200000000011</v>
      </c>
      <c r="M20" s="156">
        <f>SUM(M8:M19)</f>
        <v>-2100.1166666666668</v>
      </c>
      <c r="N20" s="157">
        <f t="shared" si="3"/>
        <v>807.79666666666571</v>
      </c>
      <c r="O20" s="158">
        <f t="shared" si="0"/>
        <v>0.62507480087491107</v>
      </c>
    </row>
    <row r="21" spans="3:15" x14ac:dyDescent="0.25">
      <c r="O21" s="141">
        <f>H20-O20</f>
        <v>0.98167004631769694</v>
      </c>
    </row>
  </sheetData>
  <mergeCells count="2">
    <mergeCell ref="E6:H6"/>
    <mergeCell ref="L6:O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
  <sheetViews>
    <sheetView topLeftCell="D72" workbookViewId="0">
      <selection activeCell="T82" sqref="T82:T99"/>
    </sheetView>
  </sheetViews>
  <sheetFormatPr defaultRowHeight="15" x14ac:dyDescent="0.25"/>
  <cols>
    <col min="1" max="1" width="14.28515625" customWidth="1"/>
    <col min="2" max="2" width="12.85546875" customWidth="1"/>
    <col min="3" max="3" width="36.5703125" customWidth="1"/>
    <col min="10" max="10" width="14.28515625" customWidth="1"/>
    <col min="11" max="11" width="12.85546875" customWidth="1"/>
    <col min="12" max="12" width="36.5703125" customWidth="1"/>
    <col min="18" max="18" width="14.28515625" customWidth="1"/>
    <col min="19" max="19" width="12.85546875" customWidth="1"/>
    <col min="20" max="20" width="36.5703125" customWidth="1"/>
  </cols>
  <sheetData>
    <row r="1" spans="1:24" ht="17.25" x14ac:dyDescent="0.25">
      <c r="A1" s="142" t="s">
        <v>296</v>
      </c>
      <c r="B1" s="143"/>
      <c r="C1" s="143"/>
      <c r="J1" s="142" t="s">
        <v>296</v>
      </c>
      <c r="K1" s="143"/>
      <c r="L1" s="143"/>
      <c r="R1" s="142" t="s">
        <v>296</v>
      </c>
      <c r="S1" s="143"/>
      <c r="T1" s="143"/>
    </row>
    <row r="3" spans="1:24" x14ac:dyDescent="0.25">
      <c r="D3" s="71" t="s">
        <v>315</v>
      </c>
      <c r="M3" s="71" t="s">
        <v>316</v>
      </c>
      <c r="U3" s="71" t="s">
        <v>254</v>
      </c>
    </row>
    <row r="4" spans="1:24" x14ac:dyDescent="0.25">
      <c r="D4" s="201" t="s">
        <v>297</v>
      </c>
      <c r="E4" s="201"/>
      <c r="F4" s="201"/>
      <c r="G4" s="201"/>
      <c r="M4" s="201" t="s">
        <v>297</v>
      </c>
      <c r="N4" s="201"/>
      <c r="O4" s="201"/>
      <c r="P4" s="201"/>
      <c r="U4" s="201" t="s">
        <v>297</v>
      </c>
      <c r="V4" s="201"/>
      <c r="W4" s="201"/>
      <c r="X4" s="201"/>
    </row>
    <row r="5" spans="1:24" x14ac:dyDescent="0.25">
      <c r="A5" s="144" t="s">
        <v>298</v>
      </c>
      <c r="B5" s="144" t="s">
        <v>299</v>
      </c>
      <c r="C5" s="144" t="s">
        <v>300</v>
      </c>
      <c r="D5" s="145" t="s">
        <v>301</v>
      </c>
      <c r="E5" s="145" t="s">
        <v>302</v>
      </c>
      <c r="F5" s="145" t="s">
        <v>303</v>
      </c>
      <c r="G5" s="145" t="s">
        <v>304</v>
      </c>
      <c r="J5" s="144" t="s">
        <v>298</v>
      </c>
      <c r="K5" s="144" t="s">
        <v>299</v>
      </c>
      <c r="L5" s="144" t="s">
        <v>300</v>
      </c>
      <c r="M5" s="145" t="s">
        <v>301</v>
      </c>
      <c r="N5" s="145" t="s">
        <v>302</v>
      </c>
      <c r="O5" s="145" t="s">
        <v>303</v>
      </c>
      <c r="P5" s="145" t="s">
        <v>304</v>
      </c>
      <c r="R5" s="144" t="s">
        <v>298</v>
      </c>
      <c r="S5" s="144" t="s">
        <v>299</v>
      </c>
      <c r="T5" s="144" t="s">
        <v>300</v>
      </c>
      <c r="U5" s="145" t="s">
        <v>301</v>
      </c>
      <c r="V5" s="145" t="s">
        <v>302</v>
      </c>
      <c r="W5" s="145" t="s">
        <v>303</v>
      </c>
      <c r="X5" s="145" t="s">
        <v>304</v>
      </c>
    </row>
    <row r="6" spans="1:24" x14ac:dyDescent="0.25">
      <c r="A6" s="146" t="s">
        <v>28</v>
      </c>
      <c r="B6" s="146"/>
      <c r="C6" s="146" t="s">
        <v>305</v>
      </c>
      <c r="D6" s="147">
        <v>2941.75</v>
      </c>
      <c r="E6" s="147">
        <v>2790.5</v>
      </c>
      <c r="F6" s="147">
        <v>2714.24</v>
      </c>
      <c r="G6" s="148">
        <v>-227.51000000000002</v>
      </c>
      <c r="J6" s="146" t="s">
        <v>30</v>
      </c>
      <c r="K6" s="146"/>
      <c r="L6" s="146" t="s">
        <v>306</v>
      </c>
      <c r="M6" s="147">
        <v>3353</v>
      </c>
      <c r="N6" s="147">
        <v>3273.16</v>
      </c>
      <c r="O6" s="147">
        <v>3317.1200000000003</v>
      </c>
      <c r="P6" s="148">
        <v>-35.879999999999995</v>
      </c>
      <c r="R6" s="146" t="s">
        <v>30</v>
      </c>
      <c r="S6" s="146"/>
      <c r="T6" s="146" t="s">
        <v>306</v>
      </c>
      <c r="U6" s="147">
        <f>D6+M6</f>
        <v>6294.75</v>
      </c>
      <c r="V6" s="147">
        <f t="shared" ref="V6:V69" si="0">E6+N6</f>
        <v>6063.66</v>
      </c>
      <c r="W6" s="147">
        <f t="shared" ref="W6:W69" si="1">F6+O6</f>
        <v>6031.3600000000006</v>
      </c>
      <c r="X6" s="148">
        <f t="shared" ref="X6:X69" si="2">G6+P6</f>
        <v>-263.39</v>
      </c>
    </row>
    <row r="7" spans="1:24" x14ac:dyDescent="0.25">
      <c r="A7" s="146" t="s">
        <v>30</v>
      </c>
      <c r="B7" s="146"/>
      <c r="C7" s="146" t="s">
        <v>306</v>
      </c>
      <c r="D7" s="147">
        <v>3118.5</v>
      </c>
      <c r="E7" s="147">
        <v>3521.54</v>
      </c>
      <c r="F7" s="147">
        <v>3323.8199999999997</v>
      </c>
      <c r="G7" s="148">
        <v>205.32000000000002</v>
      </c>
      <c r="J7" s="146" t="s">
        <v>38</v>
      </c>
      <c r="K7" s="146"/>
      <c r="L7" s="146" t="s">
        <v>308</v>
      </c>
      <c r="M7" s="147">
        <v>3053</v>
      </c>
      <c r="N7" s="147">
        <v>2939.76</v>
      </c>
      <c r="O7" s="147">
        <v>2971.5299999999997</v>
      </c>
      <c r="P7" s="148">
        <v>-81.470000000000013</v>
      </c>
      <c r="R7" s="146" t="s">
        <v>38</v>
      </c>
      <c r="S7" s="146"/>
      <c r="T7" s="146" t="s">
        <v>308</v>
      </c>
      <c r="U7" s="147">
        <f t="shared" ref="U7:U70" si="3">D7+M7</f>
        <v>6171.5</v>
      </c>
      <c r="V7" s="147">
        <f t="shared" si="0"/>
        <v>6461.3</v>
      </c>
      <c r="W7" s="147">
        <f t="shared" si="1"/>
        <v>6295.3499999999995</v>
      </c>
      <c r="X7" s="148">
        <f t="shared" si="2"/>
        <v>123.85000000000001</v>
      </c>
    </row>
    <row r="8" spans="1:24" x14ac:dyDescent="0.25">
      <c r="A8" s="146" t="s">
        <v>35</v>
      </c>
      <c r="B8" s="146"/>
      <c r="C8" s="146" t="s">
        <v>305</v>
      </c>
      <c r="D8" s="147">
        <v>2810.25</v>
      </c>
      <c r="E8" s="147">
        <v>2693.5</v>
      </c>
      <c r="F8" s="147">
        <v>2729.6200000000003</v>
      </c>
      <c r="G8" s="148">
        <v>-80.63</v>
      </c>
      <c r="J8" s="146" t="s">
        <v>43</v>
      </c>
      <c r="K8" s="146"/>
      <c r="L8" s="146" t="s">
        <v>309</v>
      </c>
      <c r="M8" s="147">
        <v>3084</v>
      </c>
      <c r="N8" s="147">
        <v>3117.75</v>
      </c>
      <c r="O8" s="147">
        <v>3247.1700000000005</v>
      </c>
      <c r="P8" s="148">
        <v>163.16999999999999</v>
      </c>
      <c r="R8" s="146" t="s">
        <v>43</v>
      </c>
      <c r="S8" s="146"/>
      <c r="T8" s="146" t="s">
        <v>309</v>
      </c>
      <c r="U8" s="147">
        <f t="shared" si="3"/>
        <v>5894.25</v>
      </c>
      <c r="V8" s="147">
        <f t="shared" si="0"/>
        <v>5811.25</v>
      </c>
      <c r="W8" s="147">
        <f t="shared" si="1"/>
        <v>5976.7900000000009</v>
      </c>
      <c r="X8" s="148">
        <f t="shared" si="2"/>
        <v>82.539999999999992</v>
      </c>
    </row>
    <row r="9" spans="1:24" x14ac:dyDescent="0.25">
      <c r="A9" s="146" t="s">
        <v>36</v>
      </c>
      <c r="B9" s="146"/>
      <c r="C9" s="146" t="s">
        <v>307</v>
      </c>
      <c r="D9" s="147">
        <v>3765.25</v>
      </c>
      <c r="E9" s="147">
        <v>3308</v>
      </c>
      <c r="F9" s="147">
        <v>3798.79</v>
      </c>
      <c r="G9" s="148">
        <v>33.540000000000006</v>
      </c>
      <c r="J9" s="146" t="s">
        <v>45</v>
      </c>
      <c r="K9" s="146"/>
      <c r="L9" s="146" t="s">
        <v>310</v>
      </c>
      <c r="M9" s="147">
        <v>3508.75</v>
      </c>
      <c r="N9" s="147">
        <v>3463.09</v>
      </c>
      <c r="O9" s="147">
        <v>3600.42</v>
      </c>
      <c r="P9" s="148">
        <v>91.67</v>
      </c>
      <c r="R9" s="146" t="s">
        <v>45</v>
      </c>
      <c r="S9" s="146"/>
      <c r="T9" s="146" t="s">
        <v>310</v>
      </c>
      <c r="U9" s="147">
        <f t="shared" si="3"/>
        <v>7274</v>
      </c>
      <c r="V9" s="147">
        <f t="shared" si="0"/>
        <v>6771.09</v>
      </c>
      <c r="W9" s="147">
        <f t="shared" si="1"/>
        <v>7399.21</v>
      </c>
      <c r="X9" s="148">
        <f t="shared" si="2"/>
        <v>125.21000000000001</v>
      </c>
    </row>
    <row r="10" spans="1:24" x14ac:dyDescent="0.25">
      <c r="A10" s="146" t="s">
        <v>37</v>
      </c>
      <c r="B10" s="146"/>
      <c r="C10" s="146" t="s">
        <v>305</v>
      </c>
      <c r="D10" s="147">
        <v>3219.25</v>
      </c>
      <c r="E10" s="147">
        <v>3249.38</v>
      </c>
      <c r="F10" s="147">
        <v>3346.58</v>
      </c>
      <c r="G10" s="148">
        <v>127.33</v>
      </c>
      <c r="J10" s="146" t="s">
        <v>47</v>
      </c>
      <c r="K10" s="146"/>
      <c r="L10" s="146" t="s">
        <v>310</v>
      </c>
      <c r="M10" s="147">
        <v>3515.25</v>
      </c>
      <c r="N10" s="147">
        <v>3493</v>
      </c>
      <c r="O10" s="147">
        <v>3564.42</v>
      </c>
      <c r="P10" s="148">
        <v>49.169999999999987</v>
      </c>
      <c r="R10" s="146" t="s">
        <v>47</v>
      </c>
      <c r="S10" s="146"/>
      <c r="T10" s="146" t="s">
        <v>310</v>
      </c>
      <c r="U10" s="147">
        <f t="shared" si="3"/>
        <v>6734.5</v>
      </c>
      <c r="V10" s="147">
        <f t="shared" si="0"/>
        <v>6742.38</v>
      </c>
      <c r="W10" s="147">
        <f t="shared" si="1"/>
        <v>6911</v>
      </c>
      <c r="X10" s="148">
        <f t="shared" si="2"/>
        <v>176.5</v>
      </c>
    </row>
    <row r="11" spans="1:24" x14ac:dyDescent="0.25">
      <c r="A11" s="146" t="s">
        <v>38</v>
      </c>
      <c r="B11" s="146"/>
      <c r="C11" s="146" t="s">
        <v>308</v>
      </c>
      <c r="D11" s="147">
        <v>2926.25</v>
      </c>
      <c r="E11" s="147">
        <v>2787.62</v>
      </c>
      <c r="F11" s="147">
        <v>2831.61</v>
      </c>
      <c r="G11" s="148">
        <v>-94.64</v>
      </c>
      <c r="J11" s="146" t="s">
        <v>49</v>
      </c>
      <c r="K11" s="146"/>
      <c r="L11" s="146" t="s">
        <v>309</v>
      </c>
      <c r="M11" s="147">
        <v>3478.25</v>
      </c>
      <c r="N11" s="147">
        <v>3228.5</v>
      </c>
      <c r="O11" s="147">
        <v>3501.66</v>
      </c>
      <c r="P11" s="148">
        <v>23.41</v>
      </c>
      <c r="R11" s="146" t="s">
        <v>49</v>
      </c>
      <c r="S11" s="146"/>
      <c r="T11" s="146" t="s">
        <v>309</v>
      </c>
      <c r="U11" s="147">
        <f t="shared" si="3"/>
        <v>6404.5</v>
      </c>
      <c r="V11" s="147">
        <f t="shared" si="0"/>
        <v>6016.12</v>
      </c>
      <c r="W11" s="147">
        <f t="shared" si="1"/>
        <v>6333.27</v>
      </c>
      <c r="X11" s="148">
        <f t="shared" si="2"/>
        <v>-71.23</v>
      </c>
    </row>
    <row r="12" spans="1:24" x14ac:dyDescent="0.25">
      <c r="A12" s="146" t="s">
        <v>40</v>
      </c>
      <c r="B12" s="146"/>
      <c r="C12" s="146" t="s">
        <v>305</v>
      </c>
      <c r="D12" s="147">
        <v>3327.25</v>
      </c>
      <c r="E12" s="147">
        <v>3189</v>
      </c>
      <c r="F12" s="147">
        <v>3490.3900000000003</v>
      </c>
      <c r="G12" s="148">
        <v>163.13999999999999</v>
      </c>
      <c r="J12" s="146" t="s">
        <v>52</v>
      </c>
      <c r="K12" s="146"/>
      <c r="L12" s="146" t="s">
        <v>310</v>
      </c>
      <c r="M12" s="147">
        <v>3362.25</v>
      </c>
      <c r="N12" s="147">
        <v>3111.75</v>
      </c>
      <c r="O12" s="147">
        <v>3361.78</v>
      </c>
      <c r="P12" s="148">
        <v>-0.46999999999999886</v>
      </c>
      <c r="R12" s="146" t="s">
        <v>52</v>
      </c>
      <c r="S12" s="146"/>
      <c r="T12" s="146" t="s">
        <v>310</v>
      </c>
      <c r="U12" s="147">
        <f t="shared" si="3"/>
        <v>6689.5</v>
      </c>
      <c r="V12" s="147">
        <f t="shared" si="0"/>
        <v>6300.75</v>
      </c>
      <c r="W12" s="147">
        <f t="shared" si="1"/>
        <v>6852.17</v>
      </c>
      <c r="X12" s="148">
        <f t="shared" si="2"/>
        <v>162.66999999999999</v>
      </c>
    </row>
    <row r="13" spans="1:24" x14ac:dyDescent="0.25">
      <c r="A13" s="146" t="s">
        <v>41</v>
      </c>
      <c r="B13" s="146"/>
      <c r="C13" s="146" t="s">
        <v>307</v>
      </c>
      <c r="D13" s="147">
        <v>3306.25</v>
      </c>
      <c r="E13" s="147">
        <v>3262.4</v>
      </c>
      <c r="F13" s="147">
        <v>3267.03</v>
      </c>
      <c r="G13" s="148">
        <v>-39.22</v>
      </c>
      <c r="J13" s="146" t="s">
        <v>56</v>
      </c>
      <c r="K13" s="146"/>
      <c r="L13" s="146" t="s">
        <v>310</v>
      </c>
      <c r="M13" s="147">
        <v>2775</v>
      </c>
      <c r="N13" s="147">
        <v>2799.75</v>
      </c>
      <c r="O13" s="147">
        <v>3022.92</v>
      </c>
      <c r="P13" s="148">
        <v>247.92000000000002</v>
      </c>
      <c r="R13" s="146" t="s">
        <v>56</v>
      </c>
      <c r="S13" s="146"/>
      <c r="T13" s="146" t="s">
        <v>310</v>
      </c>
      <c r="U13" s="147">
        <f t="shared" si="3"/>
        <v>6081.25</v>
      </c>
      <c r="V13" s="147">
        <f t="shared" si="0"/>
        <v>6062.15</v>
      </c>
      <c r="W13" s="147">
        <f t="shared" si="1"/>
        <v>6289.9500000000007</v>
      </c>
      <c r="X13" s="148">
        <f t="shared" si="2"/>
        <v>208.70000000000002</v>
      </c>
    </row>
    <row r="14" spans="1:24" x14ac:dyDescent="0.25">
      <c r="A14" s="146" t="s">
        <v>43</v>
      </c>
      <c r="B14" s="146"/>
      <c r="C14" s="146" t="s">
        <v>309</v>
      </c>
      <c r="D14" s="147">
        <v>2962.75</v>
      </c>
      <c r="E14" s="147">
        <v>3106.25</v>
      </c>
      <c r="F14" s="147">
        <v>3169.1499999999996</v>
      </c>
      <c r="G14" s="148">
        <v>206.39999999999998</v>
      </c>
      <c r="J14" s="146" t="s">
        <v>57</v>
      </c>
      <c r="K14" s="146"/>
      <c r="L14" s="146" t="s">
        <v>310</v>
      </c>
      <c r="M14" s="147">
        <v>3107.25</v>
      </c>
      <c r="N14" s="147">
        <v>2891.5</v>
      </c>
      <c r="O14" s="147">
        <v>2950.5099999999998</v>
      </c>
      <c r="P14" s="148">
        <v>-156.74</v>
      </c>
      <c r="R14" s="146" t="s">
        <v>57</v>
      </c>
      <c r="S14" s="146"/>
      <c r="T14" s="146" t="s">
        <v>310</v>
      </c>
      <c r="U14" s="147">
        <f t="shared" si="3"/>
        <v>6070</v>
      </c>
      <c r="V14" s="147">
        <f t="shared" si="0"/>
        <v>5997.75</v>
      </c>
      <c r="W14" s="147">
        <f t="shared" si="1"/>
        <v>6119.66</v>
      </c>
      <c r="X14" s="148">
        <f t="shared" si="2"/>
        <v>49.659999999999968</v>
      </c>
    </row>
    <row r="15" spans="1:24" x14ac:dyDescent="0.25">
      <c r="A15" s="146" t="s">
        <v>45</v>
      </c>
      <c r="B15" s="146"/>
      <c r="C15" s="146" t="s">
        <v>310</v>
      </c>
      <c r="D15" s="147">
        <v>3295</v>
      </c>
      <c r="E15" s="147">
        <v>3138.2799999999997</v>
      </c>
      <c r="F15" s="147">
        <v>3346.64</v>
      </c>
      <c r="G15" s="148">
        <v>51.64</v>
      </c>
      <c r="J15" s="146" t="s">
        <v>60</v>
      </c>
      <c r="K15" s="146"/>
      <c r="L15" s="146" t="s">
        <v>310</v>
      </c>
      <c r="M15" s="147">
        <v>3355.5</v>
      </c>
      <c r="N15" s="147">
        <v>3281.38</v>
      </c>
      <c r="O15" s="147">
        <v>3383.9300000000003</v>
      </c>
      <c r="P15" s="148">
        <v>28.430000000000003</v>
      </c>
      <c r="R15" s="146" t="s">
        <v>60</v>
      </c>
      <c r="S15" s="146"/>
      <c r="T15" s="146" t="s">
        <v>310</v>
      </c>
      <c r="U15" s="147">
        <f t="shared" si="3"/>
        <v>6650.5</v>
      </c>
      <c r="V15" s="147">
        <f t="shared" si="0"/>
        <v>6419.66</v>
      </c>
      <c r="W15" s="147">
        <f t="shared" si="1"/>
        <v>6730.57</v>
      </c>
      <c r="X15" s="148">
        <f t="shared" si="2"/>
        <v>80.070000000000007</v>
      </c>
    </row>
    <row r="16" spans="1:24" x14ac:dyDescent="0.25">
      <c r="A16" s="146" t="s">
        <v>47</v>
      </c>
      <c r="B16" s="146"/>
      <c r="C16" s="146" t="s">
        <v>310</v>
      </c>
      <c r="D16" s="147">
        <v>3464.25</v>
      </c>
      <c r="E16" s="147">
        <v>3148.25</v>
      </c>
      <c r="F16" s="147">
        <v>3274.59</v>
      </c>
      <c r="G16" s="148">
        <v>-189.66</v>
      </c>
      <c r="J16" s="146" t="s">
        <v>62</v>
      </c>
      <c r="K16" s="146"/>
      <c r="L16" s="146" t="s">
        <v>309</v>
      </c>
      <c r="M16" s="147">
        <v>3088.5</v>
      </c>
      <c r="N16" s="147">
        <v>3067</v>
      </c>
      <c r="O16" s="147">
        <v>3163.04</v>
      </c>
      <c r="P16" s="148">
        <v>74.539999999999992</v>
      </c>
      <c r="R16" s="146" t="s">
        <v>62</v>
      </c>
      <c r="S16" s="146"/>
      <c r="T16" s="146" t="s">
        <v>309</v>
      </c>
      <c r="U16" s="147">
        <f t="shared" si="3"/>
        <v>6552.75</v>
      </c>
      <c r="V16" s="147">
        <f t="shared" si="0"/>
        <v>6215.25</v>
      </c>
      <c r="W16" s="147">
        <f t="shared" si="1"/>
        <v>6437.63</v>
      </c>
      <c r="X16" s="148">
        <f t="shared" si="2"/>
        <v>-115.12</v>
      </c>
    </row>
    <row r="17" spans="1:24" x14ac:dyDescent="0.25">
      <c r="A17" s="146" t="s">
        <v>49</v>
      </c>
      <c r="B17" s="146"/>
      <c r="C17" s="146" t="s">
        <v>309</v>
      </c>
      <c r="D17" s="147">
        <v>3385.25</v>
      </c>
      <c r="E17" s="147">
        <v>3299.75</v>
      </c>
      <c r="F17" s="147">
        <v>3393.97</v>
      </c>
      <c r="G17" s="148">
        <v>8.7199999999999989</v>
      </c>
      <c r="J17" s="146" t="s">
        <v>64</v>
      </c>
      <c r="K17" s="146"/>
      <c r="L17" s="146" t="s">
        <v>309</v>
      </c>
      <c r="M17" s="147">
        <v>3256</v>
      </c>
      <c r="N17" s="147">
        <v>3163.73</v>
      </c>
      <c r="O17" s="147">
        <v>3426.25</v>
      </c>
      <c r="P17" s="148">
        <v>170.25</v>
      </c>
      <c r="R17" s="146" t="s">
        <v>64</v>
      </c>
      <c r="S17" s="146"/>
      <c r="T17" s="146" t="s">
        <v>309</v>
      </c>
      <c r="U17" s="147">
        <f t="shared" si="3"/>
        <v>6641.25</v>
      </c>
      <c r="V17" s="147">
        <f t="shared" si="0"/>
        <v>6463.48</v>
      </c>
      <c r="W17" s="147">
        <f t="shared" si="1"/>
        <v>6820.2199999999993</v>
      </c>
      <c r="X17" s="148">
        <f t="shared" si="2"/>
        <v>178.97</v>
      </c>
    </row>
    <row r="18" spans="1:24" x14ac:dyDescent="0.25">
      <c r="A18" s="146" t="s">
        <v>52</v>
      </c>
      <c r="B18" s="146"/>
      <c r="C18" s="146" t="s">
        <v>310</v>
      </c>
      <c r="D18" s="147">
        <v>3228.5</v>
      </c>
      <c r="E18" s="147">
        <v>3118</v>
      </c>
      <c r="F18" s="147">
        <v>3356.41</v>
      </c>
      <c r="G18" s="148">
        <v>127.90999999999998</v>
      </c>
      <c r="J18" s="146" t="s">
        <v>65</v>
      </c>
      <c r="K18" s="146"/>
      <c r="L18" s="146" t="s">
        <v>310</v>
      </c>
      <c r="M18" s="147">
        <v>3340.25</v>
      </c>
      <c r="N18" s="147">
        <v>2980.23</v>
      </c>
      <c r="O18" s="147">
        <v>3126.56</v>
      </c>
      <c r="P18" s="148">
        <v>-213.69</v>
      </c>
      <c r="R18" s="146" t="s">
        <v>65</v>
      </c>
      <c r="S18" s="146"/>
      <c r="T18" s="146" t="s">
        <v>310</v>
      </c>
      <c r="U18" s="147">
        <f t="shared" si="3"/>
        <v>6568.75</v>
      </c>
      <c r="V18" s="147">
        <f t="shared" si="0"/>
        <v>6098.23</v>
      </c>
      <c r="W18" s="147">
        <f t="shared" si="1"/>
        <v>6482.9699999999993</v>
      </c>
      <c r="X18" s="148">
        <f t="shared" si="2"/>
        <v>-85.780000000000015</v>
      </c>
    </row>
    <row r="19" spans="1:24" x14ac:dyDescent="0.25">
      <c r="A19" s="146" t="s">
        <v>56</v>
      </c>
      <c r="B19" s="146"/>
      <c r="C19" s="146" t="s">
        <v>310</v>
      </c>
      <c r="D19" s="147">
        <v>2703</v>
      </c>
      <c r="E19" s="147">
        <v>2878.75</v>
      </c>
      <c r="F19" s="147">
        <v>2899.86</v>
      </c>
      <c r="G19" s="148">
        <v>196.86</v>
      </c>
      <c r="J19" s="146" t="s">
        <v>67</v>
      </c>
      <c r="K19" s="146"/>
      <c r="L19" s="146" t="s">
        <v>309</v>
      </c>
      <c r="M19" s="147">
        <v>3331.25</v>
      </c>
      <c r="N19" s="147">
        <v>2965</v>
      </c>
      <c r="O19" s="147">
        <v>2989.37</v>
      </c>
      <c r="P19" s="148">
        <v>-341.88</v>
      </c>
      <c r="R19" s="146" t="s">
        <v>67</v>
      </c>
      <c r="S19" s="146"/>
      <c r="T19" s="146" t="s">
        <v>309</v>
      </c>
      <c r="U19" s="147">
        <f t="shared" si="3"/>
        <v>6034.25</v>
      </c>
      <c r="V19" s="147">
        <f t="shared" si="0"/>
        <v>5843.75</v>
      </c>
      <c r="W19" s="147">
        <f t="shared" si="1"/>
        <v>5889.23</v>
      </c>
      <c r="X19" s="148">
        <f t="shared" si="2"/>
        <v>-145.01999999999998</v>
      </c>
    </row>
    <row r="20" spans="1:24" x14ac:dyDescent="0.25">
      <c r="A20" s="146" t="s">
        <v>57</v>
      </c>
      <c r="B20" s="146"/>
      <c r="C20" s="146" t="s">
        <v>310</v>
      </c>
      <c r="D20" s="147">
        <v>2935.25</v>
      </c>
      <c r="E20" s="147">
        <v>2863.25</v>
      </c>
      <c r="F20" s="147">
        <v>2848.57</v>
      </c>
      <c r="G20" s="148">
        <v>-86.68</v>
      </c>
      <c r="J20" s="146" t="s">
        <v>68</v>
      </c>
      <c r="K20" s="146"/>
      <c r="L20" s="146" t="s">
        <v>309</v>
      </c>
      <c r="M20" s="147">
        <v>3127.5</v>
      </c>
      <c r="N20" s="147">
        <v>3131.39</v>
      </c>
      <c r="O20" s="147">
        <v>3212.4700000000003</v>
      </c>
      <c r="P20" s="148">
        <v>84.97</v>
      </c>
      <c r="R20" s="146" t="s">
        <v>68</v>
      </c>
      <c r="S20" s="146"/>
      <c r="T20" s="146" t="s">
        <v>309</v>
      </c>
      <c r="U20" s="147">
        <f t="shared" si="3"/>
        <v>6062.75</v>
      </c>
      <c r="V20" s="147">
        <f t="shared" si="0"/>
        <v>5994.6399999999994</v>
      </c>
      <c r="W20" s="147">
        <f t="shared" si="1"/>
        <v>6061.0400000000009</v>
      </c>
      <c r="X20" s="148">
        <f t="shared" si="2"/>
        <v>-1.710000000000008</v>
      </c>
    </row>
    <row r="21" spans="1:24" x14ac:dyDescent="0.25">
      <c r="A21" s="146" t="s">
        <v>60</v>
      </c>
      <c r="B21" s="146"/>
      <c r="C21" s="146" t="s">
        <v>310</v>
      </c>
      <c r="D21" s="147">
        <v>3229.25</v>
      </c>
      <c r="E21" s="147">
        <v>3011.38</v>
      </c>
      <c r="F21" s="147">
        <v>3187.5</v>
      </c>
      <c r="G21" s="148">
        <v>-41.749999999999986</v>
      </c>
      <c r="J21" s="146" t="s">
        <v>70</v>
      </c>
      <c r="K21" s="146"/>
      <c r="L21" s="146" t="s">
        <v>309</v>
      </c>
      <c r="M21" s="147">
        <v>3486.75</v>
      </c>
      <c r="N21" s="147">
        <v>3499.31</v>
      </c>
      <c r="O21" s="147">
        <v>3431.72</v>
      </c>
      <c r="P21" s="148">
        <v>-55.03</v>
      </c>
      <c r="R21" s="146" t="s">
        <v>70</v>
      </c>
      <c r="S21" s="146"/>
      <c r="T21" s="146" t="s">
        <v>309</v>
      </c>
      <c r="U21" s="147">
        <f t="shared" si="3"/>
        <v>6716</v>
      </c>
      <c r="V21" s="147">
        <f t="shared" si="0"/>
        <v>6510.6900000000005</v>
      </c>
      <c r="W21" s="147">
        <f t="shared" si="1"/>
        <v>6619.2199999999993</v>
      </c>
      <c r="X21" s="148">
        <f t="shared" si="2"/>
        <v>-96.779999999999987</v>
      </c>
    </row>
    <row r="22" spans="1:24" x14ac:dyDescent="0.25">
      <c r="A22" s="146" t="s">
        <v>62</v>
      </c>
      <c r="B22" s="146"/>
      <c r="C22" s="146" t="s">
        <v>309</v>
      </c>
      <c r="D22" s="147">
        <v>2967.75</v>
      </c>
      <c r="E22" s="147">
        <v>2886</v>
      </c>
      <c r="F22" s="147">
        <v>2902.13</v>
      </c>
      <c r="G22" s="148">
        <v>-65.62</v>
      </c>
      <c r="J22" s="146" t="s">
        <v>71</v>
      </c>
      <c r="K22" s="146"/>
      <c r="L22" s="146" t="s">
        <v>310</v>
      </c>
      <c r="M22" s="147">
        <v>3212.75</v>
      </c>
      <c r="N22" s="147">
        <v>3052.08</v>
      </c>
      <c r="O22" s="147">
        <v>3216.74</v>
      </c>
      <c r="P22" s="148">
        <v>3.990000000000002</v>
      </c>
      <c r="R22" s="146" t="s">
        <v>71</v>
      </c>
      <c r="S22" s="146"/>
      <c r="T22" s="146" t="s">
        <v>310</v>
      </c>
      <c r="U22" s="147">
        <f t="shared" si="3"/>
        <v>6180.5</v>
      </c>
      <c r="V22" s="147">
        <f t="shared" si="0"/>
        <v>5938.08</v>
      </c>
      <c r="W22" s="147">
        <f t="shared" si="1"/>
        <v>6118.87</v>
      </c>
      <c r="X22" s="148">
        <f t="shared" si="2"/>
        <v>-61.63</v>
      </c>
    </row>
    <row r="23" spans="1:24" x14ac:dyDescent="0.25">
      <c r="A23" s="146" t="s">
        <v>64</v>
      </c>
      <c r="B23" s="146"/>
      <c r="C23" s="146" t="s">
        <v>309</v>
      </c>
      <c r="D23" s="147">
        <v>3194</v>
      </c>
      <c r="E23" s="147">
        <v>3086.48</v>
      </c>
      <c r="F23" s="147">
        <v>3404.69</v>
      </c>
      <c r="G23" s="148">
        <v>210.69000000000003</v>
      </c>
      <c r="J23" s="146" t="s">
        <v>72</v>
      </c>
      <c r="K23" s="146"/>
      <c r="L23" s="146" t="s">
        <v>306</v>
      </c>
      <c r="M23" s="147">
        <v>3133</v>
      </c>
      <c r="N23" s="147">
        <v>2744.9399999999996</v>
      </c>
      <c r="O23" s="147">
        <v>3112.71</v>
      </c>
      <c r="P23" s="148">
        <v>-20.29</v>
      </c>
      <c r="R23" s="146" t="s">
        <v>72</v>
      </c>
      <c r="S23" s="146"/>
      <c r="T23" s="146" t="s">
        <v>306</v>
      </c>
      <c r="U23" s="147">
        <f t="shared" si="3"/>
        <v>6327</v>
      </c>
      <c r="V23" s="147">
        <f t="shared" si="0"/>
        <v>5831.42</v>
      </c>
      <c r="W23" s="147">
        <f t="shared" si="1"/>
        <v>6517.4</v>
      </c>
      <c r="X23" s="148">
        <f t="shared" si="2"/>
        <v>190.40000000000003</v>
      </c>
    </row>
    <row r="24" spans="1:24" x14ac:dyDescent="0.25">
      <c r="A24" s="146" t="s">
        <v>65</v>
      </c>
      <c r="B24" s="146"/>
      <c r="C24" s="146" t="s">
        <v>310</v>
      </c>
      <c r="D24" s="147">
        <v>3173.75</v>
      </c>
      <c r="E24" s="147">
        <v>2840.75</v>
      </c>
      <c r="F24" s="147">
        <v>2937.03</v>
      </c>
      <c r="G24" s="148">
        <v>-236.72000000000003</v>
      </c>
      <c r="J24" s="146" t="s">
        <v>75</v>
      </c>
      <c r="K24" s="146"/>
      <c r="L24" s="146" t="s">
        <v>309</v>
      </c>
      <c r="M24" s="147">
        <v>3366.5</v>
      </c>
      <c r="N24" s="147">
        <v>3443.5</v>
      </c>
      <c r="O24" s="147">
        <v>3432.69</v>
      </c>
      <c r="P24" s="148">
        <v>66.19</v>
      </c>
      <c r="R24" s="146" t="s">
        <v>75</v>
      </c>
      <c r="S24" s="146"/>
      <c r="T24" s="146" t="s">
        <v>309</v>
      </c>
      <c r="U24" s="147">
        <f t="shared" si="3"/>
        <v>6540.25</v>
      </c>
      <c r="V24" s="147">
        <f t="shared" si="0"/>
        <v>6284.25</v>
      </c>
      <c r="W24" s="147">
        <f t="shared" si="1"/>
        <v>6369.72</v>
      </c>
      <c r="X24" s="148">
        <f t="shared" si="2"/>
        <v>-170.53000000000003</v>
      </c>
    </row>
    <row r="25" spans="1:24" x14ac:dyDescent="0.25">
      <c r="A25" s="146" t="s">
        <v>67</v>
      </c>
      <c r="B25" s="146"/>
      <c r="C25" s="146" t="s">
        <v>309</v>
      </c>
      <c r="D25" s="147">
        <v>3243.5</v>
      </c>
      <c r="E25" s="147">
        <v>3058.5</v>
      </c>
      <c r="F25" s="147">
        <v>3044.2599999999998</v>
      </c>
      <c r="G25" s="148">
        <v>-199.23999999999998</v>
      </c>
      <c r="J25" s="146" t="s">
        <v>76</v>
      </c>
      <c r="K25" s="146"/>
      <c r="L25" s="146" t="s">
        <v>308</v>
      </c>
      <c r="M25" s="147">
        <v>2813.75</v>
      </c>
      <c r="N25" s="147">
        <v>2841.1500000000005</v>
      </c>
      <c r="O25" s="147">
        <v>2957.8399999999997</v>
      </c>
      <c r="P25" s="148">
        <v>144.09</v>
      </c>
      <c r="R25" s="146" t="s">
        <v>76</v>
      </c>
      <c r="S25" s="146"/>
      <c r="T25" s="146" t="s">
        <v>308</v>
      </c>
      <c r="U25" s="147">
        <f t="shared" si="3"/>
        <v>6057.25</v>
      </c>
      <c r="V25" s="147">
        <f t="shared" si="0"/>
        <v>5899.6500000000005</v>
      </c>
      <c r="W25" s="147">
        <f t="shared" si="1"/>
        <v>6002.0999999999995</v>
      </c>
      <c r="X25" s="148">
        <f t="shared" si="2"/>
        <v>-55.149999999999977</v>
      </c>
    </row>
    <row r="26" spans="1:24" x14ac:dyDescent="0.25">
      <c r="A26" s="146" t="s">
        <v>68</v>
      </c>
      <c r="B26" s="146"/>
      <c r="C26" s="146" t="s">
        <v>309</v>
      </c>
      <c r="D26" s="147">
        <v>2903.75</v>
      </c>
      <c r="E26" s="147">
        <v>2875.75</v>
      </c>
      <c r="F26" s="147">
        <v>2931.85</v>
      </c>
      <c r="G26" s="148">
        <v>28.1</v>
      </c>
      <c r="J26" s="146" t="s">
        <v>77</v>
      </c>
      <c r="K26" s="146"/>
      <c r="L26" s="146" t="s">
        <v>308</v>
      </c>
      <c r="M26" s="147">
        <v>2871.75</v>
      </c>
      <c r="N26" s="147">
        <v>2906.62</v>
      </c>
      <c r="O26" s="147">
        <v>2929.6000000000004</v>
      </c>
      <c r="P26" s="148">
        <v>57.85</v>
      </c>
      <c r="R26" s="146" t="s">
        <v>77</v>
      </c>
      <c r="S26" s="146"/>
      <c r="T26" s="146" t="s">
        <v>308</v>
      </c>
      <c r="U26" s="147">
        <f t="shared" si="3"/>
        <v>5775.5</v>
      </c>
      <c r="V26" s="147">
        <f t="shared" si="0"/>
        <v>5782.37</v>
      </c>
      <c r="W26" s="147">
        <f t="shared" si="1"/>
        <v>5861.4500000000007</v>
      </c>
      <c r="X26" s="148">
        <f t="shared" si="2"/>
        <v>85.95</v>
      </c>
    </row>
    <row r="27" spans="1:24" x14ac:dyDescent="0.25">
      <c r="A27" s="146" t="s">
        <v>70</v>
      </c>
      <c r="B27" s="146"/>
      <c r="C27" s="146" t="s">
        <v>309</v>
      </c>
      <c r="D27" s="147">
        <v>3415.75</v>
      </c>
      <c r="E27" s="147">
        <v>3267.3</v>
      </c>
      <c r="F27" s="147">
        <v>3223.92</v>
      </c>
      <c r="G27" s="148">
        <v>-191.82999999999998</v>
      </c>
      <c r="J27" s="146" t="s">
        <v>78</v>
      </c>
      <c r="K27" s="146"/>
      <c r="L27" s="146" t="s">
        <v>308</v>
      </c>
      <c r="M27" s="147">
        <v>2965</v>
      </c>
      <c r="N27" s="147">
        <v>3059.75</v>
      </c>
      <c r="O27" s="147">
        <v>3004.84</v>
      </c>
      <c r="P27" s="148">
        <v>39.839999999999996</v>
      </c>
      <c r="R27" s="146" t="s">
        <v>78</v>
      </c>
      <c r="S27" s="146"/>
      <c r="T27" s="146" t="s">
        <v>308</v>
      </c>
      <c r="U27" s="147">
        <f t="shared" si="3"/>
        <v>6380.75</v>
      </c>
      <c r="V27" s="147">
        <f t="shared" si="0"/>
        <v>6327.05</v>
      </c>
      <c r="W27" s="147">
        <f t="shared" si="1"/>
        <v>6228.76</v>
      </c>
      <c r="X27" s="148">
        <f t="shared" si="2"/>
        <v>-151.98999999999998</v>
      </c>
    </row>
    <row r="28" spans="1:24" x14ac:dyDescent="0.25">
      <c r="A28" s="146" t="s">
        <v>71</v>
      </c>
      <c r="B28" s="146"/>
      <c r="C28" s="146" t="s">
        <v>310</v>
      </c>
      <c r="D28" s="147">
        <v>3125.5</v>
      </c>
      <c r="E28" s="147">
        <v>2602.52</v>
      </c>
      <c r="F28" s="147">
        <v>3124.38</v>
      </c>
      <c r="G28" s="148">
        <v>-1.1200000000000001</v>
      </c>
      <c r="J28" s="146" t="s">
        <v>80</v>
      </c>
      <c r="K28" s="146"/>
      <c r="L28" s="146" t="s">
        <v>310</v>
      </c>
      <c r="M28" s="147">
        <v>2891</v>
      </c>
      <c r="N28" s="147">
        <v>2874.68</v>
      </c>
      <c r="O28" s="147">
        <v>3031.2999999999997</v>
      </c>
      <c r="P28" s="148">
        <v>140.30000000000001</v>
      </c>
      <c r="R28" s="146" t="s">
        <v>80</v>
      </c>
      <c r="S28" s="146"/>
      <c r="T28" s="146" t="s">
        <v>310</v>
      </c>
      <c r="U28" s="147">
        <f t="shared" si="3"/>
        <v>6016.5</v>
      </c>
      <c r="V28" s="147">
        <f t="shared" si="0"/>
        <v>5477.2</v>
      </c>
      <c r="W28" s="147">
        <f t="shared" si="1"/>
        <v>6155.68</v>
      </c>
      <c r="X28" s="148">
        <f t="shared" si="2"/>
        <v>139.18</v>
      </c>
    </row>
    <row r="29" spans="1:24" x14ac:dyDescent="0.25">
      <c r="A29" s="146" t="s">
        <v>72</v>
      </c>
      <c r="B29" s="146"/>
      <c r="C29" s="146" t="s">
        <v>306</v>
      </c>
      <c r="D29" s="147">
        <v>2923.75</v>
      </c>
      <c r="E29" s="147">
        <v>2463.85</v>
      </c>
      <c r="F29" s="147">
        <v>2879.59</v>
      </c>
      <c r="G29" s="148">
        <v>-44.16</v>
      </c>
      <c r="J29" s="146" t="s">
        <v>83</v>
      </c>
      <c r="K29" s="146"/>
      <c r="L29" s="146" t="s">
        <v>308</v>
      </c>
      <c r="M29" s="147">
        <v>2757.75</v>
      </c>
      <c r="N29" s="147">
        <v>2730.9300000000003</v>
      </c>
      <c r="O29" s="147">
        <v>2716.25</v>
      </c>
      <c r="P29" s="148">
        <v>-41.5</v>
      </c>
      <c r="R29" s="146" t="s">
        <v>83</v>
      </c>
      <c r="S29" s="146"/>
      <c r="T29" s="146" t="s">
        <v>308</v>
      </c>
      <c r="U29" s="147">
        <f t="shared" si="3"/>
        <v>5681.5</v>
      </c>
      <c r="V29" s="147">
        <f t="shared" si="0"/>
        <v>5194.7800000000007</v>
      </c>
      <c r="W29" s="147">
        <f t="shared" si="1"/>
        <v>5595.84</v>
      </c>
      <c r="X29" s="148">
        <f t="shared" si="2"/>
        <v>-85.66</v>
      </c>
    </row>
    <row r="30" spans="1:24" x14ac:dyDescent="0.25">
      <c r="A30" s="146" t="s">
        <v>74</v>
      </c>
      <c r="B30" s="146"/>
      <c r="C30" s="146" t="s">
        <v>305</v>
      </c>
      <c r="D30" s="147">
        <v>3438.5</v>
      </c>
      <c r="E30" s="147">
        <v>3390.75</v>
      </c>
      <c r="F30" s="147">
        <v>3420.74</v>
      </c>
      <c r="G30" s="148">
        <v>-17.760000000000002</v>
      </c>
      <c r="J30" s="146" t="s">
        <v>84</v>
      </c>
      <c r="K30" s="146"/>
      <c r="L30" s="146" t="s">
        <v>308</v>
      </c>
      <c r="M30" s="147">
        <v>3150.5</v>
      </c>
      <c r="N30" s="147">
        <v>3137</v>
      </c>
      <c r="O30" s="147">
        <v>3203.2000000000003</v>
      </c>
      <c r="P30" s="148">
        <v>52.699999999999996</v>
      </c>
      <c r="R30" s="146" t="s">
        <v>84</v>
      </c>
      <c r="S30" s="146"/>
      <c r="T30" s="146" t="s">
        <v>308</v>
      </c>
      <c r="U30" s="147">
        <f t="shared" si="3"/>
        <v>6589</v>
      </c>
      <c r="V30" s="147">
        <f t="shared" si="0"/>
        <v>6527.75</v>
      </c>
      <c r="W30" s="147">
        <f t="shared" si="1"/>
        <v>6623.9400000000005</v>
      </c>
      <c r="X30" s="148">
        <f t="shared" si="2"/>
        <v>34.94</v>
      </c>
    </row>
    <row r="31" spans="1:24" x14ac:dyDescent="0.25">
      <c r="A31" s="146" t="s">
        <v>75</v>
      </c>
      <c r="B31" s="146"/>
      <c r="C31" s="146" t="s">
        <v>309</v>
      </c>
      <c r="D31" s="147">
        <v>3236</v>
      </c>
      <c r="E31" s="147">
        <v>3275</v>
      </c>
      <c r="F31" s="147">
        <v>3299.48</v>
      </c>
      <c r="G31" s="148">
        <v>63.480000000000004</v>
      </c>
      <c r="J31" s="146" t="s">
        <v>85</v>
      </c>
      <c r="K31" s="146"/>
      <c r="L31" s="146" t="s">
        <v>306</v>
      </c>
      <c r="M31" s="147">
        <v>2563.5</v>
      </c>
      <c r="N31" s="147">
        <v>2487</v>
      </c>
      <c r="O31" s="147">
        <v>2637.5299999999997</v>
      </c>
      <c r="P31" s="148">
        <v>74.03</v>
      </c>
      <c r="R31" s="146" t="s">
        <v>85</v>
      </c>
      <c r="S31" s="146"/>
      <c r="T31" s="146" t="s">
        <v>306</v>
      </c>
      <c r="U31" s="147">
        <f t="shared" si="3"/>
        <v>5799.5</v>
      </c>
      <c r="V31" s="147">
        <f t="shared" si="0"/>
        <v>5762</v>
      </c>
      <c r="W31" s="147">
        <f t="shared" si="1"/>
        <v>5937.01</v>
      </c>
      <c r="X31" s="148">
        <f t="shared" si="2"/>
        <v>137.51</v>
      </c>
    </row>
    <row r="32" spans="1:24" x14ac:dyDescent="0.25">
      <c r="A32" s="146" t="s">
        <v>76</v>
      </c>
      <c r="B32" s="146"/>
      <c r="C32" s="146" t="s">
        <v>308</v>
      </c>
      <c r="D32" s="147">
        <v>2722.25</v>
      </c>
      <c r="E32" s="147">
        <v>2686.88</v>
      </c>
      <c r="F32" s="147">
        <v>2673.44</v>
      </c>
      <c r="G32" s="148">
        <v>-48.81</v>
      </c>
      <c r="J32" s="146" t="s">
        <v>88</v>
      </c>
      <c r="K32" s="146"/>
      <c r="L32" s="146" t="s">
        <v>306</v>
      </c>
      <c r="M32" s="147">
        <v>2691.5</v>
      </c>
      <c r="N32" s="147">
        <v>2417.5</v>
      </c>
      <c r="O32" s="147">
        <v>2642.92</v>
      </c>
      <c r="P32" s="148">
        <v>-48.58</v>
      </c>
      <c r="R32" s="146" t="s">
        <v>88</v>
      </c>
      <c r="S32" s="146"/>
      <c r="T32" s="146" t="s">
        <v>306</v>
      </c>
      <c r="U32" s="147">
        <f t="shared" si="3"/>
        <v>5413.75</v>
      </c>
      <c r="V32" s="147">
        <f t="shared" si="0"/>
        <v>5104.38</v>
      </c>
      <c r="W32" s="147">
        <f t="shared" si="1"/>
        <v>5316.3600000000006</v>
      </c>
      <c r="X32" s="148">
        <f t="shared" si="2"/>
        <v>-97.39</v>
      </c>
    </row>
    <row r="33" spans="1:24" x14ac:dyDescent="0.25">
      <c r="A33" s="146" t="s">
        <v>77</v>
      </c>
      <c r="B33" s="146"/>
      <c r="C33" s="146" t="s">
        <v>308</v>
      </c>
      <c r="D33" s="147">
        <v>2677.75</v>
      </c>
      <c r="E33" s="147">
        <v>2735.01</v>
      </c>
      <c r="F33" s="147">
        <v>2673.22</v>
      </c>
      <c r="G33" s="148">
        <v>-4.5299999999999994</v>
      </c>
      <c r="J33" s="146" t="s">
        <v>90</v>
      </c>
      <c r="K33" s="146"/>
      <c r="L33" s="146" t="s">
        <v>306</v>
      </c>
      <c r="M33" s="147">
        <v>3178.25</v>
      </c>
      <c r="N33" s="147">
        <v>3148.25</v>
      </c>
      <c r="O33" s="147">
        <v>3221.3700000000003</v>
      </c>
      <c r="P33" s="148">
        <v>43.120000000000005</v>
      </c>
      <c r="R33" s="146" t="s">
        <v>90</v>
      </c>
      <c r="S33" s="146"/>
      <c r="T33" s="146" t="s">
        <v>306</v>
      </c>
      <c r="U33" s="147">
        <f t="shared" si="3"/>
        <v>5856</v>
      </c>
      <c r="V33" s="147">
        <f t="shared" si="0"/>
        <v>5883.26</v>
      </c>
      <c r="W33" s="147">
        <f t="shared" si="1"/>
        <v>5894.59</v>
      </c>
      <c r="X33" s="148">
        <f t="shared" si="2"/>
        <v>38.590000000000003</v>
      </c>
    </row>
    <row r="34" spans="1:24" x14ac:dyDescent="0.25">
      <c r="A34" s="146" t="s">
        <v>78</v>
      </c>
      <c r="B34" s="146"/>
      <c r="C34" s="146" t="s">
        <v>308</v>
      </c>
      <c r="D34" s="147">
        <v>2861.5</v>
      </c>
      <c r="E34" s="147">
        <v>2965.75</v>
      </c>
      <c r="F34" s="147">
        <v>2882.5599999999995</v>
      </c>
      <c r="G34" s="148">
        <v>21.060000000000002</v>
      </c>
      <c r="J34" s="146" t="s">
        <v>99</v>
      </c>
      <c r="K34" s="146"/>
      <c r="L34" s="146" t="s">
        <v>306</v>
      </c>
      <c r="M34" s="147">
        <v>2839.5</v>
      </c>
      <c r="N34" s="147">
        <v>2490.75</v>
      </c>
      <c r="O34" s="147">
        <v>2590.4499999999998</v>
      </c>
      <c r="P34" s="148">
        <v>-249.05</v>
      </c>
      <c r="R34" s="146" t="s">
        <v>99</v>
      </c>
      <c r="S34" s="146"/>
      <c r="T34" s="146" t="s">
        <v>306</v>
      </c>
      <c r="U34" s="147">
        <f t="shared" si="3"/>
        <v>5701</v>
      </c>
      <c r="V34" s="147">
        <f t="shared" si="0"/>
        <v>5456.5</v>
      </c>
      <c r="W34" s="147">
        <f t="shared" si="1"/>
        <v>5473.0099999999993</v>
      </c>
      <c r="X34" s="148">
        <f t="shared" si="2"/>
        <v>-227.99</v>
      </c>
    </row>
    <row r="35" spans="1:24" x14ac:dyDescent="0.25">
      <c r="A35" s="146" t="s">
        <v>79</v>
      </c>
      <c r="B35" s="146"/>
      <c r="C35" s="146" t="s">
        <v>305</v>
      </c>
      <c r="D35" s="147">
        <v>3834.75</v>
      </c>
      <c r="E35" s="147">
        <v>3720.34</v>
      </c>
      <c r="F35" s="147">
        <v>3939.74</v>
      </c>
      <c r="G35" s="148">
        <v>104.99000000000001</v>
      </c>
      <c r="J35" s="146" t="s">
        <v>101</v>
      </c>
      <c r="K35" s="146"/>
      <c r="L35" s="146" t="s">
        <v>306</v>
      </c>
      <c r="M35" s="147">
        <v>2798.5</v>
      </c>
      <c r="N35" s="147">
        <v>2753</v>
      </c>
      <c r="O35" s="147">
        <v>2891.6800000000003</v>
      </c>
      <c r="P35" s="148">
        <v>93.18</v>
      </c>
      <c r="R35" s="146" t="s">
        <v>101</v>
      </c>
      <c r="S35" s="146"/>
      <c r="T35" s="146" t="s">
        <v>306</v>
      </c>
      <c r="U35" s="147">
        <f t="shared" si="3"/>
        <v>6633.25</v>
      </c>
      <c r="V35" s="147">
        <f t="shared" si="0"/>
        <v>6473.34</v>
      </c>
      <c r="W35" s="147">
        <f t="shared" si="1"/>
        <v>6831.42</v>
      </c>
      <c r="X35" s="148">
        <f t="shared" si="2"/>
        <v>198.17000000000002</v>
      </c>
    </row>
    <row r="36" spans="1:24" x14ac:dyDescent="0.25">
      <c r="A36" s="146" t="s">
        <v>80</v>
      </c>
      <c r="B36" s="146"/>
      <c r="C36" s="146" t="s">
        <v>310</v>
      </c>
      <c r="D36" s="147">
        <v>2708.25</v>
      </c>
      <c r="E36" s="147">
        <v>2556.89</v>
      </c>
      <c r="F36" s="147">
        <v>2643.39</v>
      </c>
      <c r="G36" s="148">
        <v>-64.86</v>
      </c>
      <c r="J36" s="146" t="s">
        <v>102</v>
      </c>
      <c r="K36" s="146"/>
      <c r="L36" s="146" t="s">
        <v>309</v>
      </c>
      <c r="M36" s="147">
        <v>3557.25</v>
      </c>
      <c r="N36" s="147">
        <v>3555.75</v>
      </c>
      <c r="O36" s="147">
        <v>3562.03</v>
      </c>
      <c r="P36" s="148">
        <v>4.7799999999999976</v>
      </c>
      <c r="R36" s="146" t="s">
        <v>102</v>
      </c>
      <c r="S36" s="146"/>
      <c r="T36" s="146" t="s">
        <v>309</v>
      </c>
      <c r="U36" s="147">
        <f t="shared" si="3"/>
        <v>6265.5</v>
      </c>
      <c r="V36" s="147">
        <f t="shared" si="0"/>
        <v>6112.6399999999994</v>
      </c>
      <c r="W36" s="147">
        <f t="shared" si="1"/>
        <v>6205.42</v>
      </c>
      <c r="X36" s="148">
        <f t="shared" si="2"/>
        <v>-60.08</v>
      </c>
    </row>
    <row r="37" spans="1:24" x14ac:dyDescent="0.25">
      <c r="A37" s="146" t="s">
        <v>83</v>
      </c>
      <c r="B37" s="146"/>
      <c r="C37" s="146" t="s">
        <v>308</v>
      </c>
      <c r="D37" s="147">
        <v>2694.5</v>
      </c>
      <c r="E37" s="147">
        <v>2616.8199999999997</v>
      </c>
      <c r="F37" s="147">
        <v>2655.76</v>
      </c>
      <c r="G37" s="148">
        <v>-38.74</v>
      </c>
      <c r="J37" s="146" t="s">
        <v>103</v>
      </c>
      <c r="K37" s="146"/>
      <c r="L37" s="146" t="s">
        <v>308</v>
      </c>
      <c r="M37" s="147">
        <v>3322</v>
      </c>
      <c r="N37" s="147">
        <v>3209.75</v>
      </c>
      <c r="O37" s="147">
        <v>3518.04</v>
      </c>
      <c r="P37" s="148">
        <v>196.04</v>
      </c>
      <c r="R37" s="146" t="s">
        <v>103</v>
      </c>
      <c r="S37" s="146"/>
      <c r="T37" s="146" t="s">
        <v>308</v>
      </c>
      <c r="U37" s="147">
        <f t="shared" si="3"/>
        <v>6016.5</v>
      </c>
      <c r="V37" s="147">
        <f t="shared" si="0"/>
        <v>5826.57</v>
      </c>
      <c r="W37" s="147">
        <f t="shared" si="1"/>
        <v>6173.8</v>
      </c>
      <c r="X37" s="148">
        <f t="shared" si="2"/>
        <v>157.29999999999998</v>
      </c>
    </row>
    <row r="38" spans="1:24" x14ac:dyDescent="0.25">
      <c r="A38" s="146" t="s">
        <v>84</v>
      </c>
      <c r="B38" s="146"/>
      <c r="C38" s="146" t="s">
        <v>308</v>
      </c>
      <c r="D38" s="147">
        <v>3024</v>
      </c>
      <c r="E38" s="147">
        <v>3088.5</v>
      </c>
      <c r="F38" s="147">
        <v>3145.7900000000004</v>
      </c>
      <c r="G38" s="148">
        <v>121.78999999999999</v>
      </c>
      <c r="J38" s="146" t="s">
        <v>107</v>
      </c>
      <c r="K38" s="146"/>
      <c r="L38" s="146" t="s">
        <v>306</v>
      </c>
      <c r="M38" s="147">
        <v>3230</v>
      </c>
      <c r="N38" s="147">
        <v>3113</v>
      </c>
      <c r="O38" s="147">
        <v>3328.17</v>
      </c>
      <c r="P38" s="148">
        <v>98.169999999999987</v>
      </c>
      <c r="R38" s="146" t="s">
        <v>107</v>
      </c>
      <c r="S38" s="146"/>
      <c r="T38" s="146" t="s">
        <v>306</v>
      </c>
      <c r="U38" s="147">
        <f t="shared" si="3"/>
        <v>6254</v>
      </c>
      <c r="V38" s="147">
        <f t="shared" si="0"/>
        <v>6201.5</v>
      </c>
      <c r="W38" s="147">
        <f t="shared" si="1"/>
        <v>6473.9600000000009</v>
      </c>
      <c r="X38" s="148">
        <f t="shared" si="2"/>
        <v>219.95999999999998</v>
      </c>
    </row>
    <row r="39" spans="1:24" x14ac:dyDescent="0.25">
      <c r="A39" s="146" t="s">
        <v>85</v>
      </c>
      <c r="B39" s="146"/>
      <c r="C39" s="146" t="s">
        <v>306</v>
      </c>
      <c r="D39" s="147">
        <v>2547.25</v>
      </c>
      <c r="E39" s="147">
        <v>2433</v>
      </c>
      <c r="F39" s="147">
        <v>2611.9</v>
      </c>
      <c r="G39" s="148">
        <v>64.650000000000006</v>
      </c>
      <c r="J39" s="146" t="s">
        <v>108</v>
      </c>
      <c r="K39" s="146"/>
      <c r="L39" s="146" t="s">
        <v>306</v>
      </c>
      <c r="M39" s="147">
        <v>2550.75</v>
      </c>
      <c r="N39" s="147">
        <v>2380</v>
      </c>
      <c r="O39" s="147">
        <v>2367.4300000000003</v>
      </c>
      <c r="P39" s="148">
        <v>-183.32</v>
      </c>
      <c r="R39" s="146" t="s">
        <v>108</v>
      </c>
      <c r="S39" s="146"/>
      <c r="T39" s="146" t="s">
        <v>306</v>
      </c>
      <c r="U39" s="147">
        <f t="shared" si="3"/>
        <v>5098</v>
      </c>
      <c r="V39" s="147">
        <f t="shared" si="0"/>
        <v>4813</v>
      </c>
      <c r="W39" s="147">
        <f t="shared" si="1"/>
        <v>4979.33</v>
      </c>
      <c r="X39" s="148">
        <f t="shared" si="2"/>
        <v>-118.66999999999999</v>
      </c>
    </row>
    <row r="40" spans="1:24" x14ac:dyDescent="0.25">
      <c r="A40" s="146" t="s">
        <v>88</v>
      </c>
      <c r="B40" s="146"/>
      <c r="C40" s="146" t="s">
        <v>306</v>
      </c>
      <c r="D40" s="147">
        <v>2558.75</v>
      </c>
      <c r="E40" s="147">
        <v>2470.02</v>
      </c>
      <c r="F40" s="147">
        <v>2597.33</v>
      </c>
      <c r="G40" s="148">
        <v>38.58</v>
      </c>
      <c r="J40" s="146" t="s">
        <v>111</v>
      </c>
      <c r="K40" s="146"/>
      <c r="L40" s="146" t="s">
        <v>308</v>
      </c>
      <c r="M40" s="147">
        <v>2598.25</v>
      </c>
      <c r="N40" s="147">
        <v>2647.5</v>
      </c>
      <c r="O40" s="147">
        <v>2549.7199999999998</v>
      </c>
      <c r="P40" s="148">
        <v>-48.53</v>
      </c>
      <c r="R40" s="146" t="s">
        <v>111</v>
      </c>
      <c r="S40" s="146"/>
      <c r="T40" s="146" t="s">
        <v>308</v>
      </c>
      <c r="U40" s="147">
        <f t="shared" si="3"/>
        <v>5157</v>
      </c>
      <c r="V40" s="147">
        <f t="shared" si="0"/>
        <v>5117.5200000000004</v>
      </c>
      <c r="W40" s="147">
        <f t="shared" si="1"/>
        <v>5147.0499999999993</v>
      </c>
      <c r="X40" s="148">
        <f t="shared" si="2"/>
        <v>-9.9500000000000028</v>
      </c>
    </row>
    <row r="41" spans="1:24" x14ac:dyDescent="0.25">
      <c r="A41" s="146" t="s">
        <v>90</v>
      </c>
      <c r="B41" s="146"/>
      <c r="C41" s="146" t="s">
        <v>306</v>
      </c>
      <c r="D41" s="147">
        <v>3049.75</v>
      </c>
      <c r="E41" s="147">
        <v>2985.25</v>
      </c>
      <c r="F41" s="147">
        <v>3075.91</v>
      </c>
      <c r="G41" s="148">
        <v>26.16</v>
      </c>
      <c r="J41" s="146" t="s">
        <v>112</v>
      </c>
      <c r="K41" s="146"/>
      <c r="L41" s="146" t="s">
        <v>306</v>
      </c>
      <c r="M41" s="147">
        <v>2477</v>
      </c>
      <c r="N41" s="147">
        <v>2476.25</v>
      </c>
      <c r="O41" s="147">
        <v>2593.19</v>
      </c>
      <c r="P41" s="148">
        <v>116.19</v>
      </c>
      <c r="R41" s="146" t="s">
        <v>112</v>
      </c>
      <c r="S41" s="146"/>
      <c r="T41" s="146" t="s">
        <v>306</v>
      </c>
      <c r="U41" s="147">
        <f t="shared" si="3"/>
        <v>5526.75</v>
      </c>
      <c r="V41" s="147">
        <f t="shared" si="0"/>
        <v>5461.5</v>
      </c>
      <c r="W41" s="147">
        <f t="shared" si="1"/>
        <v>5669.1</v>
      </c>
      <c r="X41" s="148">
        <f t="shared" si="2"/>
        <v>142.35</v>
      </c>
    </row>
    <row r="42" spans="1:24" x14ac:dyDescent="0.25">
      <c r="A42" s="146" t="s">
        <v>95</v>
      </c>
      <c r="B42" s="146"/>
      <c r="C42" s="146" t="s">
        <v>305</v>
      </c>
      <c r="D42" s="147">
        <v>3058.25</v>
      </c>
      <c r="E42" s="147">
        <v>3086.33</v>
      </c>
      <c r="F42" s="147">
        <v>3494.96</v>
      </c>
      <c r="G42" s="148">
        <v>436.71</v>
      </c>
      <c r="J42" s="146" t="s">
        <v>23</v>
      </c>
      <c r="K42" s="146"/>
      <c r="L42" s="146" t="s">
        <v>311</v>
      </c>
      <c r="M42" s="147">
        <v>3365</v>
      </c>
      <c r="N42" s="147">
        <v>3445.2</v>
      </c>
      <c r="O42" s="147">
        <v>3620.34</v>
      </c>
      <c r="P42" s="148">
        <v>255.34</v>
      </c>
      <c r="R42" s="146" t="s">
        <v>23</v>
      </c>
      <c r="S42" s="146"/>
      <c r="T42" s="146" t="s">
        <v>311</v>
      </c>
      <c r="U42" s="147">
        <f t="shared" si="3"/>
        <v>6423.25</v>
      </c>
      <c r="V42" s="147">
        <f t="shared" si="0"/>
        <v>6531.53</v>
      </c>
      <c r="W42" s="147">
        <f t="shared" si="1"/>
        <v>7115.3</v>
      </c>
      <c r="X42" s="148">
        <f t="shared" si="2"/>
        <v>692.05</v>
      </c>
    </row>
    <row r="43" spans="1:24" x14ac:dyDescent="0.25">
      <c r="A43" s="146" t="s">
        <v>99</v>
      </c>
      <c r="B43" s="146"/>
      <c r="C43" s="146" t="s">
        <v>306</v>
      </c>
      <c r="D43" s="147">
        <v>2672.5</v>
      </c>
      <c r="E43" s="147">
        <v>2538.75</v>
      </c>
      <c r="F43" s="147">
        <v>2569.4100000000003</v>
      </c>
      <c r="G43" s="148">
        <v>-103.09</v>
      </c>
      <c r="J43" s="146" t="s">
        <v>24</v>
      </c>
      <c r="K43" s="146"/>
      <c r="L43" s="146" t="s">
        <v>312</v>
      </c>
      <c r="M43" s="147">
        <v>3354.75</v>
      </c>
      <c r="N43" s="147">
        <v>3415.75</v>
      </c>
      <c r="O43" s="147">
        <v>3408.5699999999997</v>
      </c>
      <c r="P43" s="148">
        <v>53.819999999999993</v>
      </c>
      <c r="R43" s="146" t="s">
        <v>24</v>
      </c>
      <c r="S43" s="146"/>
      <c r="T43" s="146" t="s">
        <v>312</v>
      </c>
      <c r="U43" s="147">
        <f t="shared" si="3"/>
        <v>6027.25</v>
      </c>
      <c r="V43" s="147">
        <f t="shared" si="0"/>
        <v>5954.5</v>
      </c>
      <c r="W43" s="147">
        <f t="shared" si="1"/>
        <v>5977.98</v>
      </c>
      <c r="X43" s="148">
        <f t="shared" si="2"/>
        <v>-49.27000000000001</v>
      </c>
    </row>
    <row r="44" spans="1:24" x14ac:dyDescent="0.25">
      <c r="A44" s="146" t="s">
        <v>101</v>
      </c>
      <c r="B44" s="146"/>
      <c r="C44" s="146" t="s">
        <v>306</v>
      </c>
      <c r="D44" s="147">
        <v>2616</v>
      </c>
      <c r="E44" s="147">
        <v>2742.5</v>
      </c>
      <c r="F44" s="147">
        <v>2787.02</v>
      </c>
      <c r="G44" s="148">
        <v>171.02</v>
      </c>
      <c r="J44" s="146" t="s">
        <v>26</v>
      </c>
      <c r="K44" s="146"/>
      <c r="L44" s="146" t="s">
        <v>313</v>
      </c>
      <c r="M44" s="147">
        <v>3494.5</v>
      </c>
      <c r="N44" s="147">
        <v>3273.75</v>
      </c>
      <c r="O44" s="147">
        <v>3631.3199999999997</v>
      </c>
      <c r="P44" s="148">
        <v>136.82</v>
      </c>
      <c r="R44" s="146" t="s">
        <v>26</v>
      </c>
      <c r="S44" s="146"/>
      <c r="T44" s="146" t="s">
        <v>313</v>
      </c>
      <c r="U44" s="147">
        <f t="shared" si="3"/>
        <v>6110.5</v>
      </c>
      <c r="V44" s="147">
        <f t="shared" si="0"/>
        <v>6016.25</v>
      </c>
      <c r="W44" s="147">
        <f t="shared" si="1"/>
        <v>6418.34</v>
      </c>
      <c r="X44" s="148">
        <f t="shared" si="2"/>
        <v>307.84000000000003</v>
      </c>
    </row>
    <row r="45" spans="1:24" x14ac:dyDescent="0.25">
      <c r="A45" s="146" t="s">
        <v>102</v>
      </c>
      <c r="B45" s="146"/>
      <c r="C45" s="146" t="s">
        <v>309</v>
      </c>
      <c r="D45" s="147">
        <v>3256.25</v>
      </c>
      <c r="E45" s="147">
        <v>3527.25</v>
      </c>
      <c r="F45" s="147">
        <v>3283.07</v>
      </c>
      <c r="G45" s="148">
        <v>26.819999999999997</v>
      </c>
      <c r="J45" s="146" t="s">
        <v>27</v>
      </c>
      <c r="K45" s="146"/>
      <c r="L45" s="146" t="s">
        <v>308</v>
      </c>
      <c r="M45" s="147">
        <v>2854.5</v>
      </c>
      <c r="N45" s="147">
        <v>2873</v>
      </c>
      <c r="O45" s="147">
        <v>2834.3800000000006</v>
      </c>
      <c r="P45" s="148">
        <v>-20.119999999999997</v>
      </c>
      <c r="R45" s="146" t="s">
        <v>27</v>
      </c>
      <c r="S45" s="146"/>
      <c r="T45" s="146" t="s">
        <v>308</v>
      </c>
      <c r="U45" s="147">
        <f t="shared" si="3"/>
        <v>6110.75</v>
      </c>
      <c r="V45" s="147">
        <f t="shared" si="0"/>
        <v>6400.25</v>
      </c>
      <c r="W45" s="147">
        <f t="shared" si="1"/>
        <v>6117.4500000000007</v>
      </c>
      <c r="X45" s="148">
        <f t="shared" si="2"/>
        <v>6.6999999999999993</v>
      </c>
    </row>
    <row r="46" spans="1:24" x14ac:dyDescent="0.25">
      <c r="A46" s="146" t="s">
        <v>103</v>
      </c>
      <c r="B46" s="146"/>
      <c r="C46" s="146" t="s">
        <v>308</v>
      </c>
      <c r="D46" s="147">
        <v>3098.75</v>
      </c>
      <c r="E46" s="147">
        <v>3192.42</v>
      </c>
      <c r="F46" s="147">
        <v>3278.77</v>
      </c>
      <c r="G46" s="148">
        <v>180.02</v>
      </c>
      <c r="J46" s="146" t="s">
        <v>29</v>
      </c>
      <c r="K46" s="146"/>
      <c r="L46" s="146" t="s">
        <v>313</v>
      </c>
      <c r="M46" s="147">
        <v>3247</v>
      </c>
      <c r="N46" s="147">
        <v>3186</v>
      </c>
      <c r="O46" s="147">
        <v>3379.77</v>
      </c>
      <c r="P46" s="148">
        <v>132.76999999999998</v>
      </c>
      <c r="R46" s="146" t="s">
        <v>29</v>
      </c>
      <c r="S46" s="146"/>
      <c r="T46" s="146" t="s">
        <v>313</v>
      </c>
      <c r="U46" s="147">
        <f t="shared" si="3"/>
        <v>6345.75</v>
      </c>
      <c r="V46" s="147">
        <f t="shared" si="0"/>
        <v>6378.42</v>
      </c>
      <c r="W46" s="147">
        <f t="shared" si="1"/>
        <v>6658.54</v>
      </c>
      <c r="X46" s="148">
        <f t="shared" si="2"/>
        <v>312.78999999999996</v>
      </c>
    </row>
    <row r="47" spans="1:24" x14ac:dyDescent="0.25">
      <c r="A47" s="146" t="s">
        <v>104</v>
      </c>
      <c r="B47" s="146"/>
      <c r="C47" s="146" t="s">
        <v>305</v>
      </c>
      <c r="D47" s="147">
        <v>2758</v>
      </c>
      <c r="E47" s="147">
        <v>2768</v>
      </c>
      <c r="F47" s="147">
        <v>2727.3499999999995</v>
      </c>
      <c r="G47" s="148">
        <v>-30.65</v>
      </c>
      <c r="J47" s="146" t="s">
        <v>31</v>
      </c>
      <c r="K47" s="146"/>
      <c r="L47" s="146" t="s">
        <v>313</v>
      </c>
      <c r="M47" s="147">
        <v>2600.75</v>
      </c>
      <c r="N47" s="147">
        <v>2214.1799999999998</v>
      </c>
      <c r="O47" s="147">
        <v>2385.1400000000003</v>
      </c>
      <c r="P47" s="148">
        <v>-215.60999999999999</v>
      </c>
      <c r="R47" s="146" t="s">
        <v>31</v>
      </c>
      <c r="S47" s="146"/>
      <c r="T47" s="146" t="s">
        <v>313</v>
      </c>
      <c r="U47" s="147">
        <f t="shared" si="3"/>
        <v>5358.75</v>
      </c>
      <c r="V47" s="147">
        <f t="shared" si="0"/>
        <v>4982.18</v>
      </c>
      <c r="W47" s="147">
        <f t="shared" si="1"/>
        <v>5112.49</v>
      </c>
      <c r="X47" s="148">
        <f t="shared" si="2"/>
        <v>-246.26</v>
      </c>
    </row>
    <row r="48" spans="1:24" x14ac:dyDescent="0.25">
      <c r="A48" s="146" t="s">
        <v>107</v>
      </c>
      <c r="B48" s="146"/>
      <c r="C48" s="146" t="s">
        <v>306</v>
      </c>
      <c r="D48" s="147">
        <v>3033.75</v>
      </c>
      <c r="E48" s="147">
        <v>3047.5</v>
      </c>
      <c r="F48" s="147">
        <v>3051.58</v>
      </c>
      <c r="G48" s="148">
        <v>17.829999999999998</v>
      </c>
      <c r="J48" s="146" t="s">
        <v>32</v>
      </c>
      <c r="K48" s="146"/>
      <c r="L48" s="146" t="s">
        <v>313</v>
      </c>
      <c r="M48" s="147">
        <v>2999</v>
      </c>
      <c r="N48" s="147">
        <v>2896.25</v>
      </c>
      <c r="O48" s="147">
        <v>3059.12</v>
      </c>
      <c r="P48" s="148">
        <v>60.12</v>
      </c>
      <c r="R48" s="146" t="s">
        <v>32</v>
      </c>
      <c r="S48" s="146"/>
      <c r="T48" s="146" t="s">
        <v>313</v>
      </c>
      <c r="U48" s="147">
        <f t="shared" si="3"/>
        <v>6032.75</v>
      </c>
      <c r="V48" s="147">
        <f t="shared" si="0"/>
        <v>5943.75</v>
      </c>
      <c r="W48" s="147">
        <f t="shared" si="1"/>
        <v>6110.7</v>
      </c>
      <c r="X48" s="148">
        <f t="shared" si="2"/>
        <v>77.949999999999989</v>
      </c>
    </row>
    <row r="49" spans="1:24" x14ac:dyDescent="0.25">
      <c r="A49" s="146" t="s">
        <v>108</v>
      </c>
      <c r="B49" s="146"/>
      <c r="C49" s="146" t="s">
        <v>306</v>
      </c>
      <c r="D49" s="147">
        <v>2451.25</v>
      </c>
      <c r="E49" s="147">
        <v>2509</v>
      </c>
      <c r="F49" s="147">
        <v>2461.0500000000002</v>
      </c>
      <c r="G49" s="148">
        <v>9.8000000000000007</v>
      </c>
      <c r="J49" s="146" t="s">
        <v>33</v>
      </c>
      <c r="K49" s="146"/>
      <c r="L49" s="146" t="s">
        <v>314</v>
      </c>
      <c r="M49" s="147">
        <v>2683.25</v>
      </c>
      <c r="N49" s="147">
        <v>2517.5</v>
      </c>
      <c r="O49" s="147">
        <v>2528.27</v>
      </c>
      <c r="P49" s="148">
        <v>-154.98000000000002</v>
      </c>
      <c r="R49" s="146" t="s">
        <v>33</v>
      </c>
      <c r="S49" s="146"/>
      <c r="T49" s="146" t="s">
        <v>314</v>
      </c>
      <c r="U49" s="147">
        <f t="shared" si="3"/>
        <v>5134.5</v>
      </c>
      <c r="V49" s="147">
        <f t="shared" si="0"/>
        <v>5026.5</v>
      </c>
      <c r="W49" s="147">
        <f t="shared" si="1"/>
        <v>4989.32</v>
      </c>
      <c r="X49" s="148">
        <f t="shared" si="2"/>
        <v>-145.18</v>
      </c>
    </row>
    <row r="50" spans="1:24" x14ac:dyDescent="0.25">
      <c r="A50" s="146" t="s">
        <v>111</v>
      </c>
      <c r="B50" s="146"/>
      <c r="C50" s="146" t="s">
        <v>308</v>
      </c>
      <c r="D50" s="147">
        <v>2477</v>
      </c>
      <c r="E50" s="147">
        <v>2455</v>
      </c>
      <c r="F50" s="147">
        <v>2323.27</v>
      </c>
      <c r="G50" s="148">
        <v>-153.73000000000002</v>
      </c>
      <c r="J50" s="146" t="s">
        <v>34</v>
      </c>
      <c r="K50" s="146"/>
      <c r="L50" s="146" t="s">
        <v>313</v>
      </c>
      <c r="M50" s="147">
        <v>3626.25</v>
      </c>
      <c r="N50" s="147">
        <v>3288.58</v>
      </c>
      <c r="O50" s="147">
        <v>3791.33</v>
      </c>
      <c r="P50" s="148">
        <v>165.08000000000004</v>
      </c>
      <c r="R50" s="146" t="s">
        <v>34</v>
      </c>
      <c r="S50" s="146"/>
      <c r="T50" s="146" t="s">
        <v>313</v>
      </c>
      <c r="U50" s="147">
        <f t="shared" si="3"/>
        <v>6103.25</v>
      </c>
      <c r="V50" s="147">
        <f t="shared" si="0"/>
        <v>5743.58</v>
      </c>
      <c r="W50" s="147">
        <f t="shared" si="1"/>
        <v>6114.6</v>
      </c>
      <c r="X50" s="148">
        <f t="shared" si="2"/>
        <v>11.350000000000023</v>
      </c>
    </row>
    <row r="51" spans="1:24" x14ac:dyDescent="0.25">
      <c r="A51" s="146" t="s">
        <v>112</v>
      </c>
      <c r="B51" s="146"/>
      <c r="C51" s="146" t="s">
        <v>306</v>
      </c>
      <c r="D51" s="147">
        <v>2414.75</v>
      </c>
      <c r="E51" s="147">
        <v>2356.25</v>
      </c>
      <c r="F51" s="147">
        <v>2346.5499999999997</v>
      </c>
      <c r="G51" s="148">
        <v>-68.200000000000017</v>
      </c>
      <c r="J51" s="146" t="s">
        <v>39</v>
      </c>
      <c r="K51" s="146"/>
      <c r="L51" s="146" t="s">
        <v>314</v>
      </c>
      <c r="M51" s="147">
        <v>3370.25</v>
      </c>
      <c r="N51" s="147">
        <v>3105.36</v>
      </c>
      <c r="O51" s="147">
        <v>3612.84</v>
      </c>
      <c r="P51" s="148">
        <v>242.58999999999997</v>
      </c>
      <c r="R51" s="146" t="s">
        <v>39</v>
      </c>
      <c r="S51" s="146"/>
      <c r="T51" s="146" t="s">
        <v>314</v>
      </c>
      <c r="U51" s="147">
        <f t="shared" si="3"/>
        <v>5785</v>
      </c>
      <c r="V51" s="147">
        <f t="shared" si="0"/>
        <v>5461.6100000000006</v>
      </c>
      <c r="W51" s="147">
        <f t="shared" si="1"/>
        <v>5959.3899999999994</v>
      </c>
      <c r="X51" s="148">
        <f t="shared" si="2"/>
        <v>174.38999999999996</v>
      </c>
    </row>
    <row r="52" spans="1:24" x14ac:dyDescent="0.25">
      <c r="A52" s="146" t="s">
        <v>115</v>
      </c>
      <c r="B52" s="146"/>
      <c r="C52" s="146" t="s">
        <v>307</v>
      </c>
      <c r="D52" s="147">
        <v>3142.5</v>
      </c>
      <c r="E52" s="147">
        <v>2930.5</v>
      </c>
      <c r="F52" s="147">
        <v>3229.24</v>
      </c>
      <c r="G52" s="148">
        <v>86.740000000000009</v>
      </c>
      <c r="J52" s="146" t="s">
        <v>42</v>
      </c>
      <c r="K52" s="146"/>
      <c r="L52" s="146" t="s">
        <v>314</v>
      </c>
      <c r="M52" s="147">
        <v>2835</v>
      </c>
      <c r="N52" s="147">
        <v>2580.75</v>
      </c>
      <c r="O52" s="147">
        <v>2773.25</v>
      </c>
      <c r="P52" s="148">
        <v>-61.75</v>
      </c>
      <c r="R52" s="146" t="s">
        <v>42</v>
      </c>
      <c r="S52" s="146"/>
      <c r="T52" s="146" t="s">
        <v>314</v>
      </c>
      <c r="U52" s="147">
        <f t="shared" si="3"/>
        <v>5977.5</v>
      </c>
      <c r="V52" s="147">
        <f t="shared" si="0"/>
        <v>5511.25</v>
      </c>
      <c r="W52" s="147">
        <f t="shared" si="1"/>
        <v>6002.49</v>
      </c>
      <c r="X52" s="148">
        <f t="shared" si="2"/>
        <v>24.990000000000009</v>
      </c>
    </row>
    <row r="53" spans="1:24" x14ac:dyDescent="0.25">
      <c r="A53" s="146" t="s">
        <v>116</v>
      </c>
      <c r="B53" s="146"/>
      <c r="C53" s="146" t="s">
        <v>307</v>
      </c>
      <c r="D53" s="147">
        <v>3735.75</v>
      </c>
      <c r="E53" s="147">
        <v>3626.5</v>
      </c>
      <c r="F53" s="147">
        <v>3807.9500000000003</v>
      </c>
      <c r="G53" s="148">
        <v>72.2</v>
      </c>
      <c r="J53" s="146" t="s">
        <v>44</v>
      </c>
      <c r="K53" s="146"/>
      <c r="L53" s="146" t="s">
        <v>314</v>
      </c>
      <c r="M53" s="147">
        <v>3651</v>
      </c>
      <c r="N53" s="147">
        <v>3535.52</v>
      </c>
      <c r="O53" s="147">
        <v>3649.08</v>
      </c>
      <c r="P53" s="148">
        <v>-1.9200000000000017</v>
      </c>
      <c r="R53" s="146" t="s">
        <v>44</v>
      </c>
      <c r="S53" s="146"/>
      <c r="T53" s="146" t="s">
        <v>314</v>
      </c>
      <c r="U53" s="147">
        <f t="shared" si="3"/>
        <v>7386.75</v>
      </c>
      <c r="V53" s="147">
        <f t="shared" si="0"/>
        <v>7162.02</v>
      </c>
      <c r="W53" s="147">
        <f t="shared" si="1"/>
        <v>7457.0300000000007</v>
      </c>
      <c r="X53" s="148">
        <f t="shared" si="2"/>
        <v>70.28</v>
      </c>
    </row>
    <row r="54" spans="1:24" x14ac:dyDescent="0.25">
      <c r="A54" s="146" t="s">
        <v>117</v>
      </c>
      <c r="B54" s="146"/>
      <c r="C54" s="146" t="s">
        <v>307</v>
      </c>
      <c r="D54" s="147">
        <v>3143.5</v>
      </c>
      <c r="E54" s="147">
        <v>3000.75</v>
      </c>
      <c r="F54" s="147">
        <v>3210.7500000000005</v>
      </c>
      <c r="G54" s="148">
        <v>67.25</v>
      </c>
      <c r="J54" s="146" t="s">
        <v>46</v>
      </c>
      <c r="K54" s="146"/>
      <c r="L54" s="146" t="s">
        <v>314</v>
      </c>
      <c r="M54" s="147">
        <v>3673.25</v>
      </c>
      <c r="N54" s="147">
        <v>3615</v>
      </c>
      <c r="O54" s="147">
        <v>3809.1800000000003</v>
      </c>
      <c r="P54" s="148">
        <v>135.92999999999998</v>
      </c>
      <c r="R54" s="146" t="s">
        <v>46</v>
      </c>
      <c r="S54" s="146"/>
      <c r="T54" s="146" t="s">
        <v>314</v>
      </c>
      <c r="U54" s="147">
        <f t="shared" si="3"/>
        <v>6816.75</v>
      </c>
      <c r="V54" s="147">
        <f t="shared" si="0"/>
        <v>6615.75</v>
      </c>
      <c r="W54" s="147">
        <f t="shared" si="1"/>
        <v>7019.93</v>
      </c>
      <c r="X54" s="148">
        <f t="shared" si="2"/>
        <v>203.17999999999998</v>
      </c>
    </row>
    <row r="55" spans="1:24" x14ac:dyDescent="0.25">
      <c r="A55" s="145" t="s">
        <v>23</v>
      </c>
      <c r="B55" s="145"/>
      <c r="C55" s="145" t="s">
        <v>311</v>
      </c>
      <c r="D55" s="149">
        <v>3296.25</v>
      </c>
      <c r="E55" s="149">
        <v>3221.4</v>
      </c>
      <c r="F55" s="149">
        <v>3562.26</v>
      </c>
      <c r="G55" s="150">
        <v>266.01</v>
      </c>
      <c r="J55" s="145" t="s">
        <v>48</v>
      </c>
      <c r="K55" s="145"/>
      <c r="L55" s="145" t="s">
        <v>312</v>
      </c>
      <c r="M55" s="149">
        <v>3554.5</v>
      </c>
      <c r="N55" s="149">
        <v>3567.69</v>
      </c>
      <c r="O55" s="149">
        <v>3591.0699999999997</v>
      </c>
      <c r="P55" s="150">
        <v>36.569999999999993</v>
      </c>
      <c r="R55" s="145" t="s">
        <v>48</v>
      </c>
      <c r="S55" s="145"/>
      <c r="T55" s="145" t="s">
        <v>312</v>
      </c>
      <c r="U55" s="149">
        <f t="shared" si="3"/>
        <v>6850.75</v>
      </c>
      <c r="V55" s="149">
        <f t="shared" si="0"/>
        <v>6789.09</v>
      </c>
      <c r="W55" s="149">
        <f t="shared" si="1"/>
        <v>7153.33</v>
      </c>
      <c r="X55" s="150">
        <f t="shared" si="2"/>
        <v>302.58</v>
      </c>
    </row>
    <row r="56" spans="1:24" x14ac:dyDescent="0.25">
      <c r="A56" s="145" t="s">
        <v>24</v>
      </c>
      <c r="B56" s="145"/>
      <c r="C56" s="145" t="s">
        <v>312</v>
      </c>
      <c r="D56" s="149">
        <v>3349.25</v>
      </c>
      <c r="E56" s="149">
        <v>3355</v>
      </c>
      <c r="F56" s="149">
        <v>3318.9700000000003</v>
      </c>
      <c r="G56" s="150">
        <v>-30.28</v>
      </c>
      <c r="J56" s="145" t="s">
        <v>50</v>
      </c>
      <c r="K56" s="145"/>
      <c r="L56" s="145" t="s">
        <v>311</v>
      </c>
      <c r="M56" s="149">
        <v>2888.5</v>
      </c>
      <c r="N56" s="149">
        <v>2917.25</v>
      </c>
      <c r="O56" s="149">
        <v>2905.23</v>
      </c>
      <c r="P56" s="150">
        <v>16.730000000000004</v>
      </c>
      <c r="R56" s="145" t="s">
        <v>50</v>
      </c>
      <c r="S56" s="145"/>
      <c r="T56" s="145" t="s">
        <v>311</v>
      </c>
      <c r="U56" s="149">
        <f t="shared" si="3"/>
        <v>6237.75</v>
      </c>
      <c r="V56" s="149">
        <f t="shared" si="0"/>
        <v>6272.25</v>
      </c>
      <c r="W56" s="149">
        <f t="shared" si="1"/>
        <v>6224.2000000000007</v>
      </c>
      <c r="X56" s="150">
        <f t="shared" si="2"/>
        <v>-13.549999999999997</v>
      </c>
    </row>
    <row r="57" spans="1:24" x14ac:dyDescent="0.25">
      <c r="A57" s="145" t="s">
        <v>25</v>
      </c>
      <c r="B57" s="145"/>
      <c r="C57" s="145" t="s">
        <v>305</v>
      </c>
      <c r="D57" s="149">
        <v>2483.25</v>
      </c>
      <c r="E57" s="149">
        <v>2614</v>
      </c>
      <c r="F57" s="149">
        <v>2557.7400000000002</v>
      </c>
      <c r="G57" s="150">
        <v>74.489999999999995</v>
      </c>
      <c r="J57" s="145" t="s">
        <v>51</v>
      </c>
      <c r="K57" s="145"/>
      <c r="L57" s="145" t="s">
        <v>314</v>
      </c>
      <c r="M57" s="149">
        <v>3243.25</v>
      </c>
      <c r="N57" s="149">
        <v>3353</v>
      </c>
      <c r="O57" s="149">
        <v>3302.1</v>
      </c>
      <c r="P57" s="150">
        <v>58.849999999999994</v>
      </c>
      <c r="R57" s="145" t="s">
        <v>51</v>
      </c>
      <c r="S57" s="145"/>
      <c r="T57" s="145" t="s">
        <v>314</v>
      </c>
      <c r="U57" s="149">
        <f t="shared" si="3"/>
        <v>5726.5</v>
      </c>
      <c r="V57" s="149">
        <f t="shared" si="0"/>
        <v>5967</v>
      </c>
      <c r="W57" s="149">
        <f t="shared" si="1"/>
        <v>5859.84</v>
      </c>
      <c r="X57" s="150">
        <f t="shared" si="2"/>
        <v>133.33999999999997</v>
      </c>
    </row>
    <row r="58" spans="1:24" x14ac:dyDescent="0.25">
      <c r="A58" s="145" t="s">
        <v>26</v>
      </c>
      <c r="B58" s="145"/>
      <c r="C58" s="145" t="s">
        <v>313</v>
      </c>
      <c r="D58" s="149">
        <v>3224.75</v>
      </c>
      <c r="E58" s="149">
        <v>3056.5</v>
      </c>
      <c r="F58" s="149">
        <v>3294.6499999999996</v>
      </c>
      <c r="G58" s="150">
        <v>69.900000000000006</v>
      </c>
      <c r="J58" s="145" t="s">
        <v>53</v>
      </c>
      <c r="K58" s="145"/>
      <c r="L58" s="145" t="s">
        <v>314</v>
      </c>
      <c r="M58" s="149">
        <v>3488.75</v>
      </c>
      <c r="N58" s="149">
        <v>3384.75</v>
      </c>
      <c r="O58" s="149">
        <v>3376.9400000000005</v>
      </c>
      <c r="P58" s="150">
        <v>-111.81</v>
      </c>
      <c r="R58" s="145" t="s">
        <v>53</v>
      </c>
      <c r="S58" s="145"/>
      <c r="T58" s="145" t="s">
        <v>314</v>
      </c>
      <c r="U58" s="149">
        <f t="shared" si="3"/>
        <v>6713.5</v>
      </c>
      <c r="V58" s="149">
        <f t="shared" si="0"/>
        <v>6441.25</v>
      </c>
      <c r="W58" s="149">
        <f t="shared" si="1"/>
        <v>6671.59</v>
      </c>
      <c r="X58" s="150">
        <f t="shared" si="2"/>
        <v>-41.91</v>
      </c>
    </row>
    <row r="59" spans="1:24" x14ac:dyDescent="0.25">
      <c r="A59" s="145" t="s">
        <v>27</v>
      </c>
      <c r="B59" s="145"/>
      <c r="C59" s="145" t="s">
        <v>308</v>
      </c>
      <c r="D59" s="149">
        <v>2719.5</v>
      </c>
      <c r="E59" s="149">
        <v>2760</v>
      </c>
      <c r="F59" s="149">
        <v>2738.7999999999997</v>
      </c>
      <c r="G59" s="150">
        <v>19.299999999999997</v>
      </c>
      <c r="J59" s="145" t="s">
        <v>54</v>
      </c>
      <c r="K59" s="145"/>
      <c r="L59" s="145" t="s">
        <v>311</v>
      </c>
      <c r="M59" s="149">
        <v>3072.25</v>
      </c>
      <c r="N59" s="149">
        <v>2985.5</v>
      </c>
      <c r="O59" s="149">
        <v>3035.06</v>
      </c>
      <c r="P59" s="150">
        <v>-37.19</v>
      </c>
      <c r="R59" s="145" t="s">
        <v>54</v>
      </c>
      <c r="S59" s="145"/>
      <c r="T59" s="145" t="s">
        <v>311</v>
      </c>
      <c r="U59" s="149">
        <f t="shared" si="3"/>
        <v>5791.75</v>
      </c>
      <c r="V59" s="149">
        <f t="shared" si="0"/>
        <v>5745.5</v>
      </c>
      <c r="W59" s="149">
        <f t="shared" si="1"/>
        <v>5773.86</v>
      </c>
      <c r="X59" s="150">
        <f t="shared" si="2"/>
        <v>-17.89</v>
      </c>
    </row>
    <row r="60" spans="1:24" x14ac:dyDescent="0.25">
      <c r="A60" s="145" t="s">
        <v>29</v>
      </c>
      <c r="B60" s="145"/>
      <c r="C60" s="145" t="s">
        <v>313</v>
      </c>
      <c r="D60" s="149">
        <v>3073.75</v>
      </c>
      <c r="E60" s="149">
        <v>3008.23</v>
      </c>
      <c r="F60" s="149">
        <v>3139.16</v>
      </c>
      <c r="G60" s="150">
        <v>65.41</v>
      </c>
      <c r="J60" s="145" t="s">
        <v>55</v>
      </c>
      <c r="K60" s="145"/>
      <c r="L60" s="145" t="s">
        <v>312</v>
      </c>
      <c r="M60" s="149">
        <v>3058.25</v>
      </c>
      <c r="N60" s="149">
        <v>3017.5</v>
      </c>
      <c r="O60" s="149">
        <v>2962.99</v>
      </c>
      <c r="P60" s="150">
        <v>-95.26</v>
      </c>
      <c r="R60" s="145" t="s">
        <v>55</v>
      </c>
      <c r="S60" s="145"/>
      <c r="T60" s="145" t="s">
        <v>312</v>
      </c>
      <c r="U60" s="149">
        <f t="shared" si="3"/>
        <v>6132</v>
      </c>
      <c r="V60" s="149">
        <f t="shared" si="0"/>
        <v>6025.73</v>
      </c>
      <c r="W60" s="149">
        <f t="shared" si="1"/>
        <v>6102.15</v>
      </c>
      <c r="X60" s="150">
        <f t="shared" si="2"/>
        <v>-29.850000000000009</v>
      </c>
    </row>
    <row r="61" spans="1:24" x14ac:dyDescent="0.25">
      <c r="A61" s="145" t="s">
        <v>31</v>
      </c>
      <c r="B61" s="145"/>
      <c r="C61" s="145" t="s">
        <v>313</v>
      </c>
      <c r="D61" s="149">
        <v>2601.25</v>
      </c>
      <c r="E61" s="149">
        <v>2238.1</v>
      </c>
      <c r="F61" s="149">
        <v>2382.9299999999998</v>
      </c>
      <c r="G61" s="150">
        <v>-218.32</v>
      </c>
      <c r="J61" s="145" t="s">
        <v>58</v>
      </c>
      <c r="K61" s="145"/>
      <c r="L61" s="145" t="s">
        <v>312</v>
      </c>
      <c r="M61" s="149">
        <v>3207.5</v>
      </c>
      <c r="N61" s="149">
        <v>2939.5</v>
      </c>
      <c r="O61" s="149">
        <v>2955.09</v>
      </c>
      <c r="P61" s="150">
        <v>-252.41</v>
      </c>
      <c r="R61" s="145" t="s">
        <v>58</v>
      </c>
      <c r="S61" s="145"/>
      <c r="T61" s="145" t="s">
        <v>312</v>
      </c>
      <c r="U61" s="149">
        <f t="shared" si="3"/>
        <v>5808.75</v>
      </c>
      <c r="V61" s="149">
        <f t="shared" si="0"/>
        <v>5177.6000000000004</v>
      </c>
      <c r="W61" s="149">
        <f t="shared" si="1"/>
        <v>5338.02</v>
      </c>
      <c r="X61" s="150">
        <f t="shared" si="2"/>
        <v>-470.73</v>
      </c>
    </row>
    <row r="62" spans="1:24" x14ac:dyDescent="0.25">
      <c r="A62" s="145" t="s">
        <v>32</v>
      </c>
      <c r="B62" s="145"/>
      <c r="C62" s="145" t="s">
        <v>313</v>
      </c>
      <c r="D62" s="149">
        <v>2864.5</v>
      </c>
      <c r="E62" s="149">
        <v>2842.75</v>
      </c>
      <c r="F62" s="149">
        <v>2957</v>
      </c>
      <c r="G62" s="150">
        <v>92.499999999999986</v>
      </c>
      <c r="J62" s="145" t="s">
        <v>59</v>
      </c>
      <c r="K62" s="145"/>
      <c r="L62" s="145" t="s">
        <v>312</v>
      </c>
      <c r="M62" s="149">
        <v>2801.25</v>
      </c>
      <c r="N62" s="149">
        <v>2622.25</v>
      </c>
      <c r="O62" s="149">
        <v>2771.8300000000004</v>
      </c>
      <c r="P62" s="150">
        <v>-29.419999999999995</v>
      </c>
      <c r="R62" s="145" t="s">
        <v>59</v>
      </c>
      <c r="S62" s="145"/>
      <c r="T62" s="145" t="s">
        <v>312</v>
      </c>
      <c r="U62" s="149">
        <f t="shared" si="3"/>
        <v>5665.75</v>
      </c>
      <c r="V62" s="149">
        <f t="shared" si="0"/>
        <v>5465</v>
      </c>
      <c r="W62" s="149">
        <f t="shared" si="1"/>
        <v>5728.83</v>
      </c>
      <c r="X62" s="150">
        <f t="shared" si="2"/>
        <v>63.079999999999991</v>
      </c>
    </row>
    <row r="63" spans="1:24" x14ac:dyDescent="0.25">
      <c r="A63" s="145" t="s">
        <v>33</v>
      </c>
      <c r="B63" s="145"/>
      <c r="C63" s="145" t="s">
        <v>314</v>
      </c>
      <c r="D63" s="149">
        <v>2598</v>
      </c>
      <c r="E63" s="149">
        <v>2448.5</v>
      </c>
      <c r="F63" s="149">
        <v>2361.1</v>
      </c>
      <c r="G63" s="150">
        <v>-236.9</v>
      </c>
      <c r="J63" s="145" t="s">
        <v>61</v>
      </c>
      <c r="K63" s="145"/>
      <c r="L63" s="145" t="s">
        <v>312</v>
      </c>
      <c r="M63" s="149">
        <v>2986.5</v>
      </c>
      <c r="N63" s="149">
        <v>2788</v>
      </c>
      <c r="O63" s="149">
        <v>2923.77</v>
      </c>
      <c r="P63" s="150">
        <v>-62.72999999999999</v>
      </c>
      <c r="R63" s="145" t="s">
        <v>61</v>
      </c>
      <c r="S63" s="145"/>
      <c r="T63" s="145" t="s">
        <v>312</v>
      </c>
      <c r="U63" s="149">
        <f t="shared" si="3"/>
        <v>5584.5</v>
      </c>
      <c r="V63" s="149">
        <f t="shared" si="0"/>
        <v>5236.5</v>
      </c>
      <c r="W63" s="149">
        <f t="shared" si="1"/>
        <v>5284.87</v>
      </c>
      <c r="X63" s="150">
        <f t="shared" si="2"/>
        <v>-299.63</v>
      </c>
    </row>
    <row r="64" spans="1:24" x14ac:dyDescent="0.25">
      <c r="A64" s="145" t="s">
        <v>34</v>
      </c>
      <c r="B64" s="145"/>
      <c r="C64" s="145" t="s">
        <v>313</v>
      </c>
      <c r="D64" s="149">
        <v>3406</v>
      </c>
      <c r="E64" s="149">
        <v>3159.33</v>
      </c>
      <c r="F64" s="149">
        <v>3629.9300000000003</v>
      </c>
      <c r="G64" s="150">
        <v>223.92999999999998</v>
      </c>
      <c r="J64" s="145" t="s">
        <v>63</v>
      </c>
      <c r="K64" s="145"/>
      <c r="L64" s="145" t="s">
        <v>313</v>
      </c>
      <c r="M64" s="149">
        <v>3102.5</v>
      </c>
      <c r="N64" s="149">
        <v>2902.25</v>
      </c>
      <c r="O64" s="149">
        <v>3059.6600000000003</v>
      </c>
      <c r="P64" s="150">
        <v>-42.839999999999996</v>
      </c>
      <c r="R64" s="145" t="s">
        <v>63</v>
      </c>
      <c r="S64" s="145"/>
      <c r="T64" s="145" t="s">
        <v>313</v>
      </c>
      <c r="U64" s="149">
        <f t="shared" si="3"/>
        <v>6508.5</v>
      </c>
      <c r="V64" s="149">
        <f t="shared" si="0"/>
        <v>6061.58</v>
      </c>
      <c r="W64" s="149">
        <f t="shared" si="1"/>
        <v>6689.59</v>
      </c>
      <c r="X64" s="150">
        <f t="shared" si="2"/>
        <v>181.08999999999997</v>
      </c>
    </row>
    <row r="65" spans="1:24" x14ac:dyDescent="0.25">
      <c r="A65" s="145" t="s">
        <v>39</v>
      </c>
      <c r="B65" s="145"/>
      <c r="C65" s="145" t="s">
        <v>314</v>
      </c>
      <c r="D65" s="149">
        <v>3313.25</v>
      </c>
      <c r="E65" s="149">
        <v>3028.8100000000004</v>
      </c>
      <c r="F65" s="149">
        <v>3503.62</v>
      </c>
      <c r="G65" s="150">
        <v>190.37</v>
      </c>
      <c r="J65" s="145" t="s">
        <v>66</v>
      </c>
      <c r="K65" s="145"/>
      <c r="L65" s="145" t="s">
        <v>311</v>
      </c>
      <c r="M65" s="149">
        <v>3638.75</v>
      </c>
      <c r="N65" s="149">
        <v>3501</v>
      </c>
      <c r="O65" s="149">
        <v>3638.64</v>
      </c>
      <c r="P65" s="150">
        <v>-0.11000000000000032</v>
      </c>
      <c r="R65" s="145" t="s">
        <v>66</v>
      </c>
      <c r="S65" s="145"/>
      <c r="T65" s="145" t="s">
        <v>311</v>
      </c>
      <c r="U65" s="149">
        <f t="shared" si="3"/>
        <v>6952</v>
      </c>
      <c r="V65" s="149">
        <f t="shared" si="0"/>
        <v>6529.81</v>
      </c>
      <c r="W65" s="149">
        <f t="shared" si="1"/>
        <v>7142.26</v>
      </c>
      <c r="X65" s="150">
        <f t="shared" si="2"/>
        <v>190.26</v>
      </c>
    </row>
    <row r="66" spans="1:24" x14ac:dyDescent="0.25">
      <c r="A66" s="145" t="s">
        <v>42</v>
      </c>
      <c r="B66" s="145"/>
      <c r="C66" s="145" t="s">
        <v>314</v>
      </c>
      <c r="D66" s="149">
        <v>2724.5</v>
      </c>
      <c r="E66" s="149">
        <v>2420.25</v>
      </c>
      <c r="F66" s="149">
        <v>2604.6099999999997</v>
      </c>
      <c r="G66" s="150">
        <v>-119.89</v>
      </c>
      <c r="J66" s="145" t="s">
        <v>69</v>
      </c>
      <c r="K66" s="145"/>
      <c r="L66" s="145" t="s">
        <v>312</v>
      </c>
      <c r="M66" s="149">
        <v>2912.5</v>
      </c>
      <c r="N66" s="149">
        <v>2992.73</v>
      </c>
      <c r="O66" s="149">
        <v>3191.4300000000003</v>
      </c>
      <c r="P66" s="150">
        <v>278.93</v>
      </c>
      <c r="R66" s="145" t="s">
        <v>69</v>
      </c>
      <c r="S66" s="145"/>
      <c r="T66" s="145" t="s">
        <v>312</v>
      </c>
      <c r="U66" s="149">
        <f t="shared" si="3"/>
        <v>5637</v>
      </c>
      <c r="V66" s="149">
        <f t="shared" si="0"/>
        <v>5412.98</v>
      </c>
      <c r="W66" s="149">
        <f t="shared" si="1"/>
        <v>5796.04</v>
      </c>
      <c r="X66" s="150">
        <f t="shared" si="2"/>
        <v>159.04000000000002</v>
      </c>
    </row>
    <row r="67" spans="1:24" x14ac:dyDescent="0.25">
      <c r="A67" s="145" t="s">
        <v>44</v>
      </c>
      <c r="B67" s="145"/>
      <c r="C67" s="145" t="s">
        <v>314</v>
      </c>
      <c r="D67" s="149">
        <v>3570.5</v>
      </c>
      <c r="E67" s="149">
        <v>3437.75</v>
      </c>
      <c r="F67" s="149">
        <v>3461.89</v>
      </c>
      <c r="G67" s="150">
        <v>-108.60999999999999</v>
      </c>
      <c r="J67" s="145" t="s">
        <v>73</v>
      </c>
      <c r="K67" s="145"/>
      <c r="L67" s="145" t="s">
        <v>313</v>
      </c>
      <c r="M67" s="149">
        <v>3924.75</v>
      </c>
      <c r="N67" s="149">
        <v>3674.8599999999997</v>
      </c>
      <c r="O67" s="149">
        <v>4011.75</v>
      </c>
      <c r="P67" s="150">
        <v>86.999999999999986</v>
      </c>
      <c r="R67" s="145" t="s">
        <v>73</v>
      </c>
      <c r="S67" s="145"/>
      <c r="T67" s="145" t="s">
        <v>313</v>
      </c>
      <c r="U67" s="149">
        <f t="shared" si="3"/>
        <v>7495.25</v>
      </c>
      <c r="V67" s="149">
        <f t="shared" si="0"/>
        <v>7112.61</v>
      </c>
      <c r="W67" s="149">
        <f t="shared" si="1"/>
        <v>7473.6399999999994</v>
      </c>
      <c r="X67" s="150">
        <f t="shared" si="2"/>
        <v>-21.61</v>
      </c>
    </row>
    <row r="68" spans="1:24" x14ac:dyDescent="0.25">
      <c r="A68" s="145" t="s">
        <v>46</v>
      </c>
      <c r="B68" s="145"/>
      <c r="C68" s="145" t="s">
        <v>314</v>
      </c>
      <c r="D68" s="149">
        <v>3550.75</v>
      </c>
      <c r="E68" s="149">
        <v>3309.0099999999998</v>
      </c>
      <c r="F68" s="149">
        <v>3557.39</v>
      </c>
      <c r="G68" s="150">
        <v>6.6400000000000041</v>
      </c>
      <c r="J68" s="145" t="s">
        <v>81</v>
      </c>
      <c r="K68" s="145"/>
      <c r="L68" s="145" t="s">
        <v>313</v>
      </c>
      <c r="M68" s="149">
        <v>3715.5</v>
      </c>
      <c r="N68" s="149">
        <v>3348.25</v>
      </c>
      <c r="O68" s="149">
        <v>3928.4</v>
      </c>
      <c r="P68" s="150">
        <v>212.9</v>
      </c>
      <c r="R68" s="145" t="s">
        <v>81</v>
      </c>
      <c r="S68" s="145"/>
      <c r="T68" s="145" t="s">
        <v>313</v>
      </c>
      <c r="U68" s="149">
        <f t="shared" si="3"/>
        <v>7266.25</v>
      </c>
      <c r="V68" s="149">
        <f t="shared" si="0"/>
        <v>6657.26</v>
      </c>
      <c r="W68" s="149">
        <f t="shared" si="1"/>
        <v>7485.79</v>
      </c>
      <c r="X68" s="150">
        <f t="shared" si="2"/>
        <v>219.54000000000002</v>
      </c>
    </row>
    <row r="69" spans="1:24" x14ac:dyDescent="0.25">
      <c r="A69" s="145" t="s">
        <v>48</v>
      </c>
      <c r="B69" s="145"/>
      <c r="C69" s="145" t="s">
        <v>312</v>
      </c>
      <c r="D69" s="149">
        <v>3352.5</v>
      </c>
      <c r="E69" s="149">
        <v>3271.7000000000003</v>
      </c>
      <c r="F69" s="149">
        <v>3251.7000000000003</v>
      </c>
      <c r="G69" s="150">
        <v>-100.8</v>
      </c>
      <c r="J69" s="145" t="s">
        <v>82</v>
      </c>
      <c r="K69" s="145"/>
      <c r="L69" s="145" t="s">
        <v>314</v>
      </c>
      <c r="M69" s="149">
        <v>2779.25</v>
      </c>
      <c r="N69" s="149">
        <v>2624.88</v>
      </c>
      <c r="O69" s="149">
        <v>2839.42</v>
      </c>
      <c r="P69" s="150">
        <v>60.17</v>
      </c>
      <c r="R69" s="145" t="s">
        <v>82</v>
      </c>
      <c r="S69" s="145"/>
      <c r="T69" s="145" t="s">
        <v>314</v>
      </c>
      <c r="U69" s="149">
        <f t="shared" si="3"/>
        <v>6131.75</v>
      </c>
      <c r="V69" s="149">
        <f t="shared" si="0"/>
        <v>5896.58</v>
      </c>
      <c r="W69" s="149">
        <f t="shared" si="1"/>
        <v>6091.1200000000008</v>
      </c>
      <c r="X69" s="150">
        <f t="shared" si="2"/>
        <v>-40.629999999999995</v>
      </c>
    </row>
    <row r="70" spans="1:24" x14ac:dyDescent="0.25">
      <c r="A70" s="145" t="s">
        <v>50</v>
      </c>
      <c r="B70" s="145"/>
      <c r="C70" s="145" t="s">
        <v>311</v>
      </c>
      <c r="D70" s="149">
        <v>2790</v>
      </c>
      <c r="E70" s="149">
        <v>2933.5</v>
      </c>
      <c r="F70" s="149">
        <v>2834.6799999999994</v>
      </c>
      <c r="G70" s="150">
        <v>44.68</v>
      </c>
      <c r="J70" s="145" t="s">
        <v>86</v>
      </c>
      <c r="K70" s="145"/>
      <c r="L70" s="145" t="s">
        <v>311</v>
      </c>
      <c r="M70" s="149">
        <v>3439.75</v>
      </c>
      <c r="N70" s="149">
        <v>3400</v>
      </c>
      <c r="O70" s="149">
        <v>3549.88</v>
      </c>
      <c r="P70" s="150">
        <v>110.13000000000001</v>
      </c>
      <c r="R70" s="145" t="s">
        <v>86</v>
      </c>
      <c r="S70" s="145"/>
      <c r="T70" s="145" t="s">
        <v>311</v>
      </c>
      <c r="U70" s="149">
        <f t="shared" si="3"/>
        <v>6229.75</v>
      </c>
      <c r="V70" s="149">
        <f t="shared" ref="V70:V99" si="4">E70+N70</f>
        <v>6333.5</v>
      </c>
      <c r="W70" s="149">
        <f t="shared" ref="W70:W99" si="5">F70+O70</f>
        <v>6384.5599999999995</v>
      </c>
      <c r="X70" s="150">
        <f t="shared" ref="X70:X99" si="6">G70+P70</f>
        <v>154.81</v>
      </c>
    </row>
    <row r="71" spans="1:24" x14ac:dyDescent="0.25">
      <c r="A71" s="145" t="s">
        <v>51</v>
      </c>
      <c r="B71" s="145"/>
      <c r="C71" s="145" t="s">
        <v>314</v>
      </c>
      <c r="D71" s="149">
        <v>3209.25</v>
      </c>
      <c r="E71" s="149">
        <v>3398.25</v>
      </c>
      <c r="F71" s="149">
        <v>3433.2799999999997</v>
      </c>
      <c r="G71" s="150">
        <v>224.03000000000003</v>
      </c>
      <c r="J71" s="145" t="s">
        <v>89</v>
      </c>
      <c r="K71" s="145"/>
      <c r="L71" s="145" t="s">
        <v>311</v>
      </c>
      <c r="M71" s="149">
        <v>3470.25</v>
      </c>
      <c r="N71" s="149">
        <v>3460.88</v>
      </c>
      <c r="O71" s="149">
        <v>3471.0299999999997</v>
      </c>
      <c r="P71" s="150">
        <v>0.77999999999999936</v>
      </c>
      <c r="R71" s="145" t="s">
        <v>89</v>
      </c>
      <c r="S71" s="145"/>
      <c r="T71" s="145" t="s">
        <v>311</v>
      </c>
      <c r="U71" s="149">
        <f t="shared" ref="U71:U99" si="7">D71+M71</f>
        <v>6679.5</v>
      </c>
      <c r="V71" s="149">
        <f t="shared" si="4"/>
        <v>6859.13</v>
      </c>
      <c r="W71" s="149">
        <f t="shared" si="5"/>
        <v>6904.3099999999995</v>
      </c>
      <c r="X71" s="150">
        <f t="shared" si="6"/>
        <v>224.81000000000003</v>
      </c>
    </row>
    <row r="72" spans="1:24" x14ac:dyDescent="0.25">
      <c r="A72" s="145" t="s">
        <v>53</v>
      </c>
      <c r="B72" s="145"/>
      <c r="C72" s="145" t="s">
        <v>314</v>
      </c>
      <c r="D72" s="149">
        <v>3393.25</v>
      </c>
      <c r="E72" s="149">
        <v>3240</v>
      </c>
      <c r="F72" s="149">
        <v>3412.29</v>
      </c>
      <c r="G72" s="150">
        <v>19.04</v>
      </c>
      <c r="J72" s="145" t="s">
        <v>91</v>
      </c>
      <c r="K72" s="145"/>
      <c r="L72" s="145" t="s">
        <v>312</v>
      </c>
      <c r="M72" s="149">
        <v>3485.5</v>
      </c>
      <c r="N72" s="149">
        <v>3172.5</v>
      </c>
      <c r="O72" s="149">
        <v>3631.52</v>
      </c>
      <c r="P72" s="150">
        <v>146.01999999999998</v>
      </c>
      <c r="R72" s="145" t="s">
        <v>91</v>
      </c>
      <c r="S72" s="145"/>
      <c r="T72" s="145" t="s">
        <v>312</v>
      </c>
      <c r="U72" s="149">
        <f t="shared" si="7"/>
        <v>6878.75</v>
      </c>
      <c r="V72" s="149">
        <f t="shared" si="4"/>
        <v>6412.5</v>
      </c>
      <c r="W72" s="149">
        <f t="shared" si="5"/>
        <v>7043.8099999999995</v>
      </c>
      <c r="X72" s="150">
        <f t="shared" si="6"/>
        <v>165.05999999999997</v>
      </c>
    </row>
    <row r="73" spans="1:24" x14ac:dyDescent="0.25">
      <c r="A73" s="145" t="s">
        <v>54</v>
      </c>
      <c r="B73" s="145"/>
      <c r="C73" s="145" t="s">
        <v>311</v>
      </c>
      <c r="D73" s="149">
        <v>2898.75</v>
      </c>
      <c r="E73" s="149">
        <v>3068</v>
      </c>
      <c r="F73" s="149">
        <v>2934.84</v>
      </c>
      <c r="G73" s="150">
        <v>36.089999999999996</v>
      </c>
      <c r="J73" s="145" t="s">
        <v>92</v>
      </c>
      <c r="K73" s="145"/>
      <c r="L73" s="145" t="s">
        <v>314</v>
      </c>
      <c r="M73" s="149">
        <v>2695</v>
      </c>
      <c r="N73" s="149">
        <v>2589.5</v>
      </c>
      <c r="O73" s="149">
        <v>2617.61</v>
      </c>
      <c r="P73" s="150">
        <v>-77.39</v>
      </c>
      <c r="R73" s="145" t="s">
        <v>92</v>
      </c>
      <c r="S73" s="145"/>
      <c r="T73" s="145" t="s">
        <v>314</v>
      </c>
      <c r="U73" s="149">
        <f t="shared" si="7"/>
        <v>5593.75</v>
      </c>
      <c r="V73" s="149">
        <f t="shared" si="4"/>
        <v>5657.5</v>
      </c>
      <c r="W73" s="149">
        <f t="shared" si="5"/>
        <v>5552.4500000000007</v>
      </c>
      <c r="X73" s="150">
        <f t="shared" si="6"/>
        <v>-41.300000000000004</v>
      </c>
    </row>
    <row r="74" spans="1:24" x14ac:dyDescent="0.25">
      <c r="A74" s="145" t="s">
        <v>55</v>
      </c>
      <c r="B74" s="145"/>
      <c r="C74" s="145" t="s">
        <v>312</v>
      </c>
      <c r="D74" s="149">
        <v>3025</v>
      </c>
      <c r="E74" s="149">
        <v>3009.25</v>
      </c>
      <c r="F74" s="149">
        <v>3095.98</v>
      </c>
      <c r="G74" s="150">
        <v>70.98</v>
      </c>
      <c r="J74" s="145" t="s">
        <v>93</v>
      </c>
      <c r="K74" s="145"/>
      <c r="L74" s="145" t="s">
        <v>313</v>
      </c>
      <c r="M74" s="149">
        <v>3577.5</v>
      </c>
      <c r="N74" s="149">
        <v>3349</v>
      </c>
      <c r="O74" s="149">
        <v>3489.06</v>
      </c>
      <c r="P74" s="150">
        <v>-88.440000000000012</v>
      </c>
      <c r="R74" s="145" t="s">
        <v>93</v>
      </c>
      <c r="S74" s="145"/>
      <c r="T74" s="145" t="s">
        <v>313</v>
      </c>
      <c r="U74" s="149">
        <f t="shared" si="7"/>
        <v>6602.5</v>
      </c>
      <c r="V74" s="149">
        <f t="shared" si="4"/>
        <v>6358.25</v>
      </c>
      <c r="W74" s="149">
        <f t="shared" si="5"/>
        <v>6585.04</v>
      </c>
      <c r="X74" s="150">
        <f t="shared" si="6"/>
        <v>-17.460000000000008</v>
      </c>
    </row>
    <row r="75" spans="1:24" x14ac:dyDescent="0.25">
      <c r="A75" s="145" t="s">
        <v>58</v>
      </c>
      <c r="B75" s="145"/>
      <c r="C75" s="145" t="s">
        <v>312</v>
      </c>
      <c r="D75" s="149">
        <v>3083.5</v>
      </c>
      <c r="E75" s="149">
        <v>2930.52</v>
      </c>
      <c r="F75" s="149">
        <v>2936.7799999999997</v>
      </c>
      <c r="G75" s="150">
        <v>-146.72</v>
      </c>
      <c r="J75" s="145" t="s">
        <v>94</v>
      </c>
      <c r="K75" s="145"/>
      <c r="L75" s="145" t="s">
        <v>311</v>
      </c>
      <c r="M75" s="149">
        <v>3259.5</v>
      </c>
      <c r="N75" s="149">
        <v>3037.19</v>
      </c>
      <c r="O75" s="149">
        <v>3449.8</v>
      </c>
      <c r="P75" s="150">
        <v>190.29999999999998</v>
      </c>
      <c r="R75" s="145" t="s">
        <v>94</v>
      </c>
      <c r="S75" s="145"/>
      <c r="T75" s="145" t="s">
        <v>311</v>
      </c>
      <c r="U75" s="149">
        <f t="shared" si="7"/>
        <v>6343</v>
      </c>
      <c r="V75" s="149">
        <f t="shared" si="4"/>
        <v>5967.71</v>
      </c>
      <c r="W75" s="149">
        <f t="shared" si="5"/>
        <v>6386.58</v>
      </c>
      <c r="X75" s="150">
        <f t="shared" si="6"/>
        <v>43.579999999999984</v>
      </c>
    </row>
    <row r="76" spans="1:24" x14ac:dyDescent="0.25">
      <c r="A76" s="145" t="s">
        <v>59</v>
      </c>
      <c r="B76" s="145"/>
      <c r="C76" s="145" t="s">
        <v>312</v>
      </c>
      <c r="D76" s="149">
        <v>2762.25</v>
      </c>
      <c r="E76" s="149">
        <v>2655.5</v>
      </c>
      <c r="F76" s="149">
        <v>2725.9</v>
      </c>
      <c r="G76" s="150">
        <v>-36.35</v>
      </c>
      <c r="J76" s="145" t="s">
        <v>96</v>
      </c>
      <c r="K76" s="145"/>
      <c r="L76" s="145" t="s">
        <v>312</v>
      </c>
      <c r="M76" s="149">
        <v>2869.75</v>
      </c>
      <c r="N76" s="149">
        <v>2945</v>
      </c>
      <c r="O76" s="149">
        <v>3019.34</v>
      </c>
      <c r="P76" s="150">
        <v>149.59</v>
      </c>
      <c r="R76" s="145" t="s">
        <v>96</v>
      </c>
      <c r="S76" s="145"/>
      <c r="T76" s="145" t="s">
        <v>312</v>
      </c>
      <c r="U76" s="149">
        <f t="shared" si="7"/>
        <v>5632</v>
      </c>
      <c r="V76" s="149">
        <f t="shared" si="4"/>
        <v>5600.5</v>
      </c>
      <c r="W76" s="149">
        <f t="shared" si="5"/>
        <v>5745.24</v>
      </c>
      <c r="X76" s="150">
        <f t="shared" si="6"/>
        <v>113.24000000000001</v>
      </c>
    </row>
    <row r="77" spans="1:24" x14ac:dyDescent="0.25">
      <c r="A77" s="145" t="s">
        <v>61</v>
      </c>
      <c r="B77" s="145"/>
      <c r="C77" s="145" t="s">
        <v>312</v>
      </c>
      <c r="D77" s="149">
        <v>2811</v>
      </c>
      <c r="E77" s="149">
        <v>2688.98</v>
      </c>
      <c r="F77" s="149">
        <v>2681.95</v>
      </c>
      <c r="G77" s="150">
        <v>-129.05000000000001</v>
      </c>
      <c r="J77" s="145" t="s">
        <v>98</v>
      </c>
      <c r="K77" s="145"/>
      <c r="L77" s="145" t="s">
        <v>312</v>
      </c>
      <c r="M77" s="149">
        <v>2385.75</v>
      </c>
      <c r="N77" s="149">
        <v>1879.75</v>
      </c>
      <c r="O77" s="149">
        <v>2080.19</v>
      </c>
      <c r="P77" s="150">
        <v>-305.56</v>
      </c>
      <c r="R77" s="145" t="s">
        <v>98</v>
      </c>
      <c r="S77" s="145"/>
      <c r="T77" s="145" t="s">
        <v>312</v>
      </c>
      <c r="U77" s="149">
        <f t="shared" si="7"/>
        <v>5196.75</v>
      </c>
      <c r="V77" s="149">
        <f t="shared" si="4"/>
        <v>4568.7299999999996</v>
      </c>
      <c r="W77" s="149">
        <f t="shared" si="5"/>
        <v>4762.1399999999994</v>
      </c>
      <c r="X77" s="150">
        <f t="shared" si="6"/>
        <v>-434.61</v>
      </c>
    </row>
    <row r="78" spans="1:24" x14ac:dyDescent="0.25">
      <c r="A78" s="145" t="s">
        <v>63</v>
      </c>
      <c r="B78" s="145"/>
      <c r="C78" s="145" t="s">
        <v>313</v>
      </c>
      <c r="D78" s="149">
        <v>3038</v>
      </c>
      <c r="E78" s="149">
        <v>2871.75</v>
      </c>
      <c r="F78" s="149">
        <v>2959.66</v>
      </c>
      <c r="G78" s="150">
        <v>-78.34</v>
      </c>
      <c r="J78" s="145" t="s">
        <v>100</v>
      </c>
      <c r="K78" s="145"/>
      <c r="L78" s="145" t="s">
        <v>311</v>
      </c>
      <c r="M78" s="149">
        <v>3559</v>
      </c>
      <c r="N78" s="149">
        <v>3430.75</v>
      </c>
      <c r="O78" s="149">
        <v>3646.5599999999995</v>
      </c>
      <c r="P78" s="150">
        <v>87.559999999999988</v>
      </c>
      <c r="R78" s="145" t="s">
        <v>100</v>
      </c>
      <c r="S78" s="145"/>
      <c r="T78" s="145" t="s">
        <v>311</v>
      </c>
      <c r="U78" s="149">
        <f t="shared" si="7"/>
        <v>6597</v>
      </c>
      <c r="V78" s="149">
        <f t="shared" si="4"/>
        <v>6302.5</v>
      </c>
      <c r="W78" s="149">
        <f t="shared" si="5"/>
        <v>6606.2199999999993</v>
      </c>
      <c r="X78" s="150">
        <f t="shared" si="6"/>
        <v>9.2199999999999847</v>
      </c>
    </row>
    <row r="79" spans="1:24" x14ac:dyDescent="0.25">
      <c r="A79" s="145" t="s">
        <v>66</v>
      </c>
      <c r="B79" s="145"/>
      <c r="C79" s="145" t="s">
        <v>311</v>
      </c>
      <c r="D79" s="149">
        <v>3425.75</v>
      </c>
      <c r="E79" s="149">
        <v>3420</v>
      </c>
      <c r="F79" s="149">
        <v>3481.29</v>
      </c>
      <c r="G79" s="150">
        <v>55.54</v>
      </c>
      <c r="J79" s="145" t="s">
        <v>105</v>
      </c>
      <c r="K79" s="145"/>
      <c r="L79" s="145" t="s">
        <v>308</v>
      </c>
      <c r="M79" s="149">
        <v>2629</v>
      </c>
      <c r="N79" s="149">
        <v>2612.48</v>
      </c>
      <c r="O79" s="149">
        <v>2639.46</v>
      </c>
      <c r="P79" s="150">
        <v>10.46</v>
      </c>
      <c r="R79" s="145" t="s">
        <v>105</v>
      </c>
      <c r="S79" s="145"/>
      <c r="T79" s="145" t="s">
        <v>308</v>
      </c>
      <c r="U79" s="149">
        <f t="shared" si="7"/>
        <v>6054.75</v>
      </c>
      <c r="V79" s="149">
        <f t="shared" si="4"/>
        <v>6032.48</v>
      </c>
      <c r="W79" s="149">
        <f t="shared" si="5"/>
        <v>6120.75</v>
      </c>
      <c r="X79" s="150">
        <f t="shared" si="6"/>
        <v>66</v>
      </c>
    </row>
    <row r="80" spans="1:24" x14ac:dyDescent="0.25">
      <c r="A80" s="145" t="s">
        <v>69</v>
      </c>
      <c r="B80" s="145"/>
      <c r="C80" s="145" t="s">
        <v>312</v>
      </c>
      <c r="D80" s="149">
        <v>2859</v>
      </c>
      <c r="E80" s="149">
        <v>2653</v>
      </c>
      <c r="F80" s="149">
        <v>2978.9500000000003</v>
      </c>
      <c r="G80" s="150">
        <v>119.95</v>
      </c>
      <c r="J80" s="145" t="s">
        <v>109</v>
      </c>
      <c r="K80" s="145"/>
      <c r="L80" s="145" t="s">
        <v>313</v>
      </c>
      <c r="M80" s="149">
        <v>2687.25</v>
      </c>
      <c r="N80" s="149">
        <v>2459</v>
      </c>
      <c r="O80" s="149">
        <v>2527.9399999999996</v>
      </c>
      <c r="P80" s="150">
        <v>-159.31</v>
      </c>
      <c r="R80" s="145" t="s">
        <v>109</v>
      </c>
      <c r="S80" s="145"/>
      <c r="T80" s="145" t="s">
        <v>313</v>
      </c>
      <c r="U80" s="149">
        <f t="shared" si="7"/>
        <v>5546.25</v>
      </c>
      <c r="V80" s="149">
        <f t="shared" si="4"/>
        <v>5112</v>
      </c>
      <c r="W80" s="149">
        <f t="shared" si="5"/>
        <v>5506.8899999999994</v>
      </c>
      <c r="X80" s="150">
        <f t="shared" si="6"/>
        <v>-39.36</v>
      </c>
    </row>
    <row r="81" spans="1:24" x14ac:dyDescent="0.25">
      <c r="A81" s="145" t="s">
        <v>73</v>
      </c>
      <c r="B81" s="145"/>
      <c r="C81" s="145" t="s">
        <v>313</v>
      </c>
      <c r="D81" s="149">
        <v>3632</v>
      </c>
      <c r="E81" s="149">
        <v>3753.0699999999997</v>
      </c>
      <c r="F81" s="149">
        <v>3773.2</v>
      </c>
      <c r="G81" s="150">
        <v>141.19999999999999</v>
      </c>
      <c r="J81" s="145" t="s">
        <v>110</v>
      </c>
      <c r="K81" s="145"/>
      <c r="L81" s="145" t="s">
        <v>311</v>
      </c>
      <c r="M81" s="149">
        <v>3665.25</v>
      </c>
      <c r="N81" s="149">
        <v>3679.25</v>
      </c>
      <c r="O81" s="149">
        <v>3670.97</v>
      </c>
      <c r="P81" s="150">
        <v>5.7200000000000024</v>
      </c>
      <c r="R81" s="145" t="s">
        <v>110</v>
      </c>
      <c r="S81" s="145"/>
      <c r="T81" s="145" t="s">
        <v>311</v>
      </c>
      <c r="U81" s="149">
        <f t="shared" si="7"/>
        <v>7297.25</v>
      </c>
      <c r="V81" s="149">
        <f t="shared" si="4"/>
        <v>7432.32</v>
      </c>
      <c r="W81" s="149">
        <f t="shared" si="5"/>
        <v>7444.17</v>
      </c>
      <c r="X81" s="150">
        <f t="shared" si="6"/>
        <v>146.91999999999999</v>
      </c>
    </row>
    <row r="82" spans="1:24" x14ac:dyDescent="0.25">
      <c r="A82" s="145" t="s">
        <v>81</v>
      </c>
      <c r="B82" s="145"/>
      <c r="C82" s="145" t="s">
        <v>313</v>
      </c>
      <c r="D82" s="149">
        <v>3463.25</v>
      </c>
      <c r="E82" s="149">
        <v>3068.75</v>
      </c>
      <c r="F82" s="149">
        <v>3693.05</v>
      </c>
      <c r="G82" s="150">
        <v>229.79999999999998</v>
      </c>
      <c r="J82" s="145" t="s">
        <v>25</v>
      </c>
      <c r="K82" s="145"/>
      <c r="L82" s="145"/>
      <c r="M82" s="149">
        <v>2370.75</v>
      </c>
      <c r="N82" s="149">
        <v>2480.25</v>
      </c>
      <c r="O82" s="149">
        <v>2680.6033333333335</v>
      </c>
      <c r="P82" s="150">
        <v>309.85333333333341</v>
      </c>
      <c r="R82" s="145" t="s">
        <v>25</v>
      </c>
      <c r="S82" s="145"/>
      <c r="T82" s="145"/>
      <c r="U82" s="149">
        <f t="shared" si="7"/>
        <v>5834</v>
      </c>
      <c r="V82" s="149">
        <f t="shared" si="4"/>
        <v>5549</v>
      </c>
      <c r="W82" s="149">
        <f t="shared" si="5"/>
        <v>6373.6533333333336</v>
      </c>
      <c r="X82" s="150">
        <f t="shared" si="6"/>
        <v>539.65333333333342</v>
      </c>
    </row>
    <row r="83" spans="1:24" x14ac:dyDescent="0.25">
      <c r="A83" s="145" t="s">
        <v>82</v>
      </c>
      <c r="B83" s="145"/>
      <c r="C83" s="145" t="s">
        <v>314</v>
      </c>
      <c r="D83" s="149">
        <v>2695.5</v>
      </c>
      <c r="E83" s="149">
        <v>2482.63</v>
      </c>
      <c r="F83" s="149">
        <v>2742.95</v>
      </c>
      <c r="G83" s="150">
        <v>47.45</v>
      </c>
      <c r="J83" s="145" t="s">
        <v>28</v>
      </c>
      <c r="K83" s="145"/>
      <c r="L83" s="145"/>
      <c r="M83" s="149">
        <v>3217.75</v>
      </c>
      <c r="N83" s="149">
        <v>2637.25</v>
      </c>
      <c r="O83" s="149">
        <v>2901.18</v>
      </c>
      <c r="P83" s="150">
        <v>-316.57</v>
      </c>
      <c r="R83" s="145" t="s">
        <v>28</v>
      </c>
      <c r="S83" s="145"/>
      <c r="T83" s="145"/>
      <c r="U83" s="149">
        <f t="shared" si="7"/>
        <v>5913.25</v>
      </c>
      <c r="V83" s="149">
        <f t="shared" si="4"/>
        <v>5119.88</v>
      </c>
      <c r="W83" s="149">
        <f t="shared" si="5"/>
        <v>5644.1299999999992</v>
      </c>
      <c r="X83" s="150">
        <f t="shared" si="6"/>
        <v>-269.12</v>
      </c>
    </row>
    <row r="84" spans="1:24" x14ac:dyDescent="0.25">
      <c r="A84" s="145" t="s">
        <v>86</v>
      </c>
      <c r="B84" s="145"/>
      <c r="C84" s="145" t="s">
        <v>311</v>
      </c>
      <c r="D84" s="149">
        <v>3119.75</v>
      </c>
      <c r="E84" s="149">
        <v>3203.5</v>
      </c>
      <c r="F84" s="149">
        <v>3291.5</v>
      </c>
      <c r="G84" s="150">
        <v>171.75</v>
      </c>
      <c r="J84" s="145" t="s">
        <v>35</v>
      </c>
      <c r="K84" s="145"/>
      <c r="L84" s="145"/>
      <c r="M84" s="149">
        <v>2719.5</v>
      </c>
      <c r="N84" s="149">
        <v>2587</v>
      </c>
      <c r="O84" s="149">
        <v>2803.8333333333335</v>
      </c>
      <c r="P84" s="150">
        <v>84.333333333333314</v>
      </c>
      <c r="R84" s="145" t="s">
        <v>35</v>
      </c>
      <c r="S84" s="145"/>
      <c r="T84" s="145"/>
      <c r="U84" s="149">
        <f t="shared" si="7"/>
        <v>5839.25</v>
      </c>
      <c r="V84" s="149">
        <f t="shared" si="4"/>
        <v>5790.5</v>
      </c>
      <c r="W84" s="149">
        <f t="shared" si="5"/>
        <v>6095.3333333333339</v>
      </c>
      <c r="X84" s="150">
        <f t="shared" si="6"/>
        <v>256.08333333333331</v>
      </c>
    </row>
    <row r="85" spans="1:24" x14ac:dyDescent="0.25">
      <c r="A85" s="145" t="s">
        <v>87</v>
      </c>
      <c r="B85" s="145"/>
      <c r="C85" s="145" t="s">
        <v>307</v>
      </c>
      <c r="D85" s="149">
        <v>3238</v>
      </c>
      <c r="E85" s="149">
        <v>3286.75</v>
      </c>
      <c r="F85" s="149">
        <v>3480.0899999999997</v>
      </c>
      <c r="G85" s="150">
        <v>242.08999999999997</v>
      </c>
      <c r="J85" s="145" t="s">
        <v>37</v>
      </c>
      <c r="K85" s="145"/>
      <c r="L85" s="145"/>
      <c r="M85" s="149">
        <v>3196.5</v>
      </c>
      <c r="N85" s="149">
        <v>3161.4700000000003</v>
      </c>
      <c r="O85" s="149">
        <v>3652.3233333333337</v>
      </c>
      <c r="P85" s="150">
        <v>455.82333333333327</v>
      </c>
      <c r="R85" s="145" t="s">
        <v>37</v>
      </c>
      <c r="S85" s="145"/>
      <c r="T85" s="145"/>
      <c r="U85" s="149">
        <f t="shared" si="7"/>
        <v>6434.5</v>
      </c>
      <c r="V85" s="149">
        <f t="shared" si="4"/>
        <v>6448.22</v>
      </c>
      <c r="W85" s="149">
        <f t="shared" si="5"/>
        <v>7132.4133333333339</v>
      </c>
      <c r="X85" s="150">
        <f t="shared" si="6"/>
        <v>697.91333333333318</v>
      </c>
    </row>
    <row r="86" spans="1:24" x14ac:dyDescent="0.25">
      <c r="A86" s="145" t="s">
        <v>89</v>
      </c>
      <c r="B86" s="145"/>
      <c r="C86" s="145" t="s">
        <v>311</v>
      </c>
      <c r="D86" s="149">
        <v>3354.25</v>
      </c>
      <c r="E86" s="149">
        <v>3329.38</v>
      </c>
      <c r="F86" s="149">
        <v>3368.16</v>
      </c>
      <c r="G86" s="150">
        <v>13.910000000000004</v>
      </c>
      <c r="J86" s="145" t="s">
        <v>40</v>
      </c>
      <c r="K86" s="145"/>
      <c r="L86" s="145"/>
      <c r="M86" s="149">
        <v>3165.5</v>
      </c>
      <c r="N86" s="149">
        <v>3283</v>
      </c>
      <c r="O86" s="149">
        <v>3537.6233333333334</v>
      </c>
      <c r="P86" s="150">
        <v>372.12333333333345</v>
      </c>
      <c r="R86" s="145" t="s">
        <v>40</v>
      </c>
      <c r="S86" s="145"/>
      <c r="T86" s="145"/>
      <c r="U86" s="149">
        <f t="shared" si="7"/>
        <v>6519.75</v>
      </c>
      <c r="V86" s="149">
        <f t="shared" si="4"/>
        <v>6612.38</v>
      </c>
      <c r="W86" s="149">
        <f t="shared" si="5"/>
        <v>6905.7833333333328</v>
      </c>
      <c r="X86" s="150">
        <f t="shared" si="6"/>
        <v>386.03333333333347</v>
      </c>
    </row>
    <row r="87" spans="1:24" x14ac:dyDescent="0.25">
      <c r="A87" s="145" t="s">
        <v>91</v>
      </c>
      <c r="B87" s="145"/>
      <c r="C87" s="145" t="s">
        <v>312</v>
      </c>
      <c r="D87" s="149">
        <v>3356.75</v>
      </c>
      <c r="E87" s="149">
        <v>3546</v>
      </c>
      <c r="F87" s="149">
        <v>3621.02</v>
      </c>
      <c r="G87" s="150">
        <v>264.27</v>
      </c>
      <c r="J87" s="145" t="s">
        <v>74</v>
      </c>
      <c r="K87" s="145"/>
      <c r="L87" s="145"/>
      <c r="M87" s="149">
        <v>3349.75</v>
      </c>
      <c r="N87" s="149">
        <v>3242.75</v>
      </c>
      <c r="O87" s="149">
        <v>3583.2466666666664</v>
      </c>
      <c r="P87" s="150">
        <v>233.49666666666667</v>
      </c>
      <c r="R87" s="145" t="s">
        <v>74</v>
      </c>
      <c r="S87" s="145"/>
      <c r="T87" s="145"/>
      <c r="U87" s="149">
        <f t="shared" si="7"/>
        <v>6706.5</v>
      </c>
      <c r="V87" s="149">
        <f t="shared" si="4"/>
        <v>6788.75</v>
      </c>
      <c r="W87" s="149">
        <f t="shared" si="5"/>
        <v>7204.2666666666664</v>
      </c>
      <c r="X87" s="150">
        <f t="shared" si="6"/>
        <v>497.76666666666665</v>
      </c>
    </row>
    <row r="88" spans="1:24" x14ac:dyDescent="0.25">
      <c r="A88" s="145" t="s">
        <v>92</v>
      </c>
      <c r="B88" s="145"/>
      <c r="C88" s="145" t="s">
        <v>314</v>
      </c>
      <c r="D88" s="149">
        <v>2711.25</v>
      </c>
      <c r="E88" s="149">
        <v>2690.5</v>
      </c>
      <c r="F88" s="149">
        <v>2598.48</v>
      </c>
      <c r="G88" s="150">
        <v>-112.77000000000001</v>
      </c>
      <c r="J88" s="145" t="s">
        <v>79</v>
      </c>
      <c r="K88" s="145"/>
      <c r="L88" s="145"/>
      <c r="M88" s="149">
        <v>3933.5</v>
      </c>
      <c r="N88" s="149">
        <v>3914.46</v>
      </c>
      <c r="O88" s="149">
        <v>4368.086666666667</v>
      </c>
      <c r="P88" s="150">
        <v>434.5866666666667</v>
      </c>
      <c r="R88" s="145" t="s">
        <v>79</v>
      </c>
      <c r="S88" s="145"/>
      <c r="T88" s="145"/>
      <c r="U88" s="149">
        <f t="shared" si="7"/>
        <v>6644.75</v>
      </c>
      <c r="V88" s="149">
        <f t="shared" si="4"/>
        <v>6604.96</v>
      </c>
      <c r="W88" s="149">
        <f t="shared" si="5"/>
        <v>6966.5666666666675</v>
      </c>
      <c r="X88" s="150">
        <f t="shared" si="6"/>
        <v>321.81666666666672</v>
      </c>
    </row>
    <row r="89" spans="1:24" x14ac:dyDescent="0.25">
      <c r="A89" s="145" t="s">
        <v>93</v>
      </c>
      <c r="B89" s="145"/>
      <c r="C89" s="145" t="s">
        <v>313</v>
      </c>
      <c r="D89" s="149">
        <v>3321.75</v>
      </c>
      <c r="E89" s="149">
        <v>2983</v>
      </c>
      <c r="F89" s="149">
        <v>3278.12</v>
      </c>
      <c r="G89" s="150">
        <v>-43.629999999999995</v>
      </c>
      <c r="J89" s="145" t="s">
        <v>95</v>
      </c>
      <c r="K89" s="145"/>
      <c r="L89" s="145"/>
      <c r="M89" s="149">
        <v>3147.5</v>
      </c>
      <c r="N89" s="149">
        <v>3048.02</v>
      </c>
      <c r="O89" s="149">
        <v>3549.9266666666663</v>
      </c>
      <c r="P89" s="150">
        <v>402.42666666666673</v>
      </c>
      <c r="R89" s="145" t="s">
        <v>95</v>
      </c>
      <c r="S89" s="145"/>
      <c r="T89" s="145"/>
      <c r="U89" s="149">
        <f t="shared" si="7"/>
        <v>6469.25</v>
      </c>
      <c r="V89" s="149">
        <f t="shared" si="4"/>
        <v>6031.02</v>
      </c>
      <c r="W89" s="149">
        <f t="shared" si="5"/>
        <v>6828.0466666666662</v>
      </c>
      <c r="X89" s="150">
        <f t="shared" si="6"/>
        <v>358.79666666666674</v>
      </c>
    </row>
    <row r="90" spans="1:24" x14ac:dyDescent="0.25">
      <c r="A90" s="145" t="s">
        <v>94</v>
      </c>
      <c r="B90" s="145"/>
      <c r="C90" s="145" t="s">
        <v>311</v>
      </c>
      <c r="D90" s="149">
        <v>3034.25</v>
      </c>
      <c r="E90" s="149">
        <v>3034.25</v>
      </c>
      <c r="F90" s="149">
        <v>3306.09</v>
      </c>
      <c r="G90" s="150">
        <v>271.83999999999997</v>
      </c>
      <c r="J90" s="145" t="s">
        <v>104</v>
      </c>
      <c r="K90" s="145"/>
      <c r="L90" s="145"/>
      <c r="M90" s="149">
        <v>2652</v>
      </c>
      <c r="N90" s="149">
        <v>2272</v>
      </c>
      <c r="O90" s="149">
        <v>2689.1000000000004</v>
      </c>
      <c r="P90" s="150">
        <v>37.100000000000051</v>
      </c>
      <c r="R90" s="145" t="s">
        <v>104</v>
      </c>
      <c r="S90" s="145"/>
      <c r="T90" s="145"/>
      <c r="U90" s="149">
        <f t="shared" si="7"/>
        <v>5686.25</v>
      </c>
      <c r="V90" s="149">
        <f t="shared" si="4"/>
        <v>5306.25</v>
      </c>
      <c r="W90" s="149">
        <f t="shared" si="5"/>
        <v>5995.1900000000005</v>
      </c>
      <c r="X90" s="150">
        <f t="shared" si="6"/>
        <v>308.94000000000005</v>
      </c>
    </row>
    <row r="91" spans="1:24" x14ac:dyDescent="0.25">
      <c r="A91" s="145" t="s">
        <v>96</v>
      </c>
      <c r="B91" s="145"/>
      <c r="C91" s="145" t="s">
        <v>312</v>
      </c>
      <c r="D91" s="149">
        <v>2762.5</v>
      </c>
      <c r="E91" s="149">
        <v>2822</v>
      </c>
      <c r="F91" s="149">
        <v>2843.6400000000003</v>
      </c>
      <c r="G91" s="150">
        <v>81.14</v>
      </c>
      <c r="J91" s="145" t="s">
        <v>113</v>
      </c>
      <c r="K91" s="145"/>
      <c r="L91" s="145"/>
      <c r="M91" s="149">
        <v>2297.5</v>
      </c>
      <c r="N91" s="149">
        <v>2407.5</v>
      </c>
      <c r="O91" s="149">
        <v>2574.8099999999995</v>
      </c>
      <c r="P91" s="150">
        <v>277.30999999999995</v>
      </c>
      <c r="R91" s="145" t="s">
        <v>113</v>
      </c>
      <c r="S91" s="145"/>
      <c r="T91" s="145"/>
      <c r="U91" s="149">
        <f t="shared" si="7"/>
        <v>5060</v>
      </c>
      <c r="V91" s="149">
        <f t="shared" si="4"/>
        <v>5229.5</v>
      </c>
      <c r="W91" s="149">
        <f t="shared" si="5"/>
        <v>5418.45</v>
      </c>
      <c r="X91" s="150">
        <f t="shared" si="6"/>
        <v>358.44999999999993</v>
      </c>
    </row>
    <row r="92" spans="1:24" x14ac:dyDescent="0.25">
      <c r="A92" s="145" t="s">
        <v>97</v>
      </c>
      <c r="B92" s="145"/>
      <c r="C92" s="145" t="s">
        <v>307</v>
      </c>
      <c r="D92" s="149">
        <v>3397.25</v>
      </c>
      <c r="E92" s="149">
        <v>3457.25</v>
      </c>
      <c r="F92" s="149">
        <v>3543.3199999999997</v>
      </c>
      <c r="G92" s="150">
        <v>146.07</v>
      </c>
      <c r="J92" s="145" t="s">
        <v>36</v>
      </c>
      <c r="K92" s="145"/>
      <c r="L92" s="145"/>
      <c r="M92" s="149">
        <v>3583.25</v>
      </c>
      <c r="N92" s="149">
        <v>3635.5</v>
      </c>
      <c r="O92" s="149">
        <v>4140.5966666666673</v>
      </c>
      <c r="P92" s="150">
        <v>557.34666666666658</v>
      </c>
      <c r="R92" s="145" t="s">
        <v>36</v>
      </c>
      <c r="S92" s="145"/>
      <c r="T92" s="145"/>
      <c r="U92" s="149">
        <f t="shared" si="7"/>
        <v>6980.5</v>
      </c>
      <c r="V92" s="149">
        <f t="shared" si="4"/>
        <v>7092.75</v>
      </c>
      <c r="W92" s="149">
        <f t="shared" si="5"/>
        <v>7683.916666666667</v>
      </c>
      <c r="X92" s="150">
        <f t="shared" si="6"/>
        <v>703.41666666666652</v>
      </c>
    </row>
    <row r="93" spans="1:24" x14ac:dyDescent="0.25">
      <c r="A93" s="145" t="s">
        <v>98</v>
      </c>
      <c r="B93" s="145"/>
      <c r="C93" s="145" t="s">
        <v>312</v>
      </c>
      <c r="D93" s="149">
        <v>2393.25</v>
      </c>
      <c r="E93" s="149">
        <v>1832.75</v>
      </c>
      <c r="F93" s="149">
        <v>2033.2800000000002</v>
      </c>
      <c r="G93" s="150">
        <v>-359.97</v>
      </c>
      <c r="J93" s="145" t="s">
        <v>41</v>
      </c>
      <c r="K93" s="145"/>
      <c r="L93" s="145"/>
      <c r="M93" s="149">
        <v>3065.25</v>
      </c>
      <c r="N93" s="149">
        <v>3153.25</v>
      </c>
      <c r="O93" s="149">
        <v>3307.873333333333</v>
      </c>
      <c r="P93" s="150">
        <v>242.62333333333333</v>
      </c>
      <c r="R93" s="145" t="s">
        <v>41</v>
      </c>
      <c r="S93" s="145"/>
      <c r="T93" s="145"/>
      <c r="U93" s="149">
        <f t="shared" si="7"/>
        <v>5458.5</v>
      </c>
      <c r="V93" s="149">
        <f t="shared" si="4"/>
        <v>4986</v>
      </c>
      <c r="W93" s="149">
        <f t="shared" si="5"/>
        <v>5341.1533333333336</v>
      </c>
      <c r="X93" s="150">
        <f t="shared" si="6"/>
        <v>-117.34666666666669</v>
      </c>
    </row>
    <row r="94" spans="1:24" x14ac:dyDescent="0.25">
      <c r="A94" s="145" t="s">
        <v>100</v>
      </c>
      <c r="B94" s="145"/>
      <c r="C94" s="145" t="s">
        <v>311</v>
      </c>
      <c r="D94" s="149">
        <v>3393</v>
      </c>
      <c r="E94" s="149">
        <v>3625.75</v>
      </c>
      <c r="F94" s="149">
        <v>3737.7000000000003</v>
      </c>
      <c r="G94" s="150">
        <v>344.7</v>
      </c>
      <c r="J94" s="145" t="s">
        <v>87</v>
      </c>
      <c r="K94" s="145"/>
      <c r="L94" s="145"/>
      <c r="M94" s="149">
        <v>3224</v>
      </c>
      <c r="N94" s="149">
        <v>3108</v>
      </c>
      <c r="O94" s="149">
        <v>3543.0666666666666</v>
      </c>
      <c r="P94" s="150">
        <v>319.06666666666666</v>
      </c>
      <c r="R94" s="145" t="s">
        <v>87</v>
      </c>
      <c r="S94" s="145"/>
      <c r="T94" s="145"/>
      <c r="U94" s="149">
        <f t="shared" si="7"/>
        <v>6617</v>
      </c>
      <c r="V94" s="149">
        <f t="shared" si="4"/>
        <v>6733.75</v>
      </c>
      <c r="W94" s="149">
        <f t="shared" si="5"/>
        <v>7280.7666666666664</v>
      </c>
      <c r="X94" s="150">
        <f t="shared" si="6"/>
        <v>663.76666666666665</v>
      </c>
    </row>
    <row r="95" spans="1:24" x14ac:dyDescent="0.25">
      <c r="A95" s="145" t="s">
        <v>105</v>
      </c>
      <c r="B95" s="145"/>
      <c r="C95" s="145" t="s">
        <v>308</v>
      </c>
      <c r="D95" s="149">
        <v>2494.5</v>
      </c>
      <c r="E95" s="149">
        <v>2440.25</v>
      </c>
      <c r="F95" s="149">
        <v>2504.2799999999997</v>
      </c>
      <c r="G95" s="150">
        <v>9.7800000000000029</v>
      </c>
      <c r="J95" s="145" t="s">
        <v>97</v>
      </c>
      <c r="K95" s="145"/>
      <c r="L95" s="145"/>
      <c r="M95" s="149">
        <v>3243.25</v>
      </c>
      <c r="N95" s="149">
        <v>3412.25</v>
      </c>
      <c r="O95" s="149">
        <v>3683.5499999999997</v>
      </c>
      <c r="P95" s="150">
        <v>440.30000000000018</v>
      </c>
      <c r="R95" s="145" t="s">
        <v>97</v>
      </c>
      <c r="S95" s="145"/>
      <c r="T95" s="145"/>
      <c r="U95" s="149">
        <f t="shared" si="7"/>
        <v>5737.75</v>
      </c>
      <c r="V95" s="149">
        <f t="shared" si="4"/>
        <v>5852.5</v>
      </c>
      <c r="W95" s="149">
        <f t="shared" si="5"/>
        <v>6187.83</v>
      </c>
      <c r="X95" s="150">
        <f t="shared" si="6"/>
        <v>450.08000000000021</v>
      </c>
    </row>
    <row r="96" spans="1:24" x14ac:dyDescent="0.25">
      <c r="A96" s="145" t="s">
        <v>106</v>
      </c>
      <c r="B96" s="145"/>
      <c r="C96" s="145" t="s">
        <v>307</v>
      </c>
      <c r="D96" s="149">
        <v>3368</v>
      </c>
      <c r="E96" s="149">
        <v>3605.25</v>
      </c>
      <c r="F96" s="149">
        <v>3413.4500000000003</v>
      </c>
      <c r="G96" s="150">
        <v>45.45</v>
      </c>
      <c r="J96" s="145" t="s">
        <v>106</v>
      </c>
      <c r="K96" s="145"/>
      <c r="L96" s="145"/>
      <c r="M96" s="149">
        <v>3316.75</v>
      </c>
      <c r="N96" s="149">
        <v>3384.75</v>
      </c>
      <c r="O96" s="149">
        <v>3656.126666666667</v>
      </c>
      <c r="P96" s="150">
        <v>339.37666666666684</v>
      </c>
      <c r="R96" s="145" t="s">
        <v>106</v>
      </c>
      <c r="S96" s="145"/>
      <c r="T96" s="145"/>
      <c r="U96" s="149">
        <f t="shared" si="7"/>
        <v>6684.75</v>
      </c>
      <c r="V96" s="149">
        <f t="shared" si="4"/>
        <v>6990</v>
      </c>
      <c r="W96" s="149">
        <f t="shared" si="5"/>
        <v>7069.5766666666677</v>
      </c>
      <c r="X96" s="150">
        <f t="shared" si="6"/>
        <v>384.82666666666682</v>
      </c>
    </row>
    <row r="97" spans="1:24" x14ac:dyDescent="0.25">
      <c r="A97" s="145" t="s">
        <v>109</v>
      </c>
      <c r="B97" s="145"/>
      <c r="C97" s="145" t="s">
        <v>313</v>
      </c>
      <c r="D97" s="149">
        <v>2579.5</v>
      </c>
      <c r="E97" s="149">
        <v>2555.25</v>
      </c>
      <c r="F97" s="149">
        <v>2504.25</v>
      </c>
      <c r="G97" s="150">
        <v>-75.25</v>
      </c>
      <c r="J97" s="145" t="s">
        <v>115</v>
      </c>
      <c r="K97" s="145"/>
      <c r="L97" s="145"/>
      <c r="M97" s="149">
        <v>2990.75</v>
      </c>
      <c r="N97" s="149">
        <v>3106.5</v>
      </c>
      <c r="O97" s="149">
        <v>3486.4066666666668</v>
      </c>
      <c r="P97" s="150">
        <v>495.65666666666664</v>
      </c>
      <c r="R97" s="145" t="s">
        <v>115</v>
      </c>
      <c r="S97" s="145"/>
      <c r="T97" s="145"/>
      <c r="U97" s="149">
        <f t="shared" si="7"/>
        <v>5570.25</v>
      </c>
      <c r="V97" s="149">
        <f t="shared" si="4"/>
        <v>5661.75</v>
      </c>
      <c r="W97" s="149">
        <f t="shared" si="5"/>
        <v>5990.6566666666668</v>
      </c>
      <c r="X97" s="150">
        <f t="shared" si="6"/>
        <v>420.40666666666664</v>
      </c>
    </row>
    <row r="98" spans="1:24" x14ac:dyDescent="0.25">
      <c r="A98" s="145" t="s">
        <v>110</v>
      </c>
      <c r="B98" s="145"/>
      <c r="C98" s="145" t="s">
        <v>311</v>
      </c>
      <c r="D98" s="149">
        <v>3346.25</v>
      </c>
      <c r="E98" s="149">
        <v>3671</v>
      </c>
      <c r="F98" s="149">
        <v>3414.31</v>
      </c>
      <c r="G98" s="150">
        <v>68.06</v>
      </c>
      <c r="J98" s="145" t="s">
        <v>116</v>
      </c>
      <c r="K98" s="145"/>
      <c r="L98" s="145"/>
      <c r="M98" s="149">
        <v>3660.75</v>
      </c>
      <c r="N98" s="149">
        <v>3599.77</v>
      </c>
      <c r="O98" s="149">
        <v>4029.13</v>
      </c>
      <c r="P98" s="150">
        <v>368.37999999999994</v>
      </c>
      <c r="R98" s="145" t="s">
        <v>116</v>
      </c>
      <c r="S98" s="145"/>
      <c r="T98" s="145"/>
      <c r="U98" s="149">
        <f t="shared" si="7"/>
        <v>7007</v>
      </c>
      <c r="V98" s="149">
        <f t="shared" si="4"/>
        <v>7270.77</v>
      </c>
      <c r="W98" s="149">
        <f t="shared" si="5"/>
        <v>7443.4400000000005</v>
      </c>
      <c r="X98" s="150">
        <f t="shared" si="6"/>
        <v>436.43999999999994</v>
      </c>
    </row>
    <row r="99" spans="1:24" x14ac:dyDescent="0.25">
      <c r="A99" s="145" t="s">
        <v>113</v>
      </c>
      <c r="B99" s="145"/>
      <c r="C99" s="145" t="s">
        <v>305</v>
      </c>
      <c r="D99" s="149">
        <v>2340</v>
      </c>
      <c r="E99" s="149">
        <v>2371</v>
      </c>
      <c r="F99" s="149">
        <v>2481.66</v>
      </c>
      <c r="G99" s="150">
        <v>141.66</v>
      </c>
      <c r="J99" s="145" t="s">
        <v>117</v>
      </c>
      <c r="K99" s="145"/>
      <c r="L99" s="145"/>
      <c r="M99" s="149">
        <v>3150.5</v>
      </c>
      <c r="N99" s="149">
        <v>3223</v>
      </c>
      <c r="O99" s="149">
        <v>3689.0699999999997</v>
      </c>
      <c r="P99" s="150">
        <v>538.57000000000005</v>
      </c>
      <c r="R99" s="145" t="s">
        <v>117</v>
      </c>
      <c r="S99" s="145"/>
      <c r="T99" s="145"/>
      <c r="U99" s="149">
        <f t="shared" si="7"/>
        <v>5490.5</v>
      </c>
      <c r="V99" s="149">
        <f t="shared" si="4"/>
        <v>5594</v>
      </c>
      <c r="W99" s="149">
        <f t="shared" si="5"/>
        <v>6170.73</v>
      </c>
      <c r="X99" s="150">
        <f t="shared" si="6"/>
        <v>680.23</v>
      </c>
    </row>
  </sheetData>
  <mergeCells count="3">
    <mergeCell ref="D4:G4"/>
    <mergeCell ref="M4:P4"/>
    <mergeCell ref="U4:X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0"/>
  <sheetViews>
    <sheetView workbookViewId="0">
      <selection activeCell="R6" sqref="R6:R100"/>
    </sheetView>
  </sheetViews>
  <sheetFormatPr defaultRowHeight="15" x14ac:dyDescent="0.25"/>
  <cols>
    <col min="1" max="1" width="14.28515625" customWidth="1"/>
    <col min="2" max="2" width="12.85546875" customWidth="1"/>
    <col min="3" max="3" width="36.5703125" customWidth="1"/>
    <col min="4" max="4" width="10.7109375" bestFit="1" customWidth="1"/>
    <col min="5" max="5" width="8" bestFit="1" customWidth="1"/>
    <col min="6" max="6" width="9.7109375" bestFit="1" customWidth="1"/>
    <col min="7" max="7" width="7.5703125" bestFit="1" customWidth="1"/>
    <col min="9" max="9" width="14.28515625" customWidth="1"/>
    <col min="10" max="10" width="12.85546875" customWidth="1"/>
    <col min="11" max="11" width="36.5703125" customWidth="1"/>
    <col min="17" max="17" width="14.28515625" customWidth="1"/>
    <col min="18" max="18" width="12.85546875" customWidth="1"/>
    <col min="19" max="19" width="36.5703125" customWidth="1"/>
  </cols>
  <sheetData>
    <row r="1" spans="1:23" ht="17.25" x14ac:dyDescent="0.25">
      <c r="I1" s="151" t="s">
        <v>296</v>
      </c>
      <c r="J1" s="151"/>
      <c r="K1" s="151"/>
      <c r="L1" s="152"/>
      <c r="M1" s="152"/>
      <c r="N1" s="152"/>
      <c r="O1" s="152"/>
      <c r="Q1" s="151" t="s">
        <v>296</v>
      </c>
      <c r="R1" s="151"/>
      <c r="S1" s="151"/>
      <c r="T1" s="152"/>
      <c r="U1" s="152"/>
      <c r="V1" s="152"/>
      <c r="W1" s="152"/>
    </row>
    <row r="3" spans="1:23" x14ac:dyDescent="0.25">
      <c r="D3" t="s">
        <v>317</v>
      </c>
      <c r="L3" t="s">
        <v>318</v>
      </c>
      <c r="T3" t="s">
        <v>254</v>
      </c>
    </row>
    <row r="4" spans="1:23" x14ac:dyDescent="0.25">
      <c r="D4" s="201" t="s">
        <v>297</v>
      </c>
      <c r="E4" s="201"/>
      <c r="F4" s="201"/>
      <c r="G4" s="201"/>
      <c r="L4" s="153" t="s">
        <v>297</v>
      </c>
      <c r="M4" s="153"/>
      <c r="N4" s="153"/>
      <c r="O4" s="153"/>
      <c r="T4" s="153" t="s">
        <v>297</v>
      </c>
      <c r="U4" s="153"/>
      <c r="V4" s="153"/>
      <c r="W4" s="153"/>
    </row>
    <row r="5" spans="1:23" x14ac:dyDescent="0.25">
      <c r="A5" s="144" t="s">
        <v>298</v>
      </c>
      <c r="B5" s="144" t="s">
        <v>299</v>
      </c>
      <c r="C5" s="144" t="s">
        <v>300</v>
      </c>
      <c r="D5" s="145" t="s">
        <v>301</v>
      </c>
      <c r="E5" s="145" t="s">
        <v>302</v>
      </c>
      <c r="F5" s="145" t="s">
        <v>303</v>
      </c>
      <c r="G5" s="145" t="s">
        <v>304</v>
      </c>
      <c r="I5" s="144" t="s">
        <v>298</v>
      </c>
      <c r="J5" s="144" t="s">
        <v>299</v>
      </c>
      <c r="K5" s="144" t="s">
        <v>300</v>
      </c>
      <c r="L5" s="145" t="s">
        <v>301</v>
      </c>
      <c r="M5" s="145" t="s">
        <v>302</v>
      </c>
      <c r="N5" s="145" t="s">
        <v>303</v>
      </c>
      <c r="O5" s="145" t="s">
        <v>304</v>
      </c>
      <c r="Q5" s="144" t="s">
        <v>298</v>
      </c>
      <c r="R5" s="144" t="s">
        <v>299</v>
      </c>
      <c r="S5" s="144" t="s">
        <v>300</v>
      </c>
      <c r="T5" s="145" t="s">
        <v>301</v>
      </c>
      <c r="U5" s="145" t="s">
        <v>302</v>
      </c>
      <c r="V5" s="145" t="s">
        <v>303</v>
      </c>
      <c r="W5" s="145" t="s">
        <v>304</v>
      </c>
    </row>
    <row r="6" spans="1:23" x14ac:dyDescent="0.25">
      <c r="A6" s="145" t="s">
        <v>28</v>
      </c>
      <c r="B6" s="145"/>
      <c r="C6" s="145" t="s">
        <v>309</v>
      </c>
      <c r="D6" s="149">
        <v>3208.75</v>
      </c>
      <c r="E6" s="149">
        <v>2918.67</v>
      </c>
      <c r="F6" s="149">
        <v>3022.97</v>
      </c>
      <c r="G6" s="149">
        <v>-185.78000000000003</v>
      </c>
      <c r="I6" s="145" t="s">
        <v>28</v>
      </c>
      <c r="J6" s="145"/>
      <c r="K6" s="145" t="s">
        <v>305</v>
      </c>
      <c r="L6" s="149">
        <v>3151</v>
      </c>
      <c r="M6" s="149">
        <v>2920.51</v>
      </c>
      <c r="N6" s="149">
        <v>3083.15</v>
      </c>
      <c r="O6" s="149">
        <v>-67.849999999999909</v>
      </c>
      <c r="Q6" s="145" t="s">
        <v>28</v>
      </c>
      <c r="R6" s="145"/>
      <c r="S6" s="145" t="s">
        <v>305</v>
      </c>
      <c r="T6" s="149">
        <f>D6+L6</f>
        <v>6359.75</v>
      </c>
      <c r="U6" s="149">
        <f t="shared" ref="U6:U69" si="0">E6+M6</f>
        <v>5839.18</v>
      </c>
      <c r="V6" s="149">
        <f t="shared" ref="V6:V69" si="1">F6+N6</f>
        <v>6106.12</v>
      </c>
      <c r="W6" s="149">
        <f t="shared" ref="W6:W69" si="2">G6+O6</f>
        <v>-253.62999999999994</v>
      </c>
    </row>
    <row r="7" spans="1:23" x14ac:dyDescent="0.25">
      <c r="A7" s="145" t="s">
        <v>30</v>
      </c>
      <c r="B7" s="145"/>
      <c r="C7" s="145" t="s">
        <v>306</v>
      </c>
      <c r="D7" s="149">
        <v>3615.75</v>
      </c>
      <c r="E7" s="149">
        <v>3783.5</v>
      </c>
      <c r="F7" s="149">
        <v>3697.65</v>
      </c>
      <c r="G7" s="149">
        <v>81.899999999999991</v>
      </c>
      <c r="I7" s="145" t="s">
        <v>30</v>
      </c>
      <c r="J7" s="145"/>
      <c r="K7" s="145" t="s">
        <v>306</v>
      </c>
      <c r="L7" s="149">
        <v>3420.25</v>
      </c>
      <c r="M7" s="149">
        <v>3793.5</v>
      </c>
      <c r="N7" s="149">
        <v>3796.3800000000006</v>
      </c>
      <c r="O7" s="149">
        <v>376.13000000000056</v>
      </c>
      <c r="Q7" s="145" t="s">
        <v>30</v>
      </c>
      <c r="R7" s="145"/>
      <c r="S7" s="145" t="s">
        <v>306</v>
      </c>
      <c r="T7" s="149">
        <f t="shared" ref="T7:T70" si="3">D7+L7</f>
        <v>7036</v>
      </c>
      <c r="U7" s="149">
        <f t="shared" si="0"/>
        <v>7577</v>
      </c>
      <c r="V7" s="149">
        <f t="shared" si="1"/>
        <v>7494.0300000000007</v>
      </c>
      <c r="W7" s="149">
        <f t="shared" si="2"/>
        <v>458.03000000000054</v>
      </c>
    </row>
    <row r="8" spans="1:23" x14ac:dyDescent="0.25">
      <c r="A8" s="145" t="s">
        <v>35</v>
      </c>
      <c r="B8" s="145"/>
      <c r="C8" s="145" t="s">
        <v>309</v>
      </c>
      <c r="D8" s="149">
        <v>2797.5</v>
      </c>
      <c r="E8" s="149">
        <v>2691</v>
      </c>
      <c r="F8" s="149">
        <v>2720.6299999999997</v>
      </c>
      <c r="G8" s="149">
        <v>-76.86999999999999</v>
      </c>
      <c r="I8" s="145" t="s">
        <v>35</v>
      </c>
      <c r="J8" s="145"/>
      <c r="K8" s="145" t="s">
        <v>305</v>
      </c>
      <c r="L8" s="149">
        <v>2810.5</v>
      </c>
      <c r="M8" s="149">
        <v>2853</v>
      </c>
      <c r="N8" s="149">
        <v>2674.87</v>
      </c>
      <c r="O8" s="149">
        <v>-135.63000000000011</v>
      </c>
      <c r="Q8" s="145" t="s">
        <v>35</v>
      </c>
      <c r="R8" s="145"/>
      <c r="S8" s="145" t="s">
        <v>305</v>
      </c>
      <c r="T8" s="149">
        <f t="shared" si="3"/>
        <v>5608</v>
      </c>
      <c r="U8" s="149">
        <f t="shared" si="0"/>
        <v>5544</v>
      </c>
      <c r="V8" s="149">
        <f t="shared" si="1"/>
        <v>5395.5</v>
      </c>
      <c r="W8" s="149">
        <f t="shared" si="2"/>
        <v>-212.50000000000011</v>
      </c>
    </row>
    <row r="9" spans="1:23" x14ac:dyDescent="0.25">
      <c r="A9" s="145" t="s">
        <v>36</v>
      </c>
      <c r="B9" s="145"/>
      <c r="C9" s="145" t="s">
        <v>307</v>
      </c>
      <c r="D9" s="149">
        <v>4031.75</v>
      </c>
      <c r="E9" s="149">
        <v>3592</v>
      </c>
      <c r="F9" s="149">
        <v>4064.8900000000003</v>
      </c>
      <c r="G9" s="149">
        <v>33.14</v>
      </c>
      <c r="I9" s="145" t="s">
        <v>36</v>
      </c>
      <c r="J9" s="145"/>
      <c r="K9" s="145" t="s">
        <v>307</v>
      </c>
      <c r="L9" s="149">
        <v>4048.75</v>
      </c>
      <c r="M9" s="149">
        <v>3533.75</v>
      </c>
      <c r="N9" s="149">
        <v>4097.5199999999995</v>
      </c>
      <c r="O9" s="149">
        <v>48.769999999999527</v>
      </c>
      <c r="Q9" s="145" t="s">
        <v>36</v>
      </c>
      <c r="R9" s="145"/>
      <c r="S9" s="145" t="s">
        <v>307</v>
      </c>
      <c r="T9" s="149">
        <f t="shared" si="3"/>
        <v>8080.5</v>
      </c>
      <c r="U9" s="149">
        <f t="shared" si="0"/>
        <v>7125.75</v>
      </c>
      <c r="V9" s="149">
        <f t="shared" si="1"/>
        <v>8162.41</v>
      </c>
      <c r="W9" s="149">
        <f t="shared" si="2"/>
        <v>81.909999999999528</v>
      </c>
    </row>
    <row r="10" spans="1:23" x14ac:dyDescent="0.25">
      <c r="A10" s="145" t="s">
        <v>37</v>
      </c>
      <c r="B10" s="145"/>
      <c r="C10" s="145" t="s">
        <v>305</v>
      </c>
      <c r="D10" s="149">
        <v>4106.25</v>
      </c>
      <c r="E10" s="149">
        <v>4387.6100000000006</v>
      </c>
      <c r="F10" s="149">
        <v>4474.6499999999996</v>
      </c>
      <c r="G10" s="149">
        <v>368.40000000000003</v>
      </c>
      <c r="I10" s="145" t="s">
        <v>37</v>
      </c>
      <c r="J10" s="145"/>
      <c r="K10" s="145" t="s">
        <v>305</v>
      </c>
      <c r="L10" s="149">
        <v>3775.25</v>
      </c>
      <c r="M10" s="149">
        <v>3964.92</v>
      </c>
      <c r="N10" s="149">
        <v>4207.87</v>
      </c>
      <c r="O10" s="149">
        <v>432.61999999999989</v>
      </c>
      <c r="Q10" s="145" t="s">
        <v>37</v>
      </c>
      <c r="R10" s="145"/>
      <c r="S10" s="145" t="s">
        <v>305</v>
      </c>
      <c r="T10" s="149">
        <f t="shared" si="3"/>
        <v>7881.5</v>
      </c>
      <c r="U10" s="149">
        <f t="shared" si="0"/>
        <v>8352.5300000000007</v>
      </c>
      <c r="V10" s="149">
        <f t="shared" si="1"/>
        <v>8682.52</v>
      </c>
      <c r="W10" s="149">
        <f t="shared" si="2"/>
        <v>801.02</v>
      </c>
    </row>
    <row r="11" spans="1:23" x14ac:dyDescent="0.25">
      <c r="A11" s="145" t="s">
        <v>38</v>
      </c>
      <c r="B11" s="145"/>
      <c r="C11" s="145" t="s">
        <v>308</v>
      </c>
      <c r="D11" s="149">
        <v>3333.25</v>
      </c>
      <c r="E11" s="149">
        <v>2983.44</v>
      </c>
      <c r="F11" s="149">
        <v>3449.49</v>
      </c>
      <c r="G11" s="149">
        <v>116.24000000000001</v>
      </c>
      <c r="I11" s="145" t="s">
        <v>38</v>
      </c>
      <c r="J11" s="145"/>
      <c r="K11" s="145" t="s">
        <v>308</v>
      </c>
      <c r="L11" s="149">
        <v>3207.5</v>
      </c>
      <c r="M11" s="149">
        <v>2986.43</v>
      </c>
      <c r="N11" s="149">
        <v>3439.7</v>
      </c>
      <c r="O11" s="149">
        <v>232.19999999999982</v>
      </c>
      <c r="Q11" s="145" t="s">
        <v>38</v>
      </c>
      <c r="R11" s="145"/>
      <c r="S11" s="145" t="s">
        <v>308</v>
      </c>
      <c r="T11" s="149">
        <f t="shared" si="3"/>
        <v>6540.75</v>
      </c>
      <c r="U11" s="149">
        <f t="shared" si="0"/>
        <v>5969.87</v>
      </c>
      <c r="V11" s="149">
        <f t="shared" si="1"/>
        <v>6889.19</v>
      </c>
      <c r="W11" s="149">
        <f t="shared" si="2"/>
        <v>348.43999999999983</v>
      </c>
    </row>
    <row r="12" spans="1:23" x14ac:dyDescent="0.25">
      <c r="A12" s="145" t="s">
        <v>40</v>
      </c>
      <c r="B12" s="145"/>
      <c r="C12" s="145" t="s">
        <v>305</v>
      </c>
      <c r="D12" s="149">
        <v>3589.75</v>
      </c>
      <c r="E12" s="149">
        <v>3221.25</v>
      </c>
      <c r="F12" s="149">
        <v>3632.7700000000004</v>
      </c>
      <c r="G12" s="149">
        <v>43.019999999999996</v>
      </c>
      <c r="I12" s="145" t="s">
        <v>40</v>
      </c>
      <c r="J12" s="145"/>
      <c r="K12" s="145" t="s">
        <v>305</v>
      </c>
      <c r="L12" s="149">
        <v>3580.25</v>
      </c>
      <c r="M12" s="149">
        <v>3184.25</v>
      </c>
      <c r="N12" s="149">
        <v>3630.34</v>
      </c>
      <c r="O12" s="149">
        <v>50.090000000000146</v>
      </c>
      <c r="Q12" s="145" t="s">
        <v>40</v>
      </c>
      <c r="R12" s="145"/>
      <c r="S12" s="145" t="s">
        <v>305</v>
      </c>
      <c r="T12" s="149">
        <f t="shared" si="3"/>
        <v>7170</v>
      </c>
      <c r="U12" s="149">
        <f t="shared" si="0"/>
        <v>6405.5</v>
      </c>
      <c r="V12" s="149">
        <f t="shared" si="1"/>
        <v>7263.1100000000006</v>
      </c>
      <c r="W12" s="149">
        <f t="shared" si="2"/>
        <v>93.110000000000142</v>
      </c>
    </row>
    <row r="13" spans="1:23" x14ac:dyDescent="0.25">
      <c r="A13" s="145" t="s">
        <v>41</v>
      </c>
      <c r="B13" s="145"/>
      <c r="C13" s="145" t="s">
        <v>307</v>
      </c>
      <c r="D13" s="149">
        <v>3700.25</v>
      </c>
      <c r="E13" s="149">
        <v>3877.25</v>
      </c>
      <c r="F13" s="149">
        <v>3705.87</v>
      </c>
      <c r="G13" s="149">
        <v>5.620000000000001</v>
      </c>
      <c r="I13" s="145" t="s">
        <v>41</v>
      </c>
      <c r="J13" s="145"/>
      <c r="K13" s="145" t="s">
        <v>307</v>
      </c>
      <c r="L13" s="149">
        <v>3616</v>
      </c>
      <c r="M13" s="149">
        <v>3604.75</v>
      </c>
      <c r="N13" s="149">
        <v>3614.61</v>
      </c>
      <c r="O13" s="149">
        <v>-1.3899999999998727</v>
      </c>
      <c r="Q13" s="145" t="s">
        <v>41</v>
      </c>
      <c r="R13" s="145"/>
      <c r="S13" s="145" t="s">
        <v>307</v>
      </c>
      <c r="T13" s="149">
        <f t="shared" si="3"/>
        <v>7316.25</v>
      </c>
      <c r="U13" s="149">
        <f t="shared" si="0"/>
        <v>7482</v>
      </c>
      <c r="V13" s="149">
        <f t="shared" si="1"/>
        <v>7320.48</v>
      </c>
      <c r="W13" s="149">
        <f t="shared" si="2"/>
        <v>4.2300000000001283</v>
      </c>
    </row>
    <row r="14" spans="1:23" x14ac:dyDescent="0.25">
      <c r="A14" s="145" t="s">
        <v>43</v>
      </c>
      <c r="B14" s="145"/>
      <c r="C14" s="145" t="s">
        <v>309</v>
      </c>
      <c r="D14" s="149">
        <v>3536.75</v>
      </c>
      <c r="E14" s="149">
        <v>3577.9700000000003</v>
      </c>
      <c r="F14" s="149">
        <v>3707.7300000000005</v>
      </c>
      <c r="G14" s="149">
        <v>170.98</v>
      </c>
      <c r="I14" s="145" t="s">
        <v>43</v>
      </c>
      <c r="J14" s="145"/>
      <c r="K14" s="145" t="s">
        <v>309</v>
      </c>
      <c r="L14" s="149">
        <v>3199.5</v>
      </c>
      <c r="M14" s="149">
        <v>3829.65</v>
      </c>
      <c r="N14" s="149">
        <v>3678.05</v>
      </c>
      <c r="O14" s="149">
        <v>478.55000000000018</v>
      </c>
      <c r="Q14" s="145" t="s">
        <v>43</v>
      </c>
      <c r="R14" s="145"/>
      <c r="S14" s="145" t="s">
        <v>309</v>
      </c>
      <c r="T14" s="149">
        <f t="shared" si="3"/>
        <v>6736.25</v>
      </c>
      <c r="U14" s="149">
        <f t="shared" si="0"/>
        <v>7407.6200000000008</v>
      </c>
      <c r="V14" s="149">
        <f t="shared" si="1"/>
        <v>7385.7800000000007</v>
      </c>
      <c r="W14" s="149">
        <f t="shared" si="2"/>
        <v>649.5300000000002</v>
      </c>
    </row>
    <row r="15" spans="1:23" x14ac:dyDescent="0.25">
      <c r="A15" s="145" t="s">
        <v>45</v>
      </c>
      <c r="B15" s="145"/>
      <c r="C15" s="145" t="s">
        <v>310</v>
      </c>
      <c r="D15" s="149">
        <v>3463.25</v>
      </c>
      <c r="E15" s="149">
        <v>3478.58</v>
      </c>
      <c r="F15" s="149">
        <v>3415.63</v>
      </c>
      <c r="G15" s="149">
        <v>-47.62</v>
      </c>
      <c r="I15" s="145" t="s">
        <v>45</v>
      </c>
      <c r="J15" s="145"/>
      <c r="K15" s="145" t="s">
        <v>310</v>
      </c>
      <c r="L15" s="149">
        <v>3407.75</v>
      </c>
      <c r="M15" s="149">
        <v>3267</v>
      </c>
      <c r="N15" s="149">
        <v>3276.2400000000002</v>
      </c>
      <c r="O15" s="149">
        <v>-131.50999999999976</v>
      </c>
      <c r="Q15" s="145" t="s">
        <v>45</v>
      </c>
      <c r="R15" s="145"/>
      <c r="S15" s="145" t="s">
        <v>310</v>
      </c>
      <c r="T15" s="149">
        <f t="shared" si="3"/>
        <v>6871</v>
      </c>
      <c r="U15" s="149">
        <f t="shared" si="0"/>
        <v>6745.58</v>
      </c>
      <c r="V15" s="149">
        <f t="shared" si="1"/>
        <v>6691.8700000000008</v>
      </c>
      <c r="W15" s="149">
        <f t="shared" si="2"/>
        <v>-179.12999999999977</v>
      </c>
    </row>
    <row r="16" spans="1:23" x14ac:dyDescent="0.25">
      <c r="A16" s="145" t="s">
        <v>47</v>
      </c>
      <c r="B16" s="145"/>
      <c r="C16" s="145" t="s">
        <v>310</v>
      </c>
      <c r="D16" s="149">
        <v>3667.25</v>
      </c>
      <c r="E16" s="149">
        <v>3428</v>
      </c>
      <c r="F16" s="149">
        <v>3543.75</v>
      </c>
      <c r="G16" s="149">
        <v>-123.5</v>
      </c>
      <c r="I16" s="145" t="s">
        <v>47</v>
      </c>
      <c r="J16" s="145"/>
      <c r="K16" s="145" t="s">
        <v>310</v>
      </c>
      <c r="L16" s="149">
        <v>3643.5</v>
      </c>
      <c r="M16" s="149">
        <v>3598.5</v>
      </c>
      <c r="N16" s="149">
        <v>3652.6299999999997</v>
      </c>
      <c r="O16" s="149">
        <v>9.1299999999996544</v>
      </c>
      <c r="Q16" s="145" t="s">
        <v>47</v>
      </c>
      <c r="R16" s="145"/>
      <c r="S16" s="145" t="s">
        <v>310</v>
      </c>
      <c r="T16" s="149">
        <f t="shared" si="3"/>
        <v>7310.75</v>
      </c>
      <c r="U16" s="149">
        <f t="shared" si="0"/>
        <v>7026.5</v>
      </c>
      <c r="V16" s="149">
        <f t="shared" si="1"/>
        <v>7196.3799999999992</v>
      </c>
      <c r="W16" s="149">
        <f t="shared" si="2"/>
        <v>-114.37000000000035</v>
      </c>
    </row>
    <row r="17" spans="1:23" x14ac:dyDescent="0.25">
      <c r="A17" s="145" t="s">
        <v>49</v>
      </c>
      <c r="B17" s="145"/>
      <c r="C17" s="145" t="s">
        <v>309</v>
      </c>
      <c r="D17" s="149">
        <v>3792.25</v>
      </c>
      <c r="E17" s="149">
        <v>3508</v>
      </c>
      <c r="F17" s="149">
        <v>3623.4900000000002</v>
      </c>
      <c r="G17" s="149">
        <v>-168.76</v>
      </c>
      <c r="I17" s="145" t="s">
        <v>49</v>
      </c>
      <c r="J17" s="145"/>
      <c r="K17" s="145" t="s">
        <v>309</v>
      </c>
      <c r="L17" s="149">
        <v>3570.25</v>
      </c>
      <c r="M17" s="149">
        <v>3369.5</v>
      </c>
      <c r="N17" s="149">
        <v>3628.55</v>
      </c>
      <c r="O17" s="149">
        <v>58.300000000000182</v>
      </c>
      <c r="Q17" s="145" t="s">
        <v>49</v>
      </c>
      <c r="R17" s="145"/>
      <c r="S17" s="145" t="s">
        <v>309</v>
      </c>
      <c r="T17" s="149">
        <f t="shared" si="3"/>
        <v>7362.5</v>
      </c>
      <c r="U17" s="149">
        <f t="shared" si="0"/>
        <v>6877.5</v>
      </c>
      <c r="V17" s="149">
        <f t="shared" si="1"/>
        <v>7252.0400000000009</v>
      </c>
      <c r="W17" s="149">
        <f t="shared" si="2"/>
        <v>-110.45999999999981</v>
      </c>
    </row>
    <row r="18" spans="1:23" x14ac:dyDescent="0.25">
      <c r="A18" s="145" t="s">
        <v>52</v>
      </c>
      <c r="B18" s="145"/>
      <c r="C18" s="145" t="s">
        <v>310</v>
      </c>
      <c r="D18" s="149">
        <v>3985.5</v>
      </c>
      <c r="E18" s="149">
        <v>3958.25</v>
      </c>
      <c r="F18" s="149">
        <v>4010.48</v>
      </c>
      <c r="G18" s="149">
        <v>24.98</v>
      </c>
      <c r="I18" s="145" t="s">
        <v>52</v>
      </c>
      <c r="J18" s="145"/>
      <c r="K18" s="145" t="s">
        <v>310</v>
      </c>
      <c r="L18" s="149">
        <v>3620.25</v>
      </c>
      <c r="M18" s="149">
        <v>4145</v>
      </c>
      <c r="N18" s="149">
        <v>4331.17</v>
      </c>
      <c r="O18" s="149">
        <v>710.92000000000007</v>
      </c>
      <c r="Q18" s="145" t="s">
        <v>52</v>
      </c>
      <c r="R18" s="145"/>
      <c r="S18" s="145" t="s">
        <v>310</v>
      </c>
      <c r="T18" s="149">
        <f t="shared" si="3"/>
        <v>7605.75</v>
      </c>
      <c r="U18" s="149">
        <f t="shared" si="0"/>
        <v>8103.25</v>
      </c>
      <c r="V18" s="149">
        <f t="shared" si="1"/>
        <v>8341.65</v>
      </c>
      <c r="W18" s="149">
        <f t="shared" si="2"/>
        <v>735.90000000000009</v>
      </c>
    </row>
    <row r="19" spans="1:23" x14ac:dyDescent="0.25">
      <c r="A19" s="145" t="s">
        <v>56</v>
      </c>
      <c r="B19" s="145"/>
      <c r="C19" s="145" t="s">
        <v>310</v>
      </c>
      <c r="D19" s="149">
        <v>3105.5</v>
      </c>
      <c r="E19" s="149">
        <v>3182.75</v>
      </c>
      <c r="F19" s="149">
        <v>3254.2699999999995</v>
      </c>
      <c r="G19" s="149">
        <v>148.77000000000001</v>
      </c>
      <c r="I19" s="145" t="s">
        <v>56</v>
      </c>
      <c r="J19" s="145"/>
      <c r="K19" s="145" t="s">
        <v>310</v>
      </c>
      <c r="L19" s="149">
        <v>3022.25</v>
      </c>
      <c r="M19" s="149">
        <v>3084</v>
      </c>
      <c r="N19" s="149">
        <v>2995.06</v>
      </c>
      <c r="O19" s="149">
        <v>-27.190000000000055</v>
      </c>
      <c r="Q19" s="145" t="s">
        <v>56</v>
      </c>
      <c r="R19" s="145"/>
      <c r="S19" s="145" t="s">
        <v>310</v>
      </c>
      <c r="T19" s="149">
        <f t="shared" si="3"/>
        <v>6127.75</v>
      </c>
      <c r="U19" s="149">
        <f t="shared" si="0"/>
        <v>6266.75</v>
      </c>
      <c r="V19" s="149">
        <f t="shared" si="1"/>
        <v>6249.33</v>
      </c>
      <c r="W19" s="149">
        <f t="shared" si="2"/>
        <v>121.57999999999996</v>
      </c>
    </row>
    <row r="20" spans="1:23" x14ac:dyDescent="0.25">
      <c r="A20" s="145" t="s">
        <v>57</v>
      </c>
      <c r="B20" s="145"/>
      <c r="C20" s="145" t="s">
        <v>310</v>
      </c>
      <c r="D20" s="149">
        <v>3228</v>
      </c>
      <c r="E20" s="149">
        <v>2582</v>
      </c>
      <c r="F20" s="149">
        <v>2836.69</v>
      </c>
      <c r="G20" s="149">
        <v>-391.31000000000006</v>
      </c>
      <c r="I20" s="145" t="s">
        <v>57</v>
      </c>
      <c r="J20" s="145"/>
      <c r="K20" s="145" t="s">
        <v>310</v>
      </c>
      <c r="L20" s="149">
        <v>3054.25</v>
      </c>
      <c r="M20" s="149">
        <v>2538.5</v>
      </c>
      <c r="N20" s="149">
        <v>2644.94</v>
      </c>
      <c r="O20" s="149">
        <v>-409.30999999999995</v>
      </c>
      <c r="Q20" s="145" t="s">
        <v>57</v>
      </c>
      <c r="R20" s="145"/>
      <c r="S20" s="145" t="s">
        <v>310</v>
      </c>
      <c r="T20" s="149">
        <f t="shared" si="3"/>
        <v>6282.25</v>
      </c>
      <c r="U20" s="149">
        <f t="shared" si="0"/>
        <v>5120.5</v>
      </c>
      <c r="V20" s="149">
        <f t="shared" si="1"/>
        <v>5481.63</v>
      </c>
      <c r="W20" s="149">
        <f t="shared" si="2"/>
        <v>-800.62</v>
      </c>
    </row>
    <row r="21" spans="1:23" x14ac:dyDescent="0.25">
      <c r="A21" s="145" t="s">
        <v>60</v>
      </c>
      <c r="B21" s="145"/>
      <c r="C21" s="145" t="s">
        <v>310</v>
      </c>
      <c r="D21" s="149">
        <v>3777.5</v>
      </c>
      <c r="E21" s="149">
        <v>3710.6100000000006</v>
      </c>
      <c r="F21" s="149">
        <v>3804.5699999999997</v>
      </c>
      <c r="G21" s="149">
        <v>27.07</v>
      </c>
      <c r="I21" s="145" t="s">
        <v>60</v>
      </c>
      <c r="J21" s="145"/>
      <c r="K21" s="145" t="s">
        <v>310</v>
      </c>
      <c r="L21" s="149">
        <v>3617.25</v>
      </c>
      <c r="M21" s="149">
        <v>3710.8</v>
      </c>
      <c r="N21" s="149">
        <v>3818.59</v>
      </c>
      <c r="O21" s="149">
        <v>201.34000000000015</v>
      </c>
      <c r="Q21" s="145" t="s">
        <v>60</v>
      </c>
      <c r="R21" s="145"/>
      <c r="S21" s="145" t="s">
        <v>310</v>
      </c>
      <c r="T21" s="149">
        <f t="shared" si="3"/>
        <v>7394.75</v>
      </c>
      <c r="U21" s="149">
        <f t="shared" si="0"/>
        <v>7421.4100000000008</v>
      </c>
      <c r="V21" s="149">
        <f t="shared" si="1"/>
        <v>7623.16</v>
      </c>
      <c r="W21" s="149">
        <f t="shared" si="2"/>
        <v>228.41000000000014</v>
      </c>
    </row>
    <row r="22" spans="1:23" x14ac:dyDescent="0.25">
      <c r="A22" s="145" t="s">
        <v>62</v>
      </c>
      <c r="B22" s="145"/>
      <c r="C22" s="145" t="s">
        <v>310</v>
      </c>
      <c r="D22" s="149">
        <v>3339.75</v>
      </c>
      <c r="E22" s="149">
        <v>3337.5</v>
      </c>
      <c r="F22" s="149">
        <v>3421.5</v>
      </c>
      <c r="G22" s="149">
        <v>81.75</v>
      </c>
      <c r="I22" s="145" t="s">
        <v>62</v>
      </c>
      <c r="J22" s="145"/>
      <c r="K22" s="145" t="s">
        <v>309</v>
      </c>
      <c r="L22" s="149">
        <v>3327</v>
      </c>
      <c r="M22" s="149">
        <v>2434.25</v>
      </c>
      <c r="N22" s="149">
        <v>3515.9</v>
      </c>
      <c r="O22" s="149">
        <v>188.90000000000009</v>
      </c>
      <c r="Q22" s="145" t="s">
        <v>62</v>
      </c>
      <c r="R22" s="145"/>
      <c r="S22" s="145" t="s">
        <v>309</v>
      </c>
      <c r="T22" s="149">
        <f t="shared" si="3"/>
        <v>6666.75</v>
      </c>
      <c r="U22" s="149">
        <f t="shared" si="0"/>
        <v>5771.75</v>
      </c>
      <c r="V22" s="149">
        <f t="shared" si="1"/>
        <v>6937.4</v>
      </c>
      <c r="W22" s="149">
        <f t="shared" si="2"/>
        <v>270.65000000000009</v>
      </c>
    </row>
    <row r="23" spans="1:23" x14ac:dyDescent="0.25">
      <c r="A23" s="145" t="s">
        <v>64</v>
      </c>
      <c r="B23" s="145"/>
      <c r="C23" s="145" t="s">
        <v>310</v>
      </c>
      <c r="D23" s="149">
        <v>3452.75</v>
      </c>
      <c r="E23" s="149">
        <v>3410.77</v>
      </c>
      <c r="F23" s="149">
        <v>3401.2599999999998</v>
      </c>
      <c r="G23" s="149">
        <v>-51.490000000000009</v>
      </c>
      <c r="I23" s="145" t="s">
        <v>64</v>
      </c>
      <c r="J23" s="145"/>
      <c r="K23" s="145" t="s">
        <v>309</v>
      </c>
      <c r="L23" s="149">
        <v>3355.5</v>
      </c>
      <c r="M23" s="149">
        <v>3307.58</v>
      </c>
      <c r="N23" s="149">
        <v>3329.06</v>
      </c>
      <c r="O23" s="149">
        <v>-26.440000000000055</v>
      </c>
      <c r="Q23" s="145" t="s">
        <v>64</v>
      </c>
      <c r="R23" s="145"/>
      <c r="S23" s="145" t="s">
        <v>309</v>
      </c>
      <c r="T23" s="149">
        <f t="shared" si="3"/>
        <v>6808.25</v>
      </c>
      <c r="U23" s="149">
        <f t="shared" si="0"/>
        <v>6718.35</v>
      </c>
      <c r="V23" s="149">
        <f t="shared" si="1"/>
        <v>6730.32</v>
      </c>
      <c r="W23" s="149">
        <f t="shared" si="2"/>
        <v>-77.930000000000064</v>
      </c>
    </row>
    <row r="24" spans="1:23" x14ac:dyDescent="0.25">
      <c r="A24" s="145" t="s">
        <v>65</v>
      </c>
      <c r="B24" s="145"/>
      <c r="C24" s="145" t="s">
        <v>310</v>
      </c>
      <c r="D24" s="149">
        <v>3366.5</v>
      </c>
      <c r="E24" s="149">
        <v>3061.8099999999995</v>
      </c>
      <c r="F24" s="149">
        <v>3196.8599999999997</v>
      </c>
      <c r="G24" s="149">
        <v>-169.64000000000001</v>
      </c>
      <c r="I24" s="145" t="s">
        <v>65</v>
      </c>
      <c r="J24" s="145"/>
      <c r="K24" s="145" t="s">
        <v>310</v>
      </c>
      <c r="L24" s="149">
        <v>3276.25</v>
      </c>
      <c r="M24" s="149">
        <v>3208.0299999999997</v>
      </c>
      <c r="N24" s="149">
        <v>3289.13</v>
      </c>
      <c r="O24" s="149">
        <v>12.880000000000109</v>
      </c>
      <c r="Q24" s="145" t="s">
        <v>65</v>
      </c>
      <c r="R24" s="145"/>
      <c r="S24" s="145" t="s">
        <v>310</v>
      </c>
      <c r="T24" s="149">
        <f t="shared" si="3"/>
        <v>6642.75</v>
      </c>
      <c r="U24" s="149">
        <f t="shared" si="0"/>
        <v>6269.8399999999992</v>
      </c>
      <c r="V24" s="149">
        <f t="shared" si="1"/>
        <v>6485.99</v>
      </c>
      <c r="W24" s="149">
        <f t="shared" si="2"/>
        <v>-156.75999999999991</v>
      </c>
    </row>
    <row r="25" spans="1:23" x14ac:dyDescent="0.25">
      <c r="A25" s="145" t="s">
        <v>67</v>
      </c>
      <c r="B25" s="145"/>
      <c r="C25" s="145" t="s">
        <v>309</v>
      </c>
      <c r="D25" s="149">
        <v>3366.5</v>
      </c>
      <c r="E25" s="149">
        <v>2892.04</v>
      </c>
      <c r="F25" s="149">
        <v>3027.7200000000003</v>
      </c>
      <c r="G25" s="149">
        <v>-338.78</v>
      </c>
      <c r="I25" s="145" t="s">
        <v>67</v>
      </c>
      <c r="J25" s="145"/>
      <c r="K25" s="145" t="s">
        <v>309</v>
      </c>
      <c r="L25" s="149">
        <v>3293.75</v>
      </c>
      <c r="M25" s="149">
        <v>3091.5</v>
      </c>
      <c r="N25" s="149">
        <v>3215.87</v>
      </c>
      <c r="O25" s="149">
        <v>-77.880000000000109</v>
      </c>
      <c r="Q25" s="145" t="s">
        <v>67</v>
      </c>
      <c r="R25" s="145"/>
      <c r="S25" s="145" t="s">
        <v>309</v>
      </c>
      <c r="T25" s="149">
        <f t="shared" si="3"/>
        <v>6660.25</v>
      </c>
      <c r="U25" s="149">
        <f t="shared" si="0"/>
        <v>5983.54</v>
      </c>
      <c r="V25" s="149">
        <f t="shared" si="1"/>
        <v>6243.59</v>
      </c>
      <c r="W25" s="149">
        <f t="shared" si="2"/>
        <v>-416.66000000000008</v>
      </c>
    </row>
    <row r="26" spans="1:23" x14ac:dyDescent="0.25">
      <c r="A26" s="145" t="s">
        <v>68</v>
      </c>
      <c r="B26" s="145"/>
      <c r="C26" s="145" t="s">
        <v>309</v>
      </c>
      <c r="D26" s="149">
        <v>2953.5</v>
      </c>
      <c r="E26" s="149">
        <v>3177.4599999999996</v>
      </c>
      <c r="F26" s="149">
        <v>3176.61</v>
      </c>
      <c r="G26" s="149">
        <v>223.10999999999999</v>
      </c>
      <c r="I26" s="145" t="s">
        <v>68</v>
      </c>
      <c r="J26" s="145"/>
      <c r="K26" s="145" t="s">
        <v>309</v>
      </c>
      <c r="L26" s="149">
        <v>2886.5</v>
      </c>
      <c r="M26" s="149">
        <v>3075.88</v>
      </c>
      <c r="N26" s="149">
        <v>3174.63</v>
      </c>
      <c r="O26" s="149">
        <v>288.13000000000011</v>
      </c>
      <c r="Q26" s="145" t="s">
        <v>68</v>
      </c>
      <c r="R26" s="145"/>
      <c r="S26" s="145" t="s">
        <v>309</v>
      </c>
      <c r="T26" s="149">
        <f t="shared" si="3"/>
        <v>5840</v>
      </c>
      <c r="U26" s="149">
        <f t="shared" si="0"/>
        <v>6253.34</v>
      </c>
      <c r="V26" s="149">
        <f t="shared" si="1"/>
        <v>6351.24</v>
      </c>
      <c r="W26" s="149">
        <f t="shared" si="2"/>
        <v>511.24000000000012</v>
      </c>
    </row>
    <row r="27" spans="1:23" x14ac:dyDescent="0.25">
      <c r="A27" s="145" t="s">
        <v>70</v>
      </c>
      <c r="B27" s="145"/>
      <c r="C27" s="145" t="s">
        <v>309</v>
      </c>
      <c r="D27" s="149">
        <v>3641.5</v>
      </c>
      <c r="E27" s="149">
        <v>3329.44</v>
      </c>
      <c r="F27" s="149">
        <v>3555.5600000000004</v>
      </c>
      <c r="G27" s="149">
        <v>-85.94</v>
      </c>
      <c r="I27" s="145" t="s">
        <v>70</v>
      </c>
      <c r="J27" s="145"/>
      <c r="K27" s="145" t="s">
        <v>309</v>
      </c>
      <c r="L27" s="149">
        <v>3517</v>
      </c>
      <c r="M27" s="149">
        <v>3440.25</v>
      </c>
      <c r="N27" s="149">
        <v>3581.39</v>
      </c>
      <c r="O27" s="149">
        <v>64.389999999999873</v>
      </c>
      <c r="Q27" s="145" t="s">
        <v>70</v>
      </c>
      <c r="R27" s="145"/>
      <c r="S27" s="145" t="s">
        <v>309</v>
      </c>
      <c r="T27" s="149">
        <f t="shared" si="3"/>
        <v>7158.5</v>
      </c>
      <c r="U27" s="149">
        <f t="shared" si="0"/>
        <v>6769.6900000000005</v>
      </c>
      <c r="V27" s="149">
        <f t="shared" si="1"/>
        <v>7136.9500000000007</v>
      </c>
      <c r="W27" s="149">
        <f t="shared" si="2"/>
        <v>-21.550000000000125</v>
      </c>
    </row>
    <row r="28" spans="1:23" x14ac:dyDescent="0.25">
      <c r="A28" s="145" t="s">
        <v>71</v>
      </c>
      <c r="B28" s="145"/>
      <c r="C28" s="145" t="s">
        <v>310</v>
      </c>
      <c r="D28" s="149">
        <v>3371</v>
      </c>
      <c r="E28" s="149">
        <v>2707.25</v>
      </c>
      <c r="F28" s="149">
        <v>3155.88</v>
      </c>
      <c r="G28" s="149">
        <v>-215.12</v>
      </c>
      <c r="I28" s="145" t="s">
        <v>71</v>
      </c>
      <c r="J28" s="145"/>
      <c r="K28" s="145" t="s">
        <v>310</v>
      </c>
      <c r="L28" s="149">
        <v>3092.5</v>
      </c>
      <c r="M28" s="149">
        <v>2709.75</v>
      </c>
      <c r="N28" s="149">
        <v>3078.05</v>
      </c>
      <c r="O28" s="149">
        <v>-14.449999999999818</v>
      </c>
      <c r="Q28" s="145" t="s">
        <v>71</v>
      </c>
      <c r="R28" s="145"/>
      <c r="S28" s="145" t="s">
        <v>310</v>
      </c>
      <c r="T28" s="149">
        <f t="shared" si="3"/>
        <v>6463.5</v>
      </c>
      <c r="U28" s="149">
        <f t="shared" si="0"/>
        <v>5417</v>
      </c>
      <c r="V28" s="149">
        <f t="shared" si="1"/>
        <v>6233.93</v>
      </c>
      <c r="W28" s="149">
        <f t="shared" si="2"/>
        <v>-229.56999999999982</v>
      </c>
    </row>
    <row r="29" spans="1:23" x14ac:dyDescent="0.25">
      <c r="A29" s="145" t="s">
        <v>72</v>
      </c>
      <c r="B29" s="145"/>
      <c r="C29" s="145" t="s">
        <v>306</v>
      </c>
      <c r="D29" s="149">
        <v>3519.5</v>
      </c>
      <c r="E29" s="149">
        <v>3409</v>
      </c>
      <c r="F29" s="149">
        <v>3811.3199999999997</v>
      </c>
      <c r="G29" s="149">
        <v>291.82</v>
      </c>
      <c r="I29" s="145" t="s">
        <v>72</v>
      </c>
      <c r="J29" s="145"/>
      <c r="K29" s="145" t="s">
        <v>306</v>
      </c>
      <c r="L29" s="149">
        <v>3269</v>
      </c>
      <c r="M29" s="149">
        <v>3248.5</v>
      </c>
      <c r="N29" s="149">
        <v>3781.5</v>
      </c>
      <c r="O29" s="149">
        <v>512.5</v>
      </c>
      <c r="Q29" s="145" t="s">
        <v>72</v>
      </c>
      <c r="R29" s="145"/>
      <c r="S29" s="145" t="s">
        <v>306</v>
      </c>
      <c r="T29" s="149">
        <f t="shared" si="3"/>
        <v>6788.5</v>
      </c>
      <c r="U29" s="149">
        <f t="shared" si="0"/>
        <v>6657.5</v>
      </c>
      <c r="V29" s="149">
        <f t="shared" si="1"/>
        <v>7592.82</v>
      </c>
      <c r="W29" s="149">
        <f t="shared" si="2"/>
        <v>804.31999999999994</v>
      </c>
    </row>
    <row r="30" spans="1:23" x14ac:dyDescent="0.25">
      <c r="A30" s="145" t="s">
        <v>74</v>
      </c>
      <c r="B30" s="145"/>
      <c r="C30" s="145" t="s">
        <v>305</v>
      </c>
      <c r="D30" s="149">
        <v>3623</v>
      </c>
      <c r="E30" s="149">
        <v>3488.25</v>
      </c>
      <c r="F30" s="149">
        <v>3541.06</v>
      </c>
      <c r="G30" s="149">
        <v>-81.94</v>
      </c>
      <c r="I30" s="145" t="s">
        <v>74</v>
      </c>
      <c r="J30" s="145"/>
      <c r="K30" s="145" t="s">
        <v>305</v>
      </c>
      <c r="L30" s="149">
        <v>3601.25</v>
      </c>
      <c r="M30" s="149">
        <v>3433.75</v>
      </c>
      <c r="N30" s="149">
        <v>3790.0099999999998</v>
      </c>
      <c r="O30" s="149">
        <v>188.75999999999976</v>
      </c>
      <c r="Q30" s="145" t="s">
        <v>74</v>
      </c>
      <c r="R30" s="145"/>
      <c r="S30" s="145" t="s">
        <v>305</v>
      </c>
      <c r="T30" s="149">
        <f t="shared" si="3"/>
        <v>7224.25</v>
      </c>
      <c r="U30" s="149">
        <f t="shared" si="0"/>
        <v>6922</v>
      </c>
      <c r="V30" s="149">
        <f t="shared" si="1"/>
        <v>7331.07</v>
      </c>
      <c r="W30" s="149">
        <f t="shared" si="2"/>
        <v>106.81999999999977</v>
      </c>
    </row>
    <row r="31" spans="1:23" x14ac:dyDescent="0.25">
      <c r="A31" s="145" t="s">
        <v>75</v>
      </c>
      <c r="B31" s="145"/>
      <c r="C31" s="145" t="s">
        <v>309</v>
      </c>
      <c r="D31" s="149">
        <v>3492.75</v>
      </c>
      <c r="E31" s="149">
        <v>3313.75</v>
      </c>
      <c r="F31" s="149">
        <v>3260.89</v>
      </c>
      <c r="G31" s="149">
        <v>-231.85999999999999</v>
      </c>
      <c r="I31" s="145" t="s">
        <v>75</v>
      </c>
      <c r="J31" s="145"/>
      <c r="K31" s="145" t="s">
        <v>309</v>
      </c>
      <c r="L31" s="149">
        <v>3297.75</v>
      </c>
      <c r="M31" s="149">
        <v>3345.75</v>
      </c>
      <c r="N31" s="149">
        <v>3253.31</v>
      </c>
      <c r="O31" s="149">
        <v>-44.440000000000055</v>
      </c>
      <c r="Q31" s="145" t="s">
        <v>75</v>
      </c>
      <c r="R31" s="145"/>
      <c r="S31" s="145" t="s">
        <v>309</v>
      </c>
      <c r="T31" s="149">
        <f t="shared" si="3"/>
        <v>6790.5</v>
      </c>
      <c r="U31" s="149">
        <f t="shared" si="0"/>
        <v>6659.5</v>
      </c>
      <c r="V31" s="149">
        <f t="shared" si="1"/>
        <v>6514.2</v>
      </c>
      <c r="W31" s="149">
        <f t="shared" si="2"/>
        <v>-276.30000000000007</v>
      </c>
    </row>
    <row r="32" spans="1:23" x14ac:dyDescent="0.25">
      <c r="A32" s="145" t="s">
        <v>76</v>
      </c>
      <c r="B32" s="145"/>
      <c r="C32" s="145" t="s">
        <v>308</v>
      </c>
      <c r="D32" s="149">
        <v>2755</v>
      </c>
      <c r="E32" s="149">
        <v>2708.86</v>
      </c>
      <c r="F32" s="149">
        <v>2886.82</v>
      </c>
      <c r="G32" s="149">
        <v>131.82</v>
      </c>
      <c r="I32" s="145" t="s">
        <v>76</v>
      </c>
      <c r="J32" s="145"/>
      <c r="K32" s="145" t="s">
        <v>308</v>
      </c>
      <c r="L32" s="149">
        <v>2698.5</v>
      </c>
      <c r="M32" s="149">
        <v>2810.92</v>
      </c>
      <c r="N32" s="149">
        <v>2904.71</v>
      </c>
      <c r="O32" s="149">
        <v>206.21000000000004</v>
      </c>
      <c r="Q32" s="145" t="s">
        <v>76</v>
      </c>
      <c r="R32" s="145"/>
      <c r="S32" s="145" t="s">
        <v>308</v>
      </c>
      <c r="T32" s="149">
        <f t="shared" si="3"/>
        <v>5453.5</v>
      </c>
      <c r="U32" s="149">
        <f t="shared" si="0"/>
        <v>5519.7800000000007</v>
      </c>
      <c r="V32" s="149">
        <f t="shared" si="1"/>
        <v>5791.5300000000007</v>
      </c>
      <c r="W32" s="149">
        <f t="shared" si="2"/>
        <v>338.03000000000003</v>
      </c>
    </row>
    <row r="33" spans="1:23" x14ac:dyDescent="0.25">
      <c r="A33" s="145" t="s">
        <v>77</v>
      </c>
      <c r="B33" s="145"/>
      <c r="C33" s="145" t="s">
        <v>308</v>
      </c>
      <c r="D33" s="149">
        <v>3168.75</v>
      </c>
      <c r="E33" s="149">
        <v>3417.16</v>
      </c>
      <c r="F33" s="149">
        <v>3269.2</v>
      </c>
      <c r="G33" s="149">
        <v>100.45</v>
      </c>
      <c r="I33" s="145" t="s">
        <v>77</v>
      </c>
      <c r="J33" s="145"/>
      <c r="K33" s="145" t="s">
        <v>308</v>
      </c>
      <c r="L33" s="149">
        <v>3005.25</v>
      </c>
      <c r="M33" s="149">
        <v>3191.33</v>
      </c>
      <c r="N33" s="149">
        <v>3076.94</v>
      </c>
      <c r="O33" s="149">
        <v>71.690000000000055</v>
      </c>
      <c r="Q33" s="145" t="s">
        <v>77</v>
      </c>
      <c r="R33" s="145"/>
      <c r="S33" s="145" t="s">
        <v>308</v>
      </c>
      <c r="T33" s="149">
        <f t="shared" si="3"/>
        <v>6174</v>
      </c>
      <c r="U33" s="149">
        <f t="shared" si="0"/>
        <v>6608.49</v>
      </c>
      <c r="V33" s="149">
        <f t="shared" si="1"/>
        <v>6346.1399999999994</v>
      </c>
      <c r="W33" s="149">
        <f t="shared" si="2"/>
        <v>172.14000000000004</v>
      </c>
    </row>
    <row r="34" spans="1:23" x14ac:dyDescent="0.25">
      <c r="A34" s="145" t="s">
        <v>78</v>
      </c>
      <c r="B34" s="145"/>
      <c r="C34" s="145" t="s">
        <v>308</v>
      </c>
      <c r="D34" s="149">
        <v>3507.25</v>
      </c>
      <c r="E34" s="149">
        <v>3425</v>
      </c>
      <c r="F34" s="149">
        <v>3369.7699999999995</v>
      </c>
      <c r="G34" s="149">
        <v>-137.48000000000002</v>
      </c>
      <c r="I34" s="145" t="s">
        <v>78</v>
      </c>
      <c r="J34" s="145"/>
      <c r="K34" s="145" t="s">
        <v>308</v>
      </c>
      <c r="L34" s="149">
        <v>3293.5</v>
      </c>
      <c r="M34" s="149">
        <v>3296.25</v>
      </c>
      <c r="N34" s="149">
        <v>3354.87</v>
      </c>
      <c r="O34" s="149">
        <v>61.369999999999891</v>
      </c>
      <c r="Q34" s="145" t="s">
        <v>78</v>
      </c>
      <c r="R34" s="145"/>
      <c r="S34" s="145" t="s">
        <v>308</v>
      </c>
      <c r="T34" s="149">
        <f t="shared" si="3"/>
        <v>6800.75</v>
      </c>
      <c r="U34" s="149">
        <f t="shared" si="0"/>
        <v>6721.25</v>
      </c>
      <c r="V34" s="149">
        <f t="shared" si="1"/>
        <v>6724.6399999999994</v>
      </c>
      <c r="W34" s="149">
        <f t="shared" si="2"/>
        <v>-76.110000000000127</v>
      </c>
    </row>
    <row r="35" spans="1:23" x14ac:dyDescent="0.25">
      <c r="A35" s="145" t="s">
        <v>79</v>
      </c>
      <c r="B35" s="145"/>
      <c r="C35" s="145" t="s">
        <v>305</v>
      </c>
      <c r="D35" s="149">
        <v>4278.5</v>
      </c>
      <c r="E35" s="149">
        <v>3623.92</v>
      </c>
      <c r="F35" s="149">
        <v>4201.2800000000007</v>
      </c>
      <c r="G35" s="149">
        <v>-77.220000000000013</v>
      </c>
      <c r="I35" s="145" t="s">
        <v>79</v>
      </c>
      <c r="J35" s="145"/>
      <c r="K35" s="145" t="s">
        <v>305</v>
      </c>
      <c r="L35" s="149">
        <v>4160.75</v>
      </c>
      <c r="M35" s="149">
        <v>3712.94</v>
      </c>
      <c r="N35" s="149">
        <v>4318.43</v>
      </c>
      <c r="O35" s="149">
        <v>157.68000000000029</v>
      </c>
      <c r="Q35" s="145" t="s">
        <v>79</v>
      </c>
      <c r="R35" s="145"/>
      <c r="S35" s="145" t="s">
        <v>305</v>
      </c>
      <c r="T35" s="149">
        <f t="shared" si="3"/>
        <v>8439.25</v>
      </c>
      <c r="U35" s="149">
        <f t="shared" si="0"/>
        <v>7336.8600000000006</v>
      </c>
      <c r="V35" s="149">
        <f t="shared" si="1"/>
        <v>8519.7100000000009</v>
      </c>
      <c r="W35" s="149">
        <f t="shared" si="2"/>
        <v>80.460000000000278</v>
      </c>
    </row>
    <row r="36" spans="1:23" x14ac:dyDescent="0.25">
      <c r="A36" s="145" t="s">
        <v>80</v>
      </c>
      <c r="B36" s="145"/>
      <c r="C36" s="145" t="s">
        <v>310</v>
      </c>
      <c r="D36" s="149">
        <v>3074.5</v>
      </c>
      <c r="E36" s="149">
        <v>2707.09</v>
      </c>
      <c r="F36" s="149">
        <v>2916.05</v>
      </c>
      <c r="G36" s="149">
        <v>-158.44999999999999</v>
      </c>
      <c r="I36" s="145" t="s">
        <v>80</v>
      </c>
      <c r="J36" s="145"/>
      <c r="K36" s="145" t="s">
        <v>310</v>
      </c>
      <c r="L36" s="149">
        <v>2926.5</v>
      </c>
      <c r="M36" s="149">
        <v>2676.57</v>
      </c>
      <c r="N36" s="149">
        <v>2894.35</v>
      </c>
      <c r="O36" s="149">
        <v>-32.150000000000091</v>
      </c>
      <c r="Q36" s="145" t="s">
        <v>80</v>
      </c>
      <c r="R36" s="145"/>
      <c r="S36" s="145" t="s">
        <v>310</v>
      </c>
      <c r="T36" s="149">
        <f t="shared" si="3"/>
        <v>6001</v>
      </c>
      <c r="U36" s="149">
        <f t="shared" si="0"/>
        <v>5383.66</v>
      </c>
      <c r="V36" s="149">
        <f t="shared" si="1"/>
        <v>5810.4</v>
      </c>
      <c r="W36" s="149">
        <f t="shared" si="2"/>
        <v>-190.60000000000008</v>
      </c>
    </row>
    <row r="37" spans="1:23" x14ac:dyDescent="0.25">
      <c r="A37" s="145" t="s">
        <v>83</v>
      </c>
      <c r="B37" s="145"/>
      <c r="C37" s="145" t="s">
        <v>308</v>
      </c>
      <c r="D37" s="149">
        <v>2910.5</v>
      </c>
      <c r="E37" s="149">
        <v>2772.63</v>
      </c>
      <c r="F37" s="149">
        <v>2843.18</v>
      </c>
      <c r="G37" s="149">
        <v>-67.319999999999993</v>
      </c>
      <c r="I37" s="145" t="s">
        <v>83</v>
      </c>
      <c r="J37" s="145"/>
      <c r="K37" s="145" t="s">
        <v>308</v>
      </c>
      <c r="L37" s="149">
        <v>2833.25</v>
      </c>
      <c r="M37" s="149">
        <v>2802.4299999999994</v>
      </c>
      <c r="N37" s="149">
        <v>2842.62</v>
      </c>
      <c r="O37" s="149">
        <v>9.3699999999998909</v>
      </c>
      <c r="Q37" s="145" t="s">
        <v>83</v>
      </c>
      <c r="R37" s="145"/>
      <c r="S37" s="145" t="s">
        <v>308</v>
      </c>
      <c r="T37" s="149">
        <f t="shared" si="3"/>
        <v>5743.75</v>
      </c>
      <c r="U37" s="149">
        <f t="shared" si="0"/>
        <v>5575.0599999999995</v>
      </c>
      <c r="V37" s="149">
        <f t="shared" si="1"/>
        <v>5685.7999999999993</v>
      </c>
      <c r="W37" s="149">
        <f t="shared" si="2"/>
        <v>-57.950000000000102</v>
      </c>
    </row>
    <row r="38" spans="1:23" x14ac:dyDescent="0.25">
      <c r="A38" s="145" t="s">
        <v>84</v>
      </c>
      <c r="B38" s="145"/>
      <c r="C38" s="145" t="s">
        <v>308</v>
      </c>
      <c r="D38" s="149">
        <v>3319</v>
      </c>
      <c r="E38" s="149">
        <v>3214.84</v>
      </c>
      <c r="F38" s="149">
        <v>3319.68</v>
      </c>
      <c r="G38" s="149">
        <v>0.67999999999999972</v>
      </c>
      <c r="I38" s="145" t="s">
        <v>84</v>
      </c>
      <c r="J38" s="145"/>
      <c r="K38" s="145" t="s">
        <v>308</v>
      </c>
      <c r="L38" s="149">
        <v>3262.5</v>
      </c>
      <c r="M38" s="149">
        <v>3174</v>
      </c>
      <c r="N38" s="149">
        <v>3288.6</v>
      </c>
      <c r="O38" s="149">
        <v>26.099999999999909</v>
      </c>
      <c r="Q38" s="145" t="s">
        <v>84</v>
      </c>
      <c r="R38" s="145"/>
      <c r="S38" s="145" t="s">
        <v>308</v>
      </c>
      <c r="T38" s="149">
        <f t="shared" si="3"/>
        <v>6581.5</v>
      </c>
      <c r="U38" s="149">
        <f t="shared" si="0"/>
        <v>6388.84</v>
      </c>
      <c r="V38" s="149">
        <f t="shared" si="1"/>
        <v>6608.28</v>
      </c>
      <c r="W38" s="149">
        <f t="shared" si="2"/>
        <v>26.779999999999909</v>
      </c>
    </row>
    <row r="39" spans="1:23" x14ac:dyDescent="0.25">
      <c r="A39" s="145" t="s">
        <v>85</v>
      </c>
      <c r="B39" s="145"/>
      <c r="C39" s="145" t="s">
        <v>306</v>
      </c>
      <c r="D39" s="149">
        <v>2825.5</v>
      </c>
      <c r="E39" s="149">
        <v>2869.5</v>
      </c>
      <c r="F39" s="149">
        <v>2864.42</v>
      </c>
      <c r="G39" s="149">
        <v>38.92</v>
      </c>
      <c r="I39" s="145" t="s">
        <v>85</v>
      </c>
      <c r="J39" s="145"/>
      <c r="K39" s="145" t="s">
        <v>306</v>
      </c>
      <c r="L39" s="149">
        <v>2775.25</v>
      </c>
      <c r="M39" s="149">
        <v>2854.5</v>
      </c>
      <c r="N39" s="149">
        <v>3069.52</v>
      </c>
      <c r="O39" s="149">
        <v>294.27</v>
      </c>
      <c r="Q39" s="145" t="s">
        <v>85</v>
      </c>
      <c r="R39" s="145"/>
      <c r="S39" s="145" t="s">
        <v>306</v>
      </c>
      <c r="T39" s="149">
        <f t="shared" si="3"/>
        <v>5600.75</v>
      </c>
      <c r="U39" s="149">
        <f t="shared" si="0"/>
        <v>5724</v>
      </c>
      <c r="V39" s="149">
        <f t="shared" si="1"/>
        <v>5933.9400000000005</v>
      </c>
      <c r="W39" s="149">
        <f t="shared" si="2"/>
        <v>333.19</v>
      </c>
    </row>
    <row r="40" spans="1:23" x14ac:dyDescent="0.25">
      <c r="A40" s="145" t="s">
        <v>88</v>
      </c>
      <c r="B40" s="145"/>
      <c r="C40" s="145" t="s">
        <v>306</v>
      </c>
      <c r="D40" s="149">
        <v>2979.25</v>
      </c>
      <c r="E40" s="149">
        <v>2543.75</v>
      </c>
      <c r="F40" s="149">
        <v>3087.53</v>
      </c>
      <c r="G40" s="149">
        <v>108.28</v>
      </c>
      <c r="I40" s="145" t="s">
        <v>88</v>
      </c>
      <c r="J40" s="145"/>
      <c r="K40" s="145" t="s">
        <v>306</v>
      </c>
      <c r="L40" s="149">
        <v>2763</v>
      </c>
      <c r="M40" s="149">
        <v>2636.92</v>
      </c>
      <c r="N40" s="149">
        <v>2722.33</v>
      </c>
      <c r="O40" s="149">
        <v>-40.670000000000073</v>
      </c>
      <c r="Q40" s="145" t="s">
        <v>88</v>
      </c>
      <c r="R40" s="145"/>
      <c r="S40" s="145" t="s">
        <v>306</v>
      </c>
      <c r="T40" s="149">
        <f t="shared" si="3"/>
        <v>5742.25</v>
      </c>
      <c r="U40" s="149">
        <f t="shared" si="0"/>
        <v>5180.67</v>
      </c>
      <c r="V40" s="149">
        <f t="shared" si="1"/>
        <v>5809.8600000000006</v>
      </c>
      <c r="W40" s="149">
        <f t="shared" si="2"/>
        <v>67.609999999999928</v>
      </c>
    </row>
    <row r="41" spans="1:23" x14ac:dyDescent="0.25">
      <c r="A41" s="145" t="s">
        <v>90</v>
      </c>
      <c r="B41" s="145"/>
      <c r="C41" s="145" t="s">
        <v>306</v>
      </c>
      <c r="D41" s="149">
        <v>3430.25</v>
      </c>
      <c r="E41" s="149">
        <v>3334.25</v>
      </c>
      <c r="F41" s="149">
        <v>3383</v>
      </c>
      <c r="G41" s="149">
        <v>-47.25</v>
      </c>
      <c r="I41" s="145" t="s">
        <v>90</v>
      </c>
      <c r="J41" s="145"/>
      <c r="K41" s="145" t="s">
        <v>306</v>
      </c>
      <c r="L41" s="149">
        <v>3284</v>
      </c>
      <c r="M41" s="149">
        <v>3323.75</v>
      </c>
      <c r="N41" s="149">
        <v>3288.7400000000002</v>
      </c>
      <c r="O41" s="149">
        <v>4.7400000000002365</v>
      </c>
      <c r="Q41" s="145" t="s">
        <v>90</v>
      </c>
      <c r="R41" s="145"/>
      <c r="S41" s="145" t="s">
        <v>306</v>
      </c>
      <c r="T41" s="149">
        <f t="shared" si="3"/>
        <v>6714.25</v>
      </c>
      <c r="U41" s="149">
        <f t="shared" si="0"/>
        <v>6658</v>
      </c>
      <c r="V41" s="149">
        <f t="shared" si="1"/>
        <v>6671.74</v>
      </c>
      <c r="W41" s="149">
        <f t="shared" si="2"/>
        <v>-42.509999999999764</v>
      </c>
    </row>
    <row r="42" spans="1:23" x14ac:dyDescent="0.25">
      <c r="A42" s="145" t="s">
        <v>95</v>
      </c>
      <c r="B42" s="145"/>
      <c r="C42" s="145" t="s">
        <v>305</v>
      </c>
      <c r="D42" s="149">
        <v>3289.5</v>
      </c>
      <c r="E42" s="149">
        <v>3146</v>
      </c>
      <c r="F42" s="149">
        <v>3263.0600000000004</v>
      </c>
      <c r="G42" s="149">
        <v>-26.439999999999998</v>
      </c>
      <c r="I42" s="145" t="s">
        <v>95</v>
      </c>
      <c r="J42" s="145"/>
      <c r="K42" s="145" t="s">
        <v>305</v>
      </c>
      <c r="L42" s="149">
        <v>3207.5</v>
      </c>
      <c r="M42" s="149">
        <v>3101.75</v>
      </c>
      <c r="N42" s="149">
        <v>3329.61</v>
      </c>
      <c r="O42" s="149">
        <v>122.11000000000013</v>
      </c>
      <c r="Q42" s="145" t="s">
        <v>95</v>
      </c>
      <c r="R42" s="145"/>
      <c r="S42" s="145" t="s">
        <v>305</v>
      </c>
      <c r="T42" s="149">
        <f t="shared" si="3"/>
        <v>6497</v>
      </c>
      <c r="U42" s="149">
        <f t="shared" si="0"/>
        <v>6247.75</v>
      </c>
      <c r="V42" s="149">
        <f t="shared" si="1"/>
        <v>6592.67</v>
      </c>
      <c r="W42" s="149">
        <f t="shared" si="2"/>
        <v>95.67000000000013</v>
      </c>
    </row>
    <row r="43" spans="1:23" x14ac:dyDescent="0.25">
      <c r="A43" s="145" t="s">
        <v>99</v>
      </c>
      <c r="B43" s="145"/>
      <c r="C43" s="145" t="s">
        <v>306</v>
      </c>
      <c r="D43" s="149">
        <v>3001.25</v>
      </c>
      <c r="E43" s="149">
        <v>2747</v>
      </c>
      <c r="F43" s="149">
        <v>2839.12</v>
      </c>
      <c r="G43" s="149">
        <v>-162.13</v>
      </c>
      <c r="I43" s="145" t="s">
        <v>99</v>
      </c>
      <c r="J43" s="145"/>
      <c r="K43" s="145" t="s">
        <v>306</v>
      </c>
      <c r="L43" s="149">
        <v>2901</v>
      </c>
      <c r="M43" s="149">
        <v>2645.75</v>
      </c>
      <c r="N43" s="149">
        <v>2823</v>
      </c>
      <c r="O43" s="149">
        <v>-78</v>
      </c>
      <c r="Q43" s="145" t="s">
        <v>99</v>
      </c>
      <c r="R43" s="145"/>
      <c r="S43" s="145" t="s">
        <v>306</v>
      </c>
      <c r="T43" s="149">
        <f t="shared" si="3"/>
        <v>5902.25</v>
      </c>
      <c r="U43" s="149">
        <f t="shared" si="0"/>
        <v>5392.75</v>
      </c>
      <c r="V43" s="149">
        <f t="shared" si="1"/>
        <v>5662.12</v>
      </c>
      <c r="W43" s="149">
        <f t="shared" si="2"/>
        <v>-240.13</v>
      </c>
    </row>
    <row r="44" spans="1:23" x14ac:dyDescent="0.25">
      <c r="A44" s="145" t="s">
        <v>101</v>
      </c>
      <c r="B44" s="145"/>
      <c r="C44" s="145" t="s">
        <v>306</v>
      </c>
      <c r="D44" s="149">
        <v>2984</v>
      </c>
      <c r="E44" s="149">
        <v>2560.5</v>
      </c>
      <c r="F44" s="149">
        <v>2812.33</v>
      </c>
      <c r="G44" s="149">
        <v>-171.67000000000002</v>
      </c>
      <c r="I44" s="145" t="s">
        <v>101</v>
      </c>
      <c r="J44" s="145"/>
      <c r="K44" s="145" t="s">
        <v>306</v>
      </c>
      <c r="L44" s="149">
        <v>2872</v>
      </c>
      <c r="M44" s="149">
        <v>2614</v>
      </c>
      <c r="N44" s="149">
        <v>2991.83</v>
      </c>
      <c r="O44" s="149">
        <v>119.82999999999993</v>
      </c>
      <c r="Q44" s="145" t="s">
        <v>101</v>
      </c>
      <c r="R44" s="145"/>
      <c r="S44" s="145" t="s">
        <v>306</v>
      </c>
      <c r="T44" s="149">
        <f t="shared" si="3"/>
        <v>5856</v>
      </c>
      <c r="U44" s="149">
        <f t="shared" si="0"/>
        <v>5174.5</v>
      </c>
      <c r="V44" s="149">
        <f t="shared" si="1"/>
        <v>5804.16</v>
      </c>
      <c r="W44" s="149">
        <f t="shared" si="2"/>
        <v>-51.840000000000089</v>
      </c>
    </row>
    <row r="45" spans="1:23" x14ac:dyDescent="0.25">
      <c r="A45" s="145" t="s">
        <v>102</v>
      </c>
      <c r="B45" s="145"/>
      <c r="C45" s="145" t="s">
        <v>309</v>
      </c>
      <c r="D45" s="149">
        <v>3763.5</v>
      </c>
      <c r="E45" s="149">
        <v>3584.92</v>
      </c>
      <c r="F45" s="149">
        <v>3617.85</v>
      </c>
      <c r="G45" s="149">
        <v>-145.65</v>
      </c>
      <c r="I45" s="145" t="s">
        <v>102</v>
      </c>
      <c r="J45" s="145"/>
      <c r="K45" s="145" t="s">
        <v>309</v>
      </c>
      <c r="L45" s="149">
        <v>3598.5</v>
      </c>
      <c r="M45" s="149">
        <v>3896.58</v>
      </c>
      <c r="N45" s="149">
        <v>3685.22</v>
      </c>
      <c r="O45" s="149">
        <v>86.7199999999998</v>
      </c>
      <c r="Q45" s="145" t="s">
        <v>102</v>
      </c>
      <c r="R45" s="145"/>
      <c r="S45" s="145" t="s">
        <v>309</v>
      </c>
      <c r="T45" s="149">
        <f t="shared" si="3"/>
        <v>7362</v>
      </c>
      <c r="U45" s="149">
        <f t="shared" si="0"/>
        <v>7481.5</v>
      </c>
      <c r="V45" s="149">
        <f t="shared" si="1"/>
        <v>7303.07</v>
      </c>
      <c r="W45" s="149">
        <f t="shared" si="2"/>
        <v>-58.930000000000206</v>
      </c>
    </row>
    <row r="46" spans="1:23" x14ac:dyDescent="0.25">
      <c r="A46" s="145" t="s">
        <v>103</v>
      </c>
      <c r="B46" s="145"/>
      <c r="C46" s="145" t="s">
        <v>308</v>
      </c>
      <c r="D46" s="149">
        <v>3377.75</v>
      </c>
      <c r="E46" s="149">
        <v>3277.93</v>
      </c>
      <c r="F46" s="149">
        <v>3438.3399999999997</v>
      </c>
      <c r="G46" s="149">
        <v>60.589999999999996</v>
      </c>
      <c r="I46" s="145" t="s">
        <v>103</v>
      </c>
      <c r="J46" s="145"/>
      <c r="K46" s="145" t="s">
        <v>308</v>
      </c>
      <c r="L46" s="149">
        <v>3377.25</v>
      </c>
      <c r="M46" s="149">
        <v>3236.42</v>
      </c>
      <c r="N46" s="149">
        <v>3438.54</v>
      </c>
      <c r="O46" s="149">
        <v>61.289999999999964</v>
      </c>
      <c r="Q46" s="145" t="s">
        <v>103</v>
      </c>
      <c r="R46" s="145"/>
      <c r="S46" s="145" t="s">
        <v>308</v>
      </c>
      <c r="T46" s="149">
        <f t="shared" si="3"/>
        <v>6755</v>
      </c>
      <c r="U46" s="149">
        <f t="shared" si="0"/>
        <v>6514.35</v>
      </c>
      <c r="V46" s="149">
        <f t="shared" si="1"/>
        <v>6876.8799999999992</v>
      </c>
      <c r="W46" s="149">
        <f t="shared" si="2"/>
        <v>121.87999999999997</v>
      </c>
    </row>
    <row r="47" spans="1:23" x14ac:dyDescent="0.25">
      <c r="A47" s="145" t="s">
        <v>104</v>
      </c>
      <c r="B47" s="145"/>
      <c r="C47" s="145" t="s">
        <v>309</v>
      </c>
      <c r="D47" s="149">
        <v>2895.5</v>
      </c>
      <c r="E47" s="149">
        <v>2813.5</v>
      </c>
      <c r="F47" s="149">
        <v>2759.4700000000003</v>
      </c>
      <c r="G47" s="149">
        <v>-136.03</v>
      </c>
      <c r="I47" s="145" t="s">
        <v>104</v>
      </c>
      <c r="J47" s="145"/>
      <c r="K47" s="145" t="s">
        <v>305</v>
      </c>
      <c r="L47" s="149">
        <v>2911.5</v>
      </c>
      <c r="M47" s="149">
        <v>2870.25</v>
      </c>
      <c r="N47" s="149">
        <v>2852.6299999999997</v>
      </c>
      <c r="O47" s="149">
        <v>-58.870000000000346</v>
      </c>
      <c r="Q47" s="145" t="s">
        <v>104</v>
      </c>
      <c r="R47" s="145"/>
      <c r="S47" s="145" t="s">
        <v>305</v>
      </c>
      <c r="T47" s="149">
        <f t="shared" si="3"/>
        <v>5807</v>
      </c>
      <c r="U47" s="149">
        <f t="shared" si="0"/>
        <v>5683.75</v>
      </c>
      <c r="V47" s="149">
        <f t="shared" si="1"/>
        <v>5612.1</v>
      </c>
      <c r="W47" s="149">
        <f t="shared" si="2"/>
        <v>-194.90000000000035</v>
      </c>
    </row>
    <row r="48" spans="1:23" x14ac:dyDescent="0.25">
      <c r="A48" s="145" t="s">
        <v>107</v>
      </c>
      <c r="B48" s="145"/>
      <c r="C48" s="145" t="s">
        <v>306</v>
      </c>
      <c r="D48" s="149">
        <v>3512</v>
      </c>
      <c r="E48" s="149">
        <v>3083.25</v>
      </c>
      <c r="F48" s="149">
        <v>3896.23</v>
      </c>
      <c r="G48" s="149">
        <v>384.23</v>
      </c>
      <c r="I48" s="145" t="s">
        <v>107</v>
      </c>
      <c r="J48" s="145"/>
      <c r="K48" s="145" t="s">
        <v>306</v>
      </c>
      <c r="L48" s="149">
        <v>3412</v>
      </c>
      <c r="M48" s="149">
        <v>3452.0299999999997</v>
      </c>
      <c r="N48" s="149">
        <v>3996.61</v>
      </c>
      <c r="O48" s="149">
        <v>584.61000000000013</v>
      </c>
      <c r="Q48" s="145" t="s">
        <v>107</v>
      </c>
      <c r="R48" s="145"/>
      <c r="S48" s="145" t="s">
        <v>306</v>
      </c>
      <c r="T48" s="149">
        <f t="shared" si="3"/>
        <v>6924</v>
      </c>
      <c r="U48" s="149">
        <f t="shared" si="0"/>
        <v>6535.28</v>
      </c>
      <c r="V48" s="149">
        <f t="shared" si="1"/>
        <v>7892.84</v>
      </c>
      <c r="W48" s="149">
        <f t="shared" si="2"/>
        <v>968.84000000000015</v>
      </c>
    </row>
    <row r="49" spans="1:23" x14ac:dyDescent="0.25">
      <c r="A49" s="145" t="s">
        <v>108</v>
      </c>
      <c r="B49" s="145"/>
      <c r="C49" s="145" t="s">
        <v>306</v>
      </c>
      <c r="D49" s="149">
        <v>2627.75</v>
      </c>
      <c r="E49" s="149">
        <v>2204.5</v>
      </c>
      <c r="F49" s="149">
        <v>2346.6899999999996</v>
      </c>
      <c r="G49" s="149">
        <v>-281.06</v>
      </c>
      <c r="I49" s="145" t="s">
        <v>108</v>
      </c>
      <c r="J49" s="145"/>
      <c r="K49" s="145" t="s">
        <v>306</v>
      </c>
      <c r="L49" s="149">
        <v>2553</v>
      </c>
      <c r="M49" s="149">
        <v>2193.5</v>
      </c>
      <c r="N49" s="149">
        <v>2418.1400000000003</v>
      </c>
      <c r="O49" s="149">
        <v>-134.85999999999967</v>
      </c>
      <c r="Q49" s="145" t="s">
        <v>108</v>
      </c>
      <c r="R49" s="145"/>
      <c r="S49" s="145" t="s">
        <v>306</v>
      </c>
      <c r="T49" s="149">
        <f t="shared" si="3"/>
        <v>5180.75</v>
      </c>
      <c r="U49" s="149">
        <f t="shared" si="0"/>
        <v>4398</v>
      </c>
      <c r="V49" s="149">
        <f t="shared" si="1"/>
        <v>4764.83</v>
      </c>
      <c r="W49" s="149">
        <f t="shared" si="2"/>
        <v>-415.91999999999967</v>
      </c>
    </row>
    <row r="50" spans="1:23" x14ac:dyDescent="0.25">
      <c r="A50" s="145" t="s">
        <v>111</v>
      </c>
      <c r="B50" s="145"/>
      <c r="C50" s="145" t="s">
        <v>308</v>
      </c>
      <c r="D50" s="149">
        <v>2868</v>
      </c>
      <c r="E50" s="149">
        <v>2926.5</v>
      </c>
      <c r="F50" s="149">
        <v>2673.77</v>
      </c>
      <c r="G50" s="149">
        <v>-194.22999999999996</v>
      </c>
      <c r="I50" s="145" t="s">
        <v>111</v>
      </c>
      <c r="J50" s="145"/>
      <c r="K50" s="145" t="s">
        <v>308</v>
      </c>
      <c r="L50" s="149">
        <v>2647</v>
      </c>
      <c r="M50" s="149">
        <v>2789.75</v>
      </c>
      <c r="N50" s="149">
        <v>2523.7399999999998</v>
      </c>
      <c r="O50" s="149">
        <v>-123.26000000000022</v>
      </c>
      <c r="Q50" s="145" t="s">
        <v>111</v>
      </c>
      <c r="R50" s="145"/>
      <c r="S50" s="145" t="s">
        <v>308</v>
      </c>
      <c r="T50" s="149">
        <f t="shared" si="3"/>
        <v>5515</v>
      </c>
      <c r="U50" s="149">
        <f t="shared" si="0"/>
        <v>5716.25</v>
      </c>
      <c r="V50" s="149">
        <f t="shared" si="1"/>
        <v>5197.51</v>
      </c>
      <c r="W50" s="149">
        <f t="shared" si="2"/>
        <v>-317.49000000000018</v>
      </c>
    </row>
    <row r="51" spans="1:23" x14ac:dyDescent="0.25">
      <c r="A51" s="145" t="s">
        <v>112</v>
      </c>
      <c r="B51" s="145"/>
      <c r="C51" s="145" t="s">
        <v>306</v>
      </c>
      <c r="D51" s="149">
        <v>2771.75</v>
      </c>
      <c r="E51" s="149">
        <v>2717.5</v>
      </c>
      <c r="F51" s="149">
        <v>2895.3500000000004</v>
      </c>
      <c r="G51" s="149">
        <v>123.60000000000001</v>
      </c>
      <c r="I51" s="145" t="s">
        <v>112</v>
      </c>
      <c r="J51" s="145"/>
      <c r="K51" s="145" t="s">
        <v>306</v>
      </c>
      <c r="L51" s="149">
        <v>2766.75</v>
      </c>
      <c r="M51" s="149">
        <v>2846.5</v>
      </c>
      <c r="N51" s="149">
        <v>2879.82</v>
      </c>
      <c r="O51" s="149">
        <v>113.07000000000016</v>
      </c>
      <c r="Q51" s="145" t="s">
        <v>112</v>
      </c>
      <c r="R51" s="145"/>
      <c r="S51" s="145" t="s">
        <v>306</v>
      </c>
      <c r="T51" s="149">
        <f t="shared" si="3"/>
        <v>5538.5</v>
      </c>
      <c r="U51" s="149">
        <f t="shared" si="0"/>
        <v>5564</v>
      </c>
      <c r="V51" s="149">
        <f t="shared" si="1"/>
        <v>5775.17</v>
      </c>
      <c r="W51" s="149">
        <f t="shared" si="2"/>
        <v>236.67000000000019</v>
      </c>
    </row>
    <row r="52" spans="1:23" x14ac:dyDescent="0.25">
      <c r="A52" s="145" t="s">
        <v>114</v>
      </c>
      <c r="B52" s="145"/>
      <c r="C52" s="145" t="s">
        <v>307</v>
      </c>
      <c r="D52" s="149">
        <v>3223.25</v>
      </c>
      <c r="E52" s="149">
        <v>2704.1800000000003</v>
      </c>
      <c r="F52" s="149">
        <v>2971.35</v>
      </c>
      <c r="G52" s="149">
        <v>-251.89999999999998</v>
      </c>
      <c r="I52" s="145" t="s">
        <v>114</v>
      </c>
      <c r="J52" s="145"/>
      <c r="K52" s="145" t="s">
        <v>307</v>
      </c>
      <c r="L52" s="149">
        <v>3172.25</v>
      </c>
      <c r="M52" s="149">
        <v>2653.15</v>
      </c>
      <c r="N52" s="149">
        <v>2894.49</v>
      </c>
      <c r="O52" s="149">
        <v>-277.76000000000022</v>
      </c>
      <c r="Q52" s="145" t="s">
        <v>114</v>
      </c>
      <c r="R52" s="145"/>
      <c r="S52" s="145" t="s">
        <v>307</v>
      </c>
      <c r="T52" s="149">
        <f t="shared" si="3"/>
        <v>6395.5</v>
      </c>
      <c r="U52" s="149">
        <f t="shared" si="0"/>
        <v>5357.33</v>
      </c>
      <c r="V52" s="149">
        <f t="shared" si="1"/>
        <v>5865.84</v>
      </c>
      <c r="W52" s="149">
        <f t="shared" si="2"/>
        <v>-529.6600000000002</v>
      </c>
    </row>
    <row r="53" spans="1:23" x14ac:dyDescent="0.25">
      <c r="A53" s="145" t="s">
        <v>115</v>
      </c>
      <c r="B53" s="145"/>
      <c r="C53" s="145" t="s">
        <v>307</v>
      </c>
      <c r="D53" s="149">
        <v>3356.25</v>
      </c>
      <c r="E53" s="149">
        <v>2830</v>
      </c>
      <c r="F53" s="149">
        <v>3404.4300000000003</v>
      </c>
      <c r="G53" s="149">
        <v>48.179999999999993</v>
      </c>
      <c r="I53" s="145" t="s">
        <v>115</v>
      </c>
      <c r="J53" s="145"/>
      <c r="K53" s="145" t="s">
        <v>307</v>
      </c>
      <c r="L53" s="149">
        <v>3291</v>
      </c>
      <c r="M53" s="149">
        <v>3073.5</v>
      </c>
      <c r="N53" s="149">
        <v>3375.91</v>
      </c>
      <c r="O53" s="149">
        <v>84.909999999999854</v>
      </c>
      <c r="Q53" s="145" t="s">
        <v>115</v>
      </c>
      <c r="R53" s="145"/>
      <c r="S53" s="145" t="s">
        <v>307</v>
      </c>
      <c r="T53" s="149">
        <f t="shared" si="3"/>
        <v>6647.25</v>
      </c>
      <c r="U53" s="149">
        <f t="shared" si="0"/>
        <v>5903.5</v>
      </c>
      <c r="V53" s="149">
        <f t="shared" si="1"/>
        <v>6780.34</v>
      </c>
      <c r="W53" s="149">
        <f t="shared" si="2"/>
        <v>133.08999999999986</v>
      </c>
    </row>
    <row r="54" spans="1:23" x14ac:dyDescent="0.25">
      <c r="A54" s="145" t="s">
        <v>116</v>
      </c>
      <c r="B54" s="145"/>
      <c r="C54" s="145" t="s">
        <v>307</v>
      </c>
      <c r="D54" s="149">
        <v>4205.75</v>
      </c>
      <c r="E54" s="149">
        <v>3628.3399999999997</v>
      </c>
      <c r="F54" s="149">
        <v>4327.7400000000007</v>
      </c>
      <c r="G54" s="149">
        <v>121.99</v>
      </c>
      <c r="I54" s="145" t="s">
        <v>116</v>
      </c>
      <c r="J54" s="145"/>
      <c r="K54" s="145" t="s">
        <v>307</v>
      </c>
      <c r="L54" s="149">
        <v>3987.5</v>
      </c>
      <c r="M54" s="149">
        <v>3554.32</v>
      </c>
      <c r="N54" s="149">
        <v>4024.59</v>
      </c>
      <c r="O54" s="149">
        <v>37.090000000000146</v>
      </c>
      <c r="Q54" s="145" t="s">
        <v>116</v>
      </c>
      <c r="R54" s="145"/>
      <c r="S54" s="145" t="s">
        <v>307</v>
      </c>
      <c r="T54" s="149">
        <f t="shared" si="3"/>
        <v>8193.25</v>
      </c>
      <c r="U54" s="149">
        <f t="shared" si="0"/>
        <v>7182.66</v>
      </c>
      <c r="V54" s="149">
        <f t="shared" si="1"/>
        <v>8352.3300000000017</v>
      </c>
      <c r="W54" s="149">
        <f t="shared" si="2"/>
        <v>159.08000000000015</v>
      </c>
    </row>
    <row r="55" spans="1:23" x14ac:dyDescent="0.25">
      <c r="A55" s="145" t="s">
        <v>117</v>
      </c>
      <c r="B55" s="145"/>
      <c r="C55" s="145" t="s">
        <v>307</v>
      </c>
      <c r="D55" s="149">
        <v>3620</v>
      </c>
      <c r="E55" s="149">
        <v>3370.31</v>
      </c>
      <c r="F55" s="149">
        <v>3826.87</v>
      </c>
      <c r="G55" s="149">
        <v>206.87</v>
      </c>
      <c r="I55" s="145" t="s">
        <v>117</v>
      </c>
      <c r="J55" s="145"/>
      <c r="K55" s="145" t="s">
        <v>307</v>
      </c>
      <c r="L55" s="149">
        <v>3479.25</v>
      </c>
      <c r="M55" s="149">
        <v>3269.54</v>
      </c>
      <c r="N55" s="149">
        <v>3624.89</v>
      </c>
      <c r="O55" s="149">
        <v>145.63999999999987</v>
      </c>
      <c r="Q55" s="145" t="s">
        <v>117</v>
      </c>
      <c r="R55" s="145"/>
      <c r="S55" s="145" t="s">
        <v>307</v>
      </c>
      <c r="T55" s="149">
        <f t="shared" si="3"/>
        <v>7099.25</v>
      </c>
      <c r="U55" s="149">
        <f t="shared" si="0"/>
        <v>6639.85</v>
      </c>
      <c r="V55" s="149">
        <f t="shared" si="1"/>
        <v>7451.76</v>
      </c>
      <c r="W55" s="149">
        <f t="shared" si="2"/>
        <v>352.50999999999988</v>
      </c>
    </row>
    <row r="56" spans="1:23" x14ac:dyDescent="0.25">
      <c r="A56" s="145" t="s">
        <v>23</v>
      </c>
      <c r="B56" s="145"/>
      <c r="C56" s="145" t="s">
        <v>311</v>
      </c>
      <c r="D56" s="149">
        <v>3893</v>
      </c>
      <c r="E56" s="149">
        <v>4245</v>
      </c>
      <c r="F56" s="149">
        <v>4129.12</v>
      </c>
      <c r="G56" s="149">
        <v>236.11999999999998</v>
      </c>
      <c r="I56" s="145" t="s">
        <v>23</v>
      </c>
      <c r="J56" s="145"/>
      <c r="K56" s="145" t="s">
        <v>311</v>
      </c>
      <c r="L56" s="149">
        <v>3620.5</v>
      </c>
      <c r="M56" s="149">
        <v>3676.25</v>
      </c>
      <c r="N56" s="149">
        <v>3692.2300000000005</v>
      </c>
      <c r="O56" s="149">
        <v>71.730000000000473</v>
      </c>
      <c r="Q56" s="145" t="s">
        <v>23</v>
      </c>
      <c r="R56" s="145"/>
      <c r="S56" s="145" t="s">
        <v>311</v>
      </c>
      <c r="T56" s="149">
        <f t="shared" si="3"/>
        <v>7513.5</v>
      </c>
      <c r="U56" s="149">
        <f t="shared" si="0"/>
        <v>7921.25</v>
      </c>
      <c r="V56" s="149">
        <f t="shared" si="1"/>
        <v>7821.35</v>
      </c>
      <c r="W56" s="149">
        <f t="shared" si="2"/>
        <v>307.85000000000048</v>
      </c>
    </row>
    <row r="57" spans="1:23" x14ac:dyDescent="0.25">
      <c r="A57" s="145" t="s">
        <v>24</v>
      </c>
      <c r="B57" s="145"/>
      <c r="C57" s="145" t="s">
        <v>312</v>
      </c>
      <c r="D57" s="149">
        <v>3638.25</v>
      </c>
      <c r="E57" s="149">
        <v>3578.5</v>
      </c>
      <c r="F57" s="149">
        <v>3450.95</v>
      </c>
      <c r="G57" s="149">
        <v>-187.3</v>
      </c>
      <c r="I57" s="145" t="s">
        <v>24</v>
      </c>
      <c r="J57" s="145"/>
      <c r="K57" s="145" t="s">
        <v>312</v>
      </c>
      <c r="L57" s="149">
        <v>3380.75</v>
      </c>
      <c r="M57" s="149">
        <v>3868.5</v>
      </c>
      <c r="N57" s="149">
        <v>3647.6</v>
      </c>
      <c r="O57" s="149">
        <v>266.84999999999991</v>
      </c>
      <c r="Q57" s="145" t="s">
        <v>24</v>
      </c>
      <c r="R57" s="145"/>
      <c r="S57" s="145" t="s">
        <v>312</v>
      </c>
      <c r="T57" s="149">
        <f t="shared" si="3"/>
        <v>7019</v>
      </c>
      <c r="U57" s="149">
        <f t="shared" si="0"/>
        <v>7447</v>
      </c>
      <c r="V57" s="149">
        <f t="shared" si="1"/>
        <v>7098.5499999999993</v>
      </c>
      <c r="W57" s="149">
        <f t="shared" si="2"/>
        <v>79.549999999999898</v>
      </c>
    </row>
    <row r="58" spans="1:23" x14ac:dyDescent="0.25">
      <c r="A58" s="145" t="s">
        <v>25</v>
      </c>
      <c r="B58" s="145"/>
      <c r="C58" s="145" t="s">
        <v>305</v>
      </c>
      <c r="D58" s="149">
        <v>2714</v>
      </c>
      <c r="E58" s="149">
        <v>2860</v>
      </c>
      <c r="F58" s="149">
        <v>2684.01</v>
      </c>
      <c r="G58" s="149">
        <v>-29.990000000000002</v>
      </c>
      <c r="I58" s="145" t="s">
        <v>25</v>
      </c>
      <c r="J58" s="145"/>
      <c r="K58" s="145" t="s">
        <v>305</v>
      </c>
      <c r="L58" s="149">
        <v>2577.25</v>
      </c>
      <c r="M58" s="149">
        <v>2806</v>
      </c>
      <c r="N58" s="149">
        <v>2634.51</v>
      </c>
      <c r="O58" s="149">
        <v>57.260000000000218</v>
      </c>
      <c r="Q58" s="145" t="s">
        <v>25</v>
      </c>
      <c r="R58" s="145"/>
      <c r="S58" s="145" t="s">
        <v>305</v>
      </c>
      <c r="T58" s="149">
        <f t="shared" si="3"/>
        <v>5291.25</v>
      </c>
      <c r="U58" s="149">
        <f t="shared" si="0"/>
        <v>5666</v>
      </c>
      <c r="V58" s="149">
        <f t="shared" si="1"/>
        <v>5318.52</v>
      </c>
      <c r="W58" s="149">
        <f t="shared" si="2"/>
        <v>27.270000000000216</v>
      </c>
    </row>
    <row r="59" spans="1:23" x14ac:dyDescent="0.25">
      <c r="A59" s="145" t="s">
        <v>26</v>
      </c>
      <c r="B59" s="145"/>
      <c r="C59" s="145" t="s">
        <v>313</v>
      </c>
      <c r="D59" s="149">
        <v>3668</v>
      </c>
      <c r="E59" s="149">
        <v>3490.83</v>
      </c>
      <c r="F59" s="149">
        <v>3564.3500000000004</v>
      </c>
      <c r="G59" s="149">
        <v>-103.65</v>
      </c>
      <c r="I59" s="145" t="s">
        <v>26</v>
      </c>
      <c r="J59" s="145"/>
      <c r="K59" s="145" t="s">
        <v>313</v>
      </c>
      <c r="L59" s="149">
        <v>3464.25</v>
      </c>
      <c r="M59" s="149">
        <v>3331</v>
      </c>
      <c r="N59" s="149">
        <v>3628.06</v>
      </c>
      <c r="O59" s="149">
        <v>163.80999999999995</v>
      </c>
      <c r="Q59" s="145" t="s">
        <v>26</v>
      </c>
      <c r="R59" s="145"/>
      <c r="S59" s="145" t="s">
        <v>313</v>
      </c>
      <c r="T59" s="149">
        <f t="shared" si="3"/>
        <v>7132.25</v>
      </c>
      <c r="U59" s="149">
        <f t="shared" si="0"/>
        <v>6821.83</v>
      </c>
      <c r="V59" s="149">
        <f t="shared" si="1"/>
        <v>7192.41</v>
      </c>
      <c r="W59" s="149">
        <f t="shared" si="2"/>
        <v>60.15999999999994</v>
      </c>
    </row>
    <row r="60" spans="1:23" x14ac:dyDescent="0.25">
      <c r="A60" s="145" t="s">
        <v>27</v>
      </c>
      <c r="B60" s="145"/>
      <c r="C60" s="145" t="s">
        <v>308</v>
      </c>
      <c r="D60" s="149">
        <v>2968.5</v>
      </c>
      <c r="E60" s="149">
        <v>2988</v>
      </c>
      <c r="F60" s="149">
        <v>3088.66</v>
      </c>
      <c r="G60" s="149">
        <v>120.16</v>
      </c>
      <c r="I60" s="145" t="s">
        <v>27</v>
      </c>
      <c r="J60" s="145"/>
      <c r="K60" s="145" t="s">
        <v>308</v>
      </c>
      <c r="L60" s="149">
        <v>2949.5</v>
      </c>
      <c r="M60" s="149">
        <v>3136</v>
      </c>
      <c r="N60" s="149">
        <v>3196.36</v>
      </c>
      <c r="O60" s="149">
        <v>246.86000000000013</v>
      </c>
      <c r="Q60" s="145" t="s">
        <v>27</v>
      </c>
      <c r="R60" s="145"/>
      <c r="S60" s="145" t="s">
        <v>308</v>
      </c>
      <c r="T60" s="149">
        <f t="shared" si="3"/>
        <v>5918</v>
      </c>
      <c r="U60" s="149">
        <f t="shared" si="0"/>
        <v>6124</v>
      </c>
      <c r="V60" s="149">
        <f t="shared" si="1"/>
        <v>6285.02</v>
      </c>
      <c r="W60" s="149">
        <f t="shared" si="2"/>
        <v>367.0200000000001</v>
      </c>
    </row>
    <row r="61" spans="1:23" x14ac:dyDescent="0.25">
      <c r="A61" s="145" t="s">
        <v>29</v>
      </c>
      <c r="B61" s="145"/>
      <c r="C61" s="145" t="s">
        <v>313</v>
      </c>
      <c r="D61" s="149">
        <v>3450</v>
      </c>
      <c r="E61" s="149">
        <v>3214.25</v>
      </c>
      <c r="F61" s="149">
        <v>3468.87</v>
      </c>
      <c r="G61" s="149">
        <v>18.869999999999997</v>
      </c>
      <c r="I61" s="145" t="s">
        <v>29</v>
      </c>
      <c r="J61" s="145"/>
      <c r="K61" s="145" t="s">
        <v>313</v>
      </c>
      <c r="L61" s="149">
        <v>3382.5</v>
      </c>
      <c r="M61" s="149">
        <v>3340.74</v>
      </c>
      <c r="N61" s="149">
        <v>3518.1499999999996</v>
      </c>
      <c r="O61" s="149">
        <v>135.64999999999964</v>
      </c>
      <c r="Q61" s="145" t="s">
        <v>29</v>
      </c>
      <c r="R61" s="145"/>
      <c r="S61" s="145" t="s">
        <v>313</v>
      </c>
      <c r="T61" s="149">
        <f t="shared" si="3"/>
        <v>6832.5</v>
      </c>
      <c r="U61" s="149">
        <f t="shared" si="0"/>
        <v>6554.99</v>
      </c>
      <c r="V61" s="149">
        <f t="shared" si="1"/>
        <v>6987.0199999999995</v>
      </c>
      <c r="W61" s="149">
        <f t="shared" si="2"/>
        <v>154.51999999999964</v>
      </c>
    </row>
    <row r="62" spans="1:23" x14ac:dyDescent="0.25">
      <c r="A62" s="145" t="s">
        <v>31</v>
      </c>
      <c r="B62" s="145"/>
      <c r="C62" s="145" t="s">
        <v>313</v>
      </c>
      <c r="D62" s="149">
        <v>2742.25</v>
      </c>
      <c r="E62" s="149">
        <v>2370.35</v>
      </c>
      <c r="F62" s="149">
        <v>2534.0500000000002</v>
      </c>
      <c r="G62" s="149">
        <v>-208.20000000000002</v>
      </c>
      <c r="I62" s="145" t="s">
        <v>31</v>
      </c>
      <c r="J62" s="145"/>
      <c r="K62" s="145" t="s">
        <v>313</v>
      </c>
      <c r="L62" s="149">
        <v>2699.5</v>
      </c>
      <c r="M62" s="149">
        <v>2336.6</v>
      </c>
      <c r="N62" s="149">
        <v>2636.65</v>
      </c>
      <c r="O62" s="149">
        <v>-62.849999999999909</v>
      </c>
      <c r="Q62" s="145" t="s">
        <v>31</v>
      </c>
      <c r="R62" s="145"/>
      <c r="S62" s="145" t="s">
        <v>313</v>
      </c>
      <c r="T62" s="149">
        <f t="shared" si="3"/>
        <v>5441.75</v>
      </c>
      <c r="U62" s="149">
        <f t="shared" si="0"/>
        <v>4706.95</v>
      </c>
      <c r="V62" s="149">
        <f t="shared" si="1"/>
        <v>5170.7000000000007</v>
      </c>
      <c r="W62" s="149">
        <f t="shared" si="2"/>
        <v>-271.04999999999995</v>
      </c>
    </row>
    <row r="63" spans="1:23" x14ac:dyDescent="0.25">
      <c r="A63" s="145" t="s">
        <v>32</v>
      </c>
      <c r="B63" s="145"/>
      <c r="C63" s="145" t="s">
        <v>313</v>
      </c>
      <c r="D63" s="149">
        <v>3272.75</v>
      </c>
      <c r="E63" s="149">
        <v>3112.75</v>
      </c>
      <c r="F63" s="149">
        <v>3097.96</v>
      </c>
      <c r="G63" s="149">
        <v>-174.79</v>
      </c>
      <c r="I63" s="145" t="s">
        <v>32</v>
      </c>
      <c r="J63" s="145"/>
      <c r="K63" s="145" t="s">
        <v>313</v>
      </c>
      <c r="L63" s="149">
        <v>3170.5</v>
      </c>
      <c r="M63" s="149">
        <v>3131.75</v>
      </c>
      <c r="N63" s="149">
        <v>3309.81</v>
      </c>
      <c r="O63" s="149">
        <v>139.30999999999995</v>
      </c>
      <c r="Q63" s="145" t="s">
        <v>32</v>
      </c>
      <c r="R63" s="145"/>
      <c r="S63" s="145" t="s">
        <v>313</v>
      </c>
      <c r="T63" s="149">
        <f t="shared" si="3"/>
        <v>6443.25</v>
      </c>
      <c r="U63" s="149">
        <f t="shared" si="0"/>
        <v>6244.5</v>
      </c>
      <c r="V63" s="149">
        <f t="shared" si="1"/>
        <v>6407.77</v>
      </c>
      <c r="W63" s="149">
        <f t="shared" si="2"/>
        <v>-35.480000000000047</v>
      </c>
    </row>
    <row r="64" spans="1:23" x14ac:dyDescent="0.25">
      <c r="A64" s="145" t="s">
        <v>33</v>
      </c>
      <c r="B64" s="145"/>
      <c r="C64" s="145" t="s">
        <v>314</v>
      </c>
      <c r="D64" s="149">
        <v>2807.25</v>
      </c>
      <c r="E64" s="149">
        <v>2725.5</v>
      </c>
      <c r="F64" s="149">
        <v>2611.04</v>
      </c>
      <c r="G64" s="149">
        <v>-196.20999999999998</v>
      </c>
      <c r="I64" s="145" t="s">
        <v>33</v>
      </c>
      <c r="J64" s="145"/>
      <c r="K64" s="145" t="s">
        <v>314</v>
      </c>
      <c r="L64" s="149">
        <v>2829.75</v>
      </c>
      <c r="M64" s="149">
        <v>2835.5</v>
      </c>
      <c r="N64" s="149">
        <v>2652.31</v>
      </c>
      <c r="O64" s="149">
        <v>-177.44000000000005</v>
      </c>
      <c r="Q64" s="145" t="s">
        <v>33</v>
      </c>
      <c r="R64" s="145"/>
      <c r="S64" s="145" t="s">
        <v>314</v>
      </c>
      <c r="T64" s="149">
        <f t="shared" si="3"/>
        <v>5637</v>
      </c>
      <c r="U64" s="149">
        <f t="shared" si="0"/>
        <v>5561</v>
      </c>
      <c r="V64" s="149">
        <f t="shared" si="1"/>
        <v>5263.35</v>
      </c>
      <c r="W64" s="149">
        <f t="shared" si="2"/>
        <v>-373.65000000000003</v>
      </c>
    </row>
    <row r="65" spans="1:23" x14ac:dyDescent="0.25">
      <c r="A65" s="145" t="s">
        <v>34</v>
      </c>
      <c r="B65" s="145"/>
      <c r="C65" s="145" t="s">
        <v>313</v>
      </c>
      <c r="D65" s="149">
        <v>4169</v>
      </c>
      <c r="E65" s="149">
        <v>3632.08</v>
      </c>
      <c r="F65" s="149">
        <v>4220.37</v>
      </c>
      <c r="G65" s="149">
        <v>51.370000000000005</v>
      </c>
      <c r="I65" s="145" t="s">
        <v>34</v>
      </c>
      <c r="J65" s="145"/>
      <c r="K65" s="145" t="s">
        <v>313</v>
      </c>
      <c r="L65" s="149">
        <v>3631.25</v>
      </c>
      <c r="M65" s="149">
        <v>3448.08</v>
      </c>
      <c r="N65" s="149">
        <v>3923.9700000000003</v>
      </c>
      <c r="O65" s="149">
        <v>292.72000000000025</v>
      </c>
      <c r="Q65" s="145" t="s">
        <v>34</v>
      </c>
      <c r="R65" s="145"/>
      <c r="S65" s="145" t="s">
        <v>313</v>
      </c>
      <c r="T65" s="149">
        <f t="shared" si="3"/>
        <v>7800.25</v>
      </c>
      <c r="U65" s="149">
        <f t="shared" si="0"/>
        <v>7080.16</v>
      </c>
      <c r="V65" s="149">
        <f t="shared" si="1"/>
        <v>8144.34</v>
      </c>
      <c r="W65" s="149">
        <f t="shared" si="2"/>
        <v>344.09000000000026</v>
      </c>
    </row>
    <row r="66" spans="1:23" x14ac:dyDescent="0.25">
      <c r="A66" s="145" t="s">
        <v>39</v>
      </c>
      <c r="B66" s="145"/>
      <c r="C66" s="145" t="s">
        <v>314</v>
      </c>
      <c r="D66" s="149">
        <v>3585.5</v>
      </c>
      <c r="E66" s="149">
        <v>3551.21</v>
      </c>
      <c r="F66" s="149">
        <v>3729.32</v>
      </c>
      <c r="G66" s="149">
        <v>143.82000000000002</v>
      </c>
      <c r="I66" s="145" t="s">
        <v>39</v>
      </c>
      <c r="J66" s="145"/>
      <c r="K66" s="145" t="s">
        <v>314</v>
      </c>
      <c r="L66" s="149">
        <v>3447.5</v>
      </c>
      <c r="M66" s="149">
        <v>3493.25</v>
      </c>
      <c r="N66" s="149">
        <v>3539.5299999999997</v>
      </c>
      <c r="O66" s="149">
        <v>92.029999999999745</v>
      </c>
      <c r="Q66" s="145" t="s">
        <v>39</v>
      </c>
      <c r="R66" s="145"/>
      <c r="S66" s="145" t="s">
        <v>314</v>
      </c>
      <c r="T66" s="149">
        <f t="shared" si="3"/>
        <v>7033</v>
      </c>
      <c r="U66" s="149">
        <f t="shared" si="0"/>
        <v>7044.46</v>
      </c>
      <c r="V66" s="149">
        <f t="shared" si="1"/>
        <v>7268.85</v>
      </c>
      <c r="W66" s="149">
        <f t="shared" si="2"/>
        <v>235.84999999999977</v>
      </c>
    </row>
    <row r="67" spans="1:23" x14ac:dyDescent="0.25">
      <c r="A67" s="145" t="s">
        <v>42</v>
      </c>
      <c r="B67" s="145"/>
      <c r="C67" s="145" t="s">
        <v>314</v>
      </c>
      <c r="D67" s="149">
        <v>2830</v>
      </c>
      <c r="E67" s="149">
        <v>2961.75</v>
      </c>
      <c r="F67" s="149">
        <v>2772.56</v>
      </c>
      <c r="G67" s="149">
        <v>-57.44</v>
      </c>
      <c r="I67" s="145" t="s">
        <v>42</v>
      </c>
      <c r="J67" s="145"/>
      <c r="K67" s="145" t="s">
        <v>314</v>
      </c>
      <c r="L67" s="149">
        <v>2831.5</v>
      </c>
      <c r="M67" s="149">
        <v>3103.17</v>
      </c>
      <c r="N67" s="149">
        <v>3001.75</v>
      </c>
      <c r="O67" s="149">
        <v>170.25</v>
      </c>
      <c r="Q67" s="145" t="s">
        <v>42</v>
      </c>
      <c r="R67" s="145"/>
      <c r="S67" s="145" t="s">
        <v>314</v>
      </c>
      <c r="T67" s="149">
        <f t="shared" si="3"/>
        <v>5661.5</v>
      </c>
      <c r="U67" s="149">
        <f t="shared" si="0"/>
        <v>6064.92</v>
      </c>
      <c r="V67" s="149">
        <f t="shared" si="1"/>
        <v>5774.3099999999995</v>
      </c>
      <c r="W67" s="149">
        <f t="shared" si="2"/>
        <v>112.81</v>
      </c>
    </row>
    <row r="68" spans="1:23" x14ac:dyDescent="0.25">
      <c r="A68" s="145" t="s">
        <v>44</v>
      </c>
      <c r="B68" s="145"/>
      <c r="C68" s="145" t="s">
        <v>314</v>
      </c>
      <c r="D68" s="149">
        <v>3771.5</v>
      </c>
      <c r="E68" s="149">
        <v>3595.75</v>
      </c>
      <c r="F68" s="149">
        <v>3773.05</v>
      </c>
      <c r="G68" s="149">
        <v>1.5500000000000043</v>
      </c>
      <c r="I68" s="145" t="s">
        <v>44</v>
      </c>
      <c r="J68" s="145"/>
      <c r="K68" s="145" t="s">
        <v>314</v>
      </c>
      <c r="L68" s="149">
        <v>3581.25</v>
      </c>
      <c r="M68" s="149">
        <v>3504.75</v>
      </c>
      <c r="N68" s="149">
        <v>3609.95</v>
      </c>
      <c r="O68" s="149">
        <v>28.699999999999818</v>
      </c>
      <c r="Q68" s="145" t="s">
        <v>44</v>
      </c>
      <c r="R68" s="145"/>
      <c r="S68" s="145" t="s">
        <v>314</v>
      </c>
      <c r="T68" s="149">
        <f t="shared" si="3"/>
        <v>7352.75</v>
      </c>
      <c r="U68" s="149">
        <f t="shared" si="0"/>
        <v>7100.5</v>
      </c>
      <c r="V68" s="149">
        <f t="shared" si="1"/>
        <v>7383</v>
      </c>
      <c r="W68" s="149">
        <f t="shared" si="2"/>
        <v>30.249999999999822</v>
      </c>
    </row>
    <row r="69" spans="1:23" x14ac:dyDescent="0.25">
      <c r="A69" s="145" t="s">
        <v>46</v>
      </c>
      <c r="B69" s="145"/>
      <c r="C69" s="145" t="s">
        <v>314</v>
      </c>
      <c r="D69" s="149">
        <v>3764</v>
      </c>
      <c r="E69" s="149">
        <v>3752</v>
      </c>
      <c r="F69" s="149">
        <v>3758.5</v>
      </c>
      <c r="G69" s="149">
        <v>-5.5</v>
      </c>
      <c r="I69" s="145" t="s">
        <v>46</v>
      </c>
      <c r="J69" s="145"/>
      <c r="K69" s="145" t="s">
        <v>314</v>
      </c>
      <c r="L69" s="149">
        <v>3648.5</v>
      </c>
      <c r="M69" s="149">
        <v>3737.75</v>
      </c>
      <c r="N69" s="149">
        <v>3852.6499999999996</v>
      </c>
      <c r="O69" s="149">
        <v>204.14999999999964</v>
      </c>
      <c r="Q69" s="145" t="s">
        <v>46</v>
      </c>
      <c r="R69" s="145"/>
      <c r="S69" s="145" t="s">
        <v>314</v>
      </c>
      <c r="T69" s="149">
        <f t="shared" si="3"/>
        <v>7412.5</v>
      </c>
      <c r="U69" s="149">
        <f t="shared" si="0"/>
        <v>7489.75</v>
      </c>
      <c r="V69" s="149">
        <f t="shared" si="1"/>
        <v>7611.15</v>
      </c>
      <c r="W69" s="149">
        <f t="shared" si="2"/>
        <v>198.64999999999964</v>
      </c>
    </row>
    <row r="70" spans="1:23" x14ac:dyDescent="0.25">
      <c r="A70" s="145" t="s">
        <v>48</v>
      </c>
      <c r="B70" s="145"/>
      <c r="C70" s="145" t="s">
        <v>312</v>
      </c>
      <c r="D70" s="149">
        <v>3731.25</v>
      </c>
      <c r="E70" s="149">
        <v>3540.34</v>
      </c>
      <c r="F70" s="149">
        <v>3534.62</v>
      </c>
      <c r="G70" s="149">
        <v>-196.63</v>
      </c>
      <c r="I70" s="145" t="s">
        <v>48</v>
      </c>
      <c r="J70" s="145"/>
      <c r="K70" s="145" t="s">
        <v>312</v>
      </c>
      <c r="L70" s="149">
        <v>3597.5</v>
      </c>
      <c r="M70" s="149">
        <v>3042.73</v>
      </c>
      <c r="N70" s="149">
        <v>3792.8</v>
      </c>
      <c r="O70" s="149">
        <v>195.30000000000018</v>
      </c>
      <c r="Q70" s="145" t="s">
        <v>48</v>
      </c>
      <c r="R70" s="145"/>
      <c r="S70" s="145" t="s">
        <v>312</v>
      </c>
      <c r="T70" s="149">
        <f t="shared" si="3"/>
        <v>7328.75</v>
      </c>
      <c r="U70" s="149">
        <f t="shared" ref="U70:U100" si="4">E70+M70</f>
        <v>6583.07</v>
      </c>
      <c r="V70" s="149">
        <f t="shared" ref="V70:V100" si="5">F70+N70</f>
        <v>7327.42</v>
      </c>
      <c r="W70" s="149">
        <f t="shared" ref="W70:W100" si="6">G70+O70</f>
        <v>-1.3299999999998136</v>
      </c>
    </row>
    <row r="71" spans="1:23" x14ac:dyDescent="0.25">
      <c r="A71" s="145" t="s">
        <v>50</v>
      </c>
      <c r="B71" s="145"/>
      <c r="C71" s="145" t="s">
        <v>311</v>
      </c>
      <c r="D71" s="149">
        <v>3362</v>
      </c>
      <c r="E71" s="149">
        <v>3895.5</v>
      </c>
      <c r="F71" s="149">
        <v>3711.8199999999997</v>
      </c>
      <c r="G71" s="149">
        <v>349.82000000000005</v>
      </c>
      <c r="I71" s="145" t="s">
        <v>50</v>
      </c>
      <c r="J71" s="145"/>
      <c r="K71" s="145" t="s">
        <v>311</v>
      </c>
      <c r="L71" s="149">
        <v>3172</v>
      </c>
      <c r="M71" s="149">
        <v>3481.5</v>
      </c>
      <c r="N71" s="149">
        <v>3422.73</v>
      </c>
      <c r="O71" s="149">
        <v>250.73000000000002</v>
      </c>
      <c r="Q71" s="145" t="s">
        <v>50</v>
      </c>
      <c r="R71" s="145"/>
      <c r="S71" s="145" t="s">
        <v>311</v>
      </c>
      <c r="T71" s="149">
        <f t="shared" ref="T71:T100" si="7">D71+L71</f>
        <v>6534</v>
      </c>
      <c r="U71" s="149">
        <f t="shared" si="4"/>
        <v>7377</v>
      </c>
      <c r="V71" s="149">
        <f t="shared" si="5"/>
        <v>7134.5499999999993</v>
      </c>
      <c r="W71" s="149">
        <f t="shared" si="6"/>
        <v>600.55000000000007</v>
      </c>
    </row>
    <row r="72" spans="1:23" x14ac:dyDescent="0.25">
      <c r="A72" s="145" t="s">
        <v>51</v>
      </c>
      <c r="B72" s="145"/>
      <c r="C72" s="145" t="s">
        <v>314</v>
      </c>
      <c r="D72" s="149">
        <v>3644</v>
      </c>
      <c r="E72" s="149">
        <v>3444.4399999999996</v>
      </c>
      <c r="F72" s="149">
        <v>3531.69</v>
      </c>
      <c r="G72" s="149">
        <v>-112.31</v>
      </c>
      <c r="I72" s="145" t="s">
        <v>51</v>
      </c>
      <c r="J72" s="145"/>
      <c r="K72" s="145" t="s">
        <v>314</v>
      </c>
      <c r="L72" s="149">
        <v>3421</v>
      </c>
      <c r="M72" s="149">
        <v>3366.6800000000003</v>
      </c>
      <c r="N72" s="149">
        <v>3499.61</v>
      </c>
      <c r="O72" s="149">
        <v>78.610000000000127</v>
      </c>
      <c r="Q72" s="145" t="s">
        <v>51</v>
      </c>
      <c r="R72" s="145"/>
      <c r="S72" s="145" t="s">
        <v>314</v>
      </c>
      <c r="T72" s="149">
        <f t="shared" si="7"/>
        <v>7065</v>
      </c>
      <c r="U72" s="149">
        <f t="shared" si="4"/>
        <v>6811.12</v>
      </c>
      <c r="V72" s="149">
        <f t="shared" si="5"/>
        <v>7031.3</v>
      </c>
      <c r="W72" s="149">
        <f t="shared" si="6"/>
        <v>-33.699999999999875</v>
      </c>
    </row>
    <row r="73" spans="1:23" x14ac:dyDescent="0.25">
      <c r="A73" s="145" t="s">
        <v>53</v>
      </c>
      <c r="B73" s="145"/>
      <c r="C73" s="145" t="s">
        <v>314</v>
      </c>
      <c r="D73" s="149">
        <v>3815.5</v>
      </c>
      <c r="E73" s="149">
        <v>3636.75</v>
      </c>
      <c r="F73" s="149">
        <v>3850.79</v>
      </c>
      <c r="G73" s="149">
        <v>35.290000000000006</v>
      </c>
      <c r="I73" s="145" t="s">
        <v>53</v>
      </c>
      <c r="J73" s="145"/>
      <c r="K73" s="145" t="s">
        <v>314</v>
      </c>
      <c r="L73" s="149">
        <v>3624.25</v>
      </c>
      <c r="M73" s="149">
        <v>3672.5</v>
      </c>
      <c r="N73" s="149">
        <v>3646.13</v>
      </c>
      <c r="O73" s="149">
        <v>21.880000000000109</v>
      </c>
      <c r="Q73" s="145" t="s">
        <v>53</v>
      </c>
      <c r="R73" s="145"/>
      <c r="S73" s="145" t="s">
        <v>314</v>
      </c>
      <c r="T73" s="149">
        <f t="shared" si="7"/>
        <v>7439.75</v>
      </c>
      <c r="U73" s="149">
        <f t="shared" si="4"/>
        <v>7309.25</v>
      </c>
      <c r="V73" s="149">
        <f t="shared" si="5"/>
        <v>7496.92</v>
      </c>
      <c r="W73" s="149">
        <f t="shared" si="6"/>
        <v>57.170000000000115</v>
      </c>
    </row>
    <row r="74" spans="1:23" x14ac:dyDescent="0.25">
      <c r="A74" s="145" t="s">
        <v>54</v>
      </c>
      <c r="B74" s="145"/>
      <c r="C74" s="145" t="s">
        <v>311</v>
      </c>
      <c r="D74" s="149">
        <v>3197</v>
      </c>
      <c r="E74" s="149">
        <v>3014.5</v>
      </c>
      <c r="F74" s="149">
        <v>3046.5699999999997</v>
      </c>
      <c r="G74" s="149">
        <v>-150.43</v>
      </c>
      <c r="I74" s="145" t="s">
        <v>54</v>
      </c>
      <c r="J74" s="145"/>
      <c r="K74" s="145" t="s">
        <v>311</v>
      </c>
      <c r="L74" s="149">
        <v>3084</v>
      </c>
      <c r="M74" s="149">
        <v>3089.75</v>
      </c>
      <c r="N74" s="149">
        <v>3100.7400000000002</v>
      </c>
      <c r="O74" s="149">
        <v>16.740000000000236</v>
      </c>
      <c r="Q74" s="145" t="s">
        <v>54</v>
      </c>
      <c r="R74" s="145"/>
      <c r="S74" s="145" t="s">
        <v>311</v>
      </c>
      <c r="T74" s="149">
        <f t="shared" si="7"/>
        <v>6281</v>
      </c>
      <c r="U74" s="149">
        <f t="shared" si="4"/>
        <v>6104.25</v>
      </c>
      <c r="V74" s="149">
        <f t="shared" si="5"/>
        <v>6147.3099999999995</v>
      </c>
      <c r="W74" s="149">
        <f t="shared" si="6"/>
        <v>-133.68999999999977</v>
      </c>
    </row>
    <row r="75" spans="1:23" x14ac:dyDescent="0.25">
      <c r="A75" s="145" t="s">
        <v>55</v>
      </c>
      <c r="B75" s="145"/>
      <c r="C75" s="145" t="s">
        <v>312</v>
      </c>
      <c r="D75" s="149">
        <v>3183.5</v>
      </c>
      <c r="E75" s="149">
        <v>3175.25</v>
      </c>
      <c r="F75" s="149">
        <v>3314.7300000000005</v>
      </c>
      <c r="G75" s="149">
        <v>131.22999999999999</v>
      </c>
      <c r="I75" s="145" t="s">
        <v>55</v>
      </c>
      <c r="J75" s="145"/>
      <c r="K75" s="145" t="s">
        <v>312</v>
      </c>
      <c r="L75" s="149">
        <v>3131.75</v>
      </c>
      <c r="M75" s="149">
        <v>3486.23</v>
      </c>
      <c r="N75" s="149">
        <v>3453.81</v>
      </c>
      <c r="O75" s="149">
        <v>322.05999999999995</v>
      </c>
      <c r="Q75" s="145" t="s">
        <v>55</v>
      </c>
      <c r="R75" s="145"/>
      <c r="S75" s="145" t="s">
        <v>312</v>
      </c>
      <c r="T75" s="149">
        <f t="shared" si="7"/>
        <v>6315.25</v>
      </c>
      <c r="U75" s="149">
        <f t="shared" si="4"/>
        <v>6661.48</v>
      </c>
      <c r="V75" s="149">
        <f t="shared" si="5"/>
        <v>6768.5400000000009</v>
      </c>
      <c r="W75" s="149">
        <f t="shared" si="6"/>
        <v>453.28999999999996</v>
      </c>
    </row>
    <row r="76" spans="1:23" x14ac:dyDescent="0.25">
      <c r="A76" s="145" t="s">
        <v>58</v>
      </c>
      <c r="B76" s="145"/>
      <c r="C76" s="145" t="s">
        <v>312</v>
      </c>
      <c r="D76" s="149">
        <v>3332</v>
      </c>
      <c r="E76" s="149">
        <v>2950</v>
      </c>
      <c r="F76" s="149">
        <v>3249.92</v>
      </c>
      <c r="G76" s="149">
        <v>-82.08</v>
      </c>
      <c r="I76" s="145" t="s">
        <v>58</v>
      </c>
      <c r="J76" s="145"/>
      <c r="K76" s="145" t="s">
        <v>312</v>
      </c>
      <c r="L76" s="149">
        <v>3114.5</v>
      </c>
      <c r="M76" s="149">
        <v>2873.5</v>
      </c>
      <c r="N76" s="149">
        <v>3045.55</v>
      </c>
      <c r="O76" s="149">
        <v>-68.949999999999818</v>
      </c>
      <c r="Q76" s="145" t="s">
        <v>58</v>
      </c>
      <c r="R76" s="145"/>
      <c r="S76" s="145" t="s">
        <v>312</v>
      </c>
      <c r="T76" s="149">
        <f t="shared" si="7"/>
        <v>6446.5</v>
      </c>
      <c r="U76" s="149">
        <f t="shared" si="4"/>
        <v>5823.5</v>
      </c>
      <c r="V76" s="149">
        <f t="shared" si="5"/>
        <v>6295.47</v>
      </c>
      <c r="W76" s="149">
        <f t="shared" si="6"/>
        <v>-151.0299999999998</v>
      </c>
    </row>
    <row r="77" spans="1:23" x14ac:dyDescent="0.25">
      <c r="A77" s="145" t="s">
        <v>59</v>
      </c>
      <c r="B77" s="145"/>
      <c r="C77" s="145" t="s">
        <v>312</v>
      </c>
      <c r="D77" s="149">
        <v>3092.25</v>
      </c>
      <c r="E77" s="149">
        <v>2792.98</v>
      </c>
      <c r="F77" s="149">
        <v>3086.26</v>
      </c>
      <c r="G77" s="149">
        <v>-5.990000000000002</v>
      </c>
      <c r="I77" s="145" t="s">
        <v>59</v>
      </c>
      <c r="J77" s="145"/>
      <c r="K77" s="145" t="s">
        <v>312</v>
      </c>
      <c r="L77" s="149">
        <v>2948</v>
      </c>
      <c r="M77" s="149">
        <v>2857</v>
      </c>
      <c r="N77" s="149">
        <v>3052.52</v>
      </c>
      <c r="O77" s="149">
        <v>104.51999999999998</v>
      </c>
      <c r="Q77" s="145" t="s">
        <v>59</v>
      </c>
      <c r="R77" s="145"/>
      <c r="S77" s="145" t="s">
        <v>312</v>
      </c>
      <c r="T77" s="149">
        <f t="shared" si="7"/>
        <v>6040.25</v>
      </c>
      <c r="U77" s="149">
        <f t="shared" si="4"/>
        <v>5649.98</v>
      </c>
      <c r="V77" s="149">
        <f t="shared" si="5"/>
        <v>6138.7800000000007</v>
      </c>
      <c r="W77" s="149">
        <f t="shared" si="6"/>
        <v>98.529999999999973</v>
      </c>
    </row>
    <row r="78" spans="1:23" x14ac:dyDescent="0.25">
      <c r="A78" s="145" t="s">
        <v>61</v>
      </c>
      <c r="B78" s="145"/>
      <c r="C78" s="145" t="s">
        <v>312</v>
      </c>
      <c r="D78" s="149">
        <v>3461.75</v>
      </c>
      <c r="E78" s="149">
        <v>3482.15</v>
      </c>
      <c r="F78" s="149">
        <v>3294.6699999999996</v>
      </c>
      <c r="G78" s="149">
        <v>-167.07999999999998</v>
      </c>
      <c r="I78" s="145" t="s">
        <v>61</v>
      </c>
      <c r="J78" s="145"/>
      <c r="K78" s="145" t="s">
        <v>312</v>
      </c>
      <c r="L78" s="149">
        <v>2937.25</v>
      </c>
      <c r="M78" s="149">
        <v>3402.09</v>
      </c>
      <c r="N78" s="149">
        <v>3019.12</v>
      </c>
      <c r="O78" s="149">
        <v>81.869999999999891</v>
      </c>
      <c r="Q78" s="145" t="s">
        <v>61</v>
      </c>
      <c r="R78" s="145"/>
      <c r="S78" s="145" t="s">
        <v>312</v>
      </c>
      <c r="T78" s="149">
        <f t="shared" si="7"/>
        <v>6399</v>
      </c>
      <c r="U78" s="149">
        <f t="shared" si="4"/>
        <v>6884.24</v>
      </c>
      <c r="V78" s="149">
        <f t="shared" si="5"/>
        <v>6313.7899999999991</v>
      </c>
      <c r="W78" s="149">
        <f t="shared" si="6"/>
        <v>-85.210000000000093</v>
      </c>
    </row>
    <row r="79" spans="1:23" x14ac:dyDescent="0.25">
      <c r="A79" s="145" t="s">
        <v>63</v>
      </c>
      <c r="B79" s="145"/>
      <c r="C79" s="145" t="s">
        <v>313</v>
      </c>
      <c r="D79" s="149">
        <v>3218</v>
      </c>
      <c r="E79" s="149">
        <v>2855.5</v>
      </c>
      <c r="F79" s="149">
        <v>3087.4900000000002</v>
      </c>
      <c r="G79" s="149">
        <v>-130.51</v>
      </c>
      <c r="I79" s="145" t="s">
        <v>63</v>
      </c>
      <c r="J79" s="145"/>
      <c r="K79" s="145" t="s">
        <v>313</v>
      </c>
      <c r="L79" s="149">
        <v>3100.25</v>
      </c>
      <c r="M79" s="149">
        <v>3066.5</v>
      </c>
      <c r="N79" s="149">
        <v>3233.79</v>
      </c>
      <c r="O79" s="149">
        <v>133.53999999999996</v>
      </c>
      <c r="Q79" s="145" t="s">
        <v>63</v>
      </c>
      <c r="R79" s="145"/>
      <c r="S79" s="145" t="s">
        <v>313</v>
      </c>
      <c r="T79" s="149">
        <f t="shared" si="7"/>
        <v>6318.25</v>
      </c>
      <c r="U79" s="149">
        <f t="shared" si="4"/>
        <v>5922</v>
      </c>
      <c r="V79" s="149">
        <f t="shared" si="5"/>
        <v>6321.2800000000007</v>
      </c>
      <c r="W79" s="149">
        <f t="shared" si="6"/>
        <v>3.0299999999999727</v>
      </c>
    </row>
    <row r="80" spans="1:23" x14ac:dyDescent="0.25">
      <c r="A80" s="145" t="s">
        <v>66</v>
      </c>
      <c r="B80" s="145"/>
      <c r="C80" s="145" t="s">
        <v>311</v>
      </c>
      <c r="D80" s="149">
        <v>3742.25</v>
      </c>
      <c r="E80" s="149">
        <v>3789.25</v>
      </c>
      <c r="F80" s="149">
        <v>4013.8199999999997</v>
      </c>
      <c r="G80" s="149">
        <v>271.57</v>
      </c>
      <c r="I80" s="145" t="s">
        <v>66</v>
      </c>
      <c r="J80" s="145"/>
      <c r="K80" s="145" t="s">
        <v>311</v>
      </c>
      <c r="L80" s="149">
        <v>3656.5</v>
      </c>
      <c r="M80" s="149">
        <v>3657.75</v>
      </c>
      <c r="N80" s="149">
        <v>3782.23</v>
      </c>
      <c r="O80" s="149">
        <v>125.73000000000002</v>
      </c>
      <c r="Q80" s="145" t="s">
        <v>66</v>
      </c>
      <c r="R80" s="145"/>
      <c r="S80" s="145" t="s">
        <v>311</v>
      </c>
      <c r="T80" s="149">
        <f t="shared" si="7"/>
        <v>7398.75</v>
      </c>
      <c r="U80" s="149">
        <f t="shared" si="4"/>
        <v>7447</v>
      </c>
      <c r="V80" s="149">
        <f t="shared" si="5"/>
        <v>7796.0499999999993</v>
      </c>
      <c r="W80" s="149">
        <f t="shared" si="6"/>
        <v>397.3</v>
      </c>
    </row>
    <row r="81" spans="1:23" x14ac:dyDescent="0.25">
      <c r="A81" s="145" t="s">
        <v>69</v>
      </c>
      <c r="B81" s="145"/>
      <c r="C81" s="145" t="s">
        <v>312</v>
      </c>
      <c r="D81" s="149">
        <v>3009</v>
      </c>
      <c r="E81" s="149">
        <v>2525.75</v>
      </c>
      <c r="F81" s="149">
        <v>2910.7400000000002</v>
      </c>
      <c r="G81" s="149">
        <v>-98.259999999999991</v>
      </c>
      <c r="I81" s="145" t="s">
        <v>69</v>
      </c>
      <c r="J81" s="145"/>
      <c r="K81" s="145" t="s">
        <v>312</v>
      </c>
      <c r="L81" s="149">
        <v>2961</v>
      </c>
      <c r="M81" s="149">
        <v>2505</v>
      </c>
      <c r="N81" s="149">
        <v>2896.57</v>
      </c>
      <c r="O81" s="149">
        <v>-64.429999999999836</v>
      </c>
      <c r="Q81" s="145" t="s">
        <v>69</v>
      </c>
      <c r="R81" s="145"/>
      <c r="S81" s="145" t="s">
        <v>312</v>
      </c>
      <c r="T81" s="149">
        <f t="shared" si="7"/>
        <v>5970</v>
      </c>
      <c r="U81" s="149">
        <f t="shared" si="4"/>
        <v>5030.75</v>
      </c>
      <c r="V81" s="149">
        <f t="shared" si="5"/>
        <v>5807.31</v>
      </c>
      <c r="W81" s="149">
        <f t="shared" si="6"/>
        <v>-162.68999999999983</v>
      </c>
    </row>
    <row r="82" spans="1:23" x14ac:dyDescent="0.25">
      <c r="A82" s="145" t="s">
        <v>73</v>
      </c>
      <c r="B82" s="145"/>
      <c r="C82" s="145" t="s">
        <v>313</v>
      </c>
      <c r="D82" s="149">
        <v>4186.25</v>
      </c>
      <c r="E82" s="149">
        <v>4302.74</v>
      </c>
      <c r="F82" s="149">
        <v>4228.92</v>
      </c>
      <c r="G82" s="149">
        <v>42.67</v>
      </c>
      <c r="I82" s="145" t="s">
        <v>73</v>
      </c>
      <c r="J82" s="145"/>
      <c r="K82" s="145" t="s">
        <v>313</v>
      </c>
      <c r="L82" s="149">
        <v>4003.5</v>
      </c>
      <c r="M82" s="149">
        <v>4084.71</v>
      </c>
      <c r="N82" s="149">
        <v>4266.87</v>
      </c>
      <c r="O82" s="149">
        <v>263.36999999999989</v>
      </c>
      <c r="Q82" s="145" t="s">
        <v>73</v>
      </c>
      <c r="R82" s="145"/>
      <c r="S82" s="145" t="s">
        <v>313</v>
      </c>
      <c r="T82" s="149">
        <f t="shared" si="7"/>
        <v>8189.75</v>
      </c>
      <c r="U82" s="149">
        <f t="shared" si="4"/>
        <v>8387.4500000000007</v>
      </c>
      <c r="V82" s="149">
        <f t="shared" si="5"/>
        <v>8495.7900000000009</v>
      </c>
      <c r="W82" s="149">
        <f t="shared" si="6"/>
        <v>306.03999999999991</v>
      </c>
    </row>
    <row r="83" spans="1:23" x14ac:dyDescent="0.25">
      <c r="A83" s="145" t="s">
        <v>81</v>
      </c>
      <c r="B83" s="145"/>
      <c r="C83" s="145" t="s">
        <v>313</v>
      </c>
      <c r="D83" s="149">
        <v>3884.5</v>
      </c>
      <c r="E83" s="149">
        <v>3645.86</v>
      </c>
      <c r="F83" s="149">
        <v>4039.58</v>
      </c>
      <c r="G83" s="149">
        <v>155.08000000000001</v>
      </c>
      <c r="I83" s="145" t="s">
        <v>81</v>
      </c>
      <c r="J83" s="145"/>
      <c r="K83" s="145" t="s">
        <v>313</v>
      </c>
      <c r="L83" s="149">
        <v>3673</v>
      </c>
      <c r="M83" s="149">
        <v>3378.75</v>
      </c>
      <c r="N83" s="149">
        <v>3875.3900000000003</v>
      </c>
      <c r="O83" s="149">
        <v>202.39000000000033</v>
      </c>
      <c r="Q83" s="145" t="s">
        <v>81</v>
      </c>
      <c r="R83" s="145"/>
      <c r="S83" s="145" t="s">
        <v>313</v>
      </c>
      <c r="T83" s="149">
        <f t="shared" si="7"/>
        <v>7557.5</v>
      </c>
      <c r="U83" s="149">
        <f t="shared" si="4"/>
        <v>7024.6100000000006</v>
      </c>
      <c r="V83" s="149">
        <f t="shared" si="5"/>
        <v>7914.97</v>
      </c>
      <c r="W83" s="149">
        <f t="shared" si="6"/>
        <v>357.47000000000037</v>
      </c>
    </row>
    <row r="84" spans="1:23" x14ac:dyDescent="0.25">
      <c r="A84" s="145" t="s">
        <v>82</v>
      </c>
      <c r="B84" s="145"/>
      <c r="C84" s="145" t="s">
        <v>314</v>
      </c>
      <c r="D84" s="149">
        <v>2992</v>
      </c>
      <c r="E84" s="149">
        <v>2691.75</v>
      </c>
      <c r="F84" s="149">
        <v>3087.72</v>
      </c>
      <c r="G84" s="149">
        <v>95.72</v>
      </c>
      <c r="I84" s="145" t="s">
        <v>82</v>
      </c>
      <c r="J84" s="145"/>
      <c r="K84" s="145" t="s">
        <v>314</v>
      </c>
      <c r="L84" s="149">
        <v>2935.25</v>
      </c>
      <c r="M84" s="149">
        <v>2792.61</v>
      </c>
      <c r="N84" s="149">
        <v>3064.35</v>
      </c>
      <c r="O84" s="149">
        <v>129.09999999999991</v>
      </c>
      <c r="Q84" s="145" t="s">
        <v>82</v>
      </c>
      <c r="R84" s="145"/>
      <c r="S84" s="145" t="s">
        <v>314</v>
      </c>
      <c r="T84" s="149">
        <f t="shared" si="7"/>
        <v>5927.25</v>
      </c>
      <c r="U84" s="149">
        <f t="shared" si="4"/>
        <v>5484.3600000000006</v>
      </c>
      <c r="V84" s="149">
        <f t="shared" si="5"/>
        <v>6152.07</v>
      </c>
      <c r="W84" s="149">
        <f t="shared" si="6"/>
        <v>224.81999999999991</v>
      </c>
    </row>
    <row r="85" spans="1:23" x14ac:dyDescent="0.25">
      <c r="A85" s="145" t="s">
        <v>86</v>
      </c>
      <c r="B85" s="145"/>
      <c r="C85" s="145" t="s">
        <v>311</v>
      </c>
      <c r="D85" s="149">
        <v>3817.75</v>
      </c>
      <c r="E85" s="149">
        <v>3527.5</v>
      </c>
      <c r="F85" s="149">
        <v>3824.22</v>
      </c>
      <c r="G85" s="149">
        <v>6.4700000000000024</v>
      </c>
      <c r="I85" s="145" t="s">
        <v>86</v>
      </c>
      <c r="J85" s="145"/>
      <c r="K85" s="145" t="s">
        <v>311</v>
      </c>
      <c r="L85" s="149">
        <v>3558.5</v>
      </c>
      <c r="M85" s="149">
        <v>3570.5</v>
      </c>
      <c r="N85" s="149">
        <v>3711.8999999999996</v>
      </c>
      <c r="O85" s="149">
        <v>153.39999999999964</v>
      </c>
      <c r="Q85" s="145" t="s">
        <v>86</v>
      </c>
      <c r="R85" s="145"/>
      <c r="S85" s="145" t="s">
        <v>311</v>
      </c>
      <c r="T85" s="149">
        <f t="shared" si="7"/>
        <v>7376.25</v>
      </c>
      <c r="U85" s="149">
        <f t="shared" si="4"/>
        <v>7098</v>
      </c>
      <c r="V85" s="149">
        <f t="shared" si="5"/>
        <v>7536.119999999999</v>
      </c>
      <c r="W85" s="149">
        <f t="shared" si="6"/>
        <v>159.86999999999964</v>
      </c>
    </row>
    <row r="86" spans="1:23" x14ac:dyDescent="0.25">
      <c r="A86" s="145" t="s">
        <v>87</v>
      </c>
      <c r="B86" s="145"/>
      <c r="C86" s="145" t="s">
        <v>307</v>
      </c>
      <c r="D86" s="149">
        <v>3712.25</v>
      </c>
      <c r="E86" s="149">
        <v>3549.36</v>
      </c>
      <c r="F86" s="149">
        <v>3790.32</v>
      </c>
      <c r="G86" s="149">
        <v>78.069999999999993</v>
      </c>
      <c r="I86" s="145" t="s">
        <v>87</v>
      </c>
      <c r="J86" s="145"/>
      <c r="K86" s="145" t="s">
        <v>307</v>
      </c>
      <c r="L86" s="149">
        <v>3541.75</v>
      </c>
      <c r="M86" s="149">
        <v>3497.5</v>
      </c>
      <c r="N86" s="149">
        <v>3792.0699999999997</v>
      </c>
      <c r="O86" s="149">
        <v>250.31999999999971</v>
      </c>
      <c r="Q86" s="145" t="s">
        <v>87</v>
      </c>
      <c r="R86" s="145"/>
      <c r="S86" s="145" t="s">
        <v>307</v>
      </c>
      <c r="T86" s="149">
        <f t="shared" si="7"/>
        <v>7254</v>
      </c>
      <c r="U86" s="149">
        <f t="shared" si="4"/>
        <v>7046.8600000000006</v>
      </c>
      <c r="V86" s="149">
        <f t="shared" si="5"/>
        <v>7582.3899999999994</v>
      </c>
      <c r="W86" s="149">
        <f t="shared" si="6"/>
        <v>328.3899999999997</v>
      </c>
    </row>
    <row r="87" spans="1:23" x14ac:dyDescent="0.25">
      <c r="A87" s="145" t="s">
        <v>89</v>
      </c>
      <c r="B87" s="145"/>
      <c r="C87" s="145" t="s">
        <v>311</v>
      </c>
      <c r="D87" s="149">
        <v>3487.5</v>
      </c>
      <c r="E87" s="149">
        <v>3441.38</v>
      </c>
      <c r="F87" s="149">
        <v>3478.14</v>
      </c>
      <c r="G87" s="149">
        <v>-9.3599999999999959</v>
      </c>
      <c r="I87" s="145" t="s">
        <v>89</v>
      </c>
      <c r="J87" s="145"/>
      <c r="K87" s="145" t="s">
        <v>311</v>
      </c>
      <c r="L87" s="149">
        <v>3624.5</v>
      </c>
      <c r="M87" s="149">
        <v>3618.38</v>
      </c>
      <c r="N87" s="149">
        <v>3696.12</v>
      </c>
      <c r="O87" s="149">
        <v>71.619999999999891</v>
      </c>
      <c r="Q87" s="145" t="s">
        <v>89</v>
      </c>
      <c r="R87" s="145"/>
      <c r="S87" s="145" t="s">
        <v>311</v>
      </c>
      <c r="T87" s="149">
        <f t="shared" si="7"/>
        <v>7112</v>
      </c>
      <c r="U87" s="149">
        <f t="shared" si="4"/>
        <v>7059.76</v>
      </c>
      <c r="V87" s="149">
        <f t="shared" si="5"/>
        <v>7174.26</v>
      </c>
      <c r="W87" s="149">
        <f t="shared" si="6"/>
        <v>62.259999999999891</v>
      </c>
    </row>
    <row r="88" spans="1:23" x14ac:dyDescent="0.25">
      <c r="A88" s="145" t="s">
        <v>91</v>
      </c>
      <c r="B88" s="145"/>
      <c r="C88" s="145" t="s">
        <v>312</v>
      </c>
      <c r="D88" s="149">
        <v>4153</v>
      </c>
      <c r="E88" s="149">
        <v>3756.92</v>
      </c>
      <c r="F88" s="149">
        <v>4138.0499999999993</v>
      </c>
      <c r="G88" s="149">
        <v>-14.950000000000001</v>
      </c>
      <c r="I88" s="145" t="s">
        <v>91</v>
      </c>
      <c r="J88" s="145"/>
      <c r="K88" s="145" t="s">
        <v>312</v>
      </c>
      <c r="L88" s="149">
        <v>3893.5</v>
      </c>
      <c r="M88" s="149">
        <v>3513.75</v>
      </c>
      <c r="N88" s="149">
        <v>3805.7</v>
      </c>
      <c r="O88" s="149">
        <v>-87.800000000000182</v>
      </c>
      <c r="Q88" s="145" t="s">
        <v>91</v>
      </c>
      <c r="R88" s="145"/>
      <c r="S88" s="145" t="s">
        <v>312</v>
      </c>
      <c r="T88" s="149">
        <f t="shared" si="7"/>
        <v>8046.5</v>
      </c>
      <c r="U88" s="149">
        <f t="shared" si="4"/>
        <v>7270.67</v>
      </c>
      <c r="V88" s="149">
        <f t="shared" si="5"/>
        <v>7943.7499999999991</v>
      </c>
      <c r="W88" s="149">
        <f t="shared" si="6"/>
        <v>-102.75000000000018</v>
      </c>
    </row>
    <row r="89" spans="1:23" x14ac:dyDescent="0.25">
      <c r="A89" s="145" t="s">
        <v>92</v>
      </c>
      <c r="B89" s="145"/>
      <c r="C89" s="145" t="s">
        <v>314</v>
      </c>
      <c r="D89" s="149">
        <v>2879.5</v>
      </c>
      <c r="E89" s="149">
        <v>2693</v>
      </c>
      <c r="F89" s="149">
        <v>2615.25</v>
      </c>
      <c r="G89" s="149">
        <v>-264.25</v>
      </c>
      <c r="I89" s="145" t="s">
        <v>92</v>
      </c>
      <c r="J89" s="145"/>
      <c r="K89" s="145" t="s">
        <v>314</v>
      </c>
      <c r="L89" s="149">
        <v>2677.25</v>
      </c>
      <c r="M89" s="149">
        <v>2597</v>
      </c>
      <c r="N89" s="149">
        <v>2469.5100000000002</v>
      </c>
      <c r="O89" s="149">
        <v>-207.73999999999978</v>
      </c>
      <c r="Q89" s="145" t="s">
        <v>92</v>
      </c>
      <c r="R89" s="145"/>
      <c r="S89" s="145" t="s">
        <v>314</v>
      </c>
      <c r="T89" s="149">
        <f t="shared" si="7"/>
        <v>5556.75</v>
      </c>
      <c r="U89" s="149">
        <f t="shared" si="4"/>
        <v>5290</v>
      </c>
      <c r="V89" s="149">
        <f t="shared" si="5"/>
        <v>5084.76</v>
      </c>
      <c r="W89" s="149">
        <f t="shared" si="6"/>
        <v>-471.98999999999978</v>
      </c>
    </row>
    <row r="90" spans="1:23" x14ac:dyDescent="0.25">
      <c r="A90" s="145" t="s">
        <v>93</v>
      </c>
      <c r="B90" s="145"/>
      <c r="C90" s="145" t="s">
        <v>313</v>
      </c>
      <c r="D90" s="149">
        <v>3642</v>
      </c>
      <c r="E90" s="149">
        <v>3140</v>
      </c>
      <c r="F90" s="149">
        <v>3796.5099999999998</v>
      </c>
      <c r="G90" s="149">
        <v>154.51</v>
      </c>
      <c r="I90" s="145" t="s">
        <v>93</v>
      </c>
      <c r="J90" s="145"/>
      <c r="K90" s="145" t="s">
        <v>313</v>
      </c>
      <c r="L90" s="149">
        <v>3556</v>
      </c>
      <c r="M90" s="149">
        <v>3040.25</v>
      </c>
      <c r="N90" s="149">
        <v>3525.91</v>
      </c>
      <c r="O90" s="149">
        <v>-30.090000000000146</v>
      </c>
      <c r="Q90" s="145" t="s">
        <v>93</v>
      </c>
      <c r="R90" s="145"/>
      <c r="S90" s="145" t="s">
        <v>313</v>
      </c>
      <c r="T90" s="149">
        <f t="shared" si="7"/>
        <v>7198</v>
      </c>
      <c r="U90" s="149">
        <f t="shared" si="4"/>
        <v>6180.25</v>
      </c>
      <c r="V90" s="149">
        <f t="shared" si="5"/>
        <v>7322.42</v>
      </c>
      <c r="W90" s="149">
        <f t="shared" si="6"/>
        <v>124.41999999999985</v>
      </c>
    </row>
    <row r="91" spans="1:23" x14ac:dyDescent="0.25">
      <c r="A91" s="145" t="s">
        <v>94</v>
      </c>
      <c r="B91" s="145"/>
      <c r="C91" s="145" t="s">
        <v>311</v>
      </c>
      <c r="D91" s="149">
        <v>3294.5</v>
      </c>
      <c r="E91" s="149">
        <v>2960.25</v>
      </c>
      <c r="F91" s="149">
        <v>3632.39</v>
      </c>
      <c r="G91" s="149">
        <v>337.89</v>
      </c>
      <c r="I91" s="145" t="s">
        <v>94</v>
      </c>
      <c r="J91" s="145"/>
      <c r="K91" s="145" t="s">
        <v>311</v>
      </c>
      <c r="L91" s="149">
        <v>3300.5</v>
      </c>
      <c r="M91" s="149">
        <v>2969.75</v>
      </c>
      <c r="N91" s="149">
        <v>3438.7400000000002</v>
      </c>
      <c r="O91" s="149">
        <v>138.24000000000024</v>
      </c>
      <c r="Q91" s="145" t="s">
        <v>94</v>
      </c>
      <c r="R91" s="145"/>
      <c r="S91" s="145" t="s">
        <v>311</v>
      </c>
      <c r="T91" s="149">
        <f t="shared" si="7"/>
        <v>6595</v>
      </c>
      <c r="U91" s="149">
        <f t="shared" si="4"/>
        <v>5930</v>
      </c>
      <c r="V91" s="149">
        <f t="shared" si="5"/>
        <v>7071.13</v>
      </c>
      <c r="W91" s="149">
        <f t="shared" si="6"/>
        <v>476.13000000000022</v>
      </c>
    </row>
    <row r="92" spans="1:23" x14ac:dyDescent="0.25">
      <c r="A92" s="145" t="s">
        <v>96</v>
      </c>
      <c r="B92" s="145"/>
      <c r="C92" s="145" t="s">
        <v>312</v>
      </c>
      <c r="D92" s="149">
        <v>2964.25</v>
      </c>
      <c r="E92" s="149">
        <v>2810.75</v>
      </c>
      <c r="F92" s="149">
        <v>2899.5499999999997</v>
      </c>
      <c r="G92" s="149">
        <v>-64.700000000000017</v>
      </c>
      <c r="I92" s="145" t="s">
        <v>96</v>
      </c>
      <c r="J92" s="145"/>
      <c r="K92" s="145" t="s">
        <v>312</v>
      </c>
      <c r="L92" s="149">
        <v>2887.5</v>
      </c>
      <c r="M92" s="149">
        <v>2888.48</v>
      </c>
      <c r="N92" s="149">
        <v>2915.9700000000003</v>
      </c>
      <c r="O92" s="149">
        <v>28.470000000000255</v>
      </c>
      <c r="Q92" s="145" t="s">
        <v>96</v>
      </c>
      <c r="R92" s="145"/>
      <c r="S92" s="145" t="s">
        <v>312</v>
      </c>
      <c r="T92" s="149">
        <f t="shared" si="7"/>
        <v>5851.75</v>
      </c>
      <c r="U92" s="149">
        <f t="shared" si="4"/>
        <v>5699.23</v>
      </c>
      <c r="V92" s="149">
        <f t="shared" si="5"/>
        <v>5815.52</v>
      </c>
      <c r="W92" s="149">
        <f t="shared" si="6"/>
        <v>-36.229999999999762</v>
      </c>
    </row>
    <row r="93" spans="1:23" x14ac:dyDescent="0.25">
      <c r="A93" s="145" t="s">
        <v>97</v>
      </c>
      <c r="B93" s="145"/>
      <c r="C93" s="145" t="s">
        <v>307</v>
      </c>
      <c r="D93" s="149">
        <v>4098.25</v>
      </c>
      <c r="E93" s="149">
        <v>3915.75</v>
      </c>
      <c r="F93" s="149">
        <v>4216.63</v>
      </c>
      <c r="G93" s="149">
        <v>118.38</v>
      </c>
      <c r="I93" s="145" t="s">
        <v>97</v>
      </c>
      <c r="J93" s="145"/>
      <c r="K93" s="145" t="s">
        <v>307</v>
      </c>
      <c r="L93" s="149">
        <v>3755.5</v>
      </c>
      <c r="M93" s="149">
        <v>3795.5</v>
      </c>
      <c r="N93" s="149">
        <v>3898.5</v>
      </c>
      <c r="O93" s="149">
        <v>143</v>
      </c>
      <c r="Q93" s="145" t="s">
        <v>97</v>
      </c>
      <c r="R93" s="145"/>
      <c r="S93" s="145" t="s">
        <v>307</v>
      </c>
      <c r="T93" s="149">
        <f t="shared" si="7"/>
        <v>7853.75</v>
      </c>
      <c r="U93" s="149">
        <f t="shared" si="4"/>
        <v>7711.25</v>
      </c>
      <c r="V93" s="149">
        <f t="shared" si="5"/>
        <v>8115.13</v>
      </c>
      <c r="W93" s="149">
        <f t="shared" si="6"/>
        <v>261.38</v>
      </c>
    </row>
    <row r="94" spans="1:23" x14ac:dyDescent="0.25">
      <c r="A94" s="145" t="s">
        <v>98</v>
      </c>
      <c r="B94" s="145"/>
      <c r="C94" s="145" t="s">
        <v>312</v>
      </c>
      <c r="D94" s="149">
        <v>2479</v>
      </c>
      <c r="E94" s="149">
        <v>1910.5</v>
      </c>
      <c r="F94" s="149">
        <v>2188.4399999999996</v>
      </c>
      <c r="G94" s="149">
        <v>-290.56000000000006</v>
      </c>
      <c r="I94" s="145" t="s">
        <v>98</v>
      </c>
      <c r="J94" s="145"/>
      <c r="K94" s="145" t="s">
        <v>312</v>
      </c>
      <c r="L94" s="149">
        <v>2438</v>
      </c>
      <c r="M94" s="149">
        <v>2198.1999999999998</v>
      </c>
      <c r="N94" s="149">
        <v>2171.8000000000002</v>
      </c>
      <c r="O94" s="149">
        <v>-266.19999999999982</v>
      </c>
      <c r="Q94" s="145" t="s">
        <v>98</v>
      </c>
      <c r="R94" s="145"/>
      <c r="S94" s="145" t="s">
        <v>312</v>
      </c>
      <c r="T94" s="149">
        <f t="shared" si="7"/>
        <v>4917</v>
      </c>
      <c r="U94" s="149">
        <f t="shared" si="4"/>
        <v>4108.7</v>
      </c>
      <c r="V94" s="149">
        <f t="shared" si="5"/>
        <v>4360.24</v>
      </c>
      <c r="W94" s="149">
        <f t="shared" si="6"/>
        <v>-556.75999999999988</v>
      </c>
    </row>
    <row r="95" spans="1:23" x14ac:dyDescent="0.25">
      <c r="A95" s="145" t="s">
        <v>100</v>
      </c>
      <c r="B95" s="145"/>
      <c r="C95" s="145" t="s">
        <v>311</v>
      </c>
      <c r="D95" s="149">
        <v>3726.25</v>
      </c>
      <c r="E95" s="149">
        <v>4308</v>
      </c>
      <c r="F95" s="149">
        <v>3967.78</v>
      </c>
      <c r="G95" s="149">
        <v>241.53</v>
      </c>
      <c r="I95" s="145" t="s">
        <v>100</v>
      </c>
      <c r="J95" s="145"/>
      <c r="K95" s="145" t="s">
        <v>311</v>
      </c>
      <c r="L95" s="149">
        <v>3671</v>
      </c>
      <c r="M95" s="149">
        <v>3829.25</v>
      </c>
      <c r="N95" s="149">
        <v>3755.3500000000004</v>
      </c>
      <c r="O95" s="149">
        <v>84.350000000000364</v>
      </c>
      <c r="Q95" s="145" t="s">
        <v>100</v>
      </c>
      <c r="R95" s="145"/>
      <c r="S95" s="145" t="s">
        <v>311</v>
      </c>
      <c r="T95" s="149">
        <f t="shared" si="7"/>
        <v>7397.25</v>
      </c>
      <c r="U95" s="149">
        <f t="shared" si="4"/>
        <v>8137.25</v>
      </c>
      <c r="V95" s="149">
        <f t="shared" si="5"/>
        <v>7723.130000000001</v>
      </c>
      <c r="W95" s="149">
        <f t="shared" si="6"/>
        <v>325.88000000000034</v>
      </c>
    </row>
    <row r="96" spans="1:23" x14ac:dyDescent="0.25">
      <c r="A96" s="145" t="s">
        <v>105</v>
      </c>
      <c r="B96" s="145"/>
      <c r="C96" s="145" t="s">
        <v>308</v>
      </c>
      <c r="D96" s="149">
        <v>3250.5</v>
      </c>
      <c r="E96" s="149">
        <v>3273.25</v>
      </c>
      <c r="F96" s="149">
        <v>3441.38</v>
      </c>
      <c r="G96" s="149">
        <v>190.88</v>
      </c>
      <c r="I96" s="145" t="s">
        <v>105</v>
      </c>
      <c r="J96" s="145"/>
      <c r="K96" s="145" t="s">
        <v>308</v>
      </c>
      <c r="L96" s="149">
        <v>3238.5</v>
      </c>
      <c r="M96" s="149">
        <v>3433</v>
      </c>
      <c r="N96" s="149">
        <v>3495.87</v>
      </c>
      <c r="O96" s="149">
        <v>257.36999999999989</v>
      </c>
      <c r="Q96" s="145" t="s">
        <v>105</v>
      </c>
      <c r="R96" s="145"/>
      <c r="S96" s="145" t="s">
        <v>308</v>
      </c>
      <c r="T96" s="149">
        <f t="shared" si="7"/>
        <v>6489</v>
      </c>
      <c r="U96" s="149">
        <f t="shared" si="4"/>
        <v>6706.25</v>
      </c>
      <c r="V96" s="149">
        <f t="shared" si="5"/>
        <v>6937.25</v>
      </c>
      <c r="W96" s="149">
        <f t="shared" si="6"/>
        <v>448.24999999999989</v>
      </c>
    </row>
    <row r="97" spans="1:23" x14ac:dyDescent="0.25">
      <c r="A97" s="145" t="s">
        <v>106</v>
      </c>
      <c r="B97" s="145"/>
      <c r="C97" s="145" t="s">
        <v>307</v>
      </c>
      <c r="D97" s="149">
        <v>3959.5</v>
      </c>
      <c r="E97" s="149">
        <v>4052</v>
      </c>
      <c r="F97" s="149">
        <v>3811.78</v>
      </c>
      <c r="G97" s="149">
        <v>-147.72000000000003</v>
      </c>
      <c r="I97" s="145" t="s">
        <v>106</v>
      </c>
      <c r="J97" s="145"/>
      <c r="K97" s="145" t="s">
        <v>307</v>
      </c>
      <c r="L97" s="149">
        <v>3705.25</v>
      </c>
      <c r="M97" s="149">
        <v>3792.25</v>
      </c>
      <c r="N97" s="149">
        <v>3747.6</v>
      </c>
      <c r="O97" s="149">
        <v>42.349999999999909</v>
      </c>
      <c r="Q97" s="145" t="s">
        <v>106</v>
      </c>
      <c r="R97" s="145"/>
      <c r="S97" s="145" t="s">
        <v>307</v>
      </c>
      <c r="T97" s="149">
        <f t="shared" si="7"/>
        <v>7664.75</v>
      </c>
      <c r="U97" s="149">
        <f t="shared" si="4"/>
        <v>7844.25</v>
      </c>
      <c r="V97" s="149">
        <f t="shared" si="5"/>
        <v>7559.38</v>
      </c>
      <c r="W97" s="149">
        <f t="shared" si="6"/>
        <v>-105.37000000000012</v>
      </c>
    </row>
    <row r="98" spans="1:23" x14ac:dyDescent="0.25">
      <c r="A98" s="145" t="s">
        <v>109</v>
      </c>
      <c r="B98" s="145"/>
      <c r="C98" s="145" t="s">
        <v>313</v>
      </c>
      <c r="D98" s="149">
        <v>2761.25</v>
      </c>
      <c r="E98" s="149">
        <v>2577</v>
      </c>
      <c r="F98" s="149">
        <v>2771.63</v>
      </c>
      <c r="G98" s="149">
        <v>10.379999999999995</v>
      </c>
      <c r="I98" s="145" t="s">
        <v>109</v>
      </c>
      <c r="J98" s="145"/>
      <c r="K98" s="145" t="s">
        <v>313</v>
      </c>
      <c r="L98" s="149">
        <v>2657</v>
      </c>
      <c r="M98" s="149">
        <v>2552.75</v>
      </c>
      <c r="N98" s="149">
        <v>2707.15</v>
      </c>
      <c r="O98" s="149">
        <v>50.150000000000091</v>
      </c>
      <c r="Q98" s="145" t="s">
        <v>109</v>
      </c>
      <c r="R98" s="145"/>
      <c r="S98" s="145" t="s">
        <v>313</v>
      </c>
      <c r="T98" s="149">
        <f t="shared" si="7"/>
        <v>5418.25</v>
      </c>
      <c r="U98" s="149">
        <f t="shared" si="4"/>
        <v>5129.75</v>
      </c>
      <c r="V98" s="149">
        <f t="shared" si="5"/>
        <v>5478.7800000000007</v>
      </c>
      <c r="W98" s="149">
        <f t="shared" si="6"/>
        <v>60.530000000000086</v>
      </c>
    </row>
    <row r="99" spans="1:23" x14ac:dyDescent="0.25">
      <c r="A99" s="145" t="s">
        <v>110</v>
      </c>
      <c r="B99" s="145"/>
      <c r="C99" s="145" t="s">
        <v>311</v>
      </c>
      <c r="D99" s="149">
        <v>4084.75</v>
      </c>
      <c r="E99" s="149">
        <v>4014</v>
      </c>
      <c r="F99" s="149">
        <v>4043.06</v>
      </c>
      <c r="G99" s="149">
        <v>-41.69</v>
      </c>
      <c r="I99" s="145" t="s">
        <v>110</v>
      </c>
      <c r="J99" s="145"/>
      <c r="K99" s="145" t="s">
        <v>311</v>
      </c>
      <c r="L99" s="149">
        <v>3822</v>
      </c>
      <c r="M99" s="149">
        <v>3936.5</v>
      </c>
      <c r="N99" s="149">
        <v>3835.67</v>
      </c>
      <c r="O99" s="149">
        <v>13.670000000000073</v>
      </c>
      <c r="Q99" s="145" t="s">
        <v>110</v>
      </c>
      <c r="R99" s="145"/>
      <c r="S99" s="145" t="s">
        <v>311</v>
      </c>
      <c r="T99" s="149">
        <f t="shared" si="7"/>
        <v>7906.75</v>
      </c>
      <c r="U99" s="149">
        <f t="shared" si="4"/>
        <v>7950.5</v>
      </c>
      <c r="V99" s="149">
        <f t="shared" si="5"/>
        <v>7878.73</v>
      </c>
      <c r="W99" s="149">
        <f t="shared" si="6"/>
        <v>-28.019999999999925</v>
      </c>
    </row>
    <row r="100" spans="1:23" x14ac:dyDescent="0.25">
      <c r="A100" s="145" t="s">
        <v>113</v>
      </c>
      <c r="B100" s="145"/>
      <c r="C100" s="145" t="s">
        <v>305</v>
      </c>
      <c r="D100" s="149">
        <v>2797.75</v>
      </c>
      <c r="E100" s="149">
        <v>2816</v>
      </c>
      <c r="F100" s="149">
        <v>2809.43</v>
      </c>
      <c r="G100" s="149">
        <v>11.680000000000007</v>
      </c>
      <c r="I100" s="145" t="s">
        <v>113</v>
      </c>
      <c r="J100" s="145"/>
      <c r="K100" s="145" t="s">
        <v>305</v>
      </c>
      <c r="L100" s="149">
        <v>2584.75</v>
      </c>
      <c r="M100" s="149">
        <v>2715.5</v>
      </c>
      <c r="N100" s="149">
        <v>2719.3900000000003</v>
      </c>
      <c r="O100" s="149">
        <v>134.64000000000033</v>
      </c>
      <c r="Q100" s="145" t="s">
        <v>113</v>
      </c>
      <c r="R100" s="145"/>
      <c r="S100" s="145" t="s">
        <v>305</v>
      </c>
      <c r="T100" s="149">
        <f t="shared" si="7"/>
        <v>5382.5</v>
      </c>
      <c r="U100" s="149">
        <f t="shared" si="4"/>
        <v>5531.5</v>
      </c>
      <c r="V100" s="149">
        <f t="shared" si="5"/>
        <v>5528.82</v>
      </c>
      <c r="W100" s="149">
        <f t="shared" si="6"/>
        <v>146.32000000000033</v>
      </c>
    </row>
  </sheetData>
  <mergeCells count="1">
    <mergeCell ref="D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39"/>
  <sheetViews>
    <sheetView topLeftCell="A18" workbookViewId="0">
      <selection activeCell="D25" sqref="D25:D36"/>
    </sheetView>
  </sheetViews>
  <sheetFormatPr defaultRowHeight="15" x14ac:dyDescent="0.25"/>
  <cols>
    <col min="1" max="1" width="16" bestFit="1" customWidth="1"/>
    <col min="3" max="3" width="11.42578125" customWidth="1"/>
    <col min="4" max="4" width="15.140625" bestFit="1" customWidth="1"/>
    <col min="5" max="7" width="12.42578125" customWidth="1"/>
    <col min="9" max="9" width="11.140625" customWidth="1"/>
    <col min="10" max="10" width="14.7109375" bestFit="1" customWidth="1"/>
    <col min="11" max="13" width="11.7109375" customWidth="1"/>
  </cols>
  <sheetData>
    <row r="2" spans="1:13" ht="18.75" x14ac:dyDescent="0.3">
      <c r="E2" s="202" t="s">
        <v>325</v>
      </c>
      <c r="F2" s="202"/>
      <c r="G2" s="202"/>
      <c r="H2" s="202"/>
      <c r="I2" s="202"/>
      <c r="J2" s="202"/>
      <c r="K2" s="202"/>
      <c r="L2" s="202"/>
      <c r="M2" s="202"/>
    </row>
    <row r="3" spans="1:13" x14ac:dyDescent="0.25">
      <c r="E3" s="200" t="s">
        <v>272</v>
      </c>
      <c r="F3" s="200"/>
      <c r="G3" s="200"/>
      <c r="K3" s="200" t="s">
        <v>278</v>
      </c>
      <c r="L3" s="200"/>
      <c r="M3" s="200"/>
    </row>
    <row r="4" spans="1:13" x14ac:dyDescent="0.25">
      <c r="E4" s="57" t="s">
        <v>276</v>
      </c>
      <c r="F4" s="57" t="s">
        <v>277</v>
      </c>
      <c r="G4" s="57" t="s">
        <v>321</v>
      </c>
      <c r="K4" s="57" t="s">
        <v>276</v>
      </c>
      <c r="L4" s="57" t="s">
        <v>277</v>
      </c>
      <c r="M4" s="57" t="s">
        <v>321</v>
      </c>
    </row>
    <row r="5" spans="1:13" x14ac:dyDescent="0.25">
      <c r="A5" t="str">
        <f>INDEX([1]Alignment!$D:$D,MATCH(_xlfn.NUMBERVALUE(C5),[1]Alignment!$A:$A,0))</f>
        <v>Jim Wilson</v>
      </c>
      <c r="C5" t="s">
        <v>105</v>
      </c>
      <c r="E5" s="140">
        <f>INDEX('OSAT Test'!$F:$F,MATCH('OSAT Summary'!$C5,'OSAT Test'!$A:$A,0))</f>
        <v>0.70588200000000001</v>
      </c>
      <c r="F5" s="140">
        <f>INDEX('OSAT Test'!$D:$D,MATCH('OSAT Summary'!$C5,'OSAT Test'!$A:$A,0))</f>
        <v>0.77777799999999997</v>
      </c>
      <c r="G5" s="141">
        <f>F5-E5</f>
        <v>7.189599999999996E-2</v>
      </c>
      <c r="I5" t="s">
        <v>113</v>
      </c>
      <c r="J5">
        <f>INDEX('Labor Matrix - Pre'!$R:$R,MATCH($I5,'Labor Matrix - Pre'!$Q:$Q,0))</f>
        <v>0</v>
      </c>
      <c r="K5" s="140">
        <f>INDEX('OSAT Control'!$F:$F,MATCH('OSAT Summary'!$I5,'OSAT Control'!$A:$A,0))</f>
        <v>0.74603200000000003</v>
      </c>
      <c r="L5" s="140">
        <f>INDEX('OSAT Control'!$D:$D,MATCH('OSAT Summary'!$I5,'OSAT Control'!$A:$A,0))</f>
        <v>0.75</v>
      </c>
      <c r="M5" s="141">
        <f>L5-K5</f>
        <v>3.9679999999999715E-3</v>
      </c>
    </row>
    <row r="6" spans="1:13" x14ac:dyDescent="0.25">
      <c r="A6" t="str">
        <f>INDEX([1]Alignment!$D:$D,MATCH(_xlfn.NUMBERVALUE(C6),[1]Alignment!$A:$A,0))</f>
        <v>Loretta Bilon</v>
      </c>
      <c r="C6" t="s">
        <v>32</v>
      </c>
      <c r="E6" s="140">
        <f>INDEX('OSAT Test'!$F:$F,MATCH('OSAT Summary'!$C6,'OSAT Test'!$A:$A,0))</f>
        <v>0.81395300000000004</v>
      </c>
      <c r="F6" s="140">
        <f>INDEX('OSAT Test'!$D:$D,MATCH('OSAT Summary'!$C6,'OSAT Test'!$A:$A,0))</f>
        <v>0.80952400000000002</v>
      </c>
      <c r="G6" s="141">
        <f t="shared" ref="G6:G17" si="0">F6-E6</f>
        <v>-4.4290000000000163E-3</v>
      </c>
      <c r="I6" t="s">
        <v>82</v>
      </c>
      <c r="J6">
        <f>INDEX('Labor Matrix - Pre'!$R:$R,MATCH($I6,'Labor Matrix - Pre'!$Q:$Q,0))</f>
        <v>0</v>
      </c>
      <c r="K6" s="140">
        <f>INDEX('OSAT Control'!$F:$F,MATCH('OSAT Summary'!$I6,'OSAT Control'!$A:$A,0))</f>
        <v>0.72499999999999998</v>
      </c>
      <c r="L6" s="140">
        <f>INDEX('OSAT Control'!$D:$D,MATCH('OSAT Summary'!$I6,'OSAT Control'!$A:$A,0))</f>
        <v>0.85185200000000005</v>
      </c>
      <c r="M6" s="141">
        <f t="shared" ref="M6:M17" si="1">L6-K6</f>
        <v>0.12685200000000008</v>
      </c>
    </row>
    <row r="7" spans="1:13" x14ac:dyDescent="0.25">
      <c r="A7" t="str">
        <f>INDEX([1]Alignment!$D:$D,MATCH(_xlfn.NUMBERVALUE(C7),[1]Alignment!$A:$A,0))</f>
        <v>Julie Lundbom</v>
      </c>
      <c r="C7" t="s">
        <v>72</v>
      </c>
      <c r="E7" s="140">
        <f>INDEX('OSAT Test'!$F:$F,MATCH('OSAT Summary'!$C7,'OSAT Test'!$A:$A,0))</f>
        <v>0.78125</v>
      </c>
      <c r="F7" s="140">
        <f>INDEX('OSAT Test'!$D:$D,MATCH('OSAT Summary'!$C7,'OSAT Test'!$A:$A,0))</f>
        <v>0.84090900000000002</v>
      </c>
      <c r="G7" s="141">
        <f t="shared" si="0"/>
        <v>5.9659000000000018E-2</v>
      </c>
      <c r="I7" t="s">
        <v>101</v>
      </c>
      <c r="J7">
        <f>INDEX('Labor Matrix - Pre'!$R:$R,MATCH($I7,'Labor Matrix - Pre'!$Q:$Q,0))</f>
        <v>0</v>
      </c>
      <c r="K7" s="140">
        <f>INDEX('OSAT Control'!$F:$F,MATCH('OSAT Summary'!$I7,'OSAT Control'!$A:$A,0))</f>
        <v>0.71428599999999998</v>
      </c>
      <c r="L7" s="140">
        <f>INDEX('OSAT Control'!$D:$D,MATCH('OSAT Summary'!$I7,'OSAT Control'!$A:$A,0))</f>
        <v>0.68571400000000005</v>
      </c>
      <c r="M7" s="141">
        <f t="shared" si="1"/>
        <v>-2.8571999999999931E-2</v>
      </c>
    </row>
    <row r="8" spans="1:13" x14ac:dyDescent="0.25">
      <c r="A8" t="str">
        <f>INDEX([1]Alignment!$D:$D,MATCH(_xlfn.NUMBERVALUE(C8),[1]Alignment!$A:$A,0))</f>
        <v>Bill Kellmer</v>
      </c>
      <c r="C8" t="s">
        <v>28</v>
      </c>
      <c r="E8" s="140">
        <f>INDEX('OSAT Test'!$F:$F,MATCH('OSAT Summary'!$C8,'OSAT Test'!$A:$A,0))</f>
        <v>0.79069800000000001</v>
      </c>
      <c r="F8" s="140">
        <f>INDEX('OSAT Test'!$D:$D,MATCH('OSAT Summary'!$C8,'OSAT Test'!$A:$A,0))</f>
        <v>0.77083299999999999</v>
      </c>
      <c r="G8" s="141">
        <f t="shared" si="0"/>
        <v>-1.9865000000000022E-2</v>
      </c>
      <c r="I8" t="s">
        <v>35</v>
      </c>
      <c r="J8">
        <f>INDEX('Labor Matrix - Pre'!$R:$R,MATCH($I8,'Labor Matrix - Pre'!$Q:$Q,0))</f>
        <v>0</v>
      </c>
      <c r="K8" s="140">
        <f>INDEX('OSAT Control'!$F:$F,MATCH('OSAT Summary'!$I8,'OSAT Control'!$A:$A,0))</f>
        <v>0.85185200000000005</v>
      </c>
      <c r="L8" s="140">
        <f>INDEX('OSAT Control'!$D:$D,MATCH('OSAT Summary'!$I8,'OSAT Control'!$A:$A,0))</f>
        <v>0.86956500000000003</v>
      </c>
      <c r="M8" s="141">
        <f t="shared" si="1"/>
        <v>1.7712999999999979E-2</v>
      </c>
    </row>
    <row r="9" spans="1:13" x14ac:dyDescent="0.25">
      <c r="A9" t="str">
        <f>INDEX([1]Alignment!$D:$D,MATCH(_xlfn.NUMBERVALUE(C9),[1]Alignment!$A:$A,0))</f>
        <v>Bill Kellmer</v>
      </c>
      <c r="C9" t="s">
        <v>95</v>
      </c>
      <c r="E9" s="140">
        <f>INDEX('OSAT Test'!$F:$F,MATCH('OSAT Summary'!$C9,'OSAT Test'!$A:$A,0))</f>
        <v>0.77142900000000003</v>
      </c>
      <c r="F9" s="140">
        <f>INDEX('OSAT Test'!$D:$D,MATCH('OSAT Summary'!$C9,'OSAT Test'!$A:$A,0))</f>
        <v>0.74509800000000004</v>
      </c>
      <c r="G9" s="141">
        <f t="shared" si="0"/>
        <v>-2.6330999999999993E-2</v>
      </c>
      <c r="I9" t="s">
        <v>40</v>
      </c>
      <c r="J9">
        <f>INDEX('Labor Matrix - Pre'!$R:$R,MATCH($I9,'Labor Matrix - Pre'!$Q:$Q,0))</f>
        <v>0</v>
      </c>
      <c r="K9" s="140">
        <f>INDEX('OSAT Control'!$F:$F,MATCH('OSAT Summary'!$I9,'OSAT Control'!$A:$A,0))</f>
        <v>0.74193500000000001</v>
      </c>
      <c r="L9" s="140">
        <f>INDEX('OSAT Control'!$D:$D,MATCH('OSAT Summary'!$I9,'OSAT Control'!$A:$A,0))</f>
        <v>0.76087000000000005</v>
      </c>
      <c r="M9" s="141">
        <f t="shared" si="1"/>
        <v>1.8935000000000035E-2</v>
      </c>
    </row>
    <row r="10" spans="1:13" x14ac:dyDescent="0.25">
      <c r="A10" t="str">
        <f>INDEX([1]Alignment!$D:$D,MATCH(_xlfn.NUMBERVALUE(C10),[1]Alignment!$A:$A,0))</f>
        <v>Julie Lundbom</v>
      </c>
      <c r="C10" t="s">
        <v>99</v>
      </c>
      <c r="E10" s="140">
        <f>INDEX('OSAT Test'!$F:$F,MATCH('OSAT Summary'!$C10,'OSAT Test'!$A:$A,0))</f>
        <v>0.5</v>
      </c>
      <c r="F10" s="140">
        <f>INDEX('OSAT Test'!$D:$D,MATCH('OSAT Summary'!$C10,'OSAT Test'!$A:$A,0))</f>
        <v>0.80701800000000001</v>
      </c>
      <c r="G10" s="141">
        <f t="shared" si="0"/>
        <v>0.30701800000000001</v>
      </c>
      <c r="I10" t="s">
        <v>90</v>
      </c>
      <c r="J10">
        <f>INDEX('Labor Matrix - Pre'!$R:$R,MATCH($I10,'Labor Matrix - Pre'!$Q:$Q,0))</f>
        <v>0</v>
      </c>
      <c r="K10" s="140">
        <f>INDEX('OSAT Control'!$F:$F,MATCH('OSAT Summary'!$I10,'OSAT Control'!$A:$A,0))</f>
        <v>0.796875</v>
      </c>
      <c r="L10" s="140">
        <f>INDEX('OSAT Control'!$D:$D,MATCH('OSAT Summary'!$I10,'OSAT Control'!$A:$A,0))</f>
        <v>0.68852500000000005</v>
      </c>
      <c r="M10" s="141">
        <f t="shared" si="1"/>
        <v>-0.10834999999999995</v>
      </c>
    </row>
    <row r="11" spans="1:13" x14ac:dyDescent="0.25">
      <c r="A11" t="str">
        <f>INDEX([1]Alignment!$D:$D,MATCH(_xlfn.NUMBERVALUE(C11),[1]Alignment!$A:$A,0))</f>
        <v>Jerry Beamon</v>
      </c>
      <c r="C11" t="s">
        <v>92</v>
      </c>
      <c r="E11" s="140">
        <f>INDEX('OSAT Test'!$F:$F,MATCH('OSAT Summary'!$C11,'OSAT Test'!$A:$A,0))</f>
        <v>0.782609</v>
      </c>
      <c r="F11" s="140">
        <f>INDEX('OSAT Test'!$D:$D,MATCH('OSAT Summary'!$C11,'OSAT Test'!$A:$A,0))</f>
        <v>0.64864900000000003</v>
      </c>
      <c r="G11" s="141">
        <f t="shared" si="0"/>
        <v>-0.13395999999999997</v>
      </c>
      <c r="I11" t="s">
        <v>109</v>
      </c>
      <c r="J11">
        <f>INDEX('Labor Matrix - Pre'!$R:$R,MATCH($I11,'Labor Matrix - Pre'!$Q:$Q,0))</f>
        <v>0</v>
      </c>
      <c r="K11" s="140">
        <f>INDEX('OSAT Control'!$F:$F,MATCH('OSAT Summary'!$I11,'OSAT Control'!$A:$A,0))</f>
        <v>0.77500000000000002</v>
      </c>
      <c r="L11" s="140">
        <f>INDEX('OSAT Control'!$D:$D,MATCH('OSAT Summary'!$I11,'OSAT Control'!$A:$A,0))</f>
        <v>0.77777799999999997</v>
      </c>
      <c r="M11" s="141">
        <f t="shared" si="1"/>
        <v>2.7779999999999472E-3</v>
      </c>
    </row>
    <row r="12" spans="1:13" x14ac:dyDescent="0.25">
      <c r="A12" t="str">
        <f>INDEX([1]Alignment!$D:$D,MATCH(_xlfn.NUMBERVALUE(C12),[1]Alignment!$A:$A,0))</f>
        <v>Loretta Bilon</v>
      </c>
      <c r="C12" t="s">
        <v>31</v>
      </c>
      <c r="E12" s="140">
        <f>INDEX('OSAT Test'!$F:$F,MATCH('OSAT Summary'!$C12,'OSAT Test'!$A:$A,0))</f>
        <v>0.82857099999999995</v>
      </c>
      <c r="F12" s="140">
        <f>INDEX('OSAT Test'!$D:$D,MATCH('OSAT Summary'!$C12,'OSAT Test'!$A:$A,0))</f>
        <v>0.769231</v>
      </c>
      <c r="G12" s="141">
        <f t="shared" si="0"/>
        <v>-5.9339999999999948E-2</v>
      </c>
      <c r="I12" t="s">
        <v>96</v>
      </c>
      <c r="J12">
        <f>INDEX('Labor Matrix - Pre'!$R:$R,MATCH($I12,'Labor Matrix - Pre'!$Q:$Q,0))</f>
        <v>0</v>
      </c>
      <c r="K12" s="140">
        <f>INDEX('OSAT Control'!$F:$F,MATCH('OSAT Summary'!$I12,'OSAT Control'!$A:$A,0))</f>
        <v>0.77027000000000001</v>
      </c>
      <c r="L12" s="140">
        <f>INDEX('OSAT Control'!$D:$D,MATCH('OSAT Summary'!$I12,'OSAT Control'!$A:$A,0))</f>
        <v>0.80701800000000001</v>
      </c>
      <c r="M12" s="141">
        <f t="shared" si="1"/>
        <v>3.6748000000000003E-2</v>
      </c>
    </row>
    <row r="13" spans="1:13" x14ac:dyDescent="0.25">
      <c r="A13" t="str">
        <f>INDEX([1]Alignment!$D:$D,MATCH(_xlfn.NUMBERVALUE(C13),[1]Alignment!$A:$A,0))</f>
        <v>Jerry Beamon</v>
      </c>
      <c r="C13" t="s">
        <v>33</v>
      </c>
      <c r="E13" s="140">
        <f>INDEX('OSAT Test'!$F:$F,MATCH('OSAT Summary'!$C13,'OSAT Test'!$A:$A,0))</f>
        <v>0.67241399999999996</v>
      </c>
      <c r="F13" s="140">
        <f>INDEX('OSAT Test'!$D:$D,MATCH('OSAT Summary'!$C13,'OSAT Test'!$A:$A,0))</f>
        <v>0.73912999999999995</v>
      </c>
      <c r="G13" s="141">
        <f t="shared" si="0"/>
        <v>6.6715999999999998E-2</v>
      </c>
      <c r="I13" t="s">
        <v>42</v>
      </c>
      <c r="J13">
        <f>INDEX('Labor Matrix - Pre'!$R:$R,MATCH($I13,'Labor Matrix - Pre'!$Q:$Q,0))</f>
        <v>0</v>
      </c>
      <c r="K13" s="140">
        <f>INDEX('OSAT Control'!$F:$F,MATCH('OSAT Summary'!$I13,'OSAT Control'!$A:$A,0))</f>
        <v>0.70769199999999999</v>
      </c>
      <c r="L13" s="140">
        <f>INDEX('OSAT Control'!$D:$D,MATCH('OSAT Summary'!$I13,'OSAT Control'!$A:$A,0))</f>
        <v>0.75609800000000005</v>
      </c>
      <c r="M13" s="141">
        <f t="shared" si="1"/>
        <v>4.840600000000006E-2</v>
      </c>
    </row>
    <row r="14" spans="1:13" x14ac:dyDescent="0.25">
      <c r="A14" t="str">
        <f>INDEX([1]Alignment!$D:$D,MATCH(_xlfn.NUMBERVALUE(C14),[1]Alignment!$A:$A,0))</f>
        <v>Michelle Keough</v>
      </c>
      <c r="C14" t="s">
        <v>59</v>
      </c>
      <c r="E14" s="140">
        <f>INDEX('OSAT Test'!$F:$F,MATCH('OSAT Summary'!$C14,'OSAT Test'!$A:$A,0))</f>
        <v>0.73611099999999996</v>
      </c>
      <c r="F14" s="140">
        <f>INDEX('OSAT Test'!$D:$D,MATCH('OSAT Summary'!$C14,'OSAT Test'!$A:$A,0))</f>
        <v>0.83720899999999998</v>
      </c>
      <c r="G14" s="141">
        <f t="shared" si="0"/>
        <v>0.10109800000000002</v>
      </c>
      <c r="I14" t="s">
        <v>55</v>
      </c>
      <c r="J14">
        <f>INDEX('Labor Matrix - Pre'!$R:$R,MATCH($I14,'Labor Matrix - Pre'!$Q:$Q,0))</f>
        <v>0</v>
      </c>
      <c r="K14" s="140">
        <f>INDEX('OSAT Control'!$F:$F,MATCH('OSAT Summary'!$I14,'OSAT Control'!$A:$A,0))</f>
        <v>0.73863599999999996</v>
      </c>
      <c r="L14" s="140">
        <f>INDEX('OSAT Control'!$D:$D,MATCH('OSAT Summary'!$I14,'OSAT Control'!$A:$A,0))</f>
        <v>0.81818199999999996</v>
      </c>
      <c r="M14" s="141">
        <f t="shared" si="1"/>
        <v>7.9546000000000006E-2</v>
      </c>
    </row>
    <row r="15" spans="1:13" x14ac:dyDescent="0.25">
      <c r="A15" t="str">
        <f>INDEX([1]Alignment!$D:$D,MATCH(_xlfn.NUMBERVALUE(C15),[1]Alignment!$A:$A,0))</f>
        <v/>
      </c>
      <c r="C15" t="s">
        <v>50</v>
      </c>
      <c r="E15" s="140">
        <f>INDEX('OSAT Test'!$F:$F,MATCH('OSAT Summary'!$C15,'OSAT Test'!$A:$A,0))</f>
        <v>0.763158</v>
      </c>
      <c r="F15" s="140">
        <f>INDEX('OSAT Test'!$D:$D,MATCH('OSAT Summary'!$C15,'OSAT Test'!$A:$A,0))</f>
        <v>0.71428599999999998</v>
      </c>
      <c r="G15" s="141">
        <f t="shared" si="0"/>
        <v>-4.8872000000000027E-2</v>
      </c>
      <c r="I15" t="s">
        <v>23</v>
      </c>
      <c r="J15">
        <f>INDEX('Labor Matrix - Pre'!$R:$R,MATCH($I15,'Labor Matrix - Pre'!$Q:$Q,0))</f>
        <v>0</v>
      </c>
      <c r="K15" s="140">
        <f>INDEX('OSAT Control'!$F:$F,MATCH('OSAT Summary'!$I15,'OSAT Control'!$A:$A,0))</f>
        <v>0.85507200000000005</v>
      </c>
      <c r="L15" s="140">
        <f>INDEX('OSAT Control'!$D:$D,MATCH('OSAT Summary'!$I15,'OSAT Control'!$A:$A,0))</f>
        <v>0.70588200000000001</v>
      </c>
      <c r="M15" s="141">
        <f t="shared" si="1"/>
        <v>-0.14919000000000004</v>
      </c>
    </row>
    <row r="16" spans="1:13" x14ac:dyDescent="0.25">
      <c r="A16" t="str">
        <f>INDEX([1]Alignment!$D:$D,MATCH(_xlfn.NUMBERVALUE(C16),[1]Alignment!$A:$A,0))</f>
        <v>Julie Lundbom</v>
      </c>
      <c r="C16" t="s">
        <v>88</v>
      </c>
      <c r="E16" s="140">
        <f>INDEX('OSAT Test'!$F:$F,MATCH('OSAT Summary'!$C16,'OSAT Test'!$A:$A,0))</f>
        <v>0.73809499999999995</v>
      </c>
      <c r="F16" s="140">
        <f>INDEX('OSAT Test'!$D:$D,MATCH('OSAT Summary'!$C16,'OSAT Test'!$A:$A,0))</f>
        <v>0.67857100000000004</v>
      </c>
      <c r="G16" s="141">
        <f t="shared" si="0"/>
        <v>-5.952399999999991E-2</v>
      </c>
      <c r="I16" t="s">
        <v>112</v>
      </c>
      <c r="J16">
        <f>INDEX('Labor Matrix - Pre'!$R:$R,MATCH($I16,'Labor Matrix - Pre'!$Q:$Q,0))</f>
        <v>0</v>
      </c>
      <c r="K16" s="140">
        <f>INDEX('OSAT Control'!$F:$F,MATCH('OSAT Summary'!$I16,'OSAT Control'!$A:$A,0))</f>
        <v>0.68965500000000002</v>
      </c>
      <c r="L16" s="140">
        <f>INDEX('OSAT Control'!$D:$D,MATCH('OSAT Summary'!$I16,'OSAT Control'!$A:$A,0))</f>
        <v>0.80952400000000002</v>
      </c>
      <c r="M16" s="141">
        <f t="shared" si="1"/>
        <v>0.119869</v>
      </c>
    </row>
    <row r="17" spans="1:13" s="71" customFormat="1" x14ac:dyDescent="0.25">
      <c r="C17" s="71" t="s">
        <v>331</v>
      </c>
      <c r="E17" s="159">
        <f>INDEX('OSAT Test'!$F:$F,MATCH('OSAT Summary'!$C17,'OSAT Test'!$A:$A,0))</f>
        <v>0.75914199999999998</v>
      </c>
      <c r="F17" s="159">
        <f>INDEX('OSAT Test'!$D:$D,MATCH('OSAT Summary'!$C17,'OSAT Test'!$A:$A,0))</f>
        <v>0.76481100000000002</v>
      </c>
      <c r="G17" s="70">
        <f t="shared" si="0"/>
        <v>5.6690000000000351E-3</v>
      </c>
      <c r="I17" s="71" t="s">
        <v>331</v>
      </c>
      <c r="K17" s="159">
        <f>INDEX('OSAT Control'!$F:$F,MATCH('OSAT Summary'!$I17,'OSAT Control'!$A:$A,0))</f>
        <v>0.76427500000000004</v>
      </c>
      <c r="L17" s="159">
        <f>INDEX('OSAT Control'!$D:$D,MATCH('OSAT Summary'!$I17,'OSAT Control'!$A:$A,0))</f>
        <v>0.76893900000000004</v>
      </c>
      <c r="M17" s="70">
        <f t="shared" si="1"/>
        <v>4.6640000000000015E-3</v>
      </c>
    </row>
    <row r="19" spans="1:13" x14ac:dyDescent="0.25">
      <c r="L19" s="71" t="s">
        <v>332</v>
      </c>
      <c r="M19" s="70">
        <f>G17-M17</f>
        <v>1.0050000000000336E-3</v>
      </c>
    </row>
    <row r="22" spans="1:13" ht="18.75" x14ac:dyDescent="0.3">
      <c r="E22" s="202" t="s">
        <v>326</v>
      </c>
      <c r="F22" s="202"/>
      <c r="G22" s="202"/>
      <c r="H22" s="202"/>
      <c r="I22" s="202"/>
      <c r="J22" s="202"/>
      <c r="K22" s="202"/>
      <c r="L22" s="202"/>
      <c r="M22" s="202"/>
    </row>
    <row r="23" spans="1:13" x14ac:dyDescent="0.25">
      <c r="E23" s="200" t="s">
        <v>272</v>
      </c>
      <c r="F23" s="200"/>
      <c r="G23" s="200"/>
      <c r="K23" s="200" t="s">
        <v>278</v>
      </c>
      <c r="L23" s="200"/>
      <c r="M23" s="200"/>
    </row>
    <row r="24" spans="1:13" x14ac:dyDescent="0.25">
      <c r="E24" s="57" t="s">
        <v>276</v>
      </c>
      <c r="F24" s="57" t="s">
        <v>277</v>
      </c>
      <c r="G24" s="57" t="s">
        <v>321</v>
      </c>
      <c r="K24" s="57" t="s">
        <v>276</v>
      </c>
      <c r="L24" s="57" t="s">
        <v>277</v>
      </c>
      <c r="M24" s="57" t="s">
        <v>321</v>
      </c>
    </row>
    <row r="25" spans="1:13" x14ac:dyDescent="0.25">
      <c r="A25" t="str">
        <f>INDEX([1]Alignment!$D:$D,MATCH(_xlfn.NUMBERVALUE(C25),[1]Alignment!$A:$A,0))</f>
        <v>Jim Wilson</v>
      </c>
      <c r="C25" t="s">
        <v>105</v>
      </c>
      <c r="E25" s="140">
        <f>INDEX('OSAT Test'!$J:$J,MATCH('OSAT Summary'!$C25,'OSAT Test'!$A:$A,0))</f>
        <v>0.70588200000000001</v>
      </c>
      <c r="F25" s="140">
        <f>INDEX('OSAT Test'!$H:$H,MATCH('OSAT Summary'!$C25,'OSAT Test'!$A:$A,0))</f>
        <v>0.81481499999999996</v>
      </c>
      <c r="G25" s="141">
        <f>F25-E25</f>
        <v>0.10893299999999995</v>
      </c>
      <c r="I25" t="s">
        <v>113</v>
      </c>
      <c r="J25">
        <f>INDEX('Labor Matrix - Pre'!$R:$R,MATCH($I25,'Labor Matrix - Pre'!$Q:$Q,0))</f>
        <v>0</v>
      </c>
      <c r="K25" s="140">
        <f>INDEX('OSAT Control'!$J:$J,MATCH('OSAT Summary'!$I25,'OSAT Control'!$A:$A,0))</f>
        <v>0.69841299999999995</v>
      </c>
      <c r="L25" s="140">
        <f>INDEX('OSAT Control'!$H:$H,MATCH('OSAT Summary'!$I25,'OSAT Control'!$A:$A,0))</f>
        <v>0.70833299999999999</v>
      </c>
      <c r="M25" s="141">
        <f>L25-K25</f>
        <v>9.9200000000000399E-3</v>
      </c>
    </row>
    <row r="26" spans="1:13" x14ac:dyDescent="0.25">
      <c r="A26" t="str">
        <f>INDEX([1]Alignment!$D:$D,MATCH(_xlfn.NUMBERVALUE(C26),[1]Alignment!$A:$A,0))</f>
        <v>Loretta Bilon</v>
      </c>
      <c r="C26" t="s">
        <v>32</v>
      </c>
      <c r="E26" s="140">
        <f>INDEX('OSAT Test'!$J:$J,MATCH('OSAT Summary'!$C26,'OSAT Test'!$A:$A,0))</f>
        <v>0.83720899999999998</v>
      </c>
      <c r="F26" s="140">
        <f>INDEX('OSAT Test'!$H:$H,MATCH('OSAT Summary'!$C26,'OSAT Test'!$A:$A,0))</f>
        <v>0.69047599999999998</v>
      </c>
      <c r="G26" s="141">
        <f t="shared" ref="G26:G37" si="2">F26-E26</f>
        <v>-0.146733</v>
      </c>
      <c r="I26" t="s">
        <v>82</v>
      </c>
      <c r="J26">
        <f>INDEX('Labor Matrix - Pre'!$R:$R,MATCH($I26,'Labor Matrix - Pre'!$Q:$Q,0))</f>
        <v>0</v>
      </c>
      <c r="K26" s="140">
        <f>INDEX('OSAT Control'!$J:$J,MATCH('OSAT Summary'!$I26,'OSAT Control'!$A:$A,0))</f>
        <v>0.625</v>
      </c>
      <c r="L26" s="140">
        <f>INDEX('OSAT Control'!$H:$H,MATCH('OSAT Summary'!$I26,'OSAT Control'!$A:$A,0))</f>
        <v>0.74074099999999998</v>
      </c>
      <c r="M26" s="141">
        <f t="shared" ref="M26:M37" si="3">L26-K26</f>
        <v>0.11574099999999998</v>
      </c>
    </row>
    <row r="27" spans="1:13" x14ac:dyDescent="0.25">
      <c r="A27" t="str">
        <f>INDEX([1]Alignment!$D:$D,MATCH(_xlfn.NUMBERVALUE(C27),[1]Alignment!$A:$A,0))</f>
        <v>Julie Lundbom</v>
      </c>
      <c r="C27" t="s">
        <v>72</v>
      </c>
      <c r="E27" s="140">
        <f>INDEX('OSAT Test'!$J:$J,MATCH('OSAT Summary'!$C27,'OSAT Test'!$A:$A,0))</f>
        <v>0.71875</v>
      </c>
      <c r="F27" s="140">
        <f>INDEX('OSAT Test'!$H:$H,MATCH('OSAT Summary'!$C27,'OSAT Test'!$A:$A,0))</f>
        <v>0.70454499999999998</v>
      </c>
      <c r="G27" s="141">
        <f t="shared" si="2"/>
        <v>-1.4205000000000023E-2</v>
      </c>
      <c r="I27" t="s">
        <v>101</v>
      </c>
      <c r="J27">
        <f>INDEX('Labor Matrix - Pre'!$R:$R,MATCH($I27,'Labor Matrix - Pre'!$Q:$Q,0))</f>
        <v>0</v>
      </c>
      <c r="K27" s="140">
        <f>INDEX('OSAT Control'!$J:$J,MATCH('OSAT Summary'!$I27,'OSAT Control'!$A:$A,0))</f>
        <v>0.65714300000000003</v>
      </c>
      <c r="L27" s="140">
        <f>INDEX('OSAT Control'!$H:$H,MATCH('OSAT Summary'!$I27,'OSAT Control'!$A:$A,0))</f>
        <v>0.71428599999999998</v>
      </c>
      <c r="M27" s="141">
        <f t="shared" si="3"/>
        <v>5.7142999999999944E-2</v>
      </c>
    </row>
    <row r="28" spans="1:13" x14ac:dyDescent="0.25">
      <c r="A28" t="str">
        <f>INDEX([1]Alignment!$D:$D,MATCH(_xlfn.NUMBERVALUE(C28),[1]Alignment!$A:$A,0))</f>
        <v>Bill Kellmer</v>
      </c>
      <c r="C28" t="s">
        <v>28</v>
      </c>
      <c r="E28" s="140">
        <f>INDEX('OSAT Test'!$J:$J,MATCH('OSAT Summary'!$C28,'OSAT Test'!$A:$A,0))</f>
        <v>0.78294600000000003</v>
      </c>
      <c r="F28" s="140">
        <f>INDEX('OSAT Test'!$H:$H,MATCH('OSAT Summary'!$C28,'OSAT Test'!$A:$A,0))</f>
        <v>0.70833299999999999</v>
      </c>
      <c r="G28" s="141">
        <f t="shared" si="2"/>
        <v>-7.461300000000004E-2</v>
      </c>
      <c r="I28" t="s">
        <v>35</v>
      </c>
      <c r="J28">
        <f>INDEX('Labor Matrix - Pre'!$R:$R,MATCH($I28,'Labor Matrix - Pre'!$Q:$Q,0))</f>
        <v>0</v>
      </c>
      <c r="K28" s="140">
        <f>INDEX('OSAT Control'!$J:$J,MATCH('OSAT Summary'!$I28,'OSAT Control'!$A:$A,0))</f>
        <v>0.81481499999999996</v>
      </c>
      <c r="L28" s="140">
        <f>INDEX('OSAT Control'!$H:$H,MATCH('OSAT Summary'!$I28,'OSAT Control'!$A:$A,0))</f>
        <v>0.76087000000000005</v>
      </c>
      <c r="M28" s="141">
        <f t="shared" si="3"/>
        <v>-5.394499999999991E-2</v>
      </c>
    </row>
    <row r="29" spans="1:13" x14ac:dyDescent="0.25">
      <c r="A29" t="str">
        <f>INDEX([1]Alignment!$D:$D,MATCH(_xlfn.NUMBERVALUE(C29),[1]Alignment!$A:$A,0))</f>
        <v>Bill Kellmer</v>
      </c>
      <c r="C29" t="s">
        <v>95</v>
      </c>
      <c r="E29" s="140">
        <f>INDEX('OSAT Test'!$J:$J,MATCH('OSAT Summary'!$C29,'OSAT Test'!$A:$A,0))</f>
        <v>0.74285699999999999</v>
      </c>
      <c r="F29" s="140">
        <f>INDEX('OSAT Test'!$H:$H,MATCH('OSAT Summary'!$C29,'OSAT Test'!$A:$A,0))</f>
        <v>0.70588200000000001</v>
      </c>
      <c r="G29" s="141">
        <f t="shared" si="2"/>
        <v>-3.697499999999998E-2</v>
      </c>
      <c r="I29" t="s">
        <v>40</v>
      </c>
      <c r="J29">
        <f>INDEX('Labor Matrix - Pre'!$R:$R,MATCH($I29,'Labor Matrix - Pre'!$Q:$Q,0))</f>
        <v>0</v>
      </c>
      <c r="K29" s="140">
        <f>INDEX('OSAT Control'!$J:$J,MATCH('OSAT Summary'!$I29,'OSAT Control'!$A:$A,0))</f>
        <v>0.66129000000000004</v>
      </c>
      <c r="L29" s="140">
        <f>INDEX('OSAT Control'!$H:$H,MATCH('OSAT Summary'!$I29,'OSAT Control'!$A:$A,0))</f>
        <v>0.73912999999999995</v>
      </c>
      <c r="M29" s="141">
        <f t="shared" si="3"/>
        <v>7.7839999999999909E-2</v>
      </c>
    </row>
    <row r="30" spans="1:13" x14ac:dyDescent="0.25">
      <c r="A30" t="str">
        <f>INDEX([1]Alignment!$D:$D,MATCH(_xlfn.NUMBERVALUE(C30),[1]Alignment!$A:$A,0))</f>
        <v>Julie Lundbom</v>
      </c>
      <c r="C30" t="s">
        <v>99</v>
      </c>
      <c r="E30" s="140">
        <f>INDEX('OSAT Test'!$J:$J,MATCH('OSAT Summary'!$C30,'OSAT Test'!$A:$A,0))</f>
        <v>0.47058800000000001</v>
      </c>
      <c r="F30" s="140">
        <f>INDEX('OSAT Test'!$H:$H,MATCH('OSAT Summary'!$C30,'OSAT Test'!$A:$A,0))</f>
        <v>0.68421100000000001</v>
      </c>
      <c r="G30" s="141">
        <f t="shared" si="2"/>
        <v>0.21362300000000001</v>
      </c>
      <c r="I30" t="s">
        <v>90</v>
      </c>
      <c r="J30">
        <f>INDEX('Labor Matrix - Pre'!$R:$R,MATCH($I30,'Labor Matrix - Pre'!$Q:$Q,0))</f>
        <v>0</v>
      </c>
      <c r="K30" s="140">
        <f>INDEX('OSAT Control'!$J:$J,MATCH('OSAT Summary'!$I30,'OSAT Control'!$A:$A,0))</f>
        <v>0.78125</v>
      </c>
      <c r="L30" s="140">
        <f>INDEX('OSAT Control'!$H:$H,MATCH('OSAT Summary'!$I30,'OSAT Control'!$A:$A,0))</f>
        <v>0.70491800000000004</v>
      </c>
      <c r="M30" s="141">
        <f t="shared" si="3"/>
        <v>-7.6331999999999955E-2</v>
      </c>
    </row>
    <row r="31" spans="1:13" x14ac:dyDescent="0.25">
      <c r="A31" t="str">
        <f>INDEX([1]Alignment!$D:$D,MATCH(_xlfn.NUMBERVALUE(C31),[1]Alignment!$A:$A,0))</f>
        <v>Jerry Beamon</v>
      </c>
      <c r="C31" t="s">
        <v>92</v>
      </c>
      <c r="E31" s="140">
        <f>INDEX('OSAT Test'!$J:$J,MATCH('OSAT Summary'!$C31,'OSAT Test'!$A:$A,0))</f>
        <v>0.76087000000000005</v>
      </c>
      <c r="F31" s="140">
        <f>INDEX('OSAT Test'!$H:$H,MATCH('OSAT Summary'!$C31,'OSAT Test'!$A:$A,0))</f>
        <v>0.59459499999999998</v>
      </c>
      <c r="G31" s="141">
        <f t="shared" si="2"/>
        <v>-0.16627500000000006</v>
      </c>
      <c r="I31" t="s">
        <v>109</v>
      </c>
      <c r="J31">
        <f>INDEX('Labor Matrix - Pre'!$R:$R,MATCH($I31,'Labor Matrix - Pre'!$Q:$Q,0))</f>
        <v>0</v>
      </c>
      <c r="K31" s="140">
        <f>INDEX('OSAT Control'!$J:$J,MATCH('OSAT Summary'!$I31,'OSAT Control'!$A:$A,0))</f>
        <v>0.72499999999999998</v>
      </c>
      <c r="L31" s="140">
        <f>INDEX('OSAT Control'!$H:$H,MATCH('OSAT Summary'!$I31,'OSAT Control'!$A:$A,0))</f>
        <v>0.77777799999999997</v>
      </c>
      <c r="M31" s="141">
        <f t="shared" si="3"/>
        <v>5.2777999999999992E-2</v>
      </c>
    </row>
    <row r="32" spans="1:13" x14ac:dyDescent="0.25">
      <c r="A32" t="str">
        <f>INDEX([1]Alignment!$D:$D,MATCH(_xlfn.NUMBERVALUE(C32),[1]Alignment!$A:$A,0))</f>
        <v>Loretta Bilon</v>
      </c>
      <c r="C32" t="s">
        <v>31</v>
      </c>
      <c r="E32" s="140">
        <f>INDEX('OSAT Test'!$J:$J,MATCH('OSAT Summary'!$C32,'OSAT Test'!$A:$A,0))</f>
        <v>0.8</v>
      </c>
      <c r="F32" s="140">
        <f>INDEX('OSAT Test'!$H:$H,MATCH('OSAT Summary'!$C32,'OSAT Test'!$A:$A,0))</f>
        <v>0.769231</v>
      </c>
      <c r="G32" s="141">
        <f t="shared" si="2"/>
        <v>-3.0769000000000046E-2</v>
      </c>
      <c r="I32" t="s">
        <v>96</v>
      </c>
      <c r="J32">
        <f>INDEX('Labor Matrix - Pre'!$R:$R,MATCH($I32,'Labor Matrix - Pre'!$Q:$Q,0))</f>
        <v>0</v>
      </c>
      <c r="K32" s="140">
        <f>INDEX('OSAT Control'!$J:$J,MATCH('OSAT Summary'!$I32,'OSAT Control'!$A:$A,0))</f>
        <v>0.72972999999999999</v>
      </c>
      <c r="L32" s="140">
        <f>INDEX('OSAT Control'!$H:$H,MATCH('OSAT Summary'!$I32,'OSAT Control'!$A:$A,0))</f>
        <v>0.736842</v>
      </c>
      <c r="M32" s="141">
        <f t="shared" si="3"/>
        <v>7.1120000000000072E-3</v>
      </c>
    </row>
    <row r="33" spans="1:13" x14ac:dyDescent="0.25">
      <c r="A33" t="str">
        <f>INDEX([1]Alignment!$D:$D,MATCH(_xlfn.NUMBERVALUE(C33),[1]Alignment!$A:$A,0))</f>
        <v>Jerry Beamon</v>
      </c>
      <c r="C33" t="s">
        <v>33</v>
      </c>
      <c r="E33" s="140">
        <f>INDEX('OSAT Test'!$J:$J,MATCH('OSAT Summary'!$C33,'OSAT Test'!$A:$A,0))</f>
        <v>0.60344799999999998</v>
      </c>
      <c r="F33" s="140">
        <f>INDEX('OSAT Test'!$H:$H,MATCH('OSAT Summary'!$C33,'OSAT Test'!$A:$A,0))</f>
        <v>0.65217400000000003</v>
      </c>
      <c r="G33" s="141">
        <f t="shared" si="2"/>
        <v>4.8726000000000047E-2</v>
      </c>
      <c r="I33" t="s">
        <v>42</v>
      </c>
      <c r="J33">
        <f>INDEX('Labor Matrix - Pre'!$R:$R,MATCH($I33,'Labor Matrix - Pre'!$Q:$Q,0))</f>
        <v>0</v>
      </c>
      <c r="K33" s="140">
        <f>INDEX('OSAT Control'!$J:$J,MATCH('OSAT Summary'!$I33,'OSAT Control'!$A:$A,0))</f>
        <v>0.66153799999999996</v>
      </c>
      <c r="L33" s="140">
        <f>INDEX('OSAT Control'!$H:$H,MATCH('OSAT Summary'!$I33,'OSAT Control'!$A:$A,0))</f>
        <v>0.65853700000000004</v>
      </c>
      <c r="M33" s="141">
        <f t="shared" si="3"/>
        <v>-3.0009999999999204E-3</v>
      </c>
    </row>
    <row r="34" spans="1:13" x14ac:dyDescent="0.25">
      <c r="A34" t="str">
        <f>INDEX([1]Alignment!$D:$D,MATCH(_xlfn.NUMBERVALUE(C34),[1]Alignment!$A:$A,0))</f>
        <v>Michelle Keough</v>
      </c>
      <c r="C34" t="s">
        <v>59</v>
      </c>
      <c r="E34" s="140">
        <f>INDEX('OSAT Test'!$J:$J,MATCH('OSAT Summary'!$C34,'OSAT Test'!$A:$A,0))</f>
        <v>0.76388900000000004</v>
      </c>
      <c r="F34" s="140">
        <f>INDEX('OSAT Test'!$H:$H,MATCH('OSAT Summary'!$C34,'OSAT Test'!$A:$A,0))</f>
        <v>0.81395300000000004</v>
      </c>
      <c r="G34" s="141">
        <f t="shared" si="2"/>
        <v>5.0063999999999997E-2</v>
      </c>
      <c r="I34" t="s">
        <v>55</v>
      </c>
      <c r="J34">
        <f>INDEX('Labor Matrix - Pre'!$R:$R,MATCH($I34,'Labor Matrix - Pre'!$Q:$Q,0))</f>
        <v>0</v>
      </c>
      <c r="K34" s="140">
        <f>INDEX('OSAT Control'!$J:$J,MATCH('OSAT Summary'!$I34,'OSAT Control'!$A:$A,0))</f>
        <v>0.77272700000000005</v>
      </c>
      <c r="L34" s="140">
        <f>INDEX('OSAT Control'!$H:$H,MATCH('OSAT Summary'!$I34,'OSAT Control'!$A:$A,0))</f>
        <v>0.77272700000000005</v>
      </c>
      <c r="M34" s="141">
        <f t="shared" si="3"/>
        <v>0</v>
      </c>
    </row>
    <row r="35" spans="1:13" x14ac:dyDescent="0.25">
      <c r="A35" t="str">
        <f>INDEX([1]Alignment!$D:$D,MATCH(_xlfn.NUMBERVALUE(C35),[1]Alignment!$A:$A,0))</f>
        <v/>
      </c>
      <c r="C35" t="s">
        <v>50</v>
      </c>
      <c r="E35" s="140">
        <f>INDEX('OSAT Test'!$J:$J,MATCH('OSAT Summary'!$C35,'OSAT Test'!$A:$A,0))</f>
        <v>0.69736799999999999</v>
      </c>
      <c r="F35" s="140">
        <f>INDEX('OSAT Test'!$H:$H,MATCH('OSAT Summary'!$C35,'OSAT Test'!$A:$A,0))</f>
        <v>0.64285700000000001</v>
      </c>
      <c r="G35" s="141">
        <f t="shared" si="2"/>
        <v>-5.4510999999999976E-2</v>
      </c>
      <c r="I35" t="s">
        <v>23</v>
      </c>
      <c r="J35">
        <f>INDEX('Labor Matrix - Pre'!$R:$R,MATCH($I35,'Labor Matrix - Pre'!$Q:$Q,0))</f>
        <v>0</v>
      </c>
      <c r="K35" s="140">
        <f>INDEX('OSAT Control'!$J:$J,MATCH('OSAT Summary'!$I35,'OSAT Control'!$A:$A,0))</f>
        <v>0.82608700000000002</v>
      </c>
      <c r="L35" s="140">
        <f>INDEX('OSAT Control'!$H:$H,MATCH('OSAT Summary'!$I35,'OSAT Control'!$A:$A,0))</f>
        <v>0.735294</v>
      </c>
      <c r="M35" s="141">
        <f t="shared" si="3"/>
        <v>-9.0793000000000013E-2</v>
      </c>
    </row>
    <row r="36" spans="1:13" x14ac:dyDescent="0.25">
      <c r="A36" t="str">
        <f>INDEX([1]Alignment!$D:$D,MATCH(_xlfn.NUMBERVALUE(C36),[1]Alignment!$A:$A,0))</f>
        <v>Julie Lundbom</v>
      </c>
      <c r="C36" t="s">
        <v>88</v>
      </c>
      <c r="E36" s="140">
        <f>INDEX('OSAT Test'!$J:$J,MATCH('OSAT Summary'!$C36,'OSAT Test'!$A:$A,0))</f>
        <v>0.71428599999999998</v>
      </c>
      <c r="F36" s="140">
        <f>INDEX('OSAT Test'!$H:$H,MATCH('OSAT Summary'!$C36,'OSAT Test'!$A:$A,0))</f>
        <v>0.60714299999999999</v>
      </c>
      <c r="G36" s="141">
        <f t="shared" si="2"/>
        <v>-0.10714299999999999</v>
      </c>
      <c r="I36" t="s">
        <v>112</v>
      </c>
      <c r="J36">
        <f>INDEX('Labor Matrix - Pre'!$R:$R,MATCH($I36,'Labor Matrix - Pre'!$Q:$Q,0))</f>
        <v>0</v>
      </c>
      <c r="K36" s="140">
        <f>INDEX('OSAT Control'!$J:$J,MATCH('OSAT Summary'!$I36,'OSAT Control'!$A:$A,0))</f>
        <v>0.793103</v>
      </c>
      <c r="L36" s="140">
        <f>INDEX('OSAT Control'!$H:$H,MATCH('OSAT Summary'!$I36,'OSAT Control'!$A:$A,0))</f>
        <v>0.76190500000000005</v>
      </c>
      <c r="M36" s="141">
        <f t="shared" si="3"/>
        <v>-3.1197999999999948E-2</v>
      </c>
    </row>
    <row r="37" spans="1:13" s="71" customFormat="1" x14ac:dyDescent="0.25">
      <c r="C37" s="71" t="s">
        <v>331</v>
      </c>
      <c r="E37" s="159">
        <f>INDEX('OSAT Test'!$J:$J,MATCH('OSAT Summary'!$C37,'OSAT Test'!$A:$A,0))</f>
        <v>0.74022699999999997</v>
      </c>
      <c r="F37" s="159">
        <f>INDEX('OSAT Test'!$H:$H,MATCH('OSAT Summary'!$C37,'OSAT Test'!$A:$A,0))</f>
        <v>0.70556600000000003</v>
      </c>
      <c r="G37" s="70">
        <f t="shared" si="2"/>
        <v>-3.4660999999999942E-2</v>
      </c>
      <c r="I37" s="71" t="s">
        <v>331</v>
      </c>
      <c r="K37" s="159">
        <f>INDEX('OSAT Control'!$J:$J,MATCH('OSAT Summary'!$I37,'OSAT Control'!$A:$A,0))</f>
        <v>0.73352899999999999</v>
      </c>
      <c r="L37" s="159">
        <f>INDEX('OSAT Control'!$H:$H,MATCH('OSAT Summary'!$I37,'OSAT Control'!$A:$A,0))</f>
        <v>0.73484799999999995</v>
      </c>
      <c r="M37" s="70">
        <f t="shared" si="3"/>
        <v>1.3189999999999591E-3</v>
      </c>
    </row>
    <row r="39" spans="1:13" x14ac:dyDescent="0.25">
      <c r="L39" s="71" t="s">
        <v>332</v>
      </c>
      <c r="M39" s="70">
        <f>G37-M37</f>
        <v>-3.5979999999999901E-2</v>
      </c>
    </row>
  </sheetData>
  <mergeCells count="6">
    <mergeCell ref="E3:G3"/>
    <mergeCell ref="K3:M3"/>
    <mergeCell ref="E2:M2"/>
    <mergeCell ref="E22:M22"/>
    <mergeCell ref="E23:G23"/>
    <mergeCell ref="K23:M2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9"/>
  <sheetViews>
    <sheetView workbookViewId="0">
      <selection activeCell="B7" sqref="B7:B19"/>
    </sheetView>
  </sheetViews>
  <sheetFormatPr defaultRowHeight="15" x14ac:dyDescent="0.25"/>
  <cols>
    <col min="2" max="2" width="23.140625" customWidth="1"/>
  </cols>
  <sheetData>
    <row r="1" spans="1:11" x14ac:dyDescent="0.25">
      <c r="B1" t="s">
        <v>322</v>
      </c>
    </row>
    <row r="3" spans="1:11" x14ac:dyDescent="0.25">
      <c r="B3" t="s">
        <v>323</v>
      </c>
      <c r="C3" t="s">
        <v>324</v>
      </c>
      <c r="D3" t="s">
        <v>325</v>
      </c>
      <c r="H3" t="s">
        <v>326</v>
      </c>
    </row>
    <row r="4" spans="1:11" x14ac:dyDescent="0.25">
      <c r="D4" t="s">
        <v>327</v>
      </c>
      <c r="F4" t="s">
        <v>328</v>
      </c>
      <c r="H4" t="s">
        <v>327</v>
      </c>
      <c r="J4" t="s">
        <v>328</v>
      </c>
    </row>
    <row r="5" spans="1:11" x14ac:dyDescent="0.25">
      <c r="D5" t="s">
        <v>329</v>
      </c>
      <c r="E5" t="s">
        <v>330</v>
      </c>
      <c r="F5" t="s">
        <v>329</v>
      </c>
      <c r="G5" t="s">
        <v>330</v>
      </c>
      <c r="H5" t="s">
        <v>329</v>
      </c>
      <c r="I5" t="s">
        <v>330</v>
      </c>
      <c r="J5" t="s">
        <v>329</v>
      </c>
      <c r="K5" t="s">
        <v>330</v>
      </c>
    </row>
    <row r="6" spans="1:11" x14ac:dyDescent="0.25">
      <c r="A6" t="str">
        <f>B6</f>
        <v>Combined</v>
      </c>
      <c r="B6" t="s">
        <v>331</v>
      </c>
      <c r="C6">
        <v>557</v>
      </c>
      <c r="D6">
        <v>0.76481100000000002</v>
      </c>
      <c r="E6">
        <v>557</v>
      </c>
      <c r="F6">
        <v>0.75914199999999998</v>
      </c>
      <c r="G6">
        <v>793</v>
      </c>
      <c r="H6">
        <v>0.70556600000000003</v>
      </c>
      <c r="I6">
        <v>557</v>
      </c>
      <c r="J6">
        <v>0.74022699999999997</v>
      </c>
      <c r="K6">
        <v>793</v>
      </c>
    </row>
    <row r="7" spans="1:11" x14ac:dyDescent="0.25">
      <c r="A7" t="s">
        <v>28</v>
      </c>
      <c r="C7">
        <v>48</v>
      </c>
      <c r="D7">
        <v>0.77083299999999999</v>
      </c>
      <c r="E7">
        <v>48</v>
      </c>
      <c r="F7">
        <v>0.79069800000000001</v>
      </c>
      <c r="G7">
        <v>129</v>
      </c>
      <c r="H7">
        <v>0.70833299999999999</v>
      </c>
      <c r="I7">
        <v>48</v>
      </c>
      <c r="J7">
        <v>0.78294600000000003</v>
      </c>
      <c r="K7">
        <v>129</v>
      </c>
    </row>
    <row r="8" spans="1:11" x14ac:dyDescent="0.25">
      <c r="A8" t="s">
        <v>29</v>
      </c>
      <c r="C8">
        <v>52</v>
      </c>
      <c r="D8">
        <v>0.769231</v>
      </c>
      <c r="E8">
        <v>52</v>
      </c>
      <c r="F8">
        <v>0.80373799999999995</v>
      </c>
      <c r="G8">
        <v>107</v>
      </c>
      <c r="H8">
        <v>0.80769199999999997</v>
      </c>
      <c r="I8">
        <v>52</v>
      </c>
      <c r="J8">
        <v>0.82242999999999999</v>
      </c>
      <c r="K8">
        <v>107</v>
      </c>
    </row>
    <row r="9" spans="1:11" x14ac:dyDescent="0.25">
      <c r="A9" t="s">
        <v>31</v>
      </c>
      <c r="C9">
        <v>26</v>
      </c>
      <c r="D9">
        <v>0.769231</v>
      </c>
      <c r="E9">
        <v>26</v>
      </c>
      <c r="F9">
        <v>0.82857099999999995</v>
      </c>
      <c r="G9">
        <v>35</v>
      </c>
      <c r="H9">
        <v>0.769231</v>
      </c>
      <c r="I9">
        <v>26</v>
      </c>
      <c r="J9">
        <v>0.8</v>
      </c>
      <c r="K9">
        <v>35</v>
      </c>
    </row>
    <row r="10" spans="1:11" x14ac:dyDescent="0.25">
      <c r="A10" t="s">
        <v>32</v>
      </c>
      <c r="C10">
        <v>42</v>
      </c>
      <c r="D10">
        <v>0.80952400000000002</v>
      </c>
      <c r="E10">
        <v>42</v>
      </c>
      <c r="F10">
        <v>0.81395300000000004</v>
      </c>
      <c r="G10">
        <v>43</v>
      </c>
      <c r="H10">
        <v>0.69047599999999998</v>
      </c>
      <c r="I10">
        <v>42</v>
      </c>
      <c r="J10">
        <v>0.83720899999999998</v>
      </c>
      <c r="K10">
        <v>43</v>
      </c>
    </row>
    <row r="11" spans="1:11" x14ac:dyDescent="0.25">
      <c r="A11" t="s">
        <v>33</v>
      </c>
      <c r="C11">
        <v>46</v>
      </c>
      <c r="D11">
        <v>0.73912999999999995</v>
      </c>
      <c r="E11">
        <v>46</v>
      </c>
      <c r="F11">
        <v>0.67241399999999996</v>
      </c>
      <c r="G11">
        <v>58</v>
      </c>
      <c r="H11">
        <v>0.65217400000000003</v>
      </c>
      <c r="I11">
        <v>46</v>
      </c>
      <c r="J11">
        <v>0.60344799999999998</v>
      </c>
      <c r="K11">
        <v>58</v>
      </c>
    </row>
    <row r="12" spans="1:11" x14ac:dyDescent="0.25">
      <c r="A12" t="s">
        <v>50</v>
      </c>
      <c r="C12">
        <v>56</v>
      </c>
      <c r="D12">
        <v>0.71428599999999998</v>
      </c>
      <c r="E12">
        <v>56</v>
      </c>
      <c r="F12">
        <v>0.763158</v>
      </c>
      <c r="G12">
        <v>76</v>
      </c>
      <c r="H12">
        <v>0.64285700000000001</v>
      </c>
      <c r="I12">
        <v>56</v>
      </c>
      <c r="J12">
        <v>0.69736799999999999</v>
      </c>
      <c r="K12">
        <v>76</v>
      </c>
    </row>
    <row r="13" spans="1:11" x14ac:dyDescent="0.25">
      <c r="A13" t="s">
        <v>59</v>
      </c>
      <c r="C13">
        <v>43</v>
      </c>
      <c r="D13">
        <v>0.83720899999999998</v>
      </c>
      <c r="E13">
        <v>43</v>
      </c>
      <c r="F13">
        <v>0.73611099999999996</v>
      </c>
      <c r="G13">
        <v>72</v>
      </c>
      <c r="H13">
        <v>0.81395300000000004</v>
      </c>
      <c r="I13">
        <v>43</v>
      </c>
      <c r="J13">
        <v>0.76388900000000004</v>
      </c>
      <c r="K13">
        <v>72</v>
      </c>
    </row>
    <row r="14" spans="1:11" x14ac:dyDescent="0.25">
      <c r="A14" t="s">
        <v>72</v>
      </c>
      <c r="C14">
        <v>44</v>
      </c>
      <c r="D14">
        <v>0.84090900000000002</v>
      </c>
      <c r="E14">
        <v>44</v>
      </c>
      <c r="F14">
        <v>0.78125</v>
      </c>
      <c r="G14">
        <v>64</v>
      </c>
      <c r="H14">
        <v>0.70454499999999998</v>
      </c>
      <c r="I14">
        <v>44</v>
      </c>
      <c r="J14">
        <v>0.71875</v>
      </c>
      <c r="K14">
        <v>64</v>
      </c>
    </row>
    <row r="15" spans="1:11" x14ac:dyDescent="0.25">
      <c r="A15" t="s">
        <v>88</v>
      </c>
      <c r="C15">
        <v>28</v>
      </c>
      <c r="D15">
        <v>0.67857100000000004</v>
      </c>
      <c r="E15">
        <v>28</v>
      </c>
      <c r="F15">
        <v>0.73809499999999995</v>
      </c>
      <c r="G15">
        <v>42</v>
      </c>
      <c r="H15">
        <v>0.60714299999999999</v>
      </c>
      <c r="I15">
        <v>28</v>
      </c>
      <c r="J15">
        <v>0.71428599999999998</v>
      </c>
      <c r="K15">
        <v>42</v>
      </c>
    </row>
    <row r="16" spans="1:11" x14ac:dyDescent="0.25">
      <c r="A16" t="s">
        <v>92</v>
      </c>
      <c r="C16">
        <v>37</v>
      </c>
      <c r="D16">
        <v>0.64864900000000003</v>
      </c>
      <c r="E16">
        <v>37</v>
      </c>
      <c r="F16">
        <v>0.782609</v>
      </c>
      <c r="G16">
        <v>46</v>
      </c>
      <c r="H16">
        <v>0.59459499999999998</v>
      </c>
      <c r="I16">
        <v>37</v>
      </c>
      <c r="J16">
        <v>0.76087000000000005</v>
      </c>
      <c r="K16">
        <v>46</v>
      </c>
    </row>
    <row r="17" spans="1:11" x14ac:dyDescent="0.25">
      <c r="A17" t="s">
        <v>95</v>
      </c>
      <c r="C17">
        <v>51</v>
      </c>
      <c r="D17">
        <v>0.74509800000000004</v>
      </c>
      <c r="E17">
        <v>51</v>
      </c>
      <c r="F17">
        <v>0.77142900000000003</v>
      </c>
      <c r="G17">
        <v>70</v>
      </c>
      <c r="H17">
        <v>0.70588200000000001</v>
      </c>
      <c r="I17">
        <v>51</v>
      </c>
      <c r="J17">
        <v>0.74285699999999999</v>
      </c>
      <c r="K17">
        <v>70</v>
      </c>
    </row>
    <row r="18" spans="1:11" x14ac:dyDescent="0.25">
      <c r="A18" t="s">
        <v>99</v>
      </c>
      <c r="C18">
        <v>57</v>
      </c>
      <c r="D18">
        <v>0.80701800000000001</v>
      </c>
      <c r="E18">
        <v>57</v>
      </c>
      <c r="F18">
        <v>0.5</v>
      </c>
      <c r="G18">
        <v>34</v>
      </c>
      <c r="H18">
        <v>0.68421100000000001</v>
      </c>
      <c r="I18">
        <v>57</v>
      </c>
      <c r="J18">
        <v>0.47058800000000001</v>
      </c>
      <c r="K18">
        <v>34</v>
      </c>
    </row>
    <row r="19" spans="1:11" x14ac:dyDescent="0.25">
      <c r="A19" t="s">
        <v>105</v>
      </c>
      <c r="C19">
        <v>27</v>
      </c>
      <c r="D19">
        <v>0.77777799999999997</v>
      </c>
      <c r="E19">
        <v>27</v>
      </c>
      <c r="F19">
        <v>0.70588200000000001</v>
      </c>
      <c r="G19">
        <v>17</v>
      </c>
      <c r="H19">
        <v>0.81481499999999996</v>
      </c>
      <c r="I19">
        <v>27</v>
      </c>
      <c r="J19">
        <v>0.70588200000000001</v>
      </c>
      <c r="K19">
        <v>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8"/>
  <sheetViews>
    <sheetView workbookViewId="0">
      <selection activeCell="B7" sqref="B7:B19"/>
    </sheetView>
  </sheetViews>
  <sheetFormatPr defaultRowHeight="15" x14ac:dyDescent="0.25"/>
  <cols>
    <col min="2" max="2" width="25.85546875" customWidth="1"/>
    <col min="4" max="4" width="12.5703125" style="140" customWidth="1"/>
    <col min="5" max="5" width="12.5703125" customWidth="1"/>
    <col min="6" max="6" width="12.5703125" style="140" customWidth="1"/>
    <col min="7" max="7" width="12.5703125" customWidth="1"/>
    <col min="8" max="8" width="12.5703125" style="140" customWidth="1"/>
    <col min="9" max="9" width="12.5703125" customWidth="1"/>
    <col min="10" max="10" width="12.5703125" style="140" customWidth="1"/>
    <col min="11" max="11" width="12.5703125" customWidth="1"/>
  </cols>
  <sheetData>
    <row r="1" spans="1:11" x14ac:dyDescent="0.25">
      <c r="B1" t="s">
        <v>322</v>
      </c>
    </row>
    <row r="3" spans="1:11" x14ac:dyDescent="0.25">
      <c r="B3" t="s">
        <v>323</v>
      </c>
      <c r="C3" t="s">
        <v>324</v>
      </c>
      <c r="D3" s="140" t="s">
        <v>325</v>
      </c>
      <c r="H3" s="140" t="s">
        <v>326</v>
      </c>
    </row>
    <row r="4" spans="1:11" x14ac:dyDescent="0.25">
      <c r="D4" s="140" t="s">
        <v>327</v>
      </c>
      <c r="F4" s="140" t="s">
        <v>328</v>
      </c>
      <c r="H4" s="140" t="s">
        <v>327</v>
      </c>
      <c r="J4" s="140" t="s">
        <v>328</v>
      </c>
    </row>
    <row r="5" spans="1:11" x14ac:dyDescent="0.25">
      <c r="D5" s="140" t="s">
        <v>329</v>
      </c>
      <c r="E5" t="s">
        <v>330</v>
      </c>
      <c r="F5" s="140" t="s">
        <v>329</v>
      </c>
      <c r="G5" t="s">
        <v>330</v>
      </c>
      <c r="H5" s="140" t="s">
        <v>329</v>
      </c>
      <c r="I5" t="s">
        <v>330</v>
      </c>
      <c r="J5" s="140" t="s">
        <v>329</v>
      </c>
      <c r="K5" t="s">
        <v>330</v>
      </c>
    </row>
    <row r="6" spans="1:11" x14ac:dyDescent="0.25">
      <c r="A6" t="str">
        <f>B6</f>
        <v>Combined</v>
      </c>
      <c r="B6" t="s">
        <v>331</v>
      </c>
      <c r="C6">
        <v>528</v>
      </c>
      <c r="D6" s="140">
        <v>0.76893900000000004</v>
      </c>
      <c r="E6">
        <v>528</v>
      </c>
      <c r="F6" s="140">
        <v>0.76427500000000004</v>
      </c>
      <c r="G6">
        <v>683</v>
      </c>
      <c r="H6" s="140">
        <v>0.73484799999999995</v>
      </c>
      <c r="I6">
        <v>528</v>
      </c>
      <c r="J6" s="140">
        <v>0.73352899999999999</v>
      </c>
      <c r="K6">
        <v>683</v>
      </c>
    </row>
    <row r="7" spans="1:11" x14ac:dyDescent="0.25">
      <c r="A7" t="s">
        <v>23</v>
      </c>
      <c r="C7">
        <v>68</v>
      </c>
      <c r="D7" s="140">
        <v>0.70588200000000001</v>
      </c>
      <c r="E7">
        <v>68</v>
      </c>
      <c r="F7" s="140">
        <v>0.85507200000000005</v>
      </c>
      <c r="G7">
        <v>69</v>
      </c>
      <c r="H7" s="140">
        <v>0.735294</v>
      </c>
      <c r="I7">
        <v>68</v>
      </c>
      <c r="J7" s="140">
        <v>0.82608700000000002</v>
      </c>
      <c r="K7">
        <v>69</v>
      </c>
    </row>
    <row r="8" spans="1:11" x14ac:dyDescent="0.25">
      <c r="A8" t="s">
        <v>35</v>
      </c>
      <c r="C8">
        <v>46</v>
      </c>
      <c r="D8" s="140">
        <v>0.86956500000000003</v>
      </c>
      <c r="E8">
        <v>46</v>
      </c>
      <c r="F8" s="140">
        <v>0.85185200000000005</v>
      </c>
      <c r="G8">
        <v>54</v>
      </c>
      <c r="H8" s="140">
        <v>0.76087000000000005</v>
      </c>
      <c r="I8">
        <v>46</v>
      </c>
      <c r="J8" s="140">
        <v>0.81481499999999996</v>
      </c>
      <c r="K8">
        <v>54</v>
      </c>
    </row>
    <row r="9" spans="1:11" x14ac:dyDescent="0.25">
      <c r="A9" t="s">
        <v>40</v>
      </c>
      <c r="C9">
        <v>46</v>
      </c>
      <c r="D9" s="140">
        <v>0.76087000000000005</v>
      </c>
      <c r="E9">
        <v>46</v>
      </c>
      <c r="F9" s="140">
        <v>0.74193500000000001</v>
      </c>
      <c r="G9">
        <v>62</v>
      </c>
      <c r="H9" s="140">
        <v>0.73912999999999995</v>
      </c>
      <c r="I9">
        <v>46</v>
      </c>
      <c r="J9" s="140">
        <v>0.66129000000000004</v>
      </c>
      <c r="K9">
        <v>62</v>
      </c>
    </row>
    <row r="10" spans="1:11" x14ac:dyDescent="0.25">
      <c r="A10" t="s">
        <v>42</v>
      </c>
      <c r="C10">
        <v>41</v>
      </c>
      <c r="D10" s="140">
        <v>0.75609800000000005</v>
      </c>
      <c r="E10">
        <v>41</v>
      </c>
      <c r="F10" s="140">
        <v>0.70769199999999999</v>
      </c>
      <c r="G10">
        <v>65</v>
      </c>
      <c r="H10" s="140">
        <v>0.65853700000000004</v>
      </c>
      <c r="I10">
        <v>41</v>
      </c>
      <c r="J10" s="140">
        <v>0.66153799999999996</v>
      </c>
      <c r="K10">
        <v>65</v>
      </c>
    </row>
    <row r="11" spans="1:11" x14ac:dyDescent="0.25">
      <c r="A11" t="s">
        <v>55</v>
      </c>
      <c r="C11">
        <v>66</v>
      </c>
      <c r="D11" s="140">
        <v>0.81818199999999996</v>
      </c>
      <c r="E11">
        <v>66</v>
      </c>
      <c r="F11" s="140">
        <v>0.73863599999999996</v>
      </c>
      <c r="G11">
        <v>88</v>
      </c>
      <c r="H11" s="140">
        <v>0.77272700000000005</v>
      </c>
      <c r="I11">
        <v>66</v>
      </c>
      <c r="J11" s="140">
        <v>0.77272700000000005</v>
      </c>
      <c r="K11">
        <v>88</v>
      </c>
    </row>
    <row r="12" spans="1:11" x14ac:dyDescent="0.25">
      <c r="A12" t="s">
        <v>82</v>
      </c>
      <c r="C12">
        <v>27</v>
      </c>
      <c r="D12" s="140">
        <v>0.85185200000000005</v>
      </c>
      <c r="E12">
        <v>27</v>
      </c>
      <c r="F12" s="140">
        <v>0.72499999999999998</v>
      </c>
      <c r="G12">
        <v>40</v>
      </c>
      <c r="H12" s="140">
        <v>0.74074099999999998</v>
      </c>
      <c r="I12">
        <v>27</v>
      </c>
      <c r="J12" s="140">
        <v>0.625</v>
      </c>
      <c r="K12">
        <v>40</v>
      </c>
    </row>
    <row r="13" spans="1:11" x14ac:dyDescent="0.25">
      <c r="A13" t="s">
        <v>90</v>
      </c>
      <c r="C13">
        <v>61</v>
      </c>
      <c r="D13" s="140">
        <v>0.68852500000000005</v>
      </c>
      <c r="E13">
        <v>61</v>
      </c>
      <c r="F13" s="140">
        <v>0.796875</v>
      </c>
      <c r="G13">
        <v>64</v>
      </c>
      <c r="H13" s="140">
        <v>0.70491800000000004</v>
      </c>
      <c r="I13">
        <v>61</v>
      </c>
      <c r="J13" s="140">
        <v>0.78125</v>
      </c>
      <c r="K13">
        <v>64</v>
      </c>
    </row>
    <row r="14" spans="1:11" x14ac:dyDescent="0.25">
      <c r="A14" t="s">
        <v>96</v>
      </c>
      <c r="C14">
        <v>57</v>
      </c>
      <c r="D14" s="140">
        <v>0.80701800000000001</v>
      </c>
      <c r="E14">
        <v>57</v>
      </c>
      <c r="F14" s="140">
        <v>0.77027000000000001</v>
      </c>
      <c r="G14">
        <v>74</v>
      </c>
      <c r="H14" s="140">
        <v>0.736842</v>
      </c>
      <c r="I14">
        <v>57</v>
      </c>
      <c r="J14" s="140">
        <v>0.72972999999999999</v>
      </c>
      <c r="K14">
        <v>74</v>
      </c>
    </row>
    <row r="15" spans="1:11" x14ac:dyDescent="0.25">
      <c r="A15" t="s">
        <v>101</v>
      </c>
      <c r="C15">
        <v>35</v>
      </c>
      <c r="D15" s="140">
        <v>0.68571400000000005</v>
      </c>
      <c r="E15">
        <v>35</v>
      </c>
      <c r="F15" s="140">
        <v>0.71428599999999998</v>
      </c>
      <c r="G15">
        <v>35</v>
      </c>
      <c r="H15" s="140">
        <v>0.71428599999999998</v>
      </c>
      <c r="I15">
        <v>35</v>
      </c>
      <c r="J15" s="140">
        <v>0.65714300000000003</v>
      </c>
      <c r="K15">
        <v>35</v>
      </c>
    </row>
    <row r="16" spans="1:11" x14ac:dyDescent="0.25">
      <c r="A16" t="s">
        <v>109</v>
      </c>
      <c r="C16">
        <v>36</v>
      </c>
      <c r="D16" s="140">
        <v>0.77777799999999997</v>
      </c>
      <c r="E16">
        <v>36</v>
      </c>
      <c r="F16" s="140">
        <v>0.77500000000000002</v>
      </c>
      <c r="G16">
        <v>40</v>
      </c>
      <c r="H16" s="140">
        <v>0.77777799999999997</v>
      </c>
      <c r="I16">
        <v>36</v>
      </c>
      <c r="J16" s="140">
        <v>0.72499999999999998</v>
      </c>
      <c r="K16">
        <v>40</v>
      </c>
    </row>
    <row r="17" spans="1:11" x14ac:dyDescent="0.25">
      <c r="A17" t="s">
        <v>112</v>
      </c>
      <c r="C17">
        <v>21</v>
      </c>
      <c r="D17" s="140">
        <v>0.80952400000000002</v>
      </c>
      <c r="E17">
        <v>21</v>
      </c>
      <c r="F17" s="140">
        <v>0.68965500000000002</v>
      </c>
      <c r="G17">
        <v>29</v>
      </c>
      <c r="H17" s="140">
        <v>0.76190500000000005</v>
      </c>
      <c r="I17">
        <v>21</v>
      </c>
      <c r="J17" s="140">
        <v>0.793103</v>
      </c>
      <c r="K17">
        <v>29</v>
      </c>
    </row>
    <row r="18" spans="1:11" x14ac:dyDescent="0.25">
      <c r="A18" t="s">
        <v>113</v>
      </c>
      <c r="C18">
        <v>24</v>
      </c>
      <c r="D18" s="140">
        <v>0.75</v>
      </c>
      <c r="E18">
        <v>24</v>
      </c>
      <c r="F18" s="140">
        <v>0.74603200000000003</v>
      </c>
      <c r="G18">
        <v>63</v>
      </c>
      <c r="H18" s="140">
        <v>0.70833299999999999</v>
      </c>
      <c r="I18">
        <v>24</v>
      </c>
      <c r="J18" s="140">
        <v>0.69841299999999995</v>
      </c>
      <c r="K18">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Distribution Control</vt:lpstr>
      <vt:lpstr>Summary</vt:lpstr>
      <vt:lpstr>IS_INTRA</vt:lpstr>
      <vt:lpstr>Labor Summary</vt:lpstr>
      <vt:lpstr>Labor Matrix - Post</vt:lpstr>
      <vt:lpstr>Labor Matrix - Pre</vt:lpstr>
      <vt:lpstr>OSAT Summary</vt:lpstr>
      <vt:lpstr>OSAT Test</vt:lpstr>
      <vt:lpstr>OSAT Control</vt:lpstr>
      <vt:lpstr>OSAT Pre Post</vt:lpstr>
      <vt:lpstr>Waste Summary</vt:lpstr>
      <vt:lpstr>Waste Post</vt:lpstr>
      <vt:lpstr>Waste Pre</vt:lpstr>
      <vt:lpstr>Input-Allocations</vt:lpstr>
      <vt:lpstr>Alignment</vt:lpstr>
      <vt:lpstr>IS_INTRA!Print_Area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Herbert</dc:creator>
  <cp:lastModifiedBy>John Herbert</cp:lastModifiedBy>
  <cp:lastPrinted>2018-03-23T22:08:10Z</cp:lastPrinted>
  <dcterms:created xsi:type="dcterms:W3CDTF">2017-08-23T15:08:01Z</dcterms:created>
  <dcterms:modified xsi:type="dcterms:W3CDTF">2023-02-07T23:45:51Z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S Version">
    <vt:lpwstr>14.6</vt:lpwstr>
  </property>
</Properties>
</file>