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4C52A3E7-1990-C241-A660-BF14B1651C0A}" xr6:coauthVersionLast="45" xr6:coauthVersionMax="45" xr10:uidLastSave="{00000000-0000-0000-0000-000000000000}"/>
  <bookViews>
    <workbookView minimized="1" xWindow="0" yWindow="460" windowWidth="28800" windowHeight="16460" xr2:uid="{8E6E19B4-405A-AC4D-BD89-4263A65D42B5}"/>
  </bookViews>
  <sheets>
    <sheet name="Akrotiri Fishing Shelter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" l="1"/>
  <c r="M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1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<sst xmlns="http://schemas.openxmlformats.org/spreadsheetml/2006/main" count="109" uniqueCount="88">
  <si>
    <t>Sample</t>
  </si>
  <si>
    <t>y</t>
  </si>
  <si>
    <t>x</t>
  </si>
  <si>
    <t>DRY_WEIGHT (g)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</si>
  <si>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</si>
  <si>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</si>
  <si>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</si>
  <si>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</si>
  <si>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</si>
  <si>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</si>
  <si>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</si>
  <si>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</si>
  <si>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</si>
  <si>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</si>
  <si>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</si>
  <si>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</si>
  <si>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</si>
  <si>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</si>
  <si>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</si>
  <si>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</si>
  <si>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</si>
  <si>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</si>
  <si>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</si>
  <si>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</si>
  <si>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</si>
  <si>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</si>
  <si>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</si>
  <si>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</si>
  <si>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</si>
  <si>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</si>
  <si>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</si>
  <si>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</si>
  <si>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</si>
  <si>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</si>
  <si>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34 35.532' N</t>
  </si>
  <si>
    <t>032 56.175' E</t>
  </si>
  <si>
    <t>34 35.536' N</t>
  </si>
  <si>
    <t>34 35.518' N</t>
  </si>
  <si>
    <t>34 35.522' N</t>
  </si>
  <si>
    <t>34 35.500' N</t>
  </si>
  <si>
    <t>34 35.501' N</t>
  </si>
  <si>
    <t>34 35.474' N</t>
  </si>
  <si>
    <t>34 35.477' N</t>
  </si>
  <si>
    <t>34 35.444' N</t>
  </si>
  <si>
    <t>34 35.449' N</t>
  </si>
  <si>
    <t>34 35.414' N</t>
  </si>
  <si>
    <t>34 35.418' N</t>
  </si>
  <si>
    <t>34 35.387' N</t>
  </si>
  <si>
    <t>34 35.389' N</t>
  </si>
  <si>
    <t>34 35.358' N</t>
  </si>
  <si>
    <t>34 35.360' N</t>
  </si>
  <si>
    <t>34 35.331' N</t>
  </si>
  <si>
    <t>34 35.332' N</t>
  </si>
  <si>
    <t>34 35.303' N</t>
  </si>
  <si>
    <t>34 35.300' N</t>
  </si>
  <si>
    <t>032 56.177' E</t>
  </si>
  <si>
    <t>032 56.206' E</t>
  </si>
  <si>
    <t>032 56.213' E</t>
  </si>
  <si>
    <t>032 56.234' E</t>
  </si>
  <si>
    <t>032 56.242' E</t>
  </si>
  <si>
    <t>032 56.256' E</t>
  </si>
  <si>
    <t>032 56.263' E</t>
  </si>
  <si>
    <t>032 56.271' E</t>
  </si>
  <si>
    <t>032 56.280' E</t>
  </si>
  <si>
    <t>032 56.279' E</t>
  </si>
  <si>
    <t>032 56.293' E</t>
  </si>
  <si>
    <t>032 56.288' E</t>
  </si>
  <si>
    <t>032 56.302' E</t>
  </si>
  <si>
    <t>032 56.291' E</t>
  </si>
  <si>
    <t>032 56.304' E</t>
  </si>
  <si>
    <t>032 56.289' E</t>
  </si>
  <si>
    <t>032 56.299' E</t>
  </si>
  <si>
    <t>032 56.290' E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</si>
  <si>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</si>
  <si>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</si>
  <si>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</si>
  <si>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</si>
  <si>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</si>
  <si>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</si>
  <si>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</si>
  <si>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</si>
  <si>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</si>
  <si>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</si>
  <si>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</si>
  <si>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</si>
  <si>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particles/kg</t>
  </si>
  <si>
    <t>SL SUR particles/kg</t>
  </si>
  <si>
    <t>TNL SUR partilces/kg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</si>
</sst>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C9BD-687B-0E47-8110-07AE1D62591E}">
  <dimension ref="A1:R34"/>
  <sheetViews>
    <sheetView tabSelected="1" workbookViewId="0">
      <selection activeCell="M34" sqref="M34:O34"/>
    </sheetView>
  </sheetViews>
  <sheetFormatPr baseColWidth="10" defaultRowHeight="16"/>
  <cols>
    <col min="2" max="3" width="14" customWidth="1"/>
    <col min="4" max="4" width="1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R1" t="s">
        <v>85</v>
      </c>
    </row>
    <row r="2" spans="1:18">
      <c r="A2" t="s">
        <v>4</v>
      </c>
      <c r="B2" t="s">
        <v>34</v>
      </c>
      <c r="C2" t="s">
        <v>35</v>
      </c>
      <c r="D2">
        <v>316</v>
      </c>
      <c r="E2">
        <v>2</v>
      </c>
      <c r="F2">
        <v>1</v>
      </c>
      <c r="G2">
        <v>96</v>
      </c>
      <c r="H2" s="2">
        <v>115</v>
      </c>
      <c r="I2" s="2">
        <v>8</v>
      </c>
      <c r="J2">
        <f>SUM(E2:I2)</f>
        <v>222</v>
      </c>
      <c r="K2">
        <v>1E-3</v>
      </c>
      <c r="L2">
        <v>1E-3</v>
      </c>
      <c r="M2">
        <v>0.28999999999999998</v>
      </c>
      <c r="N2">
        <v>0.14000000000000001</v>
      </c>
      <c r="O2">
        <v>0.02</v>
      </c>
      <c r="P2">
        <f>SUM(K2:O2)</f>
        <v>0.45200000000000001</v>
      </c>
      <c r="R2">
        <f>(J2/D2)*1000</f>
        <v>702.5316455696202</v>
      </c>
    </row>
    <row r="3" spans="1:18">
      <c r="A3" t="s">
        <v>5</v>
      </c>
      <c r="B3" t="s">
        <v>36</v>
      </c>
      <c r="C3" t="s">
        <v>55</v>
      </c>
      <c r="D3">
        <v>376</v>
      </c>
      <c r="E3">
        <v>0</v>
      </c>
      <c r="F3">
        <v>0</v>
      </c>
      <c r="G3" s="2">
        <v>14</v>
      </c>
      <c r="H3" s="2">
        <v>2</v>
      </c>
      <c r="I3" s="2">
        <v>1</v>
      </c>
      <c r="J3">
        <f t="shared" ref="J3:J31" si="0">SUM(E3:I3)</f>
        <v>17</v>
      </c>
      <c r="K3">
        <v>0</v>
      </c>
      <c r="L3">
        <v>0</v>
      </c>
      <c r="M3">
        <v>0.02</v>
      </c>
      <c r="N3">
        <v>1E-3</v>
      </c>
      <c r="O3">
        <v>1E-3</v>
      </c>
      <c r="P3">
        <f t="shared" ref="P3:P31" si="1">SUM(K3:O3)</f>
        <v>2.2000000000000002E-2</v>
      </c>
      <c r="R3">
        <f t="shared" ref="R3:R31" si="2">(J3/D3)*1000</f>
        <v>45.212765957446813</v>
      </c>
    </row>
    <row r="4" spans="1:18">
      <c r="A4" t="s">
        <v>6</v>
      </c>
      <c r="B4" t="s">
        <v>36</v>
      </c>
      <c r="C4" t="s">
        <v>55</v>
      </c>
      <c r="D4">
        <v>368</v>
      </c>
      <c r="E4">
        <v>0</v>
      </c>
      <c r="F4">
        <v>0</v>
      </c>
      <c r="G4">
        <v>6</v>
      </c>
      <c r="H4">
        <v>0</v>
      </c>
      <c r="I4">
        <v>0</v>
      </c>
      <c r="J4">
        <f t="shared" si="0"/>
        <v>6</v>
      </c>
      <c r="K4">
        <v>0</v>
      </c>
      <c r="L4">
        <v>0</v>
      </c>
      <c r="M4">
        <v>1E-3</v>
      </c>
      <c r="N4">
        <v>0</v>
      </c>
      <c r="O4">
        <v>0</v>
      </c>
      <c r="P4">
        <f t="shared" si="1"/>
        <v>1E-3</v>
      </c>
      <c r="R4">
        <f t="shared" si="2"/>
        <v>16.304347826086957</v>
      </c>
    </row>
    <row r="5" spans="1:18">
      <c r="A5" t="s">
        <v>7</v>
      </c>
      <c r="B5" t="s">
        <v>37</v>
      </c>
      <c r="C5" t="s">
        <v>56</v>
      </c>
      <c r="D5">
        <v>343</v>
      </c>
      <c r="E5">
        <v>2</v>
      </c>
      <c r="F5">
        <v>1</v>
      </c>
      <c r="G5">
        <v>54</v>
      </c>
      <c r="H5">
        <v>56</v>
      </c>
      <c r="I5">
        <v>6</v>
      </c>
      <c r="J5">
        <f t="shared" si="0"/>
        <v>119</v>
      </c>
      <c r="K5">
        <v>0.01</v>
      </c>
      <c r="L5">
        <v>1E-3</v>
      </c>
      <c r="M5">
        <v>0.22</v>
      </c>
      <c r="N5">
        <v>0.15</v>
      </c>
      <c r="O5">
        <v>1E-3</v>
      </c>
      <c r="P5">
        <f t="shared" si="1"/>
        <v>0.38200000000000001</v>
      </c>
      <c r="R5">
        <f t="shared" si="2"/>
        <v>346.9387755102041</v>
      </c>
    </row>
    <row r="6" spans="1:18">
      <c r="A6" t="s">
        <v>8</v>
      </c>
      <c r="B6" t="s">
        <v>38</v>
      </c>
      <c r="C6" t="s">
        <v>57</v>
      </c>
      <c r="D6">
        <v>326</v>
      </c>
      <c r="E6">
        <v>3</v>
      </c>
      <c r="F6">
        <v>1</v>
      </c>
      <c r="G6">
        <v>38</v>
      </c>
      <c r="H6">
        <v>6</v>
      </c>
      <c r="I6">
        <v>0</v>
      </c>
      <c r="J6">
        <f t="shared" si="0"/>
        <v>48</v>
      </c>
      <c r="K6">
        <v>0.13</v>
      </c>
      <c r="L6">
        <v>1E-3</v>
      </c>
      <c r="M6">
        <v>0.16</v>
      </c>
      <c r="N6">
        <v>0.01</v>
      </c>
      <c r="O6">
        <v>0</v>
      </c>
      <c r="P6">
        <f t="shared" si="1"/>
        <v>0.30100000000000005</v>
      </c>
      <c r="R6">
        <f t="shared" si="2"/>
        <v>147.23926380368098</v>
      </c>
    </row>
    <row r="7" spans="1:18">
      <c r="A7" t="s">
        <v>9</v>
      </c>
      <c r="B7" t="s">
        <v>38</v>
      </c>
      <c r="C7" t="s">
        <v>57</v>
      </c>
      <c r="D7">
        <v>345</v>
      </c>
      <c r="E7">
        <v>0</v>
      </c>
      <c r="F7">
        <v>0</v>
      </c>
      <c r="G7">
        <v>22</v>
      </c>
      <c r="H7">
        <v>6</v>
      </c>
      <c r="I7">
        <v>0</v>
      </c>
      <c r="J7">
        <f t="shared" si="0"/>
        <v>28</v>
      </c>
      <c r="K7">
        <v>0</v>
      </c>
      <c r="L7">
        <v>0</v>
      </c>
      <c r="M7">
        <v>0.17</v>
      </c>
      <c r="N7">
        <v>1E-3</v>
      </c>
      <c r="O7">
        <v>0</v>
      </c>
      <c r="P7">
        <f t="shared" si="1"/>
        <v>0.17100000000000001</v>
      </c>
      <c r="R7">
        <f t="shared" si="2"/>
        <v>81.159420289855063</v>
      </c>
    </row>
    <row r="8" spans="1:18">
      <c r="A8" t="s">
        <v>10</v>
      </c>
      <c r="B8" t="s">
        <v>39</v>
      </c>
      <c r="C8" t="s">
        <v>58</v>
      </c>
      <c r="D8">
        <v>335</v>
      </c>
      <c r="E8">
        <v>3</v>
      </c>
      <c r="F8">
        <v>0</v>
      </c>
      <c r="G8">
        <v>45</v>
      </c>
      <c r="H8">
        <v>65</v>
      </c>
      <c r="I8">
        <v>2</v>
      </c>
      <c r="J8">
        <f t="shared" si="0"/>
        <v>115</v>
      </c>
      <c r="K8">
        <v>0.02</v>
      </c>
      <c r="L8">
        <v>0</v>
      </c>
      <c r="M8">
        <v>0.33</v>
      </c>
      <c r="N8">
        <v>0.13</v>
      </c>
      <c r="O8">
        <v>1E-3</v>
      </c>
      <c r="P8">
        <f t="shared" si="1"/>
        <v>0.48100000000000004</v>
      </c>
      <c r="R8">
        <f t="shared" si="2"/>
        <v>343.28358208955223</v>
      </c>
    </row>
    <row r="9" spans="1:18">
      <c r="A9" t="s">
        <v>11</v>
      </c>
      <c r="B9" t="s">
        <v>40</v>
      </c>
      <c r="C9" t="s">
        <v>59</v>
      </c>
      <c r="D9">
        <v>291</v>
      </c>
      <c r="E9" s="3">
        <v>10</v>
      </c>
      <c r="F9">
        <v>0</v>
      </c>
      <c r="G9">
        <v>124</v>
      </c>
      <c r="H9">
        <v>13</v>
      </c>
      <c r="I9">
        <v>0</v>
      </c>
      <c r="J9">
        <f t="shared" si="0"/>
        <v>147</v>
      </c>
      <c r="K9">
        <v>0.13</v>
      </c>
      <c r="L9">
        <v>0</v>
      </c>
      <c r="M9">
        <v>0.51</v>
      </c>
      <c r="N9">
        <v>0.01</v>
      </c>
      <c r="O9">
        <v>0</v>
      </c>
      <c r="P9">
        <f t="shared" si="1"/>
        <v>0.65</v>
      </c>
      <c r="R9">
        <f t="shared" si="2"/>
        <v>505.15463917525773</v>
      </c>
    </row>
    <row r="10" spans="1:18">
      <c r="A10" t="s">
        <v>12</v>
      </c>
      <c r="B10" t="s">
        <v>40</v>
      </c>
      <c r="C10" t="s">
        <v>59</v>
      </c>
      <c r="D10">
        <v>296</v>
      </c>
      <c r="E10">
        <v>2</v>
      </c>
      <c r="F10">
        <v>0</v>
      </c>
      <c r="G10">
        <v>16</v>
      </c>
      <c r="H10">
        <v>5</v>
      </c>
      <c r="I10">
        <v>0</v>
      </c>
      <c r="J10">
        <f t="shared" si="0"/>
        <v>23</v>
      </c>
      <c r="K10">
        <v>0.01</v>
      </c>
      <c r="L10">
        <v>0</v>
      </c>
      <c r="M10">
        <v>0.09</v>
      </c>
      <c r="N10">
        <v>1E-3</v>
      </c>
      <c r="O10">
        <v>0</v>
      </c>
      <c r="P10">
        <f t="shared" si="1"/>
        <v>0.10099999999999999</v>
      </c>
      <c r="R10">
        <f t="shared" si="2"/>
        <v>77.702702702702695</v>
      </c>
    </row>
    <row r="11" spans="1:18">
      <c r="A11" t="s">
        <v>13</v>
      </c>
      <c r="B11" t="s">
        <v>41</v>
      </c>
      <c r="C11" s="1" t="s">
        <v>60</v>
      </c>
      <c r="D11">
        <v>344</v>
      </c>
      <c r="E11">
        <v>0</v>
      </c>
      <c r="F11">
        <v>1</v>
      </c>
      <c r="G11">
        <v>61</v>
      </c>
      <c r="H11">
        <v>69</v>
      </c>
      <c r="I11">
        <v>3</v>
      </c>
      <c r="J11">
        <f t="shared" si="0"/>
        <v>134</v>
      </c>
      <c r="K11">
        <v>0</v>
      </c>
      <c r="L11">
        <v>1E-3</v>
      </c>
      <c r="M11">
        <v>0.2</v>
      </c>
      <c r="N11">
        <v>0.14000000000000001</v>
      </c>
      <c r="O11">
        <v>1E-3</v>
      </c>
      <c r="P11">
        <f t="shared" si="1"/>
        <v>0.34200000000000003</v>
      </c>
      <c r="R11">
        <f t="shared" si="2"/>
        <v>389.53488372093028</v>
      </c>
    </row>
    <row r="12" spans="1:18">
      <c r="A12" t="s">
        <v>14</v>
      </c>
      <c r="B12" t="s">
        <v>42</v>
      </c>
      <c r="C12" s="1" t="s">
        <v>61</v>
      </c>
      <c r="D12">
        <v>314</v>
      </c>
      <c r="E12">
        <v>4</v>
      </c>
      <c r="F12">
        <v>0</v>
      </c>
      <c r="G12">
        <v>70</v>
      </c>
      <c r="H12">
        <v>19</v>
      </c>
      <c r="I12">
        <v>1</v>
      </c>
      <c r="J12">
        <f t="shared" si="0"/>
        <v>94</v>
      </c>
      <c r="K12">
        <v>0.02</v>
      </c>
      <c r="L12">
        <v>0</v>
      </c>
      <c r="M12">
        <v>0.19</v>
      </c>
      <c r="N12">
        <v>0.02</v>
      </c>
      <c r="O12">
        <v>1E-3</v>
      </c>
      <c r="P12">
        <f t="shared" si="1"/>
        <v>0.23099999999999998</v>
      </c>
      <c r="R12">
        <f t="shared" si="2"/>
        <v>299.36305732484078</v>
      </c>
    </row>
    <row r="13" spans="1:18">
      <c r="A13" t="s">
        <v>15</v>
      </c>
      <c r="B13" t="s">
        <v>42</v>
      </c>
      <c r="C13" s="1" t="s">
        <v>61</v>
      </c>
      <c r="D13">
        <v>325</v>
      </c>
      <c r="E13">
        <v>2</v>
      </c>
      <c r="F13">
        <v>0</v>
      </c>
      <c r="G13">
        <v>0</v>
      </c>
      <c r="H13">
        <v>0</v>
      </c>
      <c r="I13">
        <v>0</v>
      </c>
      <c r="J13">
        <f t="shared" si="0"/>
        <v>2</v>
      </c>
      <c r="K13">
        <v>0.01</v>
      </c>
      <c r="L13">
        <v>0</v>
      </c>
      <c r="M13">
        <v>0</v>
      </c>
      <c r="N13">
        <v>0</v>
      </c>
      <c r="O13">
        <v>0</v>
      </c>
      <c r="P13">
        <f t="shared" si="1"/>
        <v>0.01</v>
      </c>
      <c r="R13">
        <f t="shared" si="2"/>
        <v>6.1538461538461542</v>
      </c>
    </row>
    <row r="14" spans="1:18">
      <c r="A14" t="s">
        <v>16</v>
      </c>
      <c r="B14" t="s">
        <v>43</v>
      </c>
      <c r="C14" s="1" t="s">
        <v>62</v>
      </c>
      <c r="D14">
        <v>326</v>
      </c>
      <c r="E14">
        <v>2</v>
      </c>
      <c r="F14">
        <v>4</v>
      </c>
      <c r="G14">
        <v>170</v>
      </c>
      <c r="H14">
        <v>95</v>
      </c>
      <c r="I14">
        <v>4</v>
      </c>
      <c r="J14">
        <f t="shared" si="0"/>
        <v>275</v>
      </c>
      <c r="K14">
        <v>0.03</v>
      </c>
      <c r="L14">
        <v>1E-3</v>
      </c>
      <c r="M14">
        <v>0.88</v>
      </c>
      <c r="N14">
        <v>0.24</v>
      </c>
      <c r="O14">
        <v>1E-3</v>
      </c>
      <c r="P14">
        <f t="shared" si="1"/>
        <v>1.1519999999999999</v>
      </c>
      <c r="R14">
        <f t="shared" si="2"/>
        <v>843.55828220858893</v>
      </c>
    </row>
    <row r="15" spans="1:18">
      <c r="A15" t="s">
        <v>17</v>
      </c>
      <c r="B15" t="s">
        <v>44</v>
      </c>
      <c r="C15" s="1" t="s">
        <v>63</v>
      </c>
      <c r="D15">
        <v>310</v>
      </c>
      <c r="E15">
        <v>8</v>
      </c>
      <c r="F15">
        <v>0</v>
      </c>
      <c r="G15">
        <v>18</v>
      </c>
      <c r="H15">
        <v>7</v>
      </c>
      <c r="I15">
        <v>0</v>
      </c>
      <c r="J15">
        <f t="shared" si="0"/>
        <v>33</v>
      </c>
      <c r="K15">
        <v>0.19</v>
      </c>
      <c r="L15">
        <v>0</v>
      </c>
      <c r="M15">
        <v>0.15</v>
      </c>
      <c r="N15">
        <v>0.02</v>
      </c>
      <c r="O15">
        <v>0</v>
      </c>
      <c r="P15">
        <f t="shared" si="1"/>
        <v>0.36</v>
      </c>
      <c r="R15">
        <f t="shared" si="2"/>
        <v>106.45161290322579</v>
      </c>
    </row>
    <row r="16" spans="1:18">
      <c r="A16" t="s">
        <v>18</v>
      </c>
      <c r="B16" t="s">
        <v>44</v>
      </c>
      <c r="C16" s="1" t="s">
        <v>63</v>
      </c>
      <c r="D16">
        <v>303</v>
      </c>
      <c r="E16">
        <v>1</v>
      </c>
      <c r="F16">
        <v>0</v>
      </c>
      <c r="G16">
        <v>3</v>
      </c>
      <c r="H16">
        <v>0</v>
      </c>
      <c r="I16">
        <v>0</v>
      </c>
      <c r="J16">
        <f t="shared" si="0"/>
        <v>4</v>
      </c>
      <c r="K16">
        <v>0.02</v>
      </c>
      <c r="L16">
        <v>0</v>
      </c>
      <c r="M16">
        <v>0.01</v>
      </c>
      <c r="N16">
        <v>0</v>
      </c>
      <c r="O16">
        <v>0</v>
      </c>
      <c r="P16">
        <f t="shared" si="1"/>
        <v>0.03</v>
      </c>
      <c r="R16">
        <f t="shared" si="2"/>
        <v>13.201320132013201</v>
      </c>
    </row>
    <row r="17" spans="1:18">
      <c r="A17" t="s">
        <v>19</v>
      </c>
      <c r="B17" t="s">
        <v>45</v>
      </c>
      <c r="C17" s="1" t="s">
        <v>64</v>
      </c>
      <c r="D17">
        <v>333</v>
      </c>
      <c r="E17">
        <v>0</v>
      </c>
      <c r="F17">
        <v>0</v>
      </c>
      <c r="G17">
        <v>78</v>
      </c>
      <c r="H17">
        <v>30</v>
      </c>
      <c r="I17">
        <v>0</v>
      </c>
      <c r="J17">
        <f t="shared" si="0"/>
        <v>108</v>
      </c>
      <c r="K17">
        <v>0</v>
      </c>
      <c r="L17">
        <v>0</v>
      </c>
      <c r="M17">
        <v>0.26</v>
      </c>
      <c r="N17">
        <v>0.06</v>
      </c>
      <c r="O17">
        <v>0</v>
      </c>
      <c r="P17">
        <f t="shared" si="1"/>
        <v>0.32</v>
      </c>
      <c r="R17">
        <f t="shared" si="2"/>
        <v>324.32432432432432</v>
      </c>
    </row>
    <row r="18" spans="1:18">
      <c r="A18" t="s">
        <v>20</v>
      </c>
      <c r="B18" t="s">
        <v>46</v>
      </c>
      <c r="C18" s="1" t="s">
        <v>65</v>
      </c>
      <c r="D18">
        <v>356</v>
      </c>
      <c r="E18">
        <v>6</v>
      </c>
      <c r="F18">
        <v>0</v>
      </c>
      <c r="G18">
        <v>21</v>
      </c>
      <c r="H18">
        <v>0</v>
      </c>
      <c r="I18">
        <v>0</v>
      </c>
      <c r="J18">
        <f t="shared" si="0"/>
        <v>27</v>
      </c>
      <c r="K18">
        <v>0.14000000000000001</v>
      </c>
      <c r="L18">
        <v>0</v>
      </c>
      <c r="M18">
        <v>0.18</v>
      </c>
      <c r="N18">
        <v>0</v>
      </c>
      <c r="O18">
        <v>0</v>
      </c>
      <c r="P18">
        <f t="shared" si="1"/>
        <v>0.32</v>
      </c>
      <c r="R18">
        <f t="shared" si="2"/>
        <v>75.842696629213492</v>
      </c>
    </row>
    <row r="19" spans="1:18">
      <c r="A19" t="s">
        <v>21</v>
      </c>
      <c r="B19" t="s">
        <v>46</v>
      </c>
      <c r="C19" s="1" t="s">
        <v>65</v>
      </c>
      <c r="D19">
        <v>331</v>
      </c>
      <c r="E19">
        <v>0</v>
      </c>
      <c r="F19">
        <v>0</v>
      </c>
      <c r="G19">
        <v>3</v>
      </c>
      <c r="H19">
        <v>0</v>
      </c>
      <c r="I19">
        <v>0</v>
      </c>
      <c r="J19">
        <f t="shared" si="0"/>
        <v>3</v>
      </c>
      <c r="K19">
        <v>0</v>
      </c>
      <c r="L19">
        <v>0</v>
      </c>
      <c r="M19">
        <v>1E-3</v>
      </c>
      <c r="N19">
        <v>0</v>
      </c>
      <c r="O19">
        <v>0</v>
      </c>
      <c r="P19">
        <f t="shared" si="1"/>
        <v>1E-3</v>
      </c>
      <c r="R19">
        <f t="shared" si="2"/>
        <v>9.0634441087613293</v>
      </c>
    </row>
    <row r="20" spans="1:18">
      <c r="A20" t="s">
        <v>22</v>
      </c>
      <c r="B20" t="s">
        <v>47</v>
      </c>
      <c r="C20" s="1" t="s">
        <v>66</v>
      </c>
      <c r="D20">
        <v>276</v>
      </c>
      <c r="E20">
        <v>0</v>
      </c>
      <c r="F20">
        <v>0</v>
      </c>
      <c r="G20">
        <v>64</v>
      </c>
      <c r="H20">
        <v>39</v>
      </c>
      <c r="I20">
        <v>1</v>
      </c>
      <c r="J20">
        <f t="shared" si="0"/>
        <v>104</v>
      </c>
      <c r="K20">
        <v>0</v>
      </c>
      <c r="L20">
        <v>0</v>
      </c>
      <c r="M20">
        <v>0.15</v>
      </c>
      <c r="N20">
        <v>0.08</v>
      </c>
      <c r="O20">
        <v>1E-3</v>
      </c>
      <c r="P20">
        <f t="shared" si="1"/>
        <v>0.23099999999999998</v>
      </c>
      <c r="R20">
        <f t="shared" si="2"/>
        <v>376.81159420289856</v>
      </c>
    </row>
    <row r="21" spans="1:18">
      <c r="A21" t="s">
        <v>23</v>
      </c>
      <c r="B21" t="s">
        <v>48</v>
      </c>
      <c r="C21" s="1" t="s">
        <v>67</v>
      </c>
      <c r="D21">
        <v>356</v>
      </c>
      <c r="E21">
        <v>13</v>
      </c>
      <c r="F21">
        <v>0</v>
      </c>
      <c r="G21">
        <v>16</v>
      </c>
      <c r="H21">
        <v>0</v>
      </c>
      <c r="I21">
        <v>0</v>
      </c>
      <c r="J21">
        <f t="shared" si="0"/>
        <v>29</v>
      </c>
      <c r="K21">
        <v>0.3</v>
      </c>
      <c r="L21">
        <v>0</v>
      </c>
      <c r="M21">
        <v>0.17</v>
      </c>
      <c r="N21">
        <v>0</v>
      </c>
      <c r="O21">
        <v>0</v>
      </c>
      <c r="P21">
        <f t="shared" si="1"/>
        <v>0.47</v>
      </c>
      <c r="R21">
        <f t="shared" si="2"/>
        <v>81.460674157303373</v>
      </c>
    </row>
    <row r="22" spans="1:18">
      <c r="A22" t="s">
        <v>24</v>
      </c>
      <c r="B22" t="s">
        <v>48</v>
      </c>
      <c r="C22" s="1" t="s">
        <v>67</v>
      </c>
      <c r="D22">
        <v>329</v>
      </c>
      <c r="E22">
        <v>1</v>
      </c>
      <c r="F22">
        <v>0</v>
      </c>
      <c r="G22">
        <v>0</v>
      </c>
      <c r="H22">
        <v>0</v>
      </c>
      <c r="I22">
        <v>0</v>
      </c>
      <c r="J22">
        <f t="shared" si="0"/>
        <v>1</v>
      </c>
      <c r="K22">
        <v>1E-3</v>
      </c>
      <c r="L22">
        <v>0</v>
      </c>
      <c r="M22">
        <v>0</v>
      </c>
      <c r="N22">
        <v>0</v>
      </c>
      <c r="O22">
        <v>0</v>
      </c>
      <c r="P22">
        <f t="shared" si="1"/>
        <v>1E-3</v>
      </c>
      <c r="R22">
        <f t="shared" si="2"/>
        <v>3.0395136778115504</v>
      </c>
    </row>
    <row r="23" spans="1:18">
      <c r="A23" t="s">
        <v>25</v>
      </c>
      <c r="B23" t="s">
        <v>49</v>
      </c>
      <c r="C23" s="1" t="s">
        <v>68</v>
      </c>
      <c r="D23">
        <v>308</v>
      </c>
      <c r="E23">
        <v>0</v>
      </c>
      <c r="F23">
        <v>0</v>
      </c>
      <c r="G23">
        <v>20</v>
      </c>
      <c r="H23">
        <v>48</v>
      </c>
      <c r="I23">
        <v>2</v>
      </c>
      <c r="J23">
        <f t="shared" si="0"/>
        <v>70</v>
      </c>
      <c r="K23">
        <v>0</v>
      </c>
      <c r="L23">
        <v>0</v>
      </c>
      <c r="M23">
        <v>0.01</v>
      </c>
      <c r="N23">
        <v>0.08</v>
      </c>
      <c r="O23">
        <v>1E-3</v>
      </c>
      <c r="P23">
        <f t="shared" si="1"/>
        <v>9.0999999999999998E-2</v>
      </c>
      <c r="R23">
        <f t="shared" si="2"/>
        <v>227.27272727272725</v>
      </c>
    </row>
    <row r="24" spans="1:18">
      <c r="A24" t="s">
        <v>26</v>
      </c>
      <c r="B24" t="s">
        <v>50</v>
      </c>
      <c r="C24" s="1" t="s">
        <v>69</v>
      </c>
      <c r="D24">
        <v>372</v>
      </c>
      <c r="E24">
        <v>5</v>
      </c>
      <c r="F24">
        <v>0</v>
      </c>
      <c r="G24">
        <v>43</v>
      </c>
      <c r="H24">
        <v>1</v>
      </c>
      <c r="I24">
        <v>1</v>
      </c>
      <c r="J24">
        <f t="shared" si="0"/>
        <v>50</v>
      </c>
      <c r="K24">
        <v>0.08</v>
      </c>
      <c r="L24">
        <v>0</v>
      </c>
      <c r="M24">
        <v>0.37</v>
      </c>
      <c r="N24">
        <v>1E-3</v>
      </c>
      <c r="O24">
        <v>0.01</v>
      </c>
      <c r="P24">
        <f t="shared" si="1"/>
        <v>0.46100000000000002</v>
      </c>
      <c r="R24">
        <f t="shared" si="2"/>
        <v>134.40860215053763</v>
      </c>
    </row>
    <row r="25" spans="1:18">
      <c r="A25" t="s">
        <v>27</v>
      </c>
      <c r="B25" t="s">
        <v>50</v>
      </c>
      <c r="C25" s="1" t="s">
        <v>69</v>
      </c>
      <c r="D25">
        <v>364</v>
      </c>
      <c r="E25">
        <v>1</v>
      </c>
      <c r="F25">
        <v>0</v>
      </c>
      <c r="G25">
        <v>16</v>
      </c>
      <c r="H25">
        <v>0</v>
      </c>
      <c r="I25">
        <v>0</v>
      </c>
      <c r="J25">
        <f t="shared" si="0"/>
        <v>17</v>
      </c>
      <c r="K25">
        <v>0.01</v>
      </c>
      <c r="L25">
        <v>0</v>
      </c>
      <c r="M25">
        <v>0.02</v>
      </c>
      <c r="N25">
        <v>0</v>
      </c>
      <c r="O25">
        <v>0</v>
      </c>
      <c r="P25">
        <f t="shared" si="1"/>
        <v>0.03</v>
      </c>
      <c r="R25">
        <f t="shared" si="2"/>
        <v>46.703296703296701</v>
      </c>
    </row>
    <row r="26" spans="1:18">
      <c r="A26" t="s">
        <v>28</v>
      </c>
      <c r="B26" t="s">
        <v>51</v>
      </c>
      <c r="C26" s="1" t="s">
        <v>70</v>
      </c>
      <c r="D26">
        <v>306</v>
      </c>
      <c r="E26">
        <v>1</v>
      </c>
      <c r="F26">
        <v>0</v>
      </c>
      <c r="G26">
        <v>48</v>
      </c>
      <c r="H26">
        <v>57</v>
      </c>
      <c r="I26">
        <v>4</v>
      </c>
      <c r="J26">
        <f t="shared" si="0"/>
        <v>110</v>
      </c>
      <c r="K26">
        <v>1E-3</v>
      </c>
      <c r="L26">
        <v>0</v>
      </c>
      <c r="M26">
        <v>0.12</v>
      </c>
      <c r="N26">
        <v>0.1</v>
      </c>
      <c r="O26">
        <v>0.01</v>
      </c>
      <c r="P26">
        <f t="shared" si="1"/>
        <v>0.23100000000000001</v>
      </c>
      <c r="R26">
        <f t="shared" si="2"/>
        <v>359.47712418300654</v>
      </c>
    </row>
    <row r="27" spans="1:18">
      <c r="A27" t="s">
        <v>29</v>
      </c>
      <c r="B27" t="s">
        <v>52</v>
      </c>
      <c r="C27" s="1" t="s">
        <v>71</v>
      </c>
      <c r="D27">
        <v>371</v>
      </c>
      <c r="E27">
        <v>1</v>
      </c>
      <c r="F27">
        <v>0</v>
      </c>
      <c r="G27">
        <v>41</v>
      </c>
      <c r="H27">
        <v>0</v>
      </c>
      <c r="I27">
        <v>0</v>
      </c>
      <c r="J27">
        <f t="shared" si="0"/>
        <v>42</v>
      </c>
      <c r="K27">
        <v>1E-3</v>
      </c>
      <c r="L27">
        <v>0</v>
      </c>
      <c r="M27">
        <v>0.19</v>
      </c>
      <c r="N27">
        <v>0</v>
      </c>
      <c r="O27">
        <v>0</v>
      </c>
      <c r="P27">
        <f t="shared" si="1"/>
        <v>0.191</v>
      </c>
      <c r="R27">
        <f t="shared" si="2"/>
        <v>113.20754716981132</v>
      </c>
    </row>
    <row r="28" spans="1:18">
      <c r="A28" t="s">
        <v>30</v>
      </c>
      <c r="B28" t="s">
        <v>52</v>
      </c>
      <c r="C28" s="1" t="s">
        <v>71</v>
      </c>
      <c r="D28">
        <v>356</v>
      </c>
      <c r="E28">
        <v>1</v>
      </c>
      <c r="F28">
        <v>0</v>
      </c>
      <c r="G28">
        <v>7</v>
      </c>
      <c r="H28">
        <v>3</v>
      </c>
      <c r="I28">
        <v>3</v>
      </c>
      <c r="J28">
        <f t="shared" si="0"/>
        <v>14</v>
      </c>
      <c r="K28">
        <v>0.01</v>
      </c>
      <c r="L28">
        <v>0</v>
      </c>
      <c r="M28">
        <v>0.01</v>
      </c>
      <c r="N28">
        <v>1E-3</v>
      </c>
      <c r="O28">
        <v>1E-3</v>
      </c>
      <c r="P28">
        <f t="shared" si="1"/>
        <v>2.2000000000000002E-2</v>
      </c>
      <c r="R28">
        <f t="shared" si="2"/>
        <v>39.325842696629209</v>
      </c>
    </row>
    <row r="29" spans="1:18">
      <c r="A29" t="s">
        <v>31</v>
      </c>
      <c r="B29" t="s">
        <v>53</v>
      </c>
      <c r="C29" s="1" t="s">
        <v>63</v>
      </c>
      <c r="D29">
        <v>315</v>
      </c>
      <c r="E29">
        <v>0</v>
      </c>
      <c r="F29">
        <v>0</v>
      </c>
      <c r="G29">
        <v>30</v>
      </c>
      <c r="H29">
        <v>31</v>
      </c>
      <c r="I29">
        <v>2</v>
      </c>
      <c r="J29">
        <f t="shared" si="0"/>
        <v>63</v>
      </c>
      <c r="K29">
        <v>0</v>
      </c>
      <c r="L29">
        <v>0</v>
      </c>
      <c r="M29">
        <v>0.13</v>
      </c>
      <c r="N29">
        <v>0.02</v>
      </c>
      <c r="O29">
        <v>1E-3</v>
      </c>
      <c r="P29">
        <f t="shared" si="1"/>
        <v>0.151</v>
      </c>
      <c r="R29">
        <f t="shared" si="2"/>
        <v>200</v>
      </c>
    </row>
    <row r="30" spans="1:18">
      <c r="A30" t="s">
        <v>32</v>
      </c>
      <c r="B30" t="s">
        <v>54</v>
      </c>
      <c r="C30" s="1" t="s">
        <v>72</v>
      </c>
      <c r="D30">
        <v>382</v>
      </c>
      <c r="E30">
        <v>2</v>
      </c>
      <c r="F30">
        <v>0</v>
      </c>
      <c r="G30">
        <v>8</v>
      </c>
      <c r="H30">
        <v>2</v>
      </c>
      <c r="I30">
        <v>0</v>
      </c>
      <c r="J30">
        <f t="shared" si="0"/>
        <v>12</v>
      </c>
      <c r="K30">
        <v>0.01</v>
      </c>
      <c r="L30">
        <v>0</v>
      </c>
      <c r="M30">
        <v>0.02</v>
      </c>
      <c r="N30">
        <v>1E-3</v>
      </c>
      <c r="O30">
        <v>0</v>
      </c>
      <c r="P30">
        <f t="shared" si="1"/>
        <v>3.1E-2</v>
      </c>
      <c r="R30">
        <f t="shared" si="2"/>
        <v>31.413612565445025</v>
      </c>
    </row>
    <row r="31" spans="1:18">
      <c r="A31" t="s">
        <v>33</v>
      </c>
      <c r="B31" t="s">
        <v>54</v>
      </c>
      <c r="C31" s="1" t="s">
        <v>72</v>
      </c>
      <c r="D31">
        <v>366</v>
      </c>
      <c r="E31">
        <v>3</v>
      </c>
      <c r="F31">
        <v>0</v>
      </c>
      <c r="G31">
        <v>0</v>
      </c>
      <c r="H31">
        <v>4</v>
      </c>
      <c r="I31">
        <v>0</v>
      </c>
      <c r="J31">
        <f t="shared" si="0"/>
        <v>7</v>
      </c>
      <c r="K31">
        <v>0.02</v>
      </c>
      <c r="L31">
        <v>0</v>
      </c>
      <c r="M31">
        <v>0</v>
      </c>
      <c r="N31">
        <v>1E-3</v>
      </c>
      <c r="O31">
        <v>0</v>
      </c>
      <c r="P31">
        <f t="shared" si="1"/>
        <v>2.1000000000000001E-2</v>
      </c>
      <c r="R31">
        <f t="shared" si="2"/>
        <v>19.125683060109289</v>
      </c>
    </row>
    <row r="33" spans="13:15">
      <c r="M33" t="s">
        <v>86</v>
      </c>
      <c r="O33" t="s">
        <v>87</v>
      </c>
    </row>
    <row r="34" spans="13:15">
      <c r="M34">
        <f>AVERAGE(R2,R5,R8,R11,R14,R17,R20,R23,R26,R29)</f>
        <v>411.37329390818525</v>
      </c>
      <c r="O34">
        <f>AVERAGE(R3,R6,R9,R12,R15,R18,R21,R24,R27,R30)</f>
        <v>153.97544718367629</v>
      </c>
    </row>
  </sheetData>
  <phoneticPr fontId="1" type="noConversion"/>
  <pageMargins left="0.7" right="0.7" top="0.75" bottom="0.75" header="0.3" footer="0.3"/>
  <ignoredErrors>
    <ignoredError sqref="J2:J16 J17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Akrotiri Fishing Shelter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2020-07-01T19:09:44Z</dcterms:created>
  <dcterms:modified xsi:type="dcterms:W3CDTF">2020-08-13T14:16:44Z</dcterms:modified>
</cp:coreProperties>
</file>