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joseph.hajiroussos\Downloads\"/>
    </mc:Choice>
  </mc:AlternateContent>
  <xr:revisionPtr revIDLastSave="0" documentId="13_ncr:1_{AAA70309-D0AC-402C-82F2-C2DD7B8CA41F}" xr6:coauthVersionLast="47" xr6:coauthVersionMax="47" xr10:uidLastSave="{00000000-0000-0000-0000-000000000000}"/>
  <bookViews>
    <workbookView xWindow="28680" yWindow="-120" windowWidth="29040" windowHeight="15720" activeTab="4" xr2:uid="{C820CE72-C118-43A0-B224-A49D6FCB6E55}"/>
  </bookViews>
  <sheets>
    <sheet name="Brief" sheetId="1" r:id="rId1"/>
    <sheet name="Data" sheetId="2" r:id="rId2"/>
    <sheet name="Transposed Data" sheetId="6" r:id="rId3"/>
    <sheet name="Pivottables" sheetId="5" r:id="rId4"/>
    <sheet name="Output" sheetId="8" r:id="rId5"/>
  </sheets>
  <definedNames>
    <definedName name="_xlnm._FilterDatabase" localSheetId="1" hidden="1">Data!$A$1:$F$337</definedName>
    <definedName name="ExternalData_1" localSheetId="2" hidden="1">'Transposed Data'!$A$1:$H$85</definedName>
    <definedName name="Slicer_Month_Name">#N/A</definedName>
  </definedNames>
  <calcPr calcId="191029"/>
  <pivotCaches>
    <pivotCache cacheId="6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8" l="1"/>
  <c r="A11" i="8"/>
  <c r="G11" i="8"/>
  <c r="D1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A296CA-E432-4E81-80D2-C822583B335E}"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<sst xmlns="http://schemas.openxmlformats.org/spreadsheetml/2006/main" count="1295" uniqueCount="51">
  <si>
    <t>Year</t>
  </si>
  <si>
    <t>Month</t>
  </si>
  <si>
    <t>Month Name</t>
  </si>
  <si>
    <t>CarPark</t>
  </si>
  <si>
    <t>Transactions</t>
  </si>
  <si>
    <t>Revenue</t>
  </si>
  <si>
    <t>Cost</t>
  </si>
  <si>
    <t>Capacity</t>
  </si>
  <si>
    <t>Jan</t>
  </si>
  <si>
    <t>FastPark</t>
  </si>
  <si>
    <t>Long Stay</t>
  </si>
  <si>
    <t>Mid Stay</t>
  </si>
  <si>
    <t>MSCP</t>
  </si>
  <si>
    <t>Plane Parking</t>
  </si>
  <si>
    <t>Terminal</t>
  </si>
  <si>
    <t>PUDO</t>
  </si>
  <si>
    <t>Feb</t>
  </si>
  <si>
    <t>Mar</t>
  </si>
  <si>
    <t>Apr</t>
  </si>
  <si>
    <t>May</t>
  </si>
  <si>
    <t>Jun</t>
  </si>
  <si>
    <t>Jul</t>
  </si>
  <si>
    <t>Aug</t>
  </si>
  <si>
    <t>Sep</t>
  </si>
  <si>
    <t>Oct</t>
  </si>
  <si>
    <t>Nov</t>
  </si>
  <si>
    <t>Dec</t>
  </si>
  <si>
    <t>Type of Data</t>
  </si>
  <si>
    <t>Values</t>
  </si>
  <si>
    <t xml:space="preserve">Output required:
A dashboard containing your choice of graphs, and number tables, showcasing a monthly view of the following-
1) Profit Margin per car park
2) Profit per space
3) Average Transaction Value (Revenue)
4) Any other analysis you believe to be useful
</t>
  </si>
  <si>
    <r>
      <t xml:space="preserve">The data tab holds a year's worth of data for each of our car parks, including transactions, revenue, costs and capacity.  
Please use the </t>
    </r>
    <r>
      <rPr>
        <b/>
        <sz val="10"/>
        <color theme="1"/>
        <rFont val="Calibri"/>
        <family val="2"/>
      </rPr>
      <t>Output</t>
    </r>
    <r>
      <rPr>
        <sz val="10"/>
        <color theme="1"/>
        <rFont val="Calibri"/>
        <family val="2"/>
      </rPr>
      <t xml:space="preserve"> tab to produce any outcomes.  Use formulas (e.g. do not copy paste as values from pivots) so we can see your thought process.</t>
    </r>
  </si>
  <si>
    <t xml:space="preserve">Car Parking is a core element of EDI's revenue streams.  We offer a number of different options to suit different needs, priced depending on duration, location and type.
As a Revenue Analyst, your job is to track trends and analyze the profitability of our car parks.  </t>
  </si>
  <si>
    <t>(All)</t>
  </si>
  <si>
    <t>Grand Total</t>
  </si>
  <si>
    <t>Row Labels</t>
  </si>
  <si>
    <t>Sum of Profit Margin</t>
  </si>
  <si>
    <t>Sum of Profit</t>
  </si>
  <si>
    <t>Sum of Revenue</t>
  </si>
  <si>
    <t>Sum of Transactions</t>
  </si>
  <si>
    <t>Sum of Capacity</t>
  </si>
  <si>
    <t>Sum of Cost</t>
  </si>
  <si>
    <t>Sum of Profit per space</t>
  </si>
  <si>
    <t>Sum of Average transaction value</t>
  </si>
  <si>
    <t>Sum of Utilisation per space</t>
  </si>
  <si>
    <t>Total Revenue</t>
  </si>
  <si>
    <t>Total Cost</t>
  </si>
  <si>
    <t>Total Profit</t>
  </si>
  <si>
    <t>Overall Profit Margin</t>
  </si>
  <si>
    <t>Edinburgh Airport Car Park Performance 2024</t>
  </si>
  <si>
    <r>
      <rPr>
        <b/>
        <sz val="11"/>
        <color theme="1"/>
        <rFont val="Calibri"/>
        <family val="2"/>
      </rPr>
      <t>Overview</t>
    </r>
    <r>
      <rPr>
        <sz val="10"/>
        <color theme="1"/>
        <rFont val="Calibri"/>
        <family val="2"/>
      </rPr>
      <t xml:space="preserve">: This dashboard provides a comparative monthly analysis of key financial and operational metrics across all Edinburgh Airport car parks. The data consists of full-year 2024 performance data. Use the 'Month' filter on the top right-hand side of the page to select a specific month, or click the funnel icon to clear the filter and display the full-year results. </t>
    </r>
  </si>
  <si>
    <r>
      <rPr>
        <b/>
        <sz val="11"/>
        <color theme="1"/>
        <rFont val="Calibri"/>
        <family val="2"/>
      </rPr>
      <t>Key Metric Definitions</t>
    </r>
    <r>
      <rPr>
        <sz val="10"/>
        <color theme="1"/>
        <rFont val="Calibri"/>
        <family val="2"/>
      </rPr>
      <t>: Profit Margin -</t>
    </r>
    <r>
      <rPr>
        <i/>
        <sz val="10"/>
        <color theme="1"/>
        <rFont val="Calibri"/>
        <family val="2"/>
      </rPr>
      <t xml:space="preserve"> ([Revenue] - [Cost]) / [Revenue]         </t>
    </r>
    <r>
      <rPr>
        <sz val="10"/>
        <color theme="1"/>
        <rFont val="Calibri"/>
        <family val="2"/>
      </rPr>
      <t>Profit per Space -</t>
    </r>
    <r>
      <rPr>
        <i/>
        <sz val="10"/>
        <color theme="1"/>
        <rFont val="Calibri"/>
        <family val="2"/>
      </rPr>
      <t xml:space="preserve"> ([Revenue] - [Cost]) / [Capacity]         </t>
    </r>
    <r>
      <rPr>
        <sz val="10"/>
        <color theme="1"/>
        <rFont val="Calibri"/>
        <family val="2"/>
      </rPr>
      <t xml:space="preserve">Average Transaction Value - </t>
    </r>
    <r>
      <rPr>
        <i/>
        <sz val="10"/>
        <color theme="1"/>
        <rFont val="Calibri"/>
        <family val="2"/>
      </rPr>
      <t xml:space="preserve">[Revenue] / [Transactions]         </t>
    </r>
    <r>
      <rPr>
        <sz val="10"/>
        <color theme="1"/>
        <rFont val="Calibri"/>
        <family val="2"/>
      </rPr>
      <t>Utilization per Space -</t>
    </r>
    <r>
      <rPr>
        <i/>
        <sz val="10"/>
        <color theme="1"/>
        <rFont val="Calibri"/>
        <family val="2"/>
      </rPr>
      <t xml:space="preserve"> [Transactions] / [Capacity]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</si>
</sst>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809]* #,##0.00_-;\-[$£-809]* #,##0.00_-;_-[$£-809]* &quot;-&quot;??_-;_-@_-"/>
    <numFmt numFmtId="165" formatCode="&quot;£&quot;#,##0.00"/>
    <numFmt numFmtId="176" formatCode="&quot;£&quot;#,##0"/>
  </numFmts>
  <fonts count="8" x14ac:knownFonts="1">
    <font>
      <sz val="10"/>
      <color theme="1"/>
      <name val="Calibri"/>
      <family val="2"/>
    </font>
    <font>
      <b/>
      <sz val="10"/>
      <color theme="1"/>
      <name val="Calibri"/>
      <family val="2"/>
    </font>
    <font>
      <sz val="10"/>
      <color theme="1"/>
      <name val="Calibri"/>
      <family val="2"/>
    </font>
    <font>
      <b/>
      <sz val="11"/>
      <color theme="1"/>
      <name val="Calibri"/>
      <family val="2"/>
    </font>
    <font>
      <sz val="18"/>
      <color theme="1"/>
      <name val="Calibri"/>
      <family val="2"/>
    </font>
    <font>
      <b/>
      <sz val="18"/>
      <color theme="1"/>
      <name val="Calibri"/>
      <family val="2"/>
    </font>
    <font>
      <b/>
      <sz val="26"/>
      <color theme="1"/>
      <name val="Calibri"/>
      <family val="2"/>
    </font>
    <font>
      <i/>
      <sz val="10"/>
      <color theme="1"/>
      <name val="Calibri"/>
      <family val="2"/>
    </font>
  </fonts>
  <fills count="4">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50">
    <xf numFmtId="0" fontId="0" fillId="0" borderId="0" xfId="0"/>
    <xf numFmtId="3" fontId="0" fillId="0" borderId="0" xfId="0" applyNumberFormat="1"/>
    <xf numFmtId="4" fontId="0" fillId="0" borderId="0" xfId="0" applyNumberFormat="1"/>
    <xf numFmtId="0" fontId="0" fillId="0" borderId="1" xfId="0" applyBorder="1" applyAlignment="1">
      <alignment horizontal="left" wrapText="1" indent="1"/>
    </xf>
    <xf numFmtId="0" fontId="0" fillId="2" borderId="1" xfId="0" applyFill="1" applyBorder="1" applyAlignment="1">
      <alignment horizontal="left" wrapText="1" indent="1"/>
    </xf>
    <xf numFmtId="0" fontId="0" fillId="0" borderId="0" xfId="0" pivotButton="1"/>
    <xf numFmtId="0" fontId="0" fillId="0" borderId="0" xfId="0" applyNumberFormat="1"/>
    <xf numFmtId="0" fontId="0" fillId="0" borderId="0" xfId="0" applyAlignment="1">
      <alignment horizontal="left"/>
    </xf>
    <xf numFmtId="9" fontId="0" fillId="0" borderId="0" xfId="0" applyNumberFormat="1"/>
    <xf numFmtId="10" fontId="0" fillId="0" borderId="0" xfId="0" applyNumberFormat="1"/>
    <xf numFmtId="164" fontId="0" fillId="0" borderId="0" xfId="0" applyNumberFormat="1"/>
    <xf numFmtId="165" fontId="0" fillId="0" borderId="0" xfId="0" applyNumberFormat="1"/>
    <xf numFmtId="0" fontId="0" fillId="0" borderId="0" xfId="0" pivotButton="1" applyAlignment="1">
      <alignment wrapText="1"/>
    </xf>
    <xf numFmtId="0" fontId="0" fillId="0" borderId="0" xfId="0" applyAlignment="1">
      <alignment wrapText="1"/>
    </xf>
    <xf numFmtId="0" fontId="0" fillId="0" borderId="0" xfId="0" applyAlignment="1">
      <alignment horizontal="left" wrapText="1"/>
    </xf>
    <xf numFmtId="10" fontId="0" fillId="0" borderId="0" xfId="0" applyNumberFormat="1" applyAlignment="1">
      <alignment wrapText="1"/>
    </xf>
    <xf numFmtId="0" fontId="0" fillId="0" borderId="0" xfId="0" applyNumberFormat="1" applyAlignment="1">
      <alignment wrapText="1"/>
    </xf>
    <xf numFmtId="165" fontId="0" fillId="0" borderId="0" xfId="0" applyNumberFormat="1" applyAlignment="1">
      <alignment wrapText="1"/>
    </xf>
    <xf numFmtId="176" fontId="0" fillId="0" borderId="0" xfId="0" applyNumberFormat="1" applyAlignment="1">
      <alignment wrapText="1"/>
    </xf>
    <xf numFmtId="9" fontId="0" fillId="0" borderId="0" xfId="0" applyNumberFormat="1" applyAlignment="1">
      <alignment wrapText="1"/>
    </xf>
    <xf numFmtId="176" fontId="0" fillId="0" borderId="0" xfId="0" applyNumberFormat="1"/>
    <xf numFmtId="0" fontId="0" fillId="0" borderId="0" xfId="0" applyAlignment="1">
      <alignment vertical="center"/>
    </xf>
    <xf numFmtId="0" fontId="0" fillId="0" borderId="0" xfId="0" applyAlignment="1">
      <alignment vertical="top"/>
    </xf>
    <xf numFmtId="0" fontId="5" fillId="3" borderId="0" xfId="0" applyFont="1" applyFill="1" applyAlignment="1">
      <alignment horizontal="center" wrapText="1"/>
    </xf>
    <xf numFmtId="0" fontId="5" fillId="3" borderId="0" xfId="0" applyFont="1" applyFill="1" applyAlignment="1">
      <alignment horizontal="center"/>
    </xf>
    <xf numFmtId="176" fontId="4" fillId="3" borderId="0" xfId="1" applyNumberFormat="1" applyFont="1" applyFill="1" applyAlignment="1">
      <alignment horizontal="center"/>
    </xf>
    <xf numFmtId="176" fontId="4" fillId="3" borderId="0" xfId="0" applyNumberFormat="1" applyFont="1" applyFill="1" applyAlignment="1">
      <alignment horizontal="center"/>
    </xf>
    <xf numFmtId="0" fontId="0" fillId="0" borderId="2" xfId="0" applyBorder="1"/>
    <xf numFmtId="0" fontId="0" fillId="0" borderId="3" xfId="0" applyBorder="1"/>
    <xf numFmtId="0" fontId="0" fillId="0" borderId="4" xfId="0" applyBorder="1"/>
    <xf numFmtId="0" fontId="6" fillId="0" borderId="0" xfId="0" applyFont="1" applyBorder="1" applyAlignment="1">
      <alignment horizontal="center" vertical="center"/>
    </xf>
    <xf numFmtId="0" fontId="6" fillId="0" borderId="2" xfId="0" applyFont="1" applyBorder="1" applyAlignment="1">
      <alignment horizontal="center" vertical="center"/>
    </xf>
    <xf numFmtId="0" fontId="0" fillId="0" borderId="0" xfId="0" applyBorder="1" applyAlignment="1">
      <alignment horizontal="left" vertical="top" wrapText="1"/>
    </xf>
    <xf numFmtId="0" fontId="0" fillId="0" borderId="2" xfId="0" applyBorder="1" applyAlignment="1">
      <alignment horizontal="left" vertical="top" wrapText="1"/>
    </xf>
    <xf numFmtId="0" fontId="0" fillId="0" borderId="0" xfId="0" applyBorder="1" applyAlignment="1">
      <alignment vertical="top" wrapText="1"/>
    </xf>
    <xf numFmtId="0" fontId="0" fillId="0" borderId="2" xfId="0" applyBorder="1" applyAlignment="1">
      <alignment vertical="top" wrapText="1"/>
    </xf>
    <xf numFmtId="0" fontId="0" fillId="0" borderId="0" xfId="0" applyBorder="1"/>
    <xf numFmtId="0" fontId="5" fillId="3" borderId="0" xfId="0" applyFont="1" applyFill="1" applyBorder="1" applyAlignment="1">
      <alignment horizontal="center"/>
    </xf>
    <xf numFmtId="0" fontId="5" fillId="3" borderId="2" xfId="0" applyFont="1" applyFill="1" applyBorder="1" applyAlignment="1">
      <alignment horizontal="center"/>
    </xf>
    <xf numFmtId="9" fontId="4" fillId="3" borderId="0" xfId="2" applyFont="1" applyFill="1" applyBorder="1" applyAlignment="1">
      <alignment horizontal="center"/>
    </xf>
    <xf numFmtId="9" fontId="4" fillId="3" borderId="2" xfId="2" applyFont="1" applyFill="1" applyBorder="1" applyAlignment="1">
      <alignment horizontal="center"/>
    </xf>
    <xf numFmtId="0" fontId="0" fillId="0" borderId="6" xfId="0" applyBorder="1"/>
    <xf numFmtId="0" fontId="0" fillId="0" borderId="5" xfId="0" applyBorder="1"/>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0" fillId="0" borderId="7" xfId="0" applyBorder="1"/>
    <xf numFmtId="0" fontId="0" fillId="0" borderId="8" xfId="0" applyBorder="1"/>
    <xf numFmtId="0" fontId="0" fillId="0" borderId="9" xfId="0" applyBorder="1"/>
  </cellXfs>
  <cellStyles count="3">
    <cellStyle name="Comma" xfId="1" builtinId="3"/>
    <cellStyle name="Normal" xfId="0" builtinId="0"/>
    <cellStyle name="Percent" xfId="2" builtinId="5"/>
  </cellStyles>
  <dxfs count="537">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3" formatCode="0%"/>
    </dxf>
    <dxf>
      <numFmt numFmtId="164" formatCode="_-[$£-809]* #,##0.00_-;\-[$£-809]* #,##0.00_-;_-[$£-809]* &quot;-&quot;??_-;_-@_-"/>
    </dxf>
    <dxf>
      <numFmt numFmtId="13" formatCode="0%"/>
    </dxf>
    <dxf>
      <numFmt numFmtId="13" formatCode="0%"/>
    </dxf>
    <dxf>
      <numFmt numFmtId="0" formatCode="General"/>
    </dxf>
    <dxf>
      <numFmt numFmtId="13" formatCode="0%"/>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3" formatCode="0%"/>
    </dxf>
    <dxf>
      <numFmt numFmtId="13" formatCode="0%"/>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numFmt numFmtId="14" formatCode="0.00%"/>
    </dxf>
    <dxf>
      <numFmt numFmtId="14" formatCode="0.00%"/>
    </dxf>
    <dxf>
      <alignment wrapText="1"/>
    </dxf>
    <dxf>
      <alignment wrapText="1"/>
    </dxf>
    <dxf>
      <alignment wrapText="1"/>
    </dxf>
    <dxf>
      <alignment wrapText="1"/>
    </dxf>
    <dxf>
      <alignment wrapText="1"/>
    </dxf>
    <dxf>
      <alignment wrapText="1"/>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3" formatCode="0%"/>
    </dxf>
    <dxf>
      <numFmt numFmtId="164" formatCode="_-[$£-809]* #,##0.00_-;\-[$£-809]* #,##0.00_-;_-[$£-809]* &quot;-&quot;??_-;_-@_-"/>
    </dxf>
    <dxf>
      <numFmt numFmtId="13" formatCode="0%"/>
    </dxf>
    <dxf>
      <numFmt numFmtId="13" formatCode="0%"/>
    </dxf>
    <dxf>
      <numFmt numFmtId="0" formatCode="General"/>
    </dxf>
    <dxf>
      <numFmt numFmtId="13" formatCode="0%"/>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3" formatCode="0%"/>
    </dxf>
    <dxf>
      <numFmt numFmtId="13" formatCode="0%"/>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numFmt numFmtId="14" formatCode="0.00%"/>
    </dxf>
    <dxf>
      <numFmt numFmtId="14" formatCode="0.00%"/>
    </dxf>
    <dxf>
      <alignment wrapText="1"/>
    </dxf>
    <dxf>
      <alignment wrapText="1"/>
    </dxf>
    <dxf>
      <alignment wrapText="1"/>
    </dxf>
    <dxf>
      <alignment wrapText="1"/>
    </dxf>
    <dxf>
      <alignment wrapText="1"/>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3" formatCode="0%"/>
    </dxf>
    <dxf>
      <numFmt numFmtId="13" formatCode="0%"/>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3" formatCode="0%"/>
    </dxf>
    <dxf>
      <numFmt numFmtId="13" formatCode="0%"/>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3" formatCode="0%"/>
    </dxf>
    <dxf>
      <numFmt numFmtId="164" formatCode="_-[$£-809]* #,##0.00_-;\-[$£-809]* #,##0.00_-;_-[$£-809]* &quot;-&quot;??_-;_-@_-"/>
    </dxf>
    <dxf>
      <numFmt numFmtId="13" formatCode="0%"/>
    </dxf>
    <dxf>
      <numFmt numFmtId="13" formatCode="0%"/>
    </dxf>
    <dxf>
      <numFmt numFmtId="0" formatCode="General"/>
    </dxf>
    <dxf>
      <numFmt numFmtId="13" formatCode="0%"/>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3" formatCode="0%"/>
    </dxf>
    <dxf>
      <numFmt numFmtId="13" formatCode="0%"/>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numFmt numFmtId="14" formatCode="0.00%"/>
    </dxf>
    <dxf>
      <numFmt numFmtId="14" formatCode="0.00%"/>
    </dxf>
    <dxf>
      <alignment wrapText="1"/>
    </dxf>
    <dxf>
      <alignment wrapText="1"/>
    </dxf>
    <dxf>
      <alignment wrapText="1"/>
    </dxf>
    <dxf>
      <alignment wrapText="1"/>
    </dxf>
    <dxf>
      <alignment wrapText="1"/>
    </dxf>
    <dxf>
      <alignment wrapText="1"/>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3" formatCode="0%"/>
    </dxf>
    <dxf>
      <numFmt numFmtId="164" formatCode="_-[$£-809]* #,##0.00_-;\-[$£-809]* #,##0.00_-;_-[$£-809]* &quot;-&quot;??_-;_-@_-"/>
    </dxf>
    <dxf>
      <numFmt numFmtId="13" formatCode="0%"/>
    </dxf>
    <dxf>
      <numFmt numFmtId="13" formatCode="0%"/>
    </dxf>
    <dxf>
      <numFmt numFmtId="0" formatCode="General"/>
    </dxf>
    <dxf>
      <numFmt numFmtId="13" formatCode="0%"/>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3" formatCode="0%"/>
    </dxf>
    <dxf>
      <numFmt numFmtId="13" formatCode="0%"/>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numFmt numFmtId="14" formatCode="0.00%"/>
    </dxf>
    <dxf>
      <numFmt numFmtId="14" formatCode="0.00%"/>
    </dxf>
    <dxf>
      <alignment wrapText="1"/>
    </dxf>
    <dxf>
      <alignment wrapText="1"/>
    </dxf>
    <dxf>
      <alignment wrapText="1"/>
    </dxf>
    <dxf>
      <alignment wrapText="1"/>
    </dxf>
    <dxf>
      <alignment wrapText="1"/>
    </dxf>
    <dxf>
      <alignment wrapText="1"/>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3" formatCode="0%"/>
    </dxf>
    <dxf>
      <numFmt numFmtId="164" formatCode="_-[$£-809]* #,##0.00_-;\-[$£-809]* #,##0.00_-;_-[$£-809]* &quot;-&quot;??_-;_-@_-"/>
    </dxf>
    <dxf>
      <numFmt numFmtId="13" formatCode="0%"/>
    </dxf>
    <dxf>
      <numFmt numFmtId="13" formatCode="0%"/>
    </dxf>
    <dxf>
      <numFmt numFmtId="0" formatCode="General"/>
    </dxf>
    <dxf>
      <numFmt numFmtId="13" formatCode="0%"/>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3" formatCode="0%"/>
    </dxf>
    <dxf>
      <numFmt numFmtId="13" formatCode="0%"/>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numFmt numFmtId="14" formatCode="0.00%"/>
    </dxf>
    <dxf>
      <numFmt numFmtId="14" formatCode="0.00%"/>
    </dxf>
    <dxf>
      <alignment wrapText="1"/>
    </dxf>
    <dxf>
      <alignment wrapText="1"/>
    </dxf>
    <dxf>
      <alignment wrapText="1"/>
    </dxf>
    <dxf>
      <alignment wrapText="1"/>
    </dxf>
    <dxf>
      <alignment wrapText="1"/>
    </dxf>
    <dxf>
      <alignment wrapText="1"/>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3" formatCode="0%"/>
    </dxf>
    <dxf>
      <numFmt numFmtId="164" formatCode="_-[$£-809]* #,##0.00_-;\-[$£-809]* #,##0.00_-;_-[$£-809]* &quot;-&quot;??_-;_-@_-"/>
    </dxf>
    <dxf>
      <numFmt numFmtId="13" formatCode="0%"/>
    </dxf>
    <dxf>
      <numFmt numFmtId="13" formatCode="0%"/>
    </dxf>
    <dxf>
      <numFmt numFmtId="0" formatCode="General"/>
    </dxf>
    <dxf>
      <numFmt numFmtId="13" formatCode="0%"/>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3" formatCode="0%"/>
    </dxf>
    <dxf>
      <numFmt numFmtId="13" formatCode="0%"/>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numFmt numFmtId="14" formatCode="0.00%"/>
    </dxf>
    <dxf>
      <numFmt numFmtId="14" formatCode="0.00%"/>
    </dxf>
    <dxf>
      <alignment wrapText="1"/>
    </dxf>
    <dxf>
      <alignment wrapText="1"/>
    </dxf>
    <dxf>
      <alignment wrapText="1"/>
    </dxf>
    <dxf>
      <alignment wrapText="1"/>
    </dxf>
    <dxf>
      <alignment wrapText="1"/>
    </dxf>
    <dxf>
      <alignment wrapText="1"/>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numFmt numFmtId="14" formatCode="0.00%"/>
    </dxf>
    <dxf>
      <numFmt numFmtId="14" formatCode="0.00%"/>
    </dxf>
    <dxf>
      <alignment wrapText="1"/>
    </dxf>
    <dxf>
      <alignment wrapText="1"/>
    </dxf>
    <dxf>
      <alignment wrapText="1"/>
    </dxf>
    <dxf>
      <alignment wrapText="1"/>
    </dxf>
    <dxf>
      <alignment wrapText="1"/>
    </dxf>
    <dxf>
      <alignment wrapText="1"/>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3" formatCode="0%"/>
    </dxf>
    <dxf>
      <numFmt numFmtId="164" formatCode="_-[$£-809]* #,##0.00_-;\-[$£-809]* #,##0.00_-;_-[$£-809]* &quot;-&quot;??_-;_-@_-"/>
    </dxf>
    <dxf>
      <numFmt numFmtId="13" formatCode="0%"/>
    </dxf>
    <dxf>
      <numFmt numFmtId="13" formatCode="0%"/>
    </dxf>
    <dxf>
      <numFmt numFmtId="0" formatCode="General"/>
    </dxf>
    <dxf>
      <numFmt numFmtId="13" formatCode="0%"/>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3" formatCode="0%"/>
    </dxf>
    <dxf>
      <numFmt numFmtId="13" formatCode="0%"/>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numFmt numFmtId="14" formatCode="0.00%"/>
    </dxf>
    <dxf>
      <numFmt numFmtId="14" formatCode="0.00%"/>
    </dxf>
    <dxf>
      <alignment wrapText="1"/>
    </dxf>
    <dxf>
      <alignment wrapText="1"/>
    </dxf>
    <dxf>
      <alignment wrapText="1"/>
    </dxf>
    <dxf>
      <alignment wrapText="1"/>
    </dxf>
    <dxf>
      <alignment wrapText="1"/>
    </dxf>
    <dxf>
      <alignment wrapText="1"/>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3" formatCode="0%"/>
    </dxf>
    <dxf>
      <numFmt numFmtId="164" formatCode="_-[$£-809]* #,##0.00_-;\-[$£-809]* #,##0.00_-;_-[$£-809]* &quot;-&quot;??_-;_-@_-"/>
    </dxf>
    <dxf>
      <numFmt numFmtId="13" formatCode="0%"/>
    </dxf>
    <dxf>
      <numFmt numFmtId="13" formatCode="0%"/>
    </dxf>
    <dxf>
      <numFmt numFmtId="0" formatCode="General"/>
    </dxf>
    <dxf>
      <numFmt numFmtId="13" formatCode="0%"/>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3" formatCode="0%"/>
    </dxf>
    <dxf>
      <numFmt numFmtId="13" formatCode="0%"/>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numFmt numFmtId="14" formatCode="0.00%"/>
    </dxf>
    <dxf>
      <numFmt numFmtId="14" formatCode="0.00%"/>
    </dxf>
    <dxf>
      <alignment wrapText="1"/>
    </dxf>
    <dxf>
      <alignment wrapText="1"/>
    </dxf>
    <dxf>
      <alignment wrapText="1"/>
    </dxf>
    <dxf>
      <alignment wrapText="1"/>
    </dxf>
    <dxf>
      <alignment wrapText="1"/>
    </dxf>
    <dxf>
      <alignment wrapText="1"/>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3" formatCode="0%"/>
    </dxf>
    <dxf>
      <numFmt numFmtId="164" formatCode="_-[$£-809]* #,##0.00_-;\-[$£-809]* #,##0.00_-;_-[$£-809]* &quot;-&quot;??_-;_-@_-"/>
    </dxf>
    <dxf>
      <numFmt numFmtId="13" formatCode="0%"/>
    </dxf>
    <dxf>
      <numFmt numFmtId="13" formatCode="0%"/>
    </dxf>
    <dxf>
      <numFmt numFmtId="0" formatCode="General"/>
    </dxf>
    <dxf>
      <numFmt numFmtId="13" formatCode="0%"/>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alignment wrapText="1"/>
    </dxf>
    <dxf>
      <alignment wrapText="1"/>
    </dxf>
    <dxf>
      <alignment wrapText="1"/>
    </dxf>
    <dxf>
      <alignment wrapText="1"/>
    </dxf>
    <dxf>
      <alignment wrapText="1"/>
    </dxf>
    <dxf>
      <alignment wrapText="1"/>
    </dxf>
    <dxf>
      <numFmt numFmtId="13" formatCode="0%"/>
    </dxf>
    <dxf>
      <numFmt numFmtId="13" formatCode="0%"/>
    </dxf>
    <dxf>
      <alignment wrapText="1"/>
    </dxf>
    <dxf>
      <alignment wrapText="1"/>
    </dxf>
    <dxf>
      <alignment wrapText="1"/>
    </dxf>
    <dxf>
      <numFmt numFmtId="165" formatCode="&quot;£&quot;#,##0.00"/>
    </dxf>
    <dxf>
      <numFmt numFmtId="165" formatCode="&quot;£&quot;#,##0.00"/>
    </dxf>
    <dxf>
      <numFmt numFmtId="176" formatCode="&quot;£&quot;#,##0"/>
    </dxf>
    <dxf>
      <numFmt numFmtId="176" formatCode="&quot;£&quot;#,##0"/>
    </dxf>
    <dxf>
      <numFmt numFmtId="14" formatCode="0.00%"/>
    </dxf>
    <dxf>
      <numFmt numFmtId="14" formatCode="0.0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
      <numFmt numFmtId="13" formatCode="0%"/>
    </dxf>
    <dxf>
      <alignment wrapText="1"/>
    </dxf>
    <dxf>
      <alignment wrapText="1"/>
    </dxf>
    <dxf>
      <numFmt numFmtId="165" formatCode="&quot;£&quot;#,##0.00"/>
    </dxf>
    <dxf>
      <numFmt numFmtId="165" formatCode="&quot;£&quot;#,##0.00"/>
    </dxf>
    <dxf>
      <numFmt numFmtId="176" formatCode="&quot;£&quot;#,##0"/>
    </dxf>
    <dxf>
      <numFmt numFmtId="176" formatCode="&quot;£&quot;#,##0"/>
    </dxf>
    <dxf>
      <numFmt numFmtId="176" formatCode="&quot;£&quot;#,##0"/>
    </dxf>
    <dxf>
      <numFmt numFmtId="176" formatCode="&quot;£&quot;#,##0"/>
    </dxf>
    <dxf>
      <numFmt numFmtId="165" formatCode="&quot;£&quot;#,##0.00"/>
    </dxf>
    <dxf>
      <numFmt numFmtId="165" formatCode="&quot;£&quot;#,##0.00"/>
    </dxf>
    <dxf>
      <numFmt numFmtId="13" formatCode="0%"/>
    </dxf>
    <dxf>
      <numFmt numFmtId="13" formatCode="0%"/>
    </dxf>
    <dxf>
      <numFmt numFmtId="176" formatCode="&quot;£&quot;#,##0"/>
    </dxf>
    <dxf>
      <numFmt numFmtId="176" formatCode="&quot;£&quot;#,##0"/>
    </dxf>
    <dxf>
      <numFmt numFmtId="165" formatCode="&quot;£&quot;#,##0.00"/>
    </dxf>
    <dxf>
      <numFmt numFmtId="165" formatCode="&quot;£&quot;#,##0.00"/>
    </dxf>
    <dxf>
      <numFmt numFmtId="13" formatCode="0%"/>
    </dxf>
    <dxf>
      <numFmt numFmtId="164" formatCode="_-[$£-809]* #,##0.00_-;\-[$£-809]* #,##0.00_-;_-[$£-809]* &quot;-&quot;??_-;_-@_-"/>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
      <numFmt numFmtId="0" formatCode="General"/>
    </dxf>
    <dxf>
      <numFmt numFmtId="13" formatCode="0%"/>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0" formatCode="General"/>
    </dxf>
    <dxf>
      <numFmt numFmtId="0" formatCode="General"/>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[Edinburgh Airport Analyst Task - Dashboard.xlsx]Pivottables!PivotTable3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Profit</a:t>
            </a:r>
            <a:r>
              <a:rPr lang="en-US" sz="1600" b="1" baseline="0"/>
              <a:t> Margin (%) by Car Park</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Pivottables!$D$6:$D$13</c:f>
              <c:strCache>
                <c:ptCount val="7"/>
                <c:pt idx="0">
                  <c:v>PUDO</c:v>
                </c:pt>
                <c:pt idx="1">
                  <c:v>Mid Stay</c:v>
                </c:pt>
                <c:pt idx="2">
                  <c:v>Long Stay</c:v>
                </c:pt>
                <c:pt idx="3">
                  <c:v>Terminal</c:v>
                </c:pt>
                <c:pt idx="4">
                  <c:v>MSCP</c:v>
                </c:pt>
                <c:pt idx="5">
                  <c:v>Plane Parking</c:v>
                </c:pt>
                <c:pt idx="6">
                  <c:v>FastPark</c:v>
                </c:pt>
              </c:strCache>
            </c:strRef>
          </c:cat>
          <c:val>
            <c:numRef>
              <c:f>Pivottables!$E$6:$E$13</c:f>
              <c:numCache>
                <c:formatCode>0.00%</c:formatCode>
                <c:ptCount val="7"/>
                <c:pt idx="0">
                  <c:v>0.94419345210650141</c:v>
                </c:pt>
                <c:pt idx="1">
                  <c:v>0.87747884387652675</c:v>
                </c:pt>
                <c:pt idx="2">
                  <c:v>0.8642025898195369</c:v>
                </c:pt>
                <c:pt idx="3">
                  <c:v>0.85324256744793292</c:v>
                </c:pt>
                <c:pt idx="4">
                  <c:v>0.83329017537843442</c:v>
                </c:pt>
                <c:pt idx="5">
                  <c:v>0.61246794366333945</c:v>
                </c:pt>
                <c:pt idx="6">
                  <c:v>0.60369218994690776</c:v>
                </c:pt>
              </c:numCache>
            </c:numRef>
          </c:val>
          <c:extLst>
            <c:ext xmlns:c16="http://schemas.microsoft.com/office/drawing/2014/chart" uri="{C3380CC4-5D6E-409C-BE32-E72D297353CC}">
              <c16:uniqueId val="{00000000-A74B-4071-92E2-5C191CE78ABE}"/>
            </c:ext>
          </c:extLst>
        </c:ser>
        <c:dLbls>
          <c:showLegendKey val="0"/>
          <c:showVal val="0"/>
          <c:showCatName val="0"/>
          <c:showSerName val="0"/>
          <c:showPercent val="0"/>
          <c:showBubbleSize val="0"/>
        </c:dLbls>
        <c:gapWidth val="219"/>
        <c:overlap val="-27"/>
        <c:axId val="478155727"/>
        <c:axId val="478161007"/>
      </c:barChart>
      <c:catAx>
        <c:axId val="47815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1007"/>
        <c:crosses val="autoZero"/>
        <c:auto val="1"/>
        <c:lblAlgn val="ctr"/>
        <c:lblOffset val="100"/>
        <c:noMultiLvlLbl val="0"/>
      </c:catAx>
      <c:valAx>
        <c:axId val="478161007"/>
        <c:scaling>
          <c:orientation val="minMax"/>
          <c:max val="1"/>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557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[Edinburgh Airport Analyst Task - Dashboard.xlsx]Pivottables!PivotTable5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Profit per Space (£) by Car Park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Pivottables!$D$17:$D$24</c:f>
              <c:strCache>
                <c:ptCount val="7"/>
                <c:pt idx="0">
                  <c:v>Mid Stay</c:v>
                </c:pt>
                <c:pt idx="1">
                  <c:v>Terminal</c:v>
                </c:pt>
                <c:pt idx="2">
                  <c:v>MSCP</c:v>
                </c:pt>
                <c:pt idx="3">
                  <c:v>FastPark</c:v>
                </c:pt>
                <c:pt idx="4">
                  <c:v>Long Stay</c:v>
                </c:pt>
                <c:pt idx="5">
                  <c:v>Plane Parking</c:v>
                </c:pt>
                <c:pt idx="6">
                  <c:v>PUDO</c:v>
                </c:pt>
              </c:strCache>
            </c:strRef>
          </c:cat>
          <c:val>
            <c:numRef>
              <c:f>Pivottables!$E$17:$E$24</c:f>
              <c:numCache>
                <c:formatCode>_-[$£-809]* #,##0.00_-;\-[$£-809]* #,##0.00_-;_-[$£-809]* "-"??_-;_-@_-</c:formatCode>
                <c:ptCount val="7"/>
                <c:pt idx="0">
                  <c:v>151.48956630944406</c:v>
                </c:pt>
                <c:pt idx="1">
                  <c:v>134.61661633474807</c:v>
                </c:pt>
                <c:pt idx="2">
                  <c:v>105.89316137566136</c:v>
                </c:pt>
                <c:pt idx="3">
                  <c:v>101.11281648729614</c:v>
                </c:pt>
                <c:pt idx="4">
                  <c:v>73.014403878156443</c:v>
                </c:pt>
                <c:pt idx="5">
                  <c:v>52.068622461982848</c:v>
                </c:pt>
                <c:pt idx="6">
                  <c:v>0</c:v>
                </c:pt>
              </c:numCache>
            </c:numRef>
          </c:val>
          <c:extLst>
            <c:ext xmlns:c16="http://schemas.microsoft.com/office/drawing/2014/chart" uri="{C3380CC4-5D6E-409C-BE32-E72D297353CC}">
              <c16:uniqueId val="{00000002-7DF4-499F-82AF-FAADA5D867E4}"/>
            </c:ext>
          </c:extLst>
        </c:ser>
        <c:dLbls>
          <c:showLegendKey val="0"/>
          <c:showVal val="0"/>
          <c:showCatName val="0"/>
          <c:showSerName val="0"/>
          <c:showPercent val="0"/>
          <c:showBubbleSize val="0"/>
        </c:dLbls>
        <c:gapWidth val="219"/>
        <c:overlap val="-27"/>
        <c:axId val="644456047"/>
        <c:axId val="644453167"/>
      </c:barChart>
      <c:catAx>
        <c:axId val="64445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53167"/>
        <c:crosses val="autoZero"/>
        <c:auto val="1"/>
        <c:lblAlgn val="ctr"/>
        <c:lblOffset val="100"/>
        <c:noMultiLvlLbl val="0"/>
      </c:catAx>
      <c:valAx>
        <c:axId val="644453167"/>
        <c:scaling>
          <c:orientation val="minMax"/>
          <c:min val="1.0000000000000003E-4"/>
        </c:scaling>
        <c:delete val="0"/>
        <c:axPos val="l"/>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5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[Edinburgh Airport Analyst Task - Dashboard.xlsx]Pivottables!PivotTable9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 Transaction Value (£) by Car Park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Pivottables!$D$28:$D$35</c:f>
              <c:strCache>
                <c:ptCount val="7"/>
                <c:pt idx="0">
                  <c:v>FastPark</c:v>
                </c:pt>
                <c:pt idx="1">
                  <c:v>MSCP</c:v>
                </c:pt>
                <c:pt idx="2">
                  <c:v>Mid Stay</c:v>
                </c:pt>
                <c:pt idx="3">
                  <c:v>Plane Parking</c:v>
                </c:pt>
                <c:pt idx="4">
                  <c:v>Long Stay</c:v>
                </c:pt>
                <c:pt idx="5">
                  <c:v>Terminal</c:v>
                </c:pt>
                <c:pt idx="6">
                  <c:v>PUDO</c:v>
                </c:pt>
              </c:strCache>
            </c:strRef>
          </c:cat>
          <c:val>
            <c:numRef>
              <c:f>Pivottables!$E$28:$E$35</c:f>
              <c:numCache>
                <c:formatCode>_-[$£-809]* #,##0.00_-;\-[$£-809]* #,##0.00_-;_-[$£-809]* "-"??_-;_-@_-</c:formatCode>
                <c:ptCount val="7"/>
                <c:pt idx="0">
                  <c:v>64.445068838182237</c:v>
                </c:pt>
                <c:pt idx="1">
                  <c:v>53.646385176688973</c:v>
                </c:pt>
                <c:pt idx="2">
                  <c:v>50.642663075512473</c:v>
                </c:pt>
                <c:pt idx="3">
                  <c:v>42.741427198564899</c:v>
                </c:pt>
                <c:pt idx="4">
                  <c:v>37.864985375471001</c:v>
                </c:pt>
                <c:pt idx="5">
                  <c:v>21.061142978550315</c:v>
                </c:pt>
                <c:pt idx="6">
                  <c:v>4.3197654811571873</c:v>
                </c:pt>
              </c:numCache>
            </c:numRef>
          </c:val>
          <c:extLst>
            <c:ext xmlns:c16="http://schemas.microsoft.com/office/drawing/2014/chart" uri="{C3380CC4-5D6E-409C-BE32-E72D297353CC}">
              <c16:uniqueId val="{00000000-2FFF-45F2-A8BD-23EF1EEBF913}"/>
            </c:ext>
          </c:extLst>
        </c:ser>
        <c:dLbls>
          <c:showLegendKey val="0"/>
          <c:showVal val="0"/>
          <c:showCatName val="0"/>
          <c:showSerName val="0"/>
          <c:showPercent val="0"/>
          <c:showBubbleSize val="0"/>
        </c:dLbls>
        <c:gapWidth val="219"/>
        <c:overlap val="-27"/>
        <c:axId val="647611711"/>
        <c:axId val="647604031"/>
      </c:barChart>
      <c:catAx>
        <c:axId val="64761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604031"/>
        <c:crosses val="autoZero"/>
        <c:auto val="1"/>
        <c:lblAlgn val="ctr"/>
        <c:lblOffset val="100"/>
        <c:noMultiLvlLbl val="0"/>
      </c:catAx>
      <c:valAx>
        <c:axId val="647604031"/>
        <c:scaling>
          <c:orientation val="minMax"/>
          <c:min val="1.0000000000000004E-6"/>
        </c:scaling>
        <c:delete val="0"/>
        <c:axPos val="l"/>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61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[Edinburgh Airport Analyst Task - Dashboard.xlsx]Pivottables!PivotTable10</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Utilisation per Space (%)</a:t>
            </a:r>
            <a:r>
              <a:rPr lang="en-GB" sz="1600" b="1" baseline="0"/>
              <a:t> by Car Park</a:t>
            </a:r>
            <a:endParaRPr lang="en-GB"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Pivottables!$E$38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Pivottables!$D$39:$D$46</c:f>
              <c:strCache>
                <c:ptCount val="7"/>
                <c:pt idx="0">
                  <c:v>Terminal</c:v>
                </c:pt>
                <c:pt idx="1">
                  <c:v>Mid Stay</c:v>
                </c:pt>
                <c:pt idx="2">
                  <c:v>FastPark</c:v>
                </c:pt>
                <c:pt idx="3">
                  <c:v>MSCP</c:v>
                </c:pt>
                <c:pt idx="4">
                  <c:v>Long Stay</c:v>
                </c:pt>
                <c:pt idx="5">
                  <c:v>Plane Parking</c:v>
                </c:pt>
                <c:pt idx="6">
                  <c:v>PUDO</c:v>
                </c:pt>
              </c:strCache>
            </c:strRef>
          </c:cat>
          <c:val>
            <c:numRef>
              <c:f>Pivottables!$E$39:$E$46</c:f>
              <c:numCache>
                <c:formatCode>0%</c:formatCode>
                <c:ptCount val="7"/>
                <c:pt idx="0">
                  <c:v>7.4910762868647298</c:v>
                </c:pt>
                <c:pt idx="1">
                  <c:v>3.4090198705068095</c:v>
                </c:pt>
                <c:pt idx="2">
                  <c:v>2.5989681571064018</c:v>
                </c:pt>
                <c:pt idx="3">
                  <c:v>2.3688152438152437</c:v>
                </c:pt>
                <c:pt idx="4">
                  <c:v>2.231285724621952</c:v>
                </c:pt>
                <c:pt idx="5">
                  <c:v>1.989040863138221</c:v>
                </c:pt>
                <c:pt idx="6">
                  <c:v>0</c:v>
                </c:pt>
              </c:numCache>
            </c:numRef>
          </c:val>
          <c:extLst>
            <c:ext xmlns:c16="http://schemas.microsoft.com/office/drawing/2014/chart" uri="{C3380CC4-5D6E-409C-BE32-E72D297353CC}">
              <c16:uniqueId val="{00000000-E52E-41A0-85A0-86EF64C7095B}"/>
            </c:ext>
          </c:extLst>
        </c:ser>
        <c:dLbls>
          <c:showLegendKey val="0"/>
          <c:showVal val="0"/>
          <c:showCatName val="0"/>
          <c:showSerName val="0"/>
          <c:showPercent val="0"/>
          <c:showBubbleSize val="0"/>
        </c:dLbls>
        <c:gapWidth val="219"/>
        <c:overlap val="-27"/>
        <c:axId val="478237807"/>
        <c:axId val="478229647"/>
      </c:barChart>
      <c:catAx>
        <c:axId val="47823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29647"/>
        <c:crosses val="autoZero"/>
        <c:auto val="1"/>
        <c:lblAlgn val="ctr"/>
        <c:lblOffset val="100"/>
        <c:noMultiLvlLbl val="0"/>
      </c:catAx>
      <c:valAx>
        <c:axId val="4782296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3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240242</xdr:colOff>
      <xdr:row>12</xdr:row>
      <xdr:rowOff>121708</xdr:rowOff>
    </xdr:from>
    <xdr:to>
      <xdr:col>6</xdr:col>
      <xdr:colOff>296333</xdr:colOff>
      <xdr:row>28</xdr:row>
      <xdr:rowOff>57150</xdr:rowOff>
    </xdr:to>
    <xdr:graphicFrame macro="">
      <xdr:nvGraphicFramePr>
        <xdr:cNvPr id="4" name="Chart 3">
          <a:extLst>
            <a:ext uri="{FF2B5EF4-FFF2-40B4-BE49-F238E27FC236}">
              <a16:creationId xmlns:a16="http://schemas.microsoft.com/office/drawing/2014/main" id="{48BFFF14-912F-B6FD-E31B-0A180F77B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276229</xdr:colOff>
      <xdr:row>12</xdr:row>
      <xdr:rowOff>83607</xdr:rowOff>
    </xdr:from>
    <xdr:to>
      <xdr:col>12</xdr:col>
      <xdr:colOff>694270</xdr:colOff>
      <xdr:row>28</xdr:row>
      <xdr:rowOff>77257</xdr:rowOff>
    </xdr:to>
    <xdr:graphicFrame macro="">
      <xdr:nvGraphicFramePr>
        <xdr:cNvPr id="5" name="Chart 4">
          <a:extLst>
            <a:ext uri="{FF2B5EF4-FFF2-40B4-BE49-F238E27FC236}">
              <a16:creationId xmlns:a16="http://schemas.microsoft.com/office/drawing/2014/main" id="{A944B775-72ED-880A-CEE3-7B340A511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296333</xdr:colOff>
      <xdr:row>40</xdr:row>
      <xdr:rowOff>150291</xdr:rowOff>
    </xdr:from>
    <xdr:to>
      <xdr:col>6</xdr:col>
      <xdr:colOff>418569</xdr:colOff>
      <xdr:row>56</xdr:row>
      <xdr:rowOff>67211</xdr:rowOff>
    </xdr:to>
    <xdr:graphicFrame macro="">
      <xdr:nvGraphicFramePr>
        <xdr:cNvPr id="6" name="Chart 5">
          <a:extLst>
            <a:ext uri="{FF2B5EF4-FFF2-40B4-BE49-F238E27FC236}">
              <a16:creationId xmlns:a16="http://schemas.microsoft.com/office/drawing/2014/main" id="{5E9B09DF-F47F-4A41-A846-BF0343F72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7</xdr:col>
      <xdr:colOff>275167</xdr:colOff>
      <xdr:row>40</xdr:row>
      <xdr:rowOff>77265</xdr:rowOff>
    </xdr:from>
    <xdr:to>
      <xdr:col>12</xdr:col>
      <xdr:colOff>726016</xdr:colOff>
      <xdr:row>57</xdr:row>
      <xdr:rowOff>160873</xdr:rowOff>
    </xdr:to>
    <xdr:graphicFrame macro="">
      <xdr:nvGraphicFramePr>
        <xdr:cNvPr id="7" name="Chart 6">
          <a:extLst>
            <a:ext uri="{FF2B5EF4-FFF2-40B4-BE49-F238E27FC236}">
              <a16:creationId xmlns:a16="http://schemas.microsoft.com/office/drawing/2014/main" id="{4747E491-63E1-4134-A9DC-3667320F4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13</xdr:col>
      <xdr:colOff>143931</xdr:colOff>
      <xdr:row>0</xdr:row>
      <xdr:rowOff>153458</xdr:rowOff>
    </xdr:from>
    <xdr:to>
      <xdr:col>16</xdr:col>
      <xdr:colOff>264582</xdr:colOff>
      <xdr:row>18</xdr:row>
      <xdr:rowOff>122767</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83CC55CC-E4E1-AF1F-75B8-5A723E1785A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451694" y="153458"/>
              <a:ext cx="3290888" cy="35086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Hajiroussos" refreshedDate="45798.457302083334" createdVersion="8" refreshedVersion="8" minRefreshableVersion="3" recordCount="84" xr:uid="{9788BC23-D7EB-4ED5-804A-C6A7E2BB0348}">
  <cacheSource type="worksheet">
    <worksheetSource name="Data"/>
  </cacheSource>
  <cacheFields count="13">
    <cacheField name="Year" numFmtId="0">
      <sharedItems containsSemiMixedTypes="0" containsString="0" containsNumber="1" containsInteger="1" minValue="2024" maxValue="2024"/>
    </cacheField>
    <cacheField name="Month" numFmtId="0">
      <sharedItems containsSemiMixedTypes="0" containsString="0" containsNumber="1" containsInteger="1" minValue="1" maxValue="12"/>
    </cacheField>
    <cacheField name="Month Name" numFmtId="0">
      <sharedItems count="12">
        <s v="Jan"/>
        <s v="Feb"/>
        <s v="Mar"/>
        <s v="Apr"/>
        <s v="May"/>
        <s v="Jun"/>
        <s v="Jul"/>
        <s v="Aug"/>
        <s v="Sep"/>
        <s v="Oct"/>
        <s v="Nov"/>
        <s v="Dec"/>
      </sharedItems>
    </cacheField>
    <cacheField name="CarPark" numFmtId="0">
      <sharedItems count="7">
        <s v="FastPark"/>
        <s v="Long Stay"/>
        <s v="MSCP"/>
        <s v="Mid Stay"/>
        <s v="PUDO"/>
        <s v="Plane Parking"/>
        <s v="Terminal"/>
      </sharedItems>
    </cacheField>
    <cacheField name="Capacity" numFmtId="0">
      <sharedItems containsSemiMixedTypes="0" containsString="0" containsNumber="1" containsInteger="1" minValue="0" maxValue="6881"/>
    </cacheField>
    <cacheField name="Cost" numFmtId="164">
      <sharedItems containsSemiMixedTypes="0" containsString="0" containsNumber="1" minValue="0" maxValue="363916.93"/>
    </cacheField>
    <cacheField name="Revenue" numFmtId="164">
      <sharedItems containsSemiMixedTypes="0" containsString="0" containsNumber="1" minValue="0" maxValue="1139981.1000000001"/>
    </cacheField>
    <cacheField name="Transactions" numFmtId="0">
      <sharedItems containsSemiMixedTypes="0" containsString="0" containsNumber="1" containsInteger="1" minValue="0" maxValue="198251"/>
    </cacheField>
    <cacheField name="Profit Margin" numFmtId="0" formula=" IF(Revenue &gt; 0, ((Revenue-Cost) /Revenue), 0)" databaseField="0"/>
    <cacheField name="Profit" numFmtId="0" formula="Revenue -Cost" databaseField="0"/>
    <cacheField name="Profit per space" numFmtId="0" formula=" IFERROR((Revenue-Cost )/Capacity, 0)" databaseField="0"/>
    <cacheField name="Average transaction value" numFmtId="0" formula=" IFERROR(Revenue /Transactions, 0)" databaseField="0"/>
    <cacheField name="Utilisation per space" numFmtId="0" formula=" IFERROR(Transactions/Capacity, 0)" databaseField="0"/>
  </cacheFields>
  <extLst>
    <ext xmlns:x14="http://schemas.microsoft.com/office/spreadsheetml/2009/9/main" uri="{725AE2AE-9491-48be-B2B4-4EB974FC3084}">
      <x14:pivotCacheDefinition pivotCacheId="1782696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n v="2024"/>
    <n v="1"/>
    <x v="0"/>
    <x v="0"/>
    <n v="4151"/>
    <n v="259448.46"/>
    <n v="485360.43"/>
    <n v="10895"/>
  </r>
  <r>
    <n v="2024"/>
    <n v="1"/>
    <x v="0"/>
    <x v="1"/>
    <n v="2484"/>
    <n v="42321.440000000002"/>
    <n v="271766.52"/>
    <n v="8094"/>
  </r>
  <r>
    <n v="2024"/>
    <n v="1"/>
    <x v="0"/>
    <x v="2"/>
    <n v="4662"/>
    <n v="93199.3"/>
    <n v="427165.88"/>
    <n v="9607"/>
  </r>
  <r>
    <n v="2024"/>
    <n v="1"/>
    <x v="0"/>
    <x v="3"/>
    <n v="1493"/>
    <n v="32885.14"/>
    <n v="205360.21"/>
    <n v="4725"/>
  </r>
  <r>
    <n v="2024"/>
    <n v="1"/>
    <x v="0"/>
    <x v="4"/>
    <n v="0"/>
    <n v="29731.61"/>
    <n v="530820.63"/>
    <n v="123555"/>
  </r>
  <r>
    <n v="2024"/>
    <n v="1"/>
    <x v="0"/>
    <x v="5"/>
    <n v="0"/>
    <n v="0"/>
    <n v="0"/>
    <n v="0"/>
  </r>
  <r>
    <n v="2024"/>
    <n v="1"/>
    <x v="0"/>
    <x v="6"/>
    <n v="3063"/>
    <n v="76370.210000000006"/>
    <n v="373683.54"/>
    <n v="19954"/>
  </r>
  <r>
    <n v="2024"/>
    <n v="2"/>
    <x v="1"/>
    <x v="0"/>
    <n v="4151"/>
    <n v="253698.1"/>
    <n v="483290.49"/>
    <n v="11300"/>
  </r>
  <r>
    <n v="2024"/>
    <n v="2"/>
    <x v="1"/>
    <x v="1"/>
    <n v="2346"/>
    <n v="48479.839999999997"/>
    <n v="279683.76"/>
    <n v="9098"/>
  </r>
  <r>
    <n v="2024"/>
    <n v="2"/>
    <x v="1"/>
    <x v="2"/>
    <n v="4662"/>
    <n v="101375.71"/>
    <n v="504866.03"/>
    <n v="10898"/>
  </r>
  <r>
    <n v="2024"/>
    <n v="2"/>
    <x v="1"/>
    <x v="3"/>
    <n v="1493"/>
    <n v="32524.74"/>
    <n v="218133.99"/>
    <n v="4631"/>
  </r>
  <r>
    <n v="2024"/>
    <n v="2"/>
    <x v="1"/>
    <x v="4"/>
    <n v="0"/>
    <n v="34195.67"/>
    <n v="507589.99"/>
    <n v="118267"/>
  </r>
  <r>
    <n v="2024"/>
    <n v="2"/>
    <x v="1"/>
    <x v="5"/>
    <n v="0"/>
    <n v="0"/>
    <n v="0"/>
    <n v="0"/>
  </r>
  <r>
    <n v="2024"/>
    <n v="2"/>
    <x v="1"/>
    <x v="6"/>
    <n v="3063"/>
    <n v="76899.83"/>
    <n v="373136.63"/>
    <n v="18677"/>
  </r>
  <r>
    <n v="2024"/>
    <n v="3"/>
    <x v="2"/>
    <x v="0"/>
    <n v="4151"/>
    <n v="282051.63"/>
    <n v="589682.65"/>
    <n v="11531"/>
  </r>
  <r>
    <n v="2024"/>
    <n v="3"/>
    <x v="2"/>
    <x v="1"/>
    <n v="2346"/>
    <n v="52126.65"/>
    <n v="306633.33"/>
    <n v="8961"/>
  </r>
  <r>
    <n v="2024"/>
    <n v="3"/>
    <x v="2"/>
    <x v="2"/>
    <n v="4662"/>
    <n v="119630.36"/>
    <n v="610389.39"/>
    <n v="12400"/>
  </r>
  <r>
    <n v="2024"/>
    <n v="3"/>
    <x v="2"/>
    <x v="3"/>
    <n v="1493"/>
    <n v="39592.11"/>
    <n v="253214.23"/>
    <n v="5250"/>
  </r>
  <r>
    <n v="2024"/>
    <n v="3"/>
    <x v="2"/>
    <x v="4"/>
    <n v="0"/>
    <n v="35267.050000000003"/>
    <n v="649426.79"/>
    <n v="151698"/>
  </r>
  <r>
    <n v="2024"/>
    <n v="3"/>
    <x v="2"/>
    <x v="5"/>
    <n v="0"/>
    <n v="0"/>
    <n v="0"/>
    <n v="0"/>
  </r>
  <r>
    <n v="2024"/>
    <n v="3"/>
    <x v="2"/>
    <x v="6"/>
    <n v="3063"/>
    <n v="96287.81"/>
    <n v="440815.16"/>
    <n v="20488"/>
  </r>
  <r>
    <n v="2024"/>
    <n v="4"/>
    <x v="3"/>
    <x v="0"/>
    <n v="4151"/>
    <n v="260194.13"/>
    <n v="632836.93000000005"/>
    <n v="10517"/>
  </r>
  <r>
    <n v="2024"/>
    <n v="4"/>
    <x v="3"/>
    <x v="1"/>
    <n v="6881"/>
    <n v="73465.7"/>
    <n v="496493.58"/>
    <n v="13684"/>
  </r>
  <r>
    <n v="2024"/>
    <n v="4"/>
    <x v="3"/>
    <x v="2"/>
    <n v="4662"/>
    <n v="107265.44"/>
    <n v="590110.41"/>
    <n v="11322"/>
  </r>
  <r>
    <n v="2024"/>
    <n v="4"/>
    <x v="3"/>
    <x v="3"/>
    <n v="1493"/>
    <n v="29546.12"/>
    <n v="244777.97"/>
    <n v="4678"/>
  </r>
  <r>
    <n v="2024"/>
    <n v="4"/>
    <x v="3"/>
    <x v="4"/>
    <n v="0"/>
    <n v="40343.32"/>
    <n v="633213.46"/>
    <n v="147144"/>
  </r>
  <r>
    <n v="2024"/>
    <n v="4"/>
    <x v="3"/>
    <x v="5"/>
    <n v="2982"/>
    <n v="108067.24"/>
    <n v="197288.3"/>
    <n v="5735"/>
  </r>
  <r>
    <n v="2024"/>
    <n v="4"/>
    <x v="3"/>
    <x v="6"/>
    <n v="3063"/>
    <n v="78652.649999999994"/>
    <n v="466201.31"/>
    <n v="21818"/>
  </r>
  <r>
    <n v="2024"/>
    <n v="5"/>
    <x v="4"/>
    <x v="0"/>
    <n v="4151"/>
    <n v="298618.37"/>
    <n v="755687.72"/>
    <n v="12441"/>
  </r>
  <r>
    <n v="2024"/>
    <n v="5"/>
    <x v="4"/>
    <x v="1"/>
    <n v="6881"/>
    <n v="69659.72"/>
    <n v="541236.36"/>
    <n v="14264"/>
  </r>
  <r>
    <n v="2024"/>
    <n v="5"/>
    <x v="4"/>
    <x v="2"/>
    <n v="4662"/>
    <n v="103219.77"/>
    <n v="673842.16"/>
    <n v="12641"/>
  </r>
  <r>
    <n v="2024"/>
    <n v="5"/>
    <x v="4"/>
    <x v="3"/>
    <n v="1493"/>
    <n v="29859.29"/>
    <n v="267868.59999999998"/>
    <n v="5263"/>
  </r>
  <r>
    <n v="2024"/>
    <n v="5"/>
    <x v="4"/>
    <x v="4"/>
    <n v="0"/>
    <n v="40415"/>
    <n v="790827.07"/>
    <n v="183960"/>
  </r>
  <r>
    <n v="2024"/>
    <n v="5"/>
    <x v="4"/>
    <x v="5"/>
    <n v="2982"/>
    <n v="94284.87"/>
    <n v="234166.44"/>
    <n v="6227"/>
  </r>
  <r>
    <n v="2024"/>
    <n v="5"/>
    <x v="4"/>
    <x v="6"/>
    <n v="3063"/>
    <n v="66699.73"/>
    <n v="525980.34"/>
    <n v="24303"/>
  </r>
  <r>
    <n v="2024"/>
    <n v="6"/>
    <x v="5"/>
    <x v="0"/>
    <n v="4151"/>
    <n v="328111.77"/>
    <n v="933055.18"/>
    <n v="12625"/>
  </r>
  <r>
    <n v="2024"/>
    <n v="6"/>
    <x v="5"/>
    <x v="1"/>
    <n v="6881"/>
    <n v="73925.45"/>
    <n v="642595.44999999995"/>
    <n v="15075"/>
  </r>
  <r>
    <n v="2024"/>
    <n v="6"/>
    <x v="5"/>
    <x v="2"/>
    <n v="4662"/>
    <n v="93673.22"/>
    <n v="674994.51"/>
    <n v="11129"/>
  </r>
  <r>
    <n v="2024"/>
    <n v="6"/>
    <x v="5"/>
    <x v="3"/>
    <n v="1493"/>
    <n v="33408.28"/>
    <n v="318301.96000000002"/>
    <n v="5828"/>
  </r>
  <r>
    <n v="2024"/>
    <n v="6"/>
    <x v="5"/>
    <x v="4"/>
    <n v="0"/>
    <n v="43152.77"/>
    <n v="860996.15"/>
    <n v="197572"/>
  </r>
  <r>
    <n v="2024"/>
    <n v="6"/>
    <x v="5"/>
    <x v="5"/>
    <n v="2982"/>
    <n v="100000.76"/>
    <n v="294857.06"/>
    <n v="6514"/>
  </r>
  <r>
    <n v="2024"/>
    <n v="6"/>
    <x v="5"/>
    <x v="6"/>
    <n v="3063"/>
    <n v="63128.88"/>
    <n v="598778.18999999994"/>
    <n v="27841"/>
  </r>
  <r>
    <n v="2024"/>
    <n v="7"/>
    <x v="6"/>
    <x v="0"/>
    <n v="4862"/>
    <n v="345921.26"/>
    <n v="1039072.73"/>
    <n v="12059"/>
  </r>
  <r>
    <n v="2024"/>
    <n v="7"/>
    <x v="6"/>
    <x v="1"/>
    <n v="6881"/>
    <n v="71983.88"/>
    <n v="637466.91"/>
    <n v="13917"/>
  </r>
  <r>
    <n v="2024"/>
    <n v="7"/>
    <x v="6"/>
    <x v="2"/>
    <n v="4662"/>
    <n v="90812.45"/>
    <n v="661429.92000000004"/>
    <n v="10219"/>
  </r>
  <r>
    <n v="2024"/>
    <n v="7"/>
    <x v="6"/>
    <x v="3"/>
    <n v="1493"/>
    <n v="28344.87"/>
    <n v="292869.99"/>
    <n v="4892"/>
  </r>
  <r>
    <n v="2024"/>
    <n v="7"/>
    <x v="6"/>
    <x v="4"/>
    <n v="0"/>
    <n v="40715.839999999997"/>
    <n v="861395.7"/>
    <n v="198251"/>
  </r>
  <r>
    <n v="2024"/>
    <n v="7"/>
    <x v="6"/>
    <x v="5"/>
    <n v="3649"/>
    <n v="110847.97"/>
    <n v="303605.21000000002"/>
    <n v="5800"/>
  </r>
  <r>
    <n v="2024"/>
    <n v="7"/>
    <x v="6"/>
    <x v="6"/>
    <n v="3063"/>
    <n v="67105.64"/>
    <n v="594811.12"/>
    <n v="28102"/>
  </r>
  <r>
    <n v="2024"/>
    <n v="8"/>
    <x v="7"/>
    <x v="0"/>
    <n v="4862"/>
    <n v="349025.68"/>
    <n v="896094.92"/>
    <n v="12504"/>
  </r>
  <r>
    <n v="2024"/>
    <n v="8"/>
    <x v="7"/>
    <x v="1"/>
    <n v="6881"/>
    <n v="71086.87"/>
    <n v="546085.52"/>
    <n v="13639"/>
  </r>
  <r>
    <n v="2024"/>
    <n v="8"/>
    <x v="7"/>
    <x v="2"/>
    <n v="4662"/>
    <n v="95174.12"/>
    <n v="553850.92000000004"/>
    <n v="10275"/>
  </r>
  <r>
    <n v="2024"/>
    <n v="8"/>
    <x v="7"/>
    <x v="3"/>
    <n v="1493"/>
    <n v="31497.88"/>
    <n v="270868.05"/>
    <n v="5315"/>
  </r>
  <r>
    <n v="2024"/>
    <n v="8"/>
    <x v="7"/>
    <x v="4"/>
    <n v="0"/>
    <n v="45000.28"/>
    <n v="798099.2"/>
    <n v="184588"/>
  </r>
  <r>
    <n v="2024"/>
    <n v="8"/>
    <x v="7"/>
    <x v="5"/>
    <n v="3649"/>
    <n v="111713.5"/>
    <n v="245350.08"/>
    <n v="6213"/>
  </r>
  <r>
    <n v="2024"/>
    <n v="8"/>
    <x v="7"/>
    <x v="6"/>
    <n v="3063"/>
    <n v="65924.14"/>
    <n v="525104.05000000005"/>
    <n v="26494"/>
  </r>
  <r>
    <n v="2024"/>
    <n v="9"/>
    <x v="8"/>
    <x v="0"/>
    <n v="4862"/>
    <n v="363916.93"/>
    <n v="1042615.35"/>
    <n v="13413"/>
  </r>
  <r>
    <n v="2024"/>
    <n v="9"/>
    <x v="8"/>
    <x v="1"/>
    <n v="6881"/>
    <n v="74564.38"/>
    <n v="647841.27"/>
    <n v="15191"/>
  </r>
  <r>
    <n v="2024"/>
    <n v="9"/>
    <x v="8"/>
    <x v="2"/>
    <n v="4662"/>
    <n v="102569.92"/>
    <n v="748976.99"/>
    <n v="12211"/>
  </r>
  <r>
    <n v="2024"/>
    <n v="9"/>
    <x v="8"/>
    <x v="3"/>
    <n v="1493"/>
    <n v="32249.51"/>
    <n v="312853.33"/>
    <n v="5723"/>
  </r>
  <r>
    <n v="2024"/>
    <n v="9"/>
    <x v="8"/>
    <x v="4"/>
    <n v="0"/>
    <n v="39071.67"/>
    <n v="864686.75"/>
    <n v="196044"/>
  </r>
  <r>
    <n v="2024"/>
    <n v="9"/>
    <x v="8"/>
    <x v="5"/>
    <n v="3649"/>
    <n v="127383.06"/>
    <n v="372193.79"/>
    <n v="8436"/>
  </r>
  <r>
    <n v="2024"/>
    <n v="9"/>
    <x v="8"/>
    <x v="6"/>
    <n v="3063"/>
    <n v="68066.12"/>
    <n v="575686.98"/>
    <n v="25280"/>
  </r>
  <r>
    <n v="2024"/>
    <n v="10"/>
    <x v="9"/>
    <x v="0"/>
    <n v="4862"/>
    <n v="347043.57"/>
    <n v="1139981.1000000001"/>
    <n v="14806"/>
  </r>
  <r>
    <n v="2024"/>
    <n v="10"/>
    <x v="9"/>
    <x v="1"/>
    <n v="6881"/>
    <n v="77787.58"/>
    <n v="612204.92000000004"/>
    <n v="15123"/>
  </r>
  <r>
    <n v="2024"/>
    <n v="10"/>
    <x v="9"/>
    <x v="2"/>
    <n v="4662"/>
    <n v="99676.03"/>
    <n v="695977.93"/>
    <n v="11189"/>
  </r>
  <r>
    <n v="2024"/>
    <n v="10"/>
    <x v="9"/>
    <x v="3"/>
    <n v="1493"/>
    <n v="31611.88"/>
    <n v="279806.46999999997"/>
    <n v="5470"/>
  </r>
  <r>
    <n v="2024"/>
    <n v="10"/>
    <x v="9"/>
    <x v="4"/>
    <n v="0"/>
    <n v="40899.910000000003"/>
    <n v="733934.35"/>
    <n v="170964"/>
  </r>
  <r>
    <n v="2024"/>
    <n v="10"/>
    <x v="9"/>
    <x v="5"/>
    <n v="3649"/>
    <n v="123313.16"/>
    <n v="353949.19"/>
    <n v="7901"/>
  </r>
  <r>
    <n v="2024"/>
    <n v="10"/>
    <x v="9"/>
    <x v="6"/>
    <n v="3063"/>
    <n v="64729.99"/>
    <n v="530057.25"/>
    <n v="23038"/>
  </r>
  <r>
    <n v="2024"/>
    <n v="11"/>
    <x v="10"/>
    <x v="0"/>
    <n v="4862"/>
    <n v="246602.75"/>
    <n v="556177.56000000006"/>
    <n v="9896"/>
  </r>
  <r>
    <n v="2024"/>
    <n v="11"/>
    <x v="10"/>
    <x v="1"/>
    <n v="6881"/>
    <n v="72932.59"/>
    <n v="432298.2"/>
    <n v="13808"/>
  </r>
  <r>
    <n v="2024"/>
    <n v="11"/>
    <x v="10"/>
    <x v="2"/>
    <n v="4662"/>
    <n v="93813.11"/>
    <n v="458428.34"/>
    <n v="10125"/>
  </r>
  <r>
    <n v="2024"/>
    <n v="11"/>
    <x v="10"/>
    <x v="3"/>
    <n v="1493"/>
    <n v="30810.080000000002"/>
    <n v="215758.83"/>
    <n v="4840"/>
  </r>
  <r>
    <n v="2024"/>
    <n v="11"/>
    <x v="10"/>
    <x v="4"/>
    <n v="0"/>
    <n v="40676.15"/>
    <n v="595258.09"/>
    <n v="137488"/>
  </r>
  <r>
    <n v="2024"/>
    <n v="11"/>
    <x v="10"/>
    <x v="5"/>
    <n v="0"/>
    <n v="0"/>
    <n v="0"/>
    <n v="0"/>
  </r>
  <r>
    <n v="2024"/>
    <n v="11"/>
    <x v="10"/>
    <x v="6"/>
    <n v="3063"/>
    <n v="68975.100000000006"/>
    <n v="381892.82"/>
    <n v="18219"/>
  </r>
  <r>
    <n v="2024"/>
    <n v="12"/>
    <x v="11"/>
    <x v="0"/>
    <n v="4862"/>
    <n v="254949.55"/>
    <n v="503706.03"/>
    <n v="8560"/>
  </r>
  <r>
    <n v="2024"/>
    <n v="12"/>
    <x v="11"/>
    <x v="1"/>
    <n v="6881"/>
    <n v="64521.21"/>
    <n v="424209.87"/>
    <n v="13339"/>
  </r>
  <r>
    <n v="2024"/>
    <n v="12"/>
    <x v="11"/>
    <x v="2"/>
    <n v="4662"/>
    <n v="84776.16"/>
    <n v="509240.13"/>
    <n v="10505"/>
  </r>
  <r>
    <n v="2024"/>
    <n v="12"/>
    <x v="11"/>
    <x v="3"/>
    <n v="1493"/>
    <n v="26634.32"/>
    <n v="213237.66"/>
    <n v="4461"/>
  </r>
  <r>
    <n v="2024"/>
    <n v="12"/>
    <x v="11"/>
    <x v="4"/>
    <n v="0"/>
    <n v="44637.02"/>
    <n v="669283.4"/>
    <n v="157134"/>
  </r>
  <r>
    <n v="2024"/>
    <n v="12"/>
    <x v="11"/>
    <x v="5"/>
    <n v="0"/>
    <n v="0"/>
    <n v="0"/>
    <n v="0"/>
  </r>
  <r>
    <n v="2024"/>
    <n v="12"/>
    <x v="11"/>
    <x v="6"/>
    <n v="3063"/>
    <n v="58208.78"/>
    <n v="412869.84"/>
    <n v="21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DB5E3D-22A7-4AFB-8A30-AE5523311361}" name="PivotTable12" cacheId="62" applyNumberFormats="0" applyBorderFormats="0" applyFontFormats="0" applyPatternFormats="0" applyAlignmentFormats="0" applyWidthHeightFormats="1" dataCaption="Values" errorCaption="0" showError="1" updatedVersion="8" minRefreshableVersion="3" useAutoFormatting="1" itemPrintTitles="1" createdVersion="8" indent="0" multipleFieldFilters="0" chartFormat="19">
  <location ref="D51:G52" firstHeaderRow="0" firstDataRow="1" firstDataCol="0" rowPageCount="1" colPageCount="1"/>
  <pivotFields count="13">
    <pivotField showAll="0"/>
    <pivotField showAll="0"/>
    <pivotField axis="axisPage" showAll="0">
      <items count="13">
        <item x="0"/>
        <item x="1"/>
        <item x="2"/>
        <item x="3"/>
        <item x="4"/>
        <item x="5"/>
        <item x="6"/>
        <item x="7"/>
        <item x="8"/>
        <item x="9"/>
        <item x="10"/>
        <item x="11"/>
        <item t="default"/>
      </items>
    </pivotField>
    <pivotField showAll="0">
      <items count="8">
        <item x="0"/>
        <item x="1"/>
        <item x="3"/>
        <item x="2"/>
        <item x="5"/>
        <item x="4"/>
        <item x="6"/>
        <item t="default"/>
      </items>
    </pivotField>
    <pivotField showAll="0"/>
    <pivotField dataField="1" showAll="0"/>
    <pivotField dataField="1" showAll="0"/>
    <pivotField showAl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pageFields count="1">
    <pageField fld="2" hier="-1"/>
  </pageFields>
  <dataFields count="4">
    <dataField name="Sum of Revenue" fld="6" baseField="0" baseItem="0"/>
    <dataField name="Sum of Cost" fld="5" baseField="0" baseItem="0"/>
    <dataField name="Sum of Profit" fld="9" baseField="0" baseItem="0"/>
    <dataField name="Sum of Profit Margin" fld="8" baseField="0" baseItem="0" numFmtId="9"/>
  </dataFields>
  <formats count="3">
    <format dxfId="510">
      <pivotArea dataOnly="0" labelOnly="1" outline="0" axis="axisValues" fieldPosition="0"/>
    </format>
    <format dxfId="509">
      <pivotArea outline="0" collapsedLevelsAreSubtotals="1" fieldPosition="0"/>
    </format>
    <format dxfId="508">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CD0C89-32DF-4CEB-9299-BC619A67769B}" name="PivotTable10" cacheId="62" applyNumberFormats="0" applyBorderFormats="0" applyFontFormats="0" applyPatternFormats="0" applyAlignmentFormats="0" applyWidthHeightFormats="1" dataCaption="Values" errorCaption="0" showError="1" updatedVersion="8" minRefreshableVersion="3" useAutoFormatting="1" itemPrintTitles="1" createdVersion="8" indent="0" multipleFieldFilters="0" chartFormat="19">
  <location ref="D38:E46" firstHeaderRow="1" firstDataRow="1" firstDataCol="1"/>
  <pivotFields count="13">
    <pivotField showAll="0"/>
    <pivotField showAll="0"/>
    <pivotField showAll="0">
      <items count="13">
        <item x="0"/>
        <item x="1"/>
        <item x="2"/>
        <item x="3"/>
        <item x="4"/>
        <item x="5"/>
        <item x="6"/>
        <item x="7"/>
        <item x="8"/>
        <item x="9"/>
        <item x="10"/>
        <item x="11"/>
        <item t="default"/>
      </items>
    </pivotField>
    <pivotField axis="axisRow" showAll="0" sortType="descending">
      <items count="8">
        <item x="0"/>
        <item x="1"/>
        <item x="3"/>
        <item x="2"/>
        <item x="5"/>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3"/>
  </rowFields>
  <rowItems count="8">
    <i>
      <x v="6"/>
    </i>
    <i>
      <x v="2"/>
    </i>
    <i>
      <x/>
    </i>
    <i>
      <x v="3"/>
    </i>
    <i>
      <x v="1"/>
    </i>
    <i>
      <x v="4"/>
    </i>
    <i>
      <x v="5"/>
    </i>
    <i t="grand">
      <x/>
    </i>
  </rowItems>
  <colItems count="1">
    <i/>
  </colItems>
  <dataFields count="1">
    <dataField name="Sum of Utilisation per space" fld="12" baseField="0" baseItem="0" numFmtId="9"/>
  </dataFields>
  <formats count="3">
    <format dxfId="525">
      <pivotArea dataOnly="0" labelOnly="1" outline="0" axis="axisValues" fieldPosition="0"/>
    </format>
    <format dxfId="526">
      <pivotArea outline="0" fieldPosition="0">
        <references count="1">
          <reference field="4294967294" count="1">
            <x v="0"/>
          </reference>
        </references>
      </pivotArea>
    </format>
    <format dxfId="527">
      <pivotArea outline="0" collapsedLevelsAreSubtotals="1" fieldPosition="0"/>
    </format>
  </formats>
  <chartFormats count="2">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A58D1E-FBDB-4C8D-9216-A454E2F13EE6}" name="PivotTable9" cacheId="62" applyNumberFormats="0" applyBorderFormats="0" applyFontFormats="0" applyPatternFormats="0" applyAlignmentFormats="0" applyWidthHeightFormats="1" dataCaption="Values" errorCaption="0" showError="1" updatedVersion="8" minRefreshableVersion="3" useAutoFormatting="1" itemPrintTitles="1" createdVersion="8" indent="0" multipleFieldFilters="0" chartFormat="14">
  <location ref="D27:E35" firstHeaderRow="1" firstDataRow="1" firstDataCol="1"/>
  <pivotFields count="13">
    <pivotField showAll="0"/>
    <pivotField showAll="0"/>
    <pivotField showAll="0">
      <items count="13">
        <item x="0"/>
        <item x="1"/>
        <item x="2"/>
        <item x="3"/>
        <item x="4"/>
        <item x="5"/>
        <item x="6"/>
        <item x="7"/>
        <item x="8"/>
        <item x="9"/>
        <item x="10"/>
        <item x="11"/>
        <item t="default"/>
      </items>
    </pivotField>
    <pivotField axis="axisRow" showAll="0" sortType="descending">
      <items count="8">
        <item x="0"/>
        <item x="1"/>
        <item x="3"/>
        <item x="2"/>
        <item x="5"/>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3"/>
  </rowFields>
  <rowItems count="8">
    <i>
      <x/>
    </i>
    <i>
      <x v="3"/>
    </i>
    <i>
      <x v="2"/>
    </i>
    <i>
      <x v="4"/>
    </i>
    <i>
      <x v="1"/>
    </i>
    <i>
      <x v="6"/>
    </i>
    <i>
      <x v="5"/>
    </i>
    <i t="grand">
      <x/>
    </i>
  </rowItems>
  <colItems count="1">
    <i/>
  </colItems>
  <dataFields count="1">
    <dataField name="Sum of Average transaction value" fld="11" baseField="0" baseItem="0"/>
  </dataFields>
  <formats count="2">
    <format dxfId="528">
      <pivotArea outline="0" collapsedLevelsAreSubtotals="1" fieldPosition="0"/>
    </format>
    <format dxfId="529">
      <pivotArea dataOnly="0" labelOnly="1" outline="0" axis="axisValues"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E2DF57-8543-4B06-B9B5-060C034BAB28}" name="PivotTable5" cacheId="62" applyNumberFormats="0" applyBorderFormats="0" applyFontFormats="0" applyPatternFormats="0" applyAlignmentFormats="0" applyWidthHeightFormats="1" dataCaption="Values" showError="1" updatedVersion="8" minRefreshableVersion="3" useAutoFormatting="1" itemPrintTitles="1" createdVersion="8" indent="0" multipleFieldFilters="0" chartFormat="10">
  <location ref="D16:E24" firstHeaderRow="1" firstDataRow="1" firstDataCol="1"/>
  <pivotFields count="13">
    <pivotField showAll="0"/>
    <pivotField showAll="0"/>
    <pivotField showAll="0">
      <items count="13">
        <item x="0"/>
        <item x="1"/>
        <item x="2"/>
        <item x="3"/>
        <item x="4"/>
        <item x="5"/>
        <item x="6"/>
        <item x="7"/>
        <item x="8"/>
        <item x="9"/>
        <item x="10"/>
        <item x="11"/>
        <item t="default"/>
      </items>
    </pivotField>
    <pivotField axis="axisRow" showAll="0" sortType="descending">
      <items count="8">
        <item x="0"/>
        <item x="1"/>
        <item x="3"/>
        <item x="2"/>
        <item x="5"/>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3"/>
  </rowFields>
  <rowItems count="8">
    <i>
      <x v="2"/>
    </i>
    <i>
      <x v="6"/>
    </i>
    <i>
      <x v="3"/>
    </i>
    <i>
      <x/>
    </i>
    <i>
      <x v="1"/>
    </i>
    <i>
      <x v="4"/>
    </i>
    <i>
      <x v="5"/>
    </i>
    <i t="grand">
      <x/>
    </i>
  </rowItems>
  <colItems count="1">
    <i/>
  </colItems>
  <dataFields count="1">
    <dataField name="Sum of Profit per space" fld="10" baseField="0" baseItem="0" numFmtId="164"/>
  </dataFields>
  <formats count="2">
    <format dxfId="530">
      <pivotArea outline="0" collapsedLevelsAreSubtotals="1" fieldPosition="0"/>
    </format>
    <format dxfId="531">
      <pivotArea dataOnly="0" labelOnly="1" outline="0" axis="axisValues" fieldPosition="0"/>
    </format>
  </formats>
  <chartFormats count="1">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C87DF9-3505-4A89-985C-11C1EE1F1A7E}" name="PivotTable3" cacheId="62" applyNumberFormats="0" applyBorderFormats="0" applyFontFormats="0" applyPatternFormats="0" applyAlignmentFormats="0" applyWidthHeightFormats="1" dataCaption="Values" showError="1" updatedVersion="8" minRefreshableVersion="3" useAutoFormatting="1" itemPrintTitles="1" createdVersion="8" indent="0" multipleFieldFilters="0" chartFormat="11">
  <location ref="D5:E13" firstHeaderRow="1" firstDataRow="1" firstDataCol="1"/>
  <pivotFields count="13">
    <pivotField showAll="0"/>
    <pivotField showAll="0"/>
    <pivotField showAll="0">
      <items count="13">
        <item x="0"/>
        <item x="1"/>
        <item x="2"/>
        <item x="3"/>
        <item x="4"/>
        <item x="5"/>
        <item x="6"/>
        <item x="7"/>
        <item x="8"/>
        <item x="9"/>
        <item x="10"/>
        <item x="11"/>
        <item t="default"/>
      </items>
    </pivotField>
    <pivotField axis="axisRow" showAll="0" sortType="descending">
      <items count="8">
        <item x="0"/>
        <item x="1"/>
        <item x="3"/>
        <item x="2"/>
        <item x="5"/>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8">
    <i>
      <x v="5"/>
    </i>
    <i>
      <x v="2"/>
    </i>
    <i>
      <x v="1"/>
    </i>
    <i>
      <x v="6"/>
    </i>
    <i>
      <x v="3"/>
    </i>
    <i>
      <x v="4"/>
    </i>
    <i>
      <x/>
    </i>
    <i t="grand">
      <x/>
    </i>
  </rowItems>
  <colItems count="1">
    <i/>
  </colItems>
  <dataFields count="1">
    <dataField name="Sum of Profit Margin" fld="8" baseField="0" baseItem="0" numFmtId="10"/>
  </dataFields>
  <chartFormats count="3">
    <chartFormat chart="5" format="348" series="1">
      <pivotArea type="data" outline="0" fieldPosition="0">
        <references count="1">
          <reference field="4294967294" count="1" selected="0">
            <x v="0"/>
          </reference>
        </references>
      </pivotArea>
    </chartFormat>
    <chartFormat chart="2" format="14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68D683-EC7D-4BBE-B516-1F079043B64A}" name="PivotTable11" cacheId="62" applyNumberFormats="0" applyBorderFormats="0" applyFontFormats="0" applyPatternFormats="0" applyAlignmentFormats="0" applyWidthHeightFormats="1" dataCaption="Values" errorCaption="0" showError="1" updatedVersion="8" minRefreshableVersion="3" itemPrintTitles="1" createdVersion="8" indent="0" multipleFieldFilters="0" chartFormat="8">
  <location ref="I60:L68" firstHeaderRow="0" firstDataRow="1" firstDataCol="1"/>
  <pivotFields count="13">
    <pivotField showAll="0"/>
    <pivotField showAll="0"/>
    <pivotField showAll="0">
      <items count="13">
        <item x="0"/>
        <item x="1"/>
        <item x="2"/>
        <item x="3"/>
        <item x="4"/>
        <item x="5"/>
        <item x="6"/>
        <item x="7"/>
        <item x="8"/>
        <item x="9"/>
        <item x="10"/>
        <item x="11"/>
        <item t="default"/>
      </items>
    </pivotField>
    <pivotField axis="axisRow" showAll="0" sortType="descending">
      <items count="8">
        <item x="0"/>
        <item x="1"/>
        <item x="3"/>
        <item x="2"/>
        <item x="5"/>
        <item x="4"/>
        <item x="6"/>
        <item t="default"/>
      </items>
      <autoSortScope>
        <pivotArea dataOnly="0" outline="0" fieldPosition="0">
          <references count="1">
            <reference field="4294967294" count="1" selected="0">
              <x v="2"/>
            </reference>
          </references>
        </pivotArea>
      </autoSortScope>
    </pivotField>
    <pivotField dataField="1"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3"/>
  </rowFields>
  <rowItems count="8">
    <i>
      <x v="6"/>
    </i>
    <i>
      <x v="2"/>
    </i>
    <i>
      <x/>
    </i>
    <i>
      <x v="3"/>
    </i>
    <i>
      <x v="1"/>
    </i>
    <i>
      <x v="4"/>
    </i>
    <i>
      <x v="5"/>
    </i>
    <i t="grand">
      <x/>
    </i>
  </rowItems>
  <colFields count="1">
    <field x="-2"/>
  </colFields>
  <colItems count="3">
    <i>
      <x/>
    </i>
    <i i="1">
      <x v="1"/>
    </i>
    <i i="2">
      <x v="2"/>
    </i>
  </colItems>
  <dataFields count="3">
    <dataField name="Sum of Transactions" fld="7" baseField="0" baseItem="0"/>
    <dataField name="Sum of Capacity" fld="4" baseField="0" baseItem="0"/>
    <dataField name="Sum of Utilisation per space" fld="12" baseField="0" baseItem="0" numFmtId="9"/>
  </dataFields>
  <formats count="8">
    <format dxfId="516">
      <pivotArea type="all" dataOnly="0" outline="0" fieldPosition="0"/>
    </format>
    <format dxfId="515">
      <pivotArea outline="0" collapsedLevelsAreSubtotals="1" fieldPosition="0"/>
    </format>
    <format dxfId="514">
      <pivotArea field="3" type="button" dataOnly="0" labelOnly="1" outline="0" axis="axisRow" fieldPosition="0"/>
    </format>
    <format dxfId="513">
      <pivotArea dataOnly="0" labelOnly="1" fieldPosition="0">
        <references count="1">
          <reference field="3" count="0"/>
        </references>
      </pivotArea>
    </format>
    <format dxfId="512">
      <pivotArea dataOnly="0" labelOnly="1" grandRow="1" outline="0" fieldPosition="0"/>
    </format>
    <format dxfId="511">
      <pivotArea dataOnly="0" labelOnly="1" outline="0" fieldPosition="0">
        <references count="1">
          <reference field="4294967294" count="3">
            <x v="0"/>
            <x v="1"/>
            <x v="2"/>
          </reference>
        </references>
      </pivotArea>
    </format>
    <format dxfId="503">
      <pivotArea outline="0" collapsedLevelsAreSubtotals="1" fieldPosition="0">
        <references count="1">
          <reference field="4294967294" count="1" selected="0">
            <x v="2"/>
          </reference>
        </references>
      </pivotArea>
    </format>
    <format dxfId="502">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A5E246-0CF1-4D22-ACAA-4DB439D51501}" name="PivotTable8" cacheId="62" applyNumberFormats="0" applyBorderFormats="0" applyFontFormats="0" applyPatternFormats="0" applyAlignmentFormats="0" applyWidthHeightFormats="1" dataCaption="Values" errorCaption="0" showError="1" updatedVersion="8" minRefreshableVersion="3" itemPrintTitles="1" createdVersion="8" indent="0" multipleFieldFilters="0" chartFormat="8">
  <location ref="B60:E68" firstHeaderRow="0" firstDataRow="1" firstDataCol="1"/>
  <pivotFields count="13">
    <pivotField showAll="0"/>
    <pivotField showAll="0"/>
    <pivotField showAll="0">
      <items count="13">
        <item x="0"/>
        <item x="1"/>
        <item x="2"/>
        <item x="3"/>
        <item x="4"/>
        <item x="5"/>
        <item x="6"/>
        <item x="7"/>
        <item x="8"/>
        <item x="9"/>
        <item x="10"/>
        <item x="11"/>
        <item t="default"/>
      </items>
    </pivotField>
    <pivotField axis="axisRow" showAll="0">
      <items count="8">
        <item x="0"/>
        <item x="1"/>
        <item x="3"/>
        <item x="2"/>
        <item x="5"/>
        <item x="4"/>
        <item x="6"/>
        <item t="default"/>
      </items>
    </pivotField>
    <pivotField showAll="0"/>
    <pivotField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3"/>
  </rowFields>
  <rowItems count="8">
    <i>
      <x/>
    </i>
    <i>
      <x v="1"/>
    </i>
    <i>
      <x v="2"/>
    </i>
    <i>
      <x v="3"/>
    </i>
    <i>
      <x v="4"/>
    </i>
    <i>
      <x v="5"/>
    </i>
    <i>
      <x v="6"/>
    </i>
    <i t="grand">
      <x/>
    </i>
  </rowItems>
  <colFields count="1">
    <field x="-2"/>
  </colFields>
  <colItems count="3">
    <i>
      <x/>
    </i>
    <i i="1">
      <x v="1"/>
    </i>
    <i i="2">
      <x v="2"/>
    </i>
  </colItems>
  <dataFields count="3">
    <dataField name="Sum of Transactions" fld="7" baseField="0" baseItem="0"/>
    <dataField name="Sum of Revenue" fld="6" baseField="0" baseItem="0" numFmtId="176"/>
    <dataField name="Sum of Average transaction value" fld="11" baseField="0" baseItem="0" numFmtId="165"/>
  </dataFields>
  <formats count="6">
    <format dxfId="524">
      <pivotArea field="3" type="button" dataOnly="0" labelOnly="1" outline="0" axis="axisRow" fieldPosition="0"/>
    </format>
    <format dxfId="523">
      <pivotArea dataOnly="0" labelOnly="1" outline="0" fieldPosition="0">
        <references count="1">
          <reference field="4294967294" count="3">
            <x v="0"/>
            <x v="1"/>
            <x v="2"/>
          </reference>
        </references>
      </pivotArea>
    </format>
    <format dxfId="501">
      <pivotArea outline="0" collapsedLevelsAreSubtotals="1" fieldPosition="0">
        <references count="1">
          <reference field="4294967294" count="2" selected="0">
            <x v="1"/>
            <x v="2"/>
          </reference>
        </references>
      </pivotArea>
    </format>
    <format dxfId="500">
      <pivotArea dataOnly="0" labelOnly="1" outline="0" fieldPosition="0">
        <references count="1">
          <reference field="4294967294" count="2">
            <x v="1"/>
            <x v="2"/>
          </reference>
        </references>
      </pivotArea>
    </format>
    <format dxfId="499">
      <pivotArea outline="0" collapsedLevelsAreSubtotals="1" fieldPosition="0">
        <references count="1">
          <reference field="4294967294" count="1" selected="0">
            <x v="1"/>
          </reference>
        </references>
      </pivotArea>
    </format>
    <format dxfId="49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00F8F8-A739-4015-B3BF-AE4B474B0CB9}" name="PivotTable7" cacheId="62" applyNumberFormats="0" applyBorderFormats="0" applyFontFormats="0" applyPatternFormats="0" applyAlignmentFormats="0" applyWidthHeightFormats="1" dataCaption="Values" errorCaption="0" showError="1" updatedVersion="8" minRefreshableVersion="3" itemPrintTitles="1" createdVersion="8" indent="0" multipleFieldFilters="0" chartFormat="8">
  <location ref="I30:L38" firstHeaderRow="0" firstDataRow="1" firstDataCol="1"/>
  <pivotFields count="13">
    <pivotField showAll="0"/>
    <pivotField showAll="0"/>
    <pivotField showAll="0">
      <items count="13">
        <item x="0"/>
        <item x="1"/>
        <item x="2"/>
        <item x="3"/>
        <item x="4"/>
        <item x="5"/>
        <item x="6"/>
        <item x="7"/>
        <item x="8"/>
        <item x="9"/>
        <item x="10"/>
        <item x="11"/>
        <item t="default"/>
      </items>
    </pivotField>
    <pivotField axis="axisRow" showAll="0" sortType="descending">
      <items count="8">
        <item x="0"/>
        <item x="1"/>
        <item x="3"/>
        <item x="2"/>
        <item x="5"/>
        <item x="4"/>
        <item x="6"/>
        <item t="default"/>
      </items>
      <autoSortScope>
        <pivotArea dataOnly="0" outline="0" fieldPosition="0">
          <references count="1">
            <reference field="4294967294" count="1" selected="0">
              <x v="2"/>
            </reference>
          </references>
        </pivotArea>
      </autoSortScope>
    </pivotField>
    <pivotField dataField="1" showAll="0"/>
    <pivotField showAll="0"/>
    <pivotField showAll="0"/>
    <pivotField showAl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3"/>
  </rowFields>
  <rowItems count="8">
    <i>
      <x v="2"/>
    </i>
    <i>
      <x v="6"/>
    </i>
    <i>
      <x v="3"/>
    </i>
    <i>
      <x/>
    </i>
    <i>
      <x v="1"/>
    </i>
    <i>
      <x v="4"/>
    </i>
    <i>
      <x v="5"/>
    </i>
    <i t="grand">
      <x/>
    </i>
  </rowItems>
  <colFields count="1">
    <field x="-2"/>
  </colFields>
  <colItems count="3">
    <i>
      <x/>
    </i>
    <i i="1">
      <x v="1"/>
    </i>
    <i i="2">
      <x v="2"/>
    </i>
  </colItems>
  <dataFields count="3">
    <dataField name="Sum of Capacity" fld="4" baseField="0" baseItem="0"/>
    <dataField name="Sum of Profit" fld="9" baseField="0" baseItem="0" numFmtId="176"/>
    <dataField name="Sum of Profit per space" fld="10" baseField="0" baseItem="0" numFmtId="165"/>
  </dataFields>
  <formats count="10">
    <format dxfId="522">
      <pivotArea type="all" dataOnly="0" outline="0" fieldPosition="0"/>
    </format>
    <format dxfId="521">
      <pivotArea outline="0" collapsedLevelsAreSubtotals="1" fieldPosition="0"/>
    </format>
    <format dxfId="520">
      <pivotArea field="3" type="button" dataOnly="0" labelOnly="1" outline="0" axis="axisRow" fieldPosition="0"/>
    </format>
    <format dxfId="519">
      <pivotArea dataOnly="0" labelOnly="1" fieldPosition="0">
        <references count="1">
          <reference field="3" count="0"/>
        </references>
      </pivotArea>
    </format>
    <format dxfId="518">
      <pivotArea dataOnly="0" labelOnly="1" grandRow="1" outline="0" fieldPosition="0"/>
    </format>
    <format dxfId="517">
      <pivotArea dataOnly="0" labelOnly="1" outline="0" fieldPosition="0">
        <references count="1">
          <reference field="4294967294" count="3">
            <x v="0"/>
            <x v="1"/>
            <x v="2"/>
          </reference>
        </references>
      </pivotArea>
    </format>
    <format dxfId="507">
      <pivotArea outline="0" collapsedLevelsAreSubtotals="1" fieldPosition="0">
        <references count="1">
          <reference field="4294967294" count="2" selected="0">
            <x v="1"/>
            <x v="2"/>
          </reference>
        </references>
      </pivotArea>
    </format>
    <format dxfId="506">
      <pivotArea dataOnly="0" labelOnly="1" outline="0" fieldPosition="0">
        <references count="1">
          <reference field="4294967294" count="2">
            <x v="1"/>
            <x v="2"/>
          </reference>
        </references>
      </pivotArea>
    </format>
    <format dxfId="505">
      <pivotArea outline="0" collapsedLevelsAreSubtotals="1" fieldPosition="0">
        <references count="1">
          <reference field="4294967294" count="1" selected="0">
            <x v="1"/>
          </reference>
        </references>
      </pivotArea>
    </format>
    <format dxfId="504">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B39968-0AED-452B-A9E5-CEB86479189A}" name="PivotTable4" cacheId="62" applyNumberFormats="0" applyBorderFormats="0" applyFontFormats="0" applyPatternFormats="0" applyAlignmentFormats="0" applyWidthHeightFormats="1" dataCaption="Values" errorCaption="0" showError="1" updatedVersion="8" minRefreshableVersion="3" itemPrintTitles="1" createdVersion="8" indent="0" multipleFieldFilters="0" chartFormat="8">
  <location ref="B30:F38" firstHeaderRow="0" firstDataRow="1" firstDataCol="1"/>
  <pivotFields count="13">
    <pivotField showAll="0"/>
    <pivotField showAll="0"/>
    <pivotField showAll="0">
      <items count="13">
        <item x="0"/>
        <item x="1"/>
        <item x="2"/>
        <item x="3"/>
        <item x="4"/>
        <item x="5"/>
        <item x="6"/>
        <item x="7"/>
        <item x="8"/>
        <item x="9"/>
        <item x="10"/>
        <item x="11"/>
        <item t="default"/>
      </items>
    </pivotField>
    <pivotField axis="axisRow" showAll="0" sortType="descending">
      <items count="8">
        <item x="0"/>
        <item x="1"/>
        <item x="3"/>
        <item x="2"/>
        <item x="5"/>
        <item x="4"/>
        <item x="6"/>
        <item t="default"/>
      </items>
      <autoSortScope>
        <pivotArea dataOnly="0" outline="0" fieldPosition="0">
          <references count="1">
            <reference field="4294967294" count="1" selected="0">
              <x v="3"/>
            </reference>
          </references>
        </pivotArea>
      </autoSortScope>
    </pivotField>
    <pivotField showAll="0"/>
    <pivotField dataField="1" showAll="0"/>
    <pivotField dataField="1" showAll="0"/>
    <pivotField showAl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8">
    <i>
      <x v="5"/>
    </i>
    <i>
      <x v="2"/>
    </i>
    <i>
      <x v="1"/>
    </i>
    <i>
      <x v="6"/>
    </i>
    <i>
      <x v="3"/>
    </i>
    <i>
      <x v="4"/>
    </i>
    <i>
      <x/>
    </i>
    <i t="grand">
      <x/>
    </i>
  </rowItems>
  <colFields count="1">
    <field x="-2"/>
  </colFields>
  <colItems count="4">
    <i>
      <x/>
    </i>
    <i i="1">
      <x v="1"/>
    </i>
    <i i="2">
      <x v="2"/>
    </i>
    <i i="3">
      <x v="3"/>
    </i>
  </colItems>
  <dataFields count="4">
    <dataField name="Sum of Revenue" fld="6" baseField="0" baseItem="0" numFmtId="176"/>
    <dataField name="Sum of Cost" fld="5" baseField="0" baseItem="0" numFmtId="176"/>
    <dataField name="Sum of Profit" fld="9" baseField="0" baseItem="0" numFmtId="176"/>
    <dataField name="Sum of Profit Margin" fld="8" baseField="0" baseItem="0" numFmtId="10"/>
  </dataFields>
  <formats count="15">
    <format dxfId="322">
      <pivotArea type="all" dataOnly="0" outline="0" fieldPosition="0"/>
    </format>
    <format dxfId="323">
      <pivotArea outline="0" collapsedLevelsAreSubtotals="1" fieldPosition="0"/>
    </format>
    <format dxfId="324">
      <pivotArea dataOnly="0" labelOnly="1" outline="0" fieldPosition="0">
        <references count="1">
          <reference field="4294967294" count="4">
            <x v="0"/>
            <x v="1"/>
            <x v="2"/>
            <x v="3"/>
          </reference>
        </references>
      </pivotArea>
    </format>
    <format dxfId="325">
      <pivotArea outline="0" collapsedLevelsAreSubtotals="1" fieldPosition="0"/>
    </format>
    <format dxfId="326">
      <pivotArea dataOnly="0" labelOnly="1" outline="0" fieldPosition="0">
        <references count="1">
          <reference field="4294967294" count="4">
            <x v="0"/>
            <x v="1"/>
            <x v="2"/>
            <x v="3"/>
          </reference>
        </references>
      </pivotArea>
    </format>
    <format dxfId="327">
      <pivotArea outline="0" collapsedLevelsAreSubtotals="1" fieldPosition="0">
        <references count="1">
          <reference field="4294967294" count="3" selected="0">
            <x v="0"/>
            <x v="1"/>
            <x v="2"/>
          </reference>
        </references>
      </pivotArea>
    </format>
    <format dxfId="328">
      <pivotArea dataOnly="0" labelOnly="1" outline="0" fieldPosition="0">
        <references count="1">
          <reference field="4294967294" count="3">
            <x v="0"/>
            <x v="1"/>
            <x v="2"/>
          </reference>
        </references>
      </pivotArea>
    </format>
    <format dxfId="329">
      <pivotArea outline="0" collapsedLevelsAreSubtotals="1" fieldPosition="0">
        <references count="1">
          <reference field="4294967294" count="1" selected="0">
            <x v="3"/>
          </reference>
        </references>
      </pivotArea>
    </format>
    <format dxfId="330">
      <pivotArea dataOnly="0" labelOnly="1" outline="0" fieldPosition="0">
        <references count="1">
          <reference field="4294967294" count="1">
            <x v="3"/>
          </reference>
        </references>
      </pivotArea>
    </format>
    <format dxfId="331">
      <pivotArea type="all" dataOnly="0" outline="0" fieldPosition="0"/>
    </format>
    <format dxfId="332">
      <pivotArea outline="0" collapsedLevelsAreSubtotals="1" fieldPosition="0"/>
    </format>
    <format dxfId="333">
      <pivotArea field="3" type="button" dataOnly="0" labelOnly="1" outline="0" axis="axisRow" fieldPosition="0"/>
    </format>
    <format dxfId="334">
      <pivotArea dataOnly="0" labelOnly="1" fieldPosition="0">
        <references count="1">
          <reference field="3" count="0"/>
        </references>
      </pivotArea>
    </format>
    <format dxfId="335">
      <pivotArea dataOnly="0" labelOnly="1" grandRow="1" outline="0" fieldPosition="0"/>
    </format>
    <format dxfId="336">
      <pivotArea dataOnly="0" labelOnly="1" outline="0" fieldPosition="0">
        <references count="1">
          <reference field="4294967294" count="4">
            <x v="0"/>
            <x v="1"/>
            <x v="2"/>
            <x v="3"/>
          </reference>
        </references>
      </pivotArea>
    </format>
  </formats>
  <chartFormats count="3">
    <chartFormat chart="5" format="348" series="1">
      <pivotArea type="data" outline="0" fieldPosition="0">
        <references count="1">
          <reference field="4294967294" count="1" selected="0">
            <x v="3"/>
          </reference>
        </references>
      </pivotArea>
    </chartFormat>
    <chartFormat chart="2" format="144" series="1">
      <pivotArea type="data" outline="0" fieldPosition="0">
        <references count="1">
          <reference field="4294967294" count="1" selected="0">
            <x v="3"/>
          </reference>
        </references>
      </pivotArea>
    </chartFormat>
    <chartFormat chart="7" format="0"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C69D960-A8EF-4D68-8E42-650688BD8704}" autoFormatId="16" applyNumberFormats="0" applyBorderFormats="0" applyFontFormats="0" applyPatternFormats="0" applyAlignmentFormats="0" applyWidthHeightFormats="0">
  <queryTableRefresh nextId="12">
    <queryTableFields count="8">
      <queryTableField id="1" name="Year" tableColumnId="1"/>
      <queryTableField id="2" name="Month" tableColumnId="2"/>
      <queryTableField id="3" name="Month Name" tableColumnId="3"/>
      <queryTableField id="4" name="CarPark" tableColumnId="4"/>
      <queryTableField id="5" name="Capacity" tableColumnId="5"/>
      <queryTableField id="6" name="Cost" tableColumnId="6"/>
      <queryTableField id="7" name="Revenue" tableColumnId="7"/>
      <queryTableField id="8" name="Transactions"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98A723E-7ACB-4742-8DF0-BF9812E6FEEA}" sourceName="Month Name">
  <pivotTables>
    <pivotTable tabId="8" name="PivotTable4"/>
    <pivotTable tabId="8" name="PivotTable11"/>
    <pivotTable tabId="8" name="PivotTable7"/>
    <pivotTable tabId="8" name="PivotTable8"/>
    <pivotTable tabId="5" name="PivotTable10"/>
    <pivotTable tabId="5" name="PivotTable12"/>
    <pivotTable tabId="5" name="PivotTable3"/>
    <pivotTable tabId="5" name="PivotTable5"/>
    <pivotTable tabId="5" name="PivotTable9"/>
  </pivotTables>
  <data>
    <tabular pivotCacheId="1782696164">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A5A426D-3599-42CB-8739-C43880CB2F80}" cache="Slicer_Month_Name" caption="Month Filter" rowHeight="22013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165D40-CC06-4590-85D0-D320D114A494}" name="Table1" displayName="Table1" ref="A1:F337" totalsRowShown="0">
  <autoFilter ref="A1:F337" xr:uid="{2F303C0C-CDC7-4C01-BAD3-F2E161AD2EF3}"/>
  <sortState xmlns:xlrd2="http://schemas.microsoft.com/office/spreadsheetml/2017/richdata2" ref="A2:F337">
    <sortCondition ref="E2:E337"/>
    <sortCondition ref="D2:D337"/>
    <sortCondition descending="1" ref="C2:C337"/>
  </sortState>
  <tableColumns count="6">
    <tableColumn id="1" xr3:uid="{EA7AFA59-1AD1-41F1-A98B-D1429843F58F}" name="Year"/>
    <tableColumn id="2" xr3:uid="{3068CAAA-1E0B-4D76-B9E2-C3F41A25B4A3}" name="Month"/>
    <tableColumn id="3" xr3:uid="{C2C011D9-1BD9-4932-B54A-710657FDAB7E}" name="Month Name"/>
    <tableColumn id="4" xr3:uid="{1818C7AD-335A-45BD-B4AF-6D80997D908C}" name="CarPark"/>
    <tableColumn id="5" xr3:uid="{545B0F95-CA37-4DE8-963D-9E48E0738CFB}" name="Type of Data"/>
    <tableColumn id="6" xr3:uid="{7092F839-46E9-4ACA-A930-2193E44F95B8}" name="Values" dataDxfId="53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9B21D8-A910-4A39-A456-0611515BA7E8}" name="Data" displayName="Data" ref="A1:H85" tableType="queryTable" totalsRowShown="0">
  <autoFilter ref="A1:H85" xr:uid="{AB9B21D8-A910-4A39-A456-0611515BA7E8}"/>
  <tableColumns count="8">
    <tableColumn id="1" xr3:uid="{A0C67578-E335-425A-93D9-934235FB8688}" uniqueName="1" name="Year" queryTableFieldId="1"/>
    <tableColumn id="2" xr3:uid="{87522868-0CAD-429A-8E6E-781E9672752C}" uniqueName="2" name="Month" queryTableFieldId="2"/>
    <tableColumn id="3" xr3:uid="{46DAB2B4-F630-4F0E-BF51-4BE66514E753}" uniqueName="3" name="Month Name" queryTableFieldId="3" dataDxfId="535"/>
    <tableColumn id="4" xr3:uid="{D8281054-2BD5-4DFB-8F7A-9FB0EF5E6702}" uniqueName="4" name="CarPark" queryTableFieldId="4" dataDxfId="534"/>
    <tableColumn id="5" xr3:uid="{8820C052-F595-4ACB-9847-C7A0EECA8E2B}" uniqueName="5" name="Capacity" queryTableFieldId="5"/>
    <tableColumn id="6" xr3:uid="{B46F485B-DC16-4AD4-819C-293C3E682ADD}" uniqueName="6" name="Cost" queryTableFieldId="6" dataDxfId="533"/>
    <tableColumn id="7" xr3:uid="{AE7E84CD-5B6C-4418-8C27-78ED53FE10AC}" uniqueName="7" name="Revenue" queryTableFieldId="7" dataDxfId="532"/>
    <tableColumn id="8" xr3:uid="{31F82B67-07F7-44EC-944C-580BAA4C57B1}" uniqueName="8" name="Transactions"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C0885-94EB-4137-94A9-35988C777E49}">
  <dimension ref="B5:B9"/>
  <sheetViews>
    <sheetView showGridLines="0" workbookViewId="0">
      <selection activeCell="B9" sqref="B9"/>
    </sheetView>
  </sheetViews>
  <sheetFormatPr defaultRowHeight="13" x14ac:dyDescent="0.3"/>
  <cols>
    <col min="2" max="2" width="125.09765625" bestFit="1" customWidth="1"/>
  </cols>
  <sheetData>
    <row r="5" spans="2:2" ht="52" x14ac:dyDescent="0.3">
      <c r="B5" s="3" t="s">
        <v>31</v>
      </c>
    </row>
    <row r="7" spans="2:2" ht="52" x14ac:dyDescent="0.3">
      <c r="B7" s="3" t="s">
        <v>30</v>
      </c>
    </row>
    <row r="9" spans="2:2" ht="104" x14ac:dyDescent="0.3">
      <c r="B9" s="4"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03C0C-CDC7-4C01-BAD3-F2E161AD2EF3}">
  <dimension ref="A1:J337"/>
  <sheetViews>
    <sheetView workbookViewId="0">
      <selection activeCell="K14" sqref="K14"/>
    </sheetView>
  </sheetViews>
  <sheetFormatPr defaultRowHeight="13" x14ac:dyDescent="0.3"/>
  <cols>
    <col min="3" max="3" width="14.09765625" customWidth="1"/>
    <col min="4" max="4" width="9.5" customWidth="1"/>
    <col min="5" max="5" width="21.59765625" customWidth="1"/>
    <col min="6" max="6" width="20.3984375" bestFit="1" customWidth="1"/>
    <col min="8" max="8" width="11.296875" bestFit="1" customWidth="1"/>
    <col min="9" max="9" width="9.8984375" bestFit="1" customWidth="1"/>
  </cols>
  <sheetData>
    <row r="1" spans="1:10" x14ac:dyDescent="0.3">
      <c r="A1" t="s">
        <v>0</v>
      </c>
      <c r="B1" t="s">
        <v>1</v>
      </c>
      <c r="C1" t="s">
        <v>2</v>
      </c>
      <c r="D1" t="s">
        <v>3</v>
      </c>
      <c r="E1" t="s">
        <v>27</v>
      </c>
      <c r="F1" t="s">
        <v>28</v>
      </c>
    </row>
    <row r="2" spans="1:10" x14ac:dyDescent="0.3">
      <c r="A2">
        <v>2024</v>
      </c>
      <c r="B2">
        <v>9</v>
      </c>
      <c r="C2" t="s">
        <v>23</v>
      </c>
      <c r="D2" t="s">
        <v>9</v>
      </c>
      <c r="E2" t="s">
        <v>7</v>
      </c>
      <c r="F2" s="1">
        <v>4862</v>
      </c>
      <c r="G2" s="1"/>
      <c r="H2" s="2"/>
      <c r="I2" s="2"/>
      <c r="J2" s="1"/>
    </row>
    <row r="3" spans="1:10" x14ac:dyDescent="0.3">
      <c r="A3">
        <v>2024</v>
      </c>
      <c r="B3">
        <v>10</v>
      </c>
      <c r="C3" t="s">
        <v>24</v>
      </c>
      <c r="D3" t="s">
        <v>9</v>
      </c>
      <c r="E3" t="s">
        <v>7</v>
      </c>
      <c r="F3" s="1">
        <v>4862</v>
      </c>
      <c r="G3" s="1"/>
      <c r="H3" s="2"/>
      <c r="I3" s="2"/>
      <c r="J3" s="1"/>
    </row>
    <row r="4" spans="1:10" x14ac:dyDescent="0.3">
      <c r="A4">
        <v>2024</v>
      </c>
      <c r="B4">
        <v>11</v>
      </c>
      <c r="C4" t="s">
        <v>25</v>
      </c>
      <c r="D4" t="s">
        <v>9</v>
      </c>
      <c r="E4" t="s">
        <v>7</v>
      </c>
      <c r="F4" s="1">
        <v>4862</v>
      </c>
      <c r="G4" s="1"/>
      <c r="H4" s="2"/>
      <c r="I4" s="2"/>
      <c r="J4" s="1"/>
    </row>
    <row r="5" spans="1:10" x14ac:dyDescent="0.3">
      <c r="A5">
        <v>2024</v>
      </c>
      <c r="B5">
        <v>5</v>
      </c>
      <c r="C5" t="s">
        <v>19</v>
      </c>
      <c r="D5" t="s">
        <v>9</v>
      </c>
      <c r="E5" t="s">
        <v>7</v>
      </c>
      <c r="F5" s="1">
        <v>4151</v>
      </c>
      <c r="G5" s="1"/>
      <c r="H5" s="2"/>
      <c r="I5" s="2"/>
      <c r="J5" s="1"/>
    </row>
    <row r="6" spans="1:10" x14ac:dyDescent="0.3">
      <c r="A6">
        <v>2024</v>
      </c>
      <c r="B6">
        <v>3</v>
      </c>
      <c r="C6" t="s">
        <v>17</v>
      </c>
      <c r="D6" t="s">
        <v>9</v>
      </c>
      <c r="E6" t="s">
        <v>7</v>
      </c>
      <c r="F6" s="1">
        <v>4151</v>
      </c>
      <c r="G6" s="1"/>
      <c r="H6" s="2"/>
      <c r="I6" s="2"/>
      <c r="J6" s="1"/>
    </row>
    <row r="7" spans="1:10" x14ac:dyDescent="0.3">
      <c r="A7">
        <v>2024</v>
      </c>
      <c r="B7">
        <v>6</v>
      </c>
      <c r="C7" t="s">
        <v>20</v>
      </c>
      <c r="D7" t="s">
        <v>9</v>
      </c>
      <c r="E7" t="s">
        <v>7</v>
      </c>
      <c r="F7" s="1">
        <v>4151</v>
      </c>
      <c r="G7" s="1"/>
      <c r="H7" s="2"/>
      <c r="I7" s="2"/>
      <c r="J7" s="1"/>
    </row>
    <row r="8" spans="1:10" x14ac:dyDescent="0.3">
      <c r="A8">
        <v>2024</v>
      </c>
      <c r="B8">
        <v>7</v>
      </c>
      <c r="C8" t="s">
        <v>21</v>
      </c>
      <c r="D8" t="s">
        <v>9</v>
      </c>
      <c r="E8" t="s">
        <v>7</v>
      </c>
      <c r="F8" s="1">
        <v>4862</v>
      </c>
      <c r="G8" s="1"/>
      <c r="H8" s="2"/>
      <c r="I8" s="2"/>
      <c r="J8" s="1"/>
    </row>
    <row r="9" spans="1:10" x14ac:dyDescent="0.3">
      <c r="A9">
        <v>2024</v>
      </c>
      <c r="B9">
        <v>1</v>
      </c>
      <c r="C9" t="s">
        <v>8</v>
      </c>
      <c r="D9" t="s">
        <v>9</v>
      </c>
      <c r="E9" t="s">
        <v>7</v>
      </c>
      <c r="F9" s="1">
        <v>4151</v>
      </c>
      <c r="G9" s="1"/>
      <c r="H9" s="2"/>
      <c r="I9" s="2"/>
      <c r="J9" s="1"/>
    </row>
    <row r="10" spans="1:10" x14ac:dyDescent="0.3">
      <c r="A10">
        <v>2024</v>
      </c>
      <c r="B10">
        <v>2</v>
      </c>
      <c r="C10" t="s">
        <v>16</v>
      </c>
      <c r="D10" t="s">
        <v>9</v>
      </c>
      <c r="E10" t="s">
        <v>7</v>
      </c>
      <c r="F10" s="1">
        <v>4151</v>
      </c>
      <c r="G10" s="1"/>
      <c r="H10" s="2"/>
      <c r="I10" s="2"/>
      <c r="J10" s="1"/>
    </row>
    <row r="11" spans="1:10" x14ac:dyDescent="0.3">
      <c r="A11">
        <v>2024</v>
      </c>
      <c r="B11">
        <v>12</v>
      </c>
      <c r="C11" t="s">
        <v>26</v>
      </c>
      <c r="D11" t="s">
        <v>9</v>
      </c>
      <c r="E11" t="s">
        <v>7</v>
      </c>
      <c r="F11" s="1">
        <v>4862</v>
      </c>
      <c r="G11" s="1"/>
      <c r="H11" s="2"/>
      <c r="I11" s="2"/>
      <c r="J11" s="1"/>
    </row>
    <row r="12" spans="1:10" x14ac:dyDescent="0.3">
      <c r="A12">
        <v>2024</v>
      </c>
      <c r="B12">
        <v>8</v>
      </c>
      <c r="C12" t="s">
        <v>22</v>
      </c>
      <c r="D12" t="s">
        <v>9</v>
      </c>
      <c r="E12" t="s">
        <v>7</v>
      </c>
      <c r="F12" s="1">
        <v>4862</v>
      </c>
      <c r="G12" s="1"/>
      <c r="H12" s="2"/>
      <c r="I12" s="2"/>
      <c r="J12" s="1"/>
    </row>
    <row r="13" spans="1:10" x14ac:dyDescent="0.3">
      <c r="A13">
        <v>2024</v>
      </c>
      <c r="B13">
        <v>4</v>
      </c>
      <c r="C13" t="s">
        <v>18</v>
      </c>
      <c r="D13" t="s">
        <v>9</v>
      </c>
      <c r="E13" t="s">
        <v>7</v>
      </c>
      <c r="F13" s="1">
        <v>4151</v>
      </c>
      <c r="G13" s="1"/>
      <c r="H13" s="2"/>
      <c r="I13" s="2"/>
      <c r="J13" s="1"/>
    </row>
    <row r="14" spans="1:10" x14ac:dyDescent="0.3">
      <c r="A14">
        <v>2024</v>
      </c>
      <c r="B14">
        <v>9</v>
      </c>
      <c r="C14" t="s">
        <v>23</v>
      </c>
      <c r="D14" t="s">
        <v>10</v>
      </c>
      <c r="E14" t="s">
        <v>7</v>
      </c>
      <c r="F14" s="1">
        <v>6881</v>
      </c>
      <c r="G14" s="1"/>
      <c r="H14" s="2"/>
      <c r="I14" s="2"/>
      <c r="J14" s="1"/>
    </row>
    <row r="15" spans="1:10" x14ac:dyDescent="0.3">
      <c r="A15">
        <v>2024</v>
      </c>
      <c r="B15">
        <v>10</v>
      </c>
      <c r="C15" t="s">
        <v>24</v>
      </c>
      <c r="D15" t="s">
        <v>10</v>
      </c>
      <c r="E15" t="s">
        <v>7</v>
      </c>
      <c r="F15" s="1">
        <v>6881</v>
      </c>
      <c r="G15" s="1"/>
      <c r="H15" s="2"/>
      <c r="I15" s="2"/>
      <c r="J15" s="1"/>
    </row>
    <row r="16" spans="1:10" x14ac:dyDescent="0.3">
      <c r="A16">
        <v>2024</v>
      </c>
      <c r="B16">
        <v>11</v>
      </c>
      <c r="C16" t="s">
        <v>25</v>
      </c>
      <c r="D16" t="s">
        <v>10</v>
      </c>
      <c r="E16" t="s">
        <v>7</v>
      </c>
      <c r="F16" s="1">
        <v>6881</v>
      </c>
      <c r="G16" s="1"/>
      <c r="H16" s="2"/>
      <c r="I16" s="2"/>
      <c r="J16" s="1"/>
    </row>
    <row r="17" spans="1:10" x14ac:dyDescent="0.3">
      <c r="A17">
        <v>2024</v>
      </c>
      <c r="B17">
        <v>5</v>
      </c>
      <c r="C17" t="s">
        <v>19</v>
      </c>
      <c r="D17" t="s">
        <v>10</v>
      </c>
      <c r="E17" t="s">
        <v>7</v>
      </c>
      <c r="F17" s="1">
        <v>6881</v>
      </c>
      <c r="G17" s="1"/>
      <c r="H17" s="2"/>
      <c r="I17" s="2"/>
      <c r="J17" s="1"/>
    </row>
    <row r="18" spans="1:10" x14ac:dyDescent="0.3">
      <c r="A18">
        <v>2024</v>
      </c>
      <c r="B18">
        <v>3</v>
      </c>
      <c r="C18" t="s">
        <v>17</v>
      </c>
      <c r="D18" t="s">
        <v>10</v>
      </c>
      <c r="E18" t="s">
        <v>7</v>
      </c>
      <c r="F18" s="1">
        <v>2346</v>
      </c>
      <c r="G18" s="1"/>
      <c r="H18" s="2"/>
      <c r="I18" s="2"/>
      <c r="J18" s="1"/>
    </row>
    <row r="19" spans="1:10" x14ac:dyDescent="0.3">
      <c r="A19">
        <v>2024</v>
      </c>
      <c r="B19">
        <v>6</v>
      </c>
      <c r="C19" t="s">
        <v>20</v>
      </c>
      <c r="D19" t="s">
        <v>10</v>
      </c>
      <c r="E19" t="s">
        <v>7</v>
      </c>
      <c r="F19" s="1">
        <v>6881</v>
      </c>
      <c r="G19" s="1"/>
      <c r="H19" s="2"/>
      <c r="I19" s="2"/>
      <c r="J19" s="1"/>
    </row>
    <row r="20" spans="1:10" x14ac:dyDescent="0.3">
      <c r="A20">
        <v>2024</v>
      </c>
      <c r="B20">
        <v>7</v>
      </c>
      <c r="C20" t="s">
        <v>21</v>
      </c>
      <c r="D20" t="s">
        <v>10</v>
      </c>
      <c r="E20" t="s">
        <v>7</v>
      </c>
      <c r="F20" s="1">
        <v>6881</v>
      </c>
      <c r="G20" s="1"/>
      <c r="H20" s="2"/>
      <c r="I20" s="2"/>
      <c r="J20" s="1"/>
    </row>
    <row r="21" spans="1:10" x14ac:dyDescent="0.3">
      <c r="A21">
        <v>2024</v>
      </c>
      <c r="B21">
        <v>1</v>
      </c>
      <c r="C21" t="s">
        <v>8</v>
      </c>
      <c r="D21" t="s">
        <v>10</v>
      </c>
      <c r="E21" t="s">
        <v>7</v>
      </c>
      <c r="F21" s="1">
        <v>2484</v>
      </c>
      <c r="G21" s="1"/>
      <c r="H21" s="2"/>
      <c r="I21" s="2"/>
      <c r="J21" s="1"/>
    </row>
    <row r="22" spans="1:10" x14ac:dyDescent="0.3">
      <c r="A22">
        <v>2024</v>
      </c>
      <c r="B22">
        <v>2</v>
      </c>
      <c r="C22" t="s">
        <v>16</v>
      </c>
      <c r="D22" t="s">
        <v>10</v>
      </c>
      <c r="E22" t="s">
        <v>7</v>
      </c>
      <c r="F22" s="1">
        <v>2346</v>
      </c>
      <c r="G22" s="1"/>
      <c r="H22" s="2"/>
      <c r="I22" s="2"/>
      <c r="J22" s="1"/>
    </row>
    <row r="23" spans="1:10" x14ac:dyDescent="0.3">
      <c r="A23">
        <v>2024</v>
      </c>
      <c r="B23">
        <v>12</v>
      </c>
      <c r="C23" t="s">
        <v>26</v>
      </c>
      <c r="D23" t="s">
        <v>10</v>
      </c>
      <c r="E23" t="s">
        <v>7</v>
      </c>
      <c r="F23" s="1">
        <v>6881</v>
      </c>
      <c r="G23" s="1"/>
      <c r="H23" s="2"/>
      <c r="I23" s="2"/>
      <c r="J23" s="1"/>
    </row>
    <row r="24" spans="1:10" x14ac:dyDescent="0.3">
      <c r="A24">
        <v>2024</v>
      </c>
      <c r="B24">
        <v>8</v>
      </c>
      <c r="C24" t="s">
        <v>22</v>
      </c>
      <c r="D24" t="s">
        <v>10</v>
      </c>
      <c r="E24" t="s">
        <v>7</v>
      </c>
      <c r="F24" s="1">
        <v>6881</v>
      </c>
      <c r="G24" s="1"/>
      <c r="H24" s="2"/>
      <c r="I24" s="2"/>
      <c r="J24" s="1"/>
    </row>
    <row r="25" spans="1:10" x14ac:dyDescent="0.3">
      <c r="A25">
        <v>2024</v>
      </c>
      <c r="B25">
        <v>4</v>
      </c>
      <c r="C25" t="s">
        <v>18</v>
      </c>
      <c r="D25" t="s">
        <v>10</v>
      </c>
      <c r="E25" t="s">
        <v>7</v>
      </c>
      <c r="F25" s="1">
        <v>6881</v>
      </c>
      <c r="G25" s="1"/>
      <c r="H25" s="2"/>
      <c r="I25" s="2"/>
      <c r="J25" s="1"/>
    </row>
    <row r="26" spans="1:10" x14ac:dyDescent="0.3">
      <c r="A26">
        <v>2024</v>
      </c>
      <c r="B26">
        <v>9</v>
      </c>
      <c r="C26" t="s">
        <v>23</v>
      </c>
      <c r="D26" t="s">
        <v>11</v>
      </c>
      <c r="E26" t="s">
        <v>7</v>
      </c>
      <c r="F26" s="1">
        <v>1493</v>
      </c>
      <c r="G26" s="1"/>
      <c r="H26" s="2"/>
      <c r="I26" s="2"/>
      <c r="J26" s="1"/>
    </row>
    <row r="27" spans="1:10" x14ac:dyDescent="0.3">
      <c r="A27">
        <v>2024</v>
      </c>
      <c r="B27">
        <v>10</v>
      </c>
      <c r="C27" t="s">
        <v>24</v>
      </c>
      <c r="D27" t="s">
        <v>11</v>
      </c>
      <c r="E27" t="s">
        <v>7</v>
      </c>
      <c r="F27" s="1">
        <v>1493</v>
      </c>
      <c r="G27" s="1"/>
      <c r="H27" s="2"/>
      <c r="I27" s="2"/>
      <c r="J27" s="1"/>
    </row>
    <row r="28" spans="1:10" x14ac:dyDescent="0.3">
      <c r="A28">
        <v>2024</v>
      </c>
      <c r="B28">
        <v>11</v>
      </c>
      <c r="C28" t="s">
        <v>25</v>
      </c>
      <c r="D28" t="s">
        <v>11</v>
      </c>
      <c r="E28" t="s">
        <v>7</v>
      </c>
      <c r="F28" s="1">
        <v>1493</v>
      </c>
      <c r="G28" s="1"/>
      <c r="H28" s="2"/>
      <c r="I28" s="2"/>
      <c r="J28" s="1"/>
    </row>
    <row r="29" spans="1:10" x14ac:dyDescent="0.3">
      <c r="A29">
        <v>2024</v>
      </c>
      <c r="B29">
        <v>5</v>
      </c>
      <c r="C29" t="s">
        <v>19</v>
      </c>
      <c r="D29" t="s">
        <v>11</v>
      </c>
      <c r="E29" t="s">
        <v>7</v>
      </c>
      <c r="F29" s="1">
        <v>1493</v>
      </c>
      <c r="G29" s="1"/>
      <c r="H29" s="2"/>
      <c r="I29" s="2"/>
      <c r="J29" s="1"/>
    </row>
    <row r="30" spans="1:10" x14ac:dyDescent="0.3">
      <c r="A30">
        <v>2024</v>
      </c>
      <c r="B30">
        <v>3</v>
      </c>
      <c r="C30" t="s">
        <v>17</v>
      </c>
      <c r="D30" t="s">
        <v>11</v>
      </c>
      <c r="E30" t="s">
        <v>7</v>
      </c>
      <c r="F30" s="1">
        <v>1493</v>
      </c>
      <c r="G30" s="1"/>
      <c r="H30" s="2"/>
      <c r="I30" s="2"/>
      <c r="J30" s="1"/>
    </row>
    <row r="31" spans="1:10" x14ac:dyDescent="0.3">
      <c r="A31">
        <v>2024</v>
      </c>
      <c r="B31">
        <v>6</v>
      </c>
      <c r="C31" t="s">
        <v>20</v>
      </c>
      <c r="D31" t="s">
        <v>11</v>
      </c>
      <c r="E31" t="s">
        <v>7</v>
      </c>
      <c r="F31" s="1">
        <v>1493</v>
      </c>
      <c r="G31" s="1"/>
      <c r="H31" s="2"/>
      <c r="I31" s="2"/>
      <c r="J31" s="1"/>
    </row>
    <row r="32" spans="1:10" x14ac:dyDescent="0.3">
      <c r="A32">
        <v>2024</v>
      </c>
      <c r="B32">
        <v>7</v>
      </c>
      <c r="C32" t="s">
        <v>21</v>
      </c>
      <c r="D32" t="s">
        <v>11</v>
      </c>
      <c r="E32" t="s">
        <v>7</v>
      </c>
      <c r="F32" s="1">
        <v>1493</v>
      </c>
      <c r="G32" s="1"/>
      <c r="H32" s="2"/>
      <c r="I32" s="2"/>
      <c r="J32" s="1"/>
    </row>
    <row r="33" spans="1:10" x14ac:dyDescent="0.3">
      <c r="A33">
        <v>2024</v>
      </c>
      <c r="B33">
        <v>1</v>
      </c>
      <c r="C33" t="s">
        <v>8</v>
      </c>
      <c r="D33" t="s">
        <v>11</v>
      </c>
      <c r="E33" t="s">
        <v>7</v>
      </c>
      <c r="F33" s="1">
        <v>1493</v>
      </c>
      <c r="G33" s="1"/>
      <c r="H33" s="2"/>
      <c r="I33" s="2"/>
      <c r="J33" s="1"/>
    </row>
    <row r="34" spans="1:10" x14ac:dyDescent="0.3">
      <c r="A34">
        <v>2024</v>
      </c>
      <c r="B34">
        <v>2</v>
      </c>
      <c r="C34" t="s">
        <v>16</v>
      </c>
      <c r="D34" t="s">
        <v>11</v>
      </c>
      <c r="E34" t="s">
        <v>7</v>
      </c>
      <c r="F34" s="1">
        <v>1493</v>
      </c>
      <c r="G34" s="1"/>
      <c r="H34" s="2"/>
      <c r="I34" s="2"/>
      <c r="J34" s="1"/>
    </row>
    <row r="35" spans="1:10" x14ac:dyDescent="0.3">
      <c r="A35">
        <v>2024</v>
      </c>
      <c r="B35">
        <v>12</v>
      </c>
      <c r="C35" t="s">
        <v>26</v>
      </c>
      <c r="D35" t="s">
        <v>11</v>
      </c>
      <c r="E35" t="s">
        <v>7</v>
      </c>
      <c r="F35" s="1">
        <v>1493</v>
      </c>
      <c r="G35" s="1"/>
      <c r="H35" s="2"/>
      <c r="I35" s="2"/>
      <c r="J35" s="1"/>
    </row>
    <row r="36" spans="1:10" x14ac:dyDescent="0.3">
      <c r="A36">
        <v>2024</v>
      </c>
      <c r="B36">
        <v>8</v>
      </c>
      <c r="C36" t="s">
        <v>22</v>
      </c>
      <c r="D36" t="s">
        <v>11</v>
      </c>
      <c r="E36" t="s">
        <v>7</v>
      </c>
      <c r="F36" s="1">
        <v>1493</v>
      </c>
      <c r="G36" s="1"/>
      <c r="H36" s="2"/>
      <c r="I36" s="2"/>
      <c r="J36" s="1"/>
    </row>
    <row r="37" spans="1:10" x14ac:dyDescent="0.3">
      <c r="A37">
        <v>2024</v>
      </c>
      <c r="B37">
        <v>4</v>
      </c>
      <c r="C37" t="s">
        <v>18</v>
      </c>
      <c r="D37" t="s">
        <v>11</v>
      </c>
      <c r="E37" t="s">
        <v>7</v>
      </c>
      <c r="F37" s="1">
        <v>1493</v>
      </c>
      <c r="G37" s="1"/>
      <c r="H37" s="2"/>
      <c r="I37" s="2"/>
      <c r="J37" s="1"/>
    </row>
    <row r="38" spans="1:10" x14ac:dyDescent="0.3">
      <c r="A38">
        <v>2024</v>
      </c>
      <c r="B38">
        <v>9</v>
      </c>
      <c r="C38" t="s">
        <v>23</v>
      </c>
      <c r="D38" t="s">
        <v>12</v>
      </c>
      <c r="E38" t="s">
        <v>7</v>
      </c>
      <c r="F38" s="1">
        <v>4662</v>
      </c>
      <c r="G38" s="1"/>
      <c r="H38" s="2"/>
      <c r="I38" s="2"/>
      <c r="J38" s="1"/>
    </row>
    <row r="39" spans="1:10" x14ac:dyDescent="0.3">
      <c r="A39">
        <v>2024</v>
      </c>
      <c r="B39">
        <v>10</v>
      </c>
      <c r="C39" t="s">
        <v>24</v>
      </c>
      <c r="D39" t="s">
        <v>12</v>
      </c>
      <c r="E39" t="s">
        <v>7</v>
      </c>
      <c r="F39" s="1">
        <v>4662</v>
      </c>
      <c r="G39" s="1"/>
      <c r="H39" s="2"/>
      <c r="I39" s="2"/>
      <c r="J39" s="1"/>
    </row>
    <row r="40" spans="1:10" x14ac:dyDescent="0.3">
      <c r="A40">
        <v>2024</v>
      </c>
      <c r="B40">
        <v>11</v>
      </c>
      <c r="C40" t="s">
        <v>25</v>
      </c>
      <c r="D40" t="s">
        <v>12</v>
      </c>
      <c r="E40" t="s">
        <v>7</v>
      </c>
      <c r="F40" s="1">
        <v>4662</v>
      </c>
      <c r="G40" s="1"/>
      <c r="H40" s="2"/>
      <c r="I40" s="2"/>
      <c r="J40" s="1"/>
    </row>
    <row r="41" spans="1:10" x14ac:dyDescent="0.3">
      <c r="A41">
        <v>2024</v>
      </c>
      <c r="B41">
        <v>5</v>
      </c>
      <c r="C41" t="s">
        <v>19</v>
      </c>
      <c r="D41" t="s">
        <v>12</v>
      </c>
      <c r="E41" t="s">
        <v>7</v>
      </c>
      <c r="F41" s="1">
        <v>4662</v>
      </c>
      <c r="G41" s="1"/>
      <c r="H41" s="2"/>
      <c r="I41" s="2"/>
      <c r="J41" s="1"/>
    </row>
    <row r="42" spans="1:10" x14ac:dyDescent="0.3">
      <c r="A42">
        <v>2024</v>
      </c>
      <c r="B42">
        <v>3</v>
      </c>
      <c r="C42" t="s">
        <v>17</v>
      </c>
      <c r="D42" t="s">
        <v>12</v>
      </c>
      <c r="E42" t="s">
        <v>7</v>
      </c>
      <c r="F42" s="1">
        <v>4662</v>
      </c>
      <c r="G42" s="1"/>
      <c r="H42" s="2"/>
      <c r="I42" s="2"/>
      <c r="J42" s="1"/>
    </row>
    <row r="43" spans="1:10" x14ac:dyDescent="0.3">
      <c r="A43">
        <v>2024</v>
      </c>
      <c r="B43">
        <v>6</v>
      </c>
      <c r="C43" t="s">
        <v>20</v>
      </c>
      <c r="D43" t="s">
        <v>12</v>
      </c>
      <c r="E43" t="s">
        <v>7</v>
      </c>
      <c r="F43" s="1">
        <v>4662</v>
      </c>
      <c r="G43" s="1"/>
      <c r="H43" s="2"/>
      <c r="I43" s="2"/>
      <c r="J43" s="1"/>
    </row>
    <row r="44" spans="1:10" x14ac:dyDescent="0.3">
      <c r="A44">
        <v>2024</v>
      </c>
      <c r="B44">
        <v>7</v>
      </c>
      <c r="C44" t="s">
        <v>21</v>
      </c>
      <c r="D44" t="s">
        <v>12</v>
      </c>
      <c r="E44" t="s">
        <v>7</v>
      </c>
      <c r="F44" s="1">
        <v>4662</v>
      </c>
      <c r="G44" s="1"/>
      <c r="H44" s="2"/>
      <c r="I44" s="2"/>
      <c r="J44" s="1"/>
    </row>
    <row r="45" spans="1:10" x14ac:dyDescent="0.3">
      <c r="A45">
        <v>2024</v>
      </c>
      <c r="B45">
        <v>1</v>
      </c>
      <c r="C45" t="s">
        <v>8</v>
      </c>
      <c r="D45" t="s">
        <v>12</v>
      </c>
      <c r="E45" t="s">
        <v>7</v>
      </c>
      <c r="F45" s="1">
        <v>4662</v>
      </c>
      <c r="G45" s="1"/>
      <c r="H45" s="2"/>
      <c r="I45" s="2"/>
      <c r="J45" s="1"/>
    </row>
    <row r="46" spans="1:10" x14ac:dyDescent="0.3">
      <c r="A46">
        <v>2024</v>
      </c>
      <c r="B46">
        <v>2</v>
      </c>
      <c r="C46" t="s">
        <v>16</v>
      </c>
      <c r="D46" t="s">
        <v>12</v>
      </c>
      <c r="E46" t="s">
        <v>7</v>
      </c>
      <c r="F46" s="1">
        <v>4662</v>
      </c>
      <c r="G46" s="1"/>
      <c r="H46" s="2"/>
      <c r="I46" s="2"/>
      <c r="J46" s="1"/>
    </row>
    <row r="47" spans="1:10" x14ac:dyDescent="0.3">
      <c r="A47">
        <v>2024</v>
      </c>
      <c r="B47">
        <v>12</v>
      </c>
      <c r="C47" t="s">
        <v>26</v>
      </c>
      <c r="D47" t="s">
        <v>12</v>
      </c>
      <c r="E47" t="s">
        <v>7</v>
      </c>
      <c r="F47" s="1">
        <v>4662</v>
      </c>
      <c r="G47" s="1"/>
      <c r="H47" s="2"/>
      <c r="I47" s="2"/>
      <c r="J47" s="1"/>
    </row>
    <row r="48" spans="1:10" x14ac:dyDescent="0.3">
      <c r="A48">
        <v>2024</v>
      </c>
      <c r="B48">
        <v>8</v>
      </c>
      <c r="C48" t="s">
        <v>22</v>
      </c>
      <c r="D48" t="s">
        <v>12</v>
      </c>
      <c r="E48" t="s">
        <v>7</v>
      </c>
      <c r="F48" s="1">
        <v>4662</v>
      </c>
      <c r="G48" s="1"/>
      <c r="H48" s="2"/>
      <c r="I48" s="2"/>
      <c r="J48" s="1"/>
    </row>
    <row r="49" spans="1:10" x14ac:dyDescent="0.3">
      <c r="A49">
        <v>2024</v>
      </c>
      <c r="B49">
        <v>4</v>
      </c>
      <c r="C49" t="s">
        <v>18</v>
      </c>
      <c r="D49" t="s">
        <v>12</v>
      </c>
      <c r="E49" t="s">
        <v>7</v>
      </c>
      <c r="F49" s="1">
        <v>4662</v>
      </c>
      <c r="G49" s="1"/>
      <c r="H49" s="2"/>
      <c r="I49" s="2"/>
      <c r="J49" s="1"/>
    </row>
    <row r="50" spans="1:10" x14ac:dyDescent="0.3">
      <c r="A50">
        <v>2024</v>
      </c>
      <c r="B50">
        <v>9</v>
      </c>
      <c r="C50" t="s">
        <v>23</v>
      </c>
      <c r="D50" t="s">
        <v>13</v>
      </c>
      <c r="E50" t="s">
        <v>7</v>
      </c>
      <c r="F50" s="1">
        <v>3649</v>
      </c>
      <c r="G50" s="1"/>
      <c r="H50" s="2"/>
      <c r="I50" s="2"/>
      <c r="J50" s="1"/>
    </row>
    <row r="51" spans="1:10" x14ac:dyDescent="0.3">
      <c r="A51">
        <v>2024</v>
      </c>
      <c r="B51">
        <v>10</v>
      </c>
      <c r="C51" t="s">
        <v>24</v>
      </c>
      <c r="D51" t="s">
        <v>13</v>
      </c>
      <c r="E51" t="s">
        <v>7</v>
      </c>
      <c r="F51" s="1">
        <v>3649</v>
      </c>
      <c r="G51" s="1"/>
      <c r="H51" s="2"/>
      <c r="I51" s="2"/>
      <c r="J51" s="1"/>
    </row>
    <row r="52" spans="1:10" x14ac:dyDescent="0.3">
      <c r="A52">
        <v>2024</v>
      </c>
      <c r="B52">
        <v>11</v>
      </c>
      <c r="C52" t="s">
        <v>25</v>
      </c>
      <c r="D52" t="s">
        <v>13</v>
      </c>
      <c r="E52" t="s">
        <v>7</v>
      </c>
      <c r="F52" s="1">
        <v>0</v>
      </c>
      <c r="G52" s="1"/>
      <c r="H52" s="2"/>
      <c r="I52" s="2"/>
      <c r="J52" s="1"/>
    </row>
    <row r="53" spans="1:10" x14ac:dyDescent="0.3">
      <c r="A53">
        <v>2024</v>
      </c>
      <c r="B53">
        <v>5</v>
      </c>
      <c r="C53" t="s">
        <v>19</v>
      </c>
      <c r="D53" t="s">
        <v>13</v>
      </c>
      <c r="E53" t="s">
        <v>7</v>
      </c>
      <c r="F53" s="1">
        <v>2982</v>
      </c>
      <c r="G53" s="1"/>
      <c r="H53" s="2"/>
      <c r="I53" s="2"/>
      <c r="J53" s="1"/>
    </row>
    <row r="54" spans="1:10" x14ac:dyDescent="0.3">
      <c r="A54">
        <v>2024</v>
      </c>
      <c r="B54">
        <v>3</v>
      </c>
      <c r="C54" t="s">
        <v>17</v>
      </c>
      <c r="D54" t="s">
        <v>13</v>
      </c>
      <c r="E54" t="s">
        <v>7</v>
      </c>
      <c r="F54" s="1">
        <v>0</v>
      </c>
      <c r="G54" s="1"/>
      <c r="H54" s="2"/>
      <c r="I54" s="2"/>
      <c r="J54" s="1"/>
    </row>
    <row r="55" spans="1:10" x14ac:dyDescent="0.3">
      <c r="A55">
        <v>2024</v>
      </c>
      <c r="B55">
        <v>6</v>
      </c>
      <c r="C55" t="s">
        <v>20</v>
      </c>
      <c r="D55" t="s">
        <v>13</v>
      </c>
      <c r="E55" t="s">
        <v>7</v>
      </c>
      <c r="F55" s="1">
        <v>2982</v>
      </c>
      <c r="G55" s="1"/>
      <c r="H55" s="2"/>
      <c r="I55" s="2"/>
      <c r="J55" s="1"/>
    </row>
    <row r="56" spans="1:10" x14ac:dyDescent="0.3">
      <c r="A56">
        <v>2024</v>
      </c>
      <c r="B56">
        <v>7</v>
      </c>
      <c r="C56" t="s">
        <v>21</v>
      </c>
      <c r="D56" t="s">
        <v>13</v>
      </c>
      <c r="E56" t="s">
        <v>7</v>
      </c>
      <c r="F56" s="1">
        <v>3649</v>
      </c>
      <c r="G56" s="1"/>
      <c r="H56" s="2"/>
      <c r="I56" s="2"/>
      <c r="J56" s="1"/>
    </row>
    <row r="57" spans="1:10" x14ac:dyDescent="0.3">
      <c r="A57">
        <v>2024</v>
      </c>
      <c r="B57">
        <v>1</v>
      </c>
      <c r="C57" t="s">
        <v>8</v>
      </c>
      <c r="D57" t="s">
        <v>13</v>
      </c>
      <c r="E57" t="s">
        <v>7</v>
      </c>
      <c r="F57" s="1">
        <v>0</v>
      </c>
      <c r="G57" s="1"/>
      <c r="H57" s="2"/>
      <c r="I57" s="2"/>
      <c r="J57" s="1"/>
    </row>
    <row r="58" spans="1:10" x14ac:dyDescent="0.3">
      <c r="A58">
        <v>2024</v>
      </c>
      <c r="B58">
        <v>2</v>
      </c>
      <c r="C58" t="s">
        <v>16</v>
      </c>
      <c r="D58" t="s">
        <v>13</v>
      </c>
      <c r="E58" t="s">
        <v>7</v>
      </c>
      <c r="F58" s="1">
        <v>0</v>
      </c>
      <c r="G58" s="1"/>
      <c r="H58" s="2"/>
      <c r="I58" s="2"/>
      <c r="J58" s="1"/>
    </row>
    <row r="59" spans="1:10" x14ac:dyDescent="0.3">
      <c r="A59">
        <v>2024</v>
      </c>
      <c r="B59">
        <v>12</v>
      </c>
      <c r="C59" t="s">
        <v>26</v>
      </c>
      <c r="D59" t="s">
        <v>13</v>
      </c>
      <c r="E59" t="s">
        <v>7</v>
      </c>
      <c r="F59" s="1">
        <v>0</v>
      </c>
      <c r="G59" s="1"/>
      <c r="H59" s="2"/>
      <c r="I59" s="2"/>
      <c r="J59" s="1"/>
    </row>
    <row r="60" spans="1:10" x14ac:dyDescent="0.3">
      <c r="A60">
        <v>2024</v>
      </c>
      <c r="B60">
        <v>8</v>
      </c>
      <c r="C60" t="s">
        <v>22</v>
      </c>
      <c r="D60" t="s">
        <v>13</v>
      </c>
      <c r="E60" t="s">
        <v>7</v>
      </c>
      <c r="F60" s="1">
        <v>3649</v>
      </c>
      <c r="G60" s="1"/>
      <c r="H60" s="2"/>
      <c r="I60" s="2"/>
      <c r="J60" s="1"/>
    </row>
    <row r="61" spans="1:10" x14ac:dyDescent="0.3">
      <c r="A61">
        <v>2024</v>
      </c>
      <c r="B61">
        <v>4</v>
      </c>
      <c r="C61" t="s">
        <v>18</v>
      </c>
      <c r="D61" t="s">
        <v>13</v>
      </c>
      <c r="E61" t="s">
        <v>7</v>
      </c>
      <c r="F61" s="1">
        <v>2982</v>
      </c>
      <c r="G61" s="1"/>
      <c r="H61" s="2"/>
      <c r="I61" s="2"/>
      <c r="J61" s="1"/>
    </row>
    <row r="62" spans="1:10" x14ac:dyDescent="0.3">
      <c r="A62">
        <v>2024</v>
      </c>
      <c r="B62">
        <v>9</v>
      </c>
      <c r="C62" t="s">
        <v>23</v>
      </c>
      <c r="D62" t="s">
        <v>15</v>
      </c>
      <c r="E62" t="s">
        <v>7</v>
      </c>
      <c r="F62" s="1">
        <v>0</v>
      </c>
      <c r="G62" s="1"/>
      <c r="H62" s="2"/>
      <c r="I62" s="2"/>
      <c r="J62" s="1"/>
    </row>
    <row r="63" spans="1:10" x14ac:dyDescent="0.3">
      <c r="A63">
        <v>2024</v>
      </c>
      <c r="B63">
        <v>10</v>
      </c>
      <c r="C63" t="s">
        <v>24</v>
      </c>
      <c r="D63" t="s">
        <v>15</v>
      </c>
      <c r="E63" t="s">
        <v>7</v>
      </c>
      <c r="F63" s="1">
        <v>0</v>
      </c>
      <c r="G63" s="1"/>
      <c r="H63" s="2"/>
      <c r="I63" s="2"/>
      <c r="J63" s="1"/>
    </row>
    <row r="64" spans="1:10" x14ac:dyDescent="0.3">
      <c r="A64">
        <v>2024</v>
      </c>
      <c r="B64">
        <v>11</v>
      </c>
      <c r="C64" t="s">
        <v>25</v>
      </c>
      <c r="D64" t="s">
        <v>15</v>
      </c>
      <c r="E64" t="s">
        <v>7</v>
      </c>
      <c r="F64" s="1">
        <v>0</v>
      </c>
      <c r="G64" s="1"/>
      <c r="H64" s="2"/>
      <c r="I64" s="2"/>
      <c r="J64" s="1"/>
    </row>
    <row r="65" spans="1:10" x14ac:dyDescent="0.3">
      <c r="A65">
        <v>2024</v>
      </c>
      <c r="B65">
        <v>5</v>
      </c>
      <c r="C65" t="s">
        <v>19</v>
      </c>
      <c r="D65" t="s">
        <v>15</v>
      </c>
      <c r="E65" t="s">
        <v>7</v>
      </c>
      <c r="F65" s="1">
        <v>0</v>
      </c>
      <c r="G65" s="1"/>
      <c r="H65" s="2"/>
      <c r="I65" s="2"/>
      <c r="J65" s="1"/>
    </row>
    <row r="66" spans="1:10" x14ac:dyDescent="0.3">
      <c r="A66">
        <v>2024</v>
      </c>
      <c r="B66">
        <v>3</v>
      </c>
      <c r="C66" t="s">
        <v>17</v>
      </c>
      <c r="D66" t="s">
        <v>15</v>
      </c>
      <c r="E66" t="s">
        <v>7</v>
      </c>
      <c r="F66" s="1">
        <v>0</v>
      </c>
      <c r="G66" s="1"/>
      <c r="H66" s="2"/>
      <c r="I66" s="2"/>
      <c r="J66" s="1"/>
    </row>
    <row r="67" spans="1:10" x14ac:dyDescent="0.3">
      <c r="A67">
        <v>2024</v>
      </c>
      <c r="B67">
        <v>6</v>
      </c>
      <c r="C67" t="s">
        <v>20</v>
      </c>
      <c r="D67" t="s">
        <v>15</v>
      </c>
      <c r="E67" t="s">
        <v>7</v>
      </c>
      <c r="F67" s="1">
        <v>0</v>
      </c>
      <c r="G67" s="1"/>
      <c r="H67" s="2"/>
      <c r="I67" s="2"/>
      <c r="J67" s="1"/>
    </row>
    <row r="68" spans="1:10" x14ac:dyDescent="0.3">
      <c r="A68">
        <v>2024</v>
      </c>
      <c r="B68">
        <v>7</v>
      </c>
      <c r="C68" t="s">
        <v>21</v>
      </c>
      <c r="D68" t="s">
        <v>15</v>
      </c>
      <c r="E68" t="s">
        <v>7</v>
      </c>
      <c r="F68" s="1">
        <v>0</v>
      </c>
      <c r="G68" s="1"/>
      <c r="H68" s="2"/>
      <c r="I68" s="2"/>
      <c r="J68" s="1"/>
    </row>
    <row r="69" spans="1:10" x14ac:dyDescent="0.3">
      <c r="A69">
        <v>2024</v>
      </c>
      <c r="B69">
        <v>1</v>
      </c>
      <c r="C69" t="s">
        <v>8</v>
      </c>
      <c r="D69" t="s">
        <v>15</v>
      </c>
      <c r="E69" t="s">
        <v>7</v>
      </c>
      <c r="F69" s="1">
        <v>0</v>
      </c>
      <c r="G69" s="1"/>
      <c r="H69" s="2"/>
      <c r="I69" s="2"/>
      <c r="J69" s="1"/>
    </row>
    <row r="70" spans="1:10" x14ac:dyDescent="0.3">
      <c r="A70">
        <v>2024</v>
      </c>
      <c r="B70">
        <v>2</v>
      </c>
      <c r="C70" t="s">
        <v>16</v>
      </c>
      <c r="D70" t="s">
        <v>15</v>
      </c>
      <c r="E70" t="s">
        <v>7</v>
      </c>
      <c r="F70" s="1">
        <v>0</v>
      </c>
      <c r="G70" s="1"/>
      <c r="H70" s="2"/>
      <c r="I70" s="2"/>
      <c r="J70" s="1"/>
    </row>
    <row r="71" spans="1:10" x14ac:dyDescent="0.3">
      <c r="A71">
        <v>2024</v>
      </c>
      <c r="B71">
        <v>12</v>
      </c>
      <c r="C71" t="s">
        <v>26</v>
      </c>
      <c r="D71" t="s">
        <v>15</v>
      </c>
      <c r="E71" t="s">
        <v>7</v>
      </c>
      <c r="F71" s="1">
        <v>0</v>
      </c>
      <c r="G71" s="1"/>
      <c r="H71" s="2"/>
      <c r="I71" s="2"/>
      <c r="J71" s="1"/>
    </row>
    <row r="72" spans="1:10" x14ac:dyDescent="0.3">
      <c r="A72">
        <v>2024</v>
      </c>
      <c r="B72">
        <v>8</v>
      </c>
      <c r="C72" t="s">
        <v>22</v>
      </c>
      <c r="D72" t="s">
        <v>15</v>
      </c>
      <c r="E72" t="s">
        <v>7</v>
      </c>
      <c r="F72" s="1">
        <v>0</v>
      </c>
      <c r="G72" s="1"/>
      <c r="H72" s="2"/>
      <c r="I72" s="2"/>
      <c r="J72" s="1"/>
    </row>
    <row r="73" spans="1:10" x14ac:dyDescent="0.3">
      <c r="A73">
        <v>2024</v>
      </c>
      <c r="B73">
        <v>4</v>
      </c>
      <c r="C73" t="s">
        <v>18</v>
      </c>
      <c r="D73" t="s">
        <v>15</v>
      </c>
      <c r="E73" t="s">
        <v>7</v>
      </c>
      <c r="F73" s="1">
        <v>0</v>
      </c>
      <c r="G73" s="1"/>
      <c r="H73" s="2"/>
      <c r="I73" s="2"/>
      <c r="J73" s="1"/>
    </row>
    <row r="74" spans="1:10" x14ac:dyDescent="0.3">
      <c r="A74">
        <v>2024</v>
      </c>
      <c r="B74">
        <v>9</v>
      </c>
      <c r="C74" t="s">
        <v>23</v>
      </c>
      <c r="D74" t="s">
        <v>14</v>
      </c>
      <c r="E74" t="s">
        <v>7</v>
      </c>
      <c r="F74" s="1">
        <v>3063</v>
      </c>
      <c r="G74" s="1"/>
      <c r="H74" s="2"/>
      <c r="I74" s="2"/>
      <c r="J74" s="1"/>
    </row>
    <row r="75" spans="1:10" x14ac:dyDescent="0.3">
      <c r="A75">
        <v>2024</v>
      </c>
      <c r="B75">
        <v>10</v>
      </c>
      <c r="C75" t="s">
        <v>24</v>
      </c>
      <c r="D75" t="s">
        <v>14</v>
      </c>
      <c r="E75" t="s">
        <v>7</v>
      </c>
      <c r="F75" s="1">
        <v>3063</v>
      </c>
      <c r="G75" s="1"/>
      <c r="H75" s="2"/>
      <c r="I75" s="2"/>
      <c r="J75" s="1"/>
    </row>
    <row r="76" spans="1:10" x14ac:dyDescent="0.3">
      <c r="A76">
        <v>2024</v>
      </c>
      <c r="B76">
        <v>11</v>
      </c>
      <c r="C76" t="s">
        <v>25</v>
      </c>
      <c r="D76" t="s">
        <v>14</v>
      </c>
      <c r="E76" t="s">
        <v>7</v>
      </c>
      <c r="F76" s="1">
        <v>3063</v>
      </c>
      <c r="G76" s="1"/>
      <c r="H76" s="2"/>
      <c r="I76" s="2"/>
      <c r="J76" s="1"/>
    </row>
    <row r="77" spans="1:10" x14ac:dyDescent="0.3">
      <c r="A77">
        <v>2024</v>
      </c>
      <c r="B77">
        <v>5</v>
      </c>
      <c r="C77" t="s">
        <v>19</v>
      </c>
      <c r="D77" t="s">
        <v>14</v>
      </c>
      <c r="E77" t="s">
        <v>7</v>
      </c>
      <c r="F77" s="1">
        <v>3063</v>
      </c>
      <c r="G77" s="1"/>
      <c r="H77" s="2"/>
      <c r="I77" s="2"/>
      <c r="J77" s="1"/>
    </row>
    <row r="78" spans="1:10" x14ac:dyDescent="0.3">
      <c r="A78">
        <v>2024</v>
      </c>
      <c r="B78">
        <v>3</v>
      </c>
      <c r="C78" t="s">
        <v>17</v>
      </c>
      <c r="D78" t="s">
        <v>14</v>
      </c>
      <c r="E78" t="s">
        <v>7</v>
      </c>
      <c r="F78" s="1">
        <v>3063</v>
      </c>
      <c r="G78" s="1"/>
      <c r="H78" s="2"/>
      <c r="I78" s="2"/>
      <c r="J78" s="1"/>
    </row>
    <row r="79" spans="1:10" x14ac:dyDescent="0.3">
      <c r="A79">
        <v>2024</v>
      </c>
      <c r="B79">
        <v>6</v>
      </c>
      <c r="C79" t="s">
        <v>20</v>
      </c>
      <c r="D79" t="s">
        <v>14</v>
      </c>
      <c r="E79" t="s">
        <v>7</v>
      </c>
      <c r="F79" s="1">
        <v>3063</v>
      </c>
      <c r="G79" s="1"/>
      <c r="H79" s="2"/>
      <c r="I79" s="2"/>
      <c r="J79" s="1"/>
    </row>
    <row r="80" spans="1:10" x14ac:dyDescent="0.3">
      <c r="A80">
        <v>2024</v>
      </c>
      <c r="B80">
        <v>7</v>
      </c>
      <c r="C80" t="s">
        <v>21</v>
      </c>
      <c r="D80" t="s">
        <v>14</v>
      </c>
      <c r="E80" t="s">
        <v>7</v>
      </c>
      <c r="F80" s="1">
        <v>3063</v>
      </c>
      <c r="G80" s="1"/>
      <c r="H80" s="2"/>
      <c r="I80" s="2"/>
      <c r="J80" s="1"/>
    </row>
    <row r="81" spans="1:10" x14ac:dyDescent="0.3">
      <c r="A81">
        <v>2024</v>
      </c>
      <c r="B81">
        <v>1</v>
      </c>
      <c r="C81" t="s">
        <v>8</v>
      </c>
      <c r="D81" t="s">
        <v>14</v>
      </c>
      <c r="E81" t="s">
        <v>7</v>
      </c>
      <c r="F81" s="1">
        <v>3063</v>
      </c>
      <c r="G81" s="1"/>
      <c r="H81" s="2"/>
      <c r="I81" s="2"/>
      <c r="J81" s="1"/>
    </row>
    <row r="82" spans="1:10" x14ac:dyDescent="0.3">
      <c r="A82">
        <v>2024</v>
      </c>
      <c r="B82">
        <v>2</v>
      </c>
      <c r="C82" t="s">
        <v>16</v>
      </c>
      <c r="D82" t="s">
        <v>14</v>
      </c>
      <c r="E82" t="s">
        <v>7</v>
      </c>
      <c r="F82" s="1">
        <v>3063</v>
      </c>
      <c r="G82" s="1"/>
      <c r="H82" s="2"/>
      <c r="I82" s="2"/>
      <c r="J82" s="1"/>
    </row>
    <row r="83" spans="1:10" x14ac:dyDescent="0.3">
      <c r="A83">
        <v>2024</v>
      </c>
      <c r="B83">
        <v>12</v>
      </c>
      <c r="C83" t="s">
        <v>26</v>
      </c>
      <c r="D83" t="s">
        <v>14</v>
      </c>
      <c r="E83" t="s">
        <v>7</v>
      </c>
      <c r="F83" s="1">
        <v>3063</v>
      </c>
      <c r="G83" s="1"/>
      <c r="H83" s="2"/>
      <c r="I83" s="2"/>
      <c r="J83" s="1"/>
    </row>
    <row r="84" spans="1:10" x14ac:dyDescent="0.3">
      <c r="A84">
        <v>2024</v>
      </c>
      <c r="B84">
        <v>8</v>
      </c>
      <c r="C84" t="s">
        <v>22</v>
      </c>
      <c r="D84" t="s">
        <v>14</v>
      </c>
      <c r="E84" t="s">
        <v>7</v>
      </c>
      <c r="F84" s="1">
        <v>3063</v>
      </c>
      <c r="G84" s="1"/>
      <c r="H84" s="2"/>
      <c r="I84" s="2"/>
      <c r="J84" s="1"/>
    </row>
    <row r="85" spans="1:10" x14ac:dyDescent="0.3">
      <c r="A85">
        <v>2024</v>
      </c>
      <c r="B85">
        <v>4</v>
      </c>
      <c r="C85" t="s">
        <v>18</v>
      </c>
      <c r="D85" t="s">
        <v>14</v>
      </c>
      <c r="E85" t="s">
        <v>7</v>
      </c>
      <c r="F85" s="1">
        <v>3063</v>
      </c>
      <c r="G85" s="1"/>
      <c r="H85" s="2"/>
      <c r="I85" s="2"/>
      <c r="J85" s="1"/>
    </row>
    <row r="86" spans="1:10" x14ac:dyDescent="0.3">
      <c r="A86">
        <v>2024</v>
      </c>
      <c r="B86">
        <v>9</v>
      </c>
      <c r="C86" t="s">
        <v>23</v>
      </c>
      <c r="D86" t="s">
        <v>9</v>
      </c>
      <c r="E86" t="s">
        <v>6</v>
      </c>
      <c r="F86" s="2">
        <v>363916.93</v>
      </c>
    </row>
    <row r="87" spans="1:10" x14ac:dyDescent="0.3">
      <c r="A87">
        <v>2024</v>
      </c>
      <c r="B87">
        <v>10</v>
      </c>
      <c r="C87" t="s">
        <v>24</v>
      </c>
      <c r="D87" t="s">
        <v>9</v>
      </c>
      <c r="E87" t="s">
        <v>6</v>
      </c>
      <c r="F87" s="2">
        <v>347043.57</v>
      </c>
    </row>
    <row r="88" spans="1:10" x14ac:dyDescent="0.3">
      <c r="A88">
        <v>2024</v>
      </c>
      <c r="B88">
        <v>11</v>
      </c>
      <c r="C88" t="s">
        <v>25</v>
      </c>
      <c r="D88" t="s">
        <v>9</v>
      </c>
      <c r="E88" t="s">
        <v>6</v>
      </c>
      <c r="F88" s="2">
        <v>246602.75</v>
      </c>
    </row>
    <row r="89" spans="1:10" x14ac:dyDescent="0.3">
      <c r="A89">
        <v>2024</v>
      </c>
      <c r="B89">
        <v>5</v>
      </c>
      <c r="C89" t="s">
        <v>19</v>
      </c>
      <c r="D89" t="s">
        <v>9</v>
      </c>
      <c r="E89" t="s">
        <v>6</v>
      </c>
      <c r="F89" s="2">
        <v>298618.37</v>
      </c>
    </row>
    <row r="90" spans="1:10" x14ac:dyDescent="0.3">
      <c r="A90">
        <v>2024</v>
      </c>
      <c r="B90">
        <v>3</v>
      </c>
      <c r="C90" t="s">
        <v>17</v>
      </c>
      <c r="D90" t="s">
        <v>9</v>
      </c>
      <c r="E90" t="s">
        <v>6</v>
      </c>
      <c r="F90" s="2">
        <v>282051.63</v>
      </c>
    </row>
    <row r="91" spans="1:10" x14ac:dyDescent="0.3">
      <c r="A91">
        <v>2024</v>
      </c>
      <c r="B91">
        <v>6</v>
      </c>
      <c r="C91" t="s">
        <v>20</v>
      </c>
      <c r="D91" t="s">
        <v>9</v>
      </c>
      <c r="E91" t="s">
        <v>6</v>
      </c>
      <c r="F91" s="2">
        <v>328111.77</v>
      </c>
    </row>
    <row r="92" spans="1:10" x14ac:dyDescent="0.3">
      <c r="A92">
        <v>2024</v>
      </c>
      <c r="B92">
        <v>7</v>
      </c>
      <c r="C92" t="s">
        <v>21</v>
      </c>
      <c r="D92" t="s">
        <v>9</v>
      </c>
      <c r="E92" t="s">
        <v>6</v>
      </c>
      <c r="F92" s="2">
        <v>345921.26</v>
      </c>
    </row>
    <row r="93" spans="1:10" x14ac:dyDescent="0.3">
      <c r="A93">
        <v>2024</v>
      </c>
      <c r="B93">
        <v>1</v>
      </c>
      <c r="C93" t="s">
        <v>8</v>
      </c>
      <c r="D93" t="s">
        <v>9</v>
      </c>
      <c r="E93" t="s">
        <v>6</v>
      </c>
      <c r="F93" s="2">
        <v>259448.46</v>
      </c>
    </row>
    <row r="94" spans="1:10" x14ac:dyDescent="0.3">
      <c r="A94">
        <v>2024</v>
      </c>
      <c r="B94">
        <v>2</v>
      </c>
      <c r="C94" t="s">
        <v>16</v>
      </c>
      <c r="D94" t="s">
        <v>9</v>
      </c>
      <c r="E94" t="s">
        <v>6</v>
      </c>
      <c r="F94" s="2">
        <v>253698.1</v>
      </c>
    </row>
    <row r="95" spans="1:10" x14ac:dyDescent="0.3">
      <c r="A95">
        <v>2024</v>
      </c>
      <c r="B95">
        <v>12</v>
      </c>
      <c r="C95" t="s">
        <v>26</v>
      </c>
      <c r="D95" t="s">
        <v>9</v>
      </c>
      <c r="E95" t="s">
        <v>6</v>
      </c>
      <c r="F95" s="2">
        <v>254949.55</v>
      </c>
    </row>
    <row r="96" spans="1:10" x14ac:dyDescent="0.3">
      <c r="A96">
        <v>2024</v>
      </c>
      <c r="B96">
        <v>8</v>
      </c>
      <c r="C96" t="s">
        <v>22</v>
      </c>
      <c r="D96" t="s">
        <v>9</v>
      </c>
      <c r="E96" t="s">
        <v>6</v>
      </c>
      <c r="F96" s="2">
        <v>349025.68</v>
      </c>
    </row>
    <row r="97" spans="1:6" x14ac:dyDescent="0.3">
      <c r="A97">
        <v>2024</v>
      </c>
      <c r="B97">
        <v>4</v>
      </c>
      <c r="C97" t="s">
        <v>18</v>
      </c>
      <c r="D97" t="s">
        <v>9</v>
      </c>
      <c r="E97" t="s">
        <v>6</v>
      </c>
      <c r="F97" s="2">
        <v>260194.13</v>
      </c>
    </row>
    <row r="98" spans="1:6" x14ac:dyDescent="0.3">
      <c r="A98">
        <v>2024</v>
      </c>
      <c r="B98">
        <v>9</v>
      </c>
      <c r="C98" t="s">
        <v>23</v>
      </c>
      <c r="D98" t="s">
        <v>10</v>
      </c>
      <c r="E98" t="s">
        <v>6</v>
      </c>
      <c r="F98" s="2">
        <v>74564.38</v>
      </c>
    </row>
    <row r="99" spans="1:6" x14ac:dyDescent="0.3">
      <c r="A99">
        <v>2024</v>
      </c>
      <c r="B99">
        <v>10</v>
      </c>
      <c r="C99" t="s">
        <v>24</v>
      </c>
      <c r="D99" t="s">
        <v>10</v>
      </c>
      <c r="E99" t="s">
        <v>6</v>
      </c>
      <c r="F99" s="2">
        <v>77787.58</v>
      </c>
    </row>
    <row r="100" spans="1:6" x14ac:dyDescent="0.3">
      <c r="A100">
        <v>2024</v>
      </c>
      <c r="B100">
        <v>11</v>
      </c>
      <c r="C100" t="s">
        <v>25</v>
      </c>
      <c r="D100" t="s">
        <v>10</v>
      </c>
      <c r="E100" t="s">
        <v>6</v>
      </c>
      <c r="F100" s="2">
        <v>72932.59</v>
      </c>
    </row>
    <row r="101" spans="1:6" x14ac:dyDescent="0.3">
      <c r="A101">
        <v>2024</v>
      </c>
      <c r="B101">
        <v>5</v>
      </c>
      <c r="C101" t="s">
        <v>19</v>
      </c>
      <c r="D101" t="s">
        <v>10</v>
      </c>
      <c r="E101" t="s">
        <v>6</v>
      </c>
      <c r="F101" s="2">
        <v>69659.72</v>
      </c>
    </row>
    <row r="102" spans="1:6" x14ac:dyDescent="0.3">
      <c r="A102">
        <v>2024</v>
      </c>
      <c r="B102">
        <v>3</v>
      </c>
      <c r="C102" t="s">
        <v>17</v>
      </c>
      <c r="D102" t="s">
        <v>10</v>
      </c>
      <c r="E102" t="s">
        <v>6</v>
      </c>
      <c r="F102" s="2">
        <v>52126.65</v>
      </c>
    </row>
    <row r="103" spans="1:6" x14ac:dyDescent="0.3">
      <c r="A103">
        <v>2024</v>
      </c>
      <c r="B103">
        <v>6</v>
      </c>
      <c r="C103" t="s">
        <v>20</v>
      </c>
      <c r="D103" t="s">
        <v>10</v>
      </c>
      <c r="E103" t="s">
        <v>6</v>
      </c>
      <c r="F103" s="2">
        <v>73925.45</v>
      </c>
    </row>
    <row r="104" spans="1:6" x14ac:dyDescent="0.3">
      <c r="A104">
        <v>2024</v>
      </c>
      <c r="B104">
        <v>7</v>
      </c>
      <c r="C104" t="s">
        <v>21</v>
      </c>
      <c r="D104" t="s">
        <v>10</v>
      </c>
      <c r="E104" t="s">
        <v>6</v>
      </c>
      <c r="F104" s="2">
        <v>71983.88</v>
      </c>
    </row>
    <row r="105" spans="1:6" x14ac:dyDescent="0.3">
      <c r="A105">
        <v>2024</v>
      </c>
      <c r="B105">
        <v>1</v>
      </c>
      <c r="C105" t="s">
        <v>8</v>
      </c>
      <c r="D105" t="s">
        <v>10</v>
      </c>
      <c r="E105" t="s">
        <v>6</v>
      </c>
      <c r="F105" s="2">
        <v>42321.440000000002</v>
      </c>
    </row>
    <row r="106" spans="1:6" x14ac:dyDescent="0.3">
      <c r="A106">
        <v>2024</v>
      </c>
      <c r="B106">
        <v>2</v>
      </c>
      <c r="C106" t="s">
        <v>16</v>
      </c>
      <c r="D106" t="s">
        <v>10</v>
      </c>
      <c r="E106" t="s">
        <v>6</v>
      </c>
      <c r="F106" s="2">
        <v>48479.839999999997</v>
      </c>
    </row>
    <row r="107" spans="1:6" x14ac:dyDescent="0.3">
      <c r="A107">
        <v>2024</v>
      </c>
      <c r="B107">
        <v>12</v>
      </c>
      <c r="C107" t="s">
        <v>26</v>
      </c>
      <c r="D107" t="s">
        <v>10</v>
      </c>
      <c r="E107" t="s">
        <v>6</v>
      </c>
      <c r="F107" s="2">
        <v>64521.21</v>
      </c>
    </row>
    <row r="108" spans="1:6" x14ac:dyDescent="0.3">
      <c r="A108">
        <v>2024</v>
      </c>
      <c r="B108">
        <v>8</v>
      </c>
      <c r="C108" t="s">
        <v>22</v>
      </c>
      <c r="D108" t="s">
        <v>10</v>
      </c>
      <c r="E108" t="s">
        <v>6</v>
      </c>
      <c r="F108" s="2">
        <v>71086.87</v>
      </c>
    </row>
    <row r="109" spans="1:6" x14ac:dyDescent="0.3">
      <c r="A109">
        <v>2024</v>
      </c>
      <c r="B109">
        <v>4</v>
      </c>
      <c r="C109" t="s">
        <v>18</v>
      </c>
      <c r="D109" t="s">
        <v>10</v>
      </c>
      <c r="E109" t="s">
        <v>6</v>
      </c>
      <c r="F109" s="2">
        <v>73465.7</v>
      </c>
    </row>
    <row r="110" spans="1:6" x14ac:dyDescent="0.3">
      <c r="A110">
        <v>2024</v>
      </c>
      <c r="B110">
        <v>9</v>
      </c>
      <c r="C110" t="s">
        <v>23</v>
      </c>
      <c r="D110" t="s">
        <v>11</v>
      </c>
      <c r="E110" t="s">
        <v>6</v>
      </c>
      <c r="F110" s="2">
        <v>32249.51</v>
      </c>
    </row>
    <row r="111" spans="1:6" x14ac:dyDescent="0.3">
      <c r="A111">
        <v>2024</v>
      </c>
      <c r="B111">
        <v>10</v>
      </c>
      <c r="C111" t="s">
        <v>24</v>
      </c>
      <c r="D111" t="s">
        <v>11</v>
      </c>
      <c r="E111" t="s">
        <v>6</v>
      </c>
      <c r="F111" s="2">
        <v>31611.88</v>
      </c>
    </row>
    <row r="112" spans="1:6" x14ac:dyDescent="0.3">
      <c r="A112">
        <v>2024</v>
      </c>
      <c r="B112">
        <v>11</v>
      </c>
      <c r="C112" t="s">
        <v>25</v>
      </c>
      <c r="D112" t="s">
        <v>11</v>
      </c>
      <c r="E112" t="s">
        <v>6</v>
      </c>
      <c r="F112" s="2">
        <v>30810.080000000002</v>
      </c>
    </row>
    <row r="113" spans="1:6" x14ac:dyDescent="0.3">
      <c r="A113">
        <v>2024</v>
      </c>
      <c r="B113">
        <v>5</v>
      </c>
      <c r="C113" t="s">
        <v>19</v>
      </c>
      <c r="D113" t="s">
        <v>11</v>
      </c>
      <c r="E113" t="s">
        <v>6</v>
      </c>
      <c r="F113" s="2">
        <v>29859.29</v>
      </c>
    </row>
    <row r="114" spans="1:6" x14ac:dyDescent="0.3">
      <c r="A114">
        <v>2024</v>
      </c>
      <c r="B114">
        <v>3</v>
      </c>
      <c r="C114" t="s">
        <v>17</v>
      </c>
      <c r="D114" t="s">
        <v>11</v>
      </c>
      <c r="E114" t="s">
        <v>6</v>
      </c>
      <c r="F114" s="2">
        <v>39592.11</v>
      </c>
    </row>
    <row r="115" spans="1:6" x14ac:dyDescent="0.3">
      <c r="A115">
        <v>2024</v>
      </c>
      <c r="B115">
        <v>6</v>
      </c>
      <c r="C115" t="s">
        <v>20</v>
      </c>
      <c r="D115" t="s">
        <v>11</v>
      </c>
      <c r="E115" t="s">
        <v>6</v>
      </c>
      <c r="F115" s="2">
        <v>33408.28</v>
      </c>
    </row>
    <row r="116" spans="1:6" x14ac:dyDescent="0.3">
      <c r="A116">
        <v>2024</v>
      </c>
      <c r="B116">
        <v>7</v>
      </c>
      <c r="C116" t="s">
        <v>21</v>
      </c>
      <c r="D116" t="s">
        <v>11</v>
      </c>
      <c r="E116" t="s">
        <v>6</v>
      </c>
      <c r="F116" s="2">
        <v>28344.87</v>
      </c>
    </row>
    <row r="117" spans="1:6" x14ac:dyDescent="0.3">
      <c r="A117">
        <v>2024</v>
      </c>
      <c r="B117">
        <v>1</v>
      </c>
      <c r="C117" t="s">
        <v>8</v>
      </c>
      <c r="D117" t="s">
        <v>11</v>
      </c>
      <c r="E117" t="s">
        <v>6</v>
      </c>
      <c r="F117" s="2">
        <v>32885.14</v>
      </c>
    </row>
    <row r="118" spans="1:6" x14ac:dyDescent="0.3">
      <c r="A118">
        <v>2024</v>
      </c>
      <c r="B118">
        <v>2</v>
      </c>
      <c r="C118" t="s">
        <v>16</v>
      </c>
      <c r="D118" t="s">
        <v>11</v>
      </c>
      <c r="E118" t="s">
        <v>6</v>
      </c>
      <c r="F118" s="2">
        <v>32524.74</v>
      </c>
    </row>
    <row r="119" spans="1:6" x14ac:dyDescent="0.3">
      <c r="A119">
        <v>2024</v>
      </c>
      <c r="B119">
        <v>12</v>
      </c>
      <c r="C119" t="s">
        <v>26</v>
      </c>
      <c r="D119" t="s">
        <v>11</v>
      </c>
      <c r="E119" t="s">
        <v>6</v>
      </c>
      <c r="F119" s="2">
        <v>26634.32</v>
      </c>
    </row>
    <row r="120" spans="1:6" x14ac:dyDescent="0.3">
      <c r="A120">
        <v>2024</v>
      </c>
      <c r="B120">
        <v>8</v>
      </c>
      <c r="C120" t="s">
        <v>22</v>
      </c>
      <c r="D120" t="s">
        <v>11</v>
      </c>
      <c r="E120" t="s">
        <v>6</v>
      </c>
      <c r="F120" s="2">
        <v>31497.88</v>
      </c>
    </row>
    <row r="121" spans="1:6" x14ac:dyDescent="0.3">
      <c r="A121">
        <v>2024</v>
      </c>
      <c r="B121">
        <v>4</v>
      </c>
      <c r="C121" t="s">
        <v>18</v>
      </c>
      <c r="D121" t="s">
        <v>11</v>
      </c>
      <c r="E121" t="s">
        <v>6</v>
      </c>
      <c r="F121" s="2">
        <v>29546.12</v>
      </c>
    </row>
    <row r="122" spans="1:6" x14ac:dyDescent="0.3">
      <c r="A122">
        <v>2024</v>
      </c>
      <c r="B122">
        <v>9</v>
      </c>
      <c r="C122" t="s">
        <v>23</v>
      </c>
      <c r="D122" t="s">
        <v>12</v>
      </c>
      <c r="E122" t="s">
        <v>6</v>
      </c>
      <c r="F122" s="2">
        <v>102569.92</v>
      </c>
    </row>
    <row r="123" spans="1:6" x14ac:dyDescent="0.3">
      <c r="A123">
        <v>2024</v>
      </c>
      <c r="B123">
        <v>10</v>
      </c>
      <c r="C123" t="s">
        <v>24</v>
      </c>
      <c r="D123" t="s">
        <v>12</v>
      </c>
      <c r="E123" t="s">
        <v>6</v>
      </c>
      <c r="F123" s="2">
        <v>99676.03</v>
      </c>
    </row>
    <row r="124" spans="1:6" x14ac:dyDescent="0.3">
      <c r="A124">
        <v>2024</v>
      </c>
      <c r="B124">
        <v>11</v>
      </c>
      <c r="C124" t="s">
        <v>25</v>
      </c>
      <c r="D124" t="s">
        <v>12</v>
      </c>
      <c r="E124" t="s">
        <v>6</v>
      </c>
      <c r="F124" s="2">
        <v>93813.11</v>
      </c>
    </row>
    <row r="125" spans="1:6" x14ac:dyDescent="0.3">
      <c r="A125">
        <v>2024</v>
      </c>
      <c r="B125">
        <v>5</v>
      </c>
      <c r="C125" t="s">
        <v>19</v>
      </c>
      <c r="D125" t="s">
        <v>12</v>
      </c>
      <c r="E125" t="s">
        <v>6</v>
      </c>
      <c r="F125" s="2">
        <v>103219.77</v>
      </c>
    </row>
    <row r="126" spans="1:6" x14ac:dyDescent="0.3">
      <c r="A126">
        <v>2024</v>
      </c>
      <c r="B126">
        <v>3</v>
      </c>
      <c r="C126" t="s">
        <v>17</v>
      </c>
      <c r="D126" t="s">
        <v>12</v>
      </c>
      <c r="E126" t="s">
        <v>6</v>
      </c>
      <c r="F126" s="2">
        <v>119630.36</v>
      </c>
    </row>
    <row r="127" spans="1:6" x14ac:dyDescent="0.3">
      <c r="A127">
        <v>2024</v>
      </c>
      <c r="B127">
        <v>6</v>
      </c>
      <c r="C127" t="s">
        <v>20</v>
      </c>
      <c r="D127" t="s">
        <v>12</v>
      </c>
      <c r="E127" t="s">
        <v>6</v>
      </c>
      <c r="F127" s="2">
        <v>93673.22</v>
      </c>
    </row>
    <row r="128" spans="1:6" x14ac:dyDescent="0.3">
      <c r="A128">
        <v>2024</v>
      </c>
      <c r="B128">
        <v>7</v>
      </c>
      <c r="C128" t="s">
        <v>21</v>
      </c>
      <c r="D128" t="s">
        <v>12</v>
      </c>
      <c r="E128" t="s">
        <v>6</v>
      </c>
      <c r="F128" s="2">
        <v>90812.45</v>
      </c>
    </row>
    <row r="129" spans="1:6" x14ac:dyDescent="0.3">
      <c r="A129">
        <v>2024</v>
      </c>
      <c r="B129">
        <v>1</v>
      </c>
      <c r="C129" t="s">
        <v>8</v>
      </c>
      <c r="D129" t="s">
        <v>12</v>
      </c>
      <c r="E129" t="s">
        <v>6</v>
      </c>
      <c r="F129" s="2">
        <v>93199.3</v>
      </c>
    </row>
    <row r="130" spans="1:6" x14ac:dyDescent="0.3">
      <c r="A130">
        <v>2024</v>
      </c>
      <c r="B130">
        <v>2</v>
      </c>
      <c r="C130" t="s">
        <v>16</v>
      </c>
      <c r="D130" t="s">
        <v>12</v>
      </c>
      <c r="E130" t="s">
        <v>6</v>
      </c>
      <c r="F130" s="2">
        <v>101375.71</v>
      </c>
    </row>
    <row r="131" spans="1:6" x14ac:dyDescent="0.3">
      <c r="A131">
        <v>2024</v>
      </c>
      <c r="B131">
        <v>12</v>
      </c>
      <c r="C131" t="s">
        <v>26</v>
      </c>
      <c r="D131" t="s">
        <v>12</v>
      </c>
      <c r="E131" t="s">
        <v>6</v>
      </c>
      <c r="F131" s="2">
        <v>84776.16</v>
      </c>
    </row>
    <row r="132" spans="1:6" x14ac:dyDescent="0.3">
      <c r="A132">
        <v>2024</v>
      </c>
      <c r="B132">
        <v>8</v>
      </c>
      <c r="C132" t="s">
        <v>22</v>
      </c>
      <c r="D132" t="s">
        <v>12</v>
      </c>
      <c r="E132" t="s">
        <v>6</v>
      </c>
      <c r="F132" s="2">
        <v>95174.12</v>
      </c>
    </row>
    <row r="133" spans="1:6" x14ac:dyDescent="0.3">
      <c r="A133">
        <v>2024</v>
      </c>
      <c r="B133">
        <v>4</v>
      </c>
      <c r="C133" t="s">
        <v>18</v>
      </c>
      <c r="D133" t="s">
        <v>12</v>
      </c>
      <c r="E133" t="s">
        <v>6</v>
      </c>
      <c r="F133" s="2">
        <v>107265.44</v>
      </c>
    </row>
    <row r="134" spans="1:6" x14ac:dyDescent="0.3">
      <c r="A134">
        <v>2024</v>
      </c>
      <c r="B134">
        <v>9</v>
      </c>
      <c r="C134" t="s">
        <v>23</v>
      </c>
      <c r="D134" t="s">
        <v>13</v>
      </c>
      <c r="E134" t="s">
        <v>6</v>
      </c>
      <c r="F134" s="2">
        <v>127383.06</v>
      </c>
    </row>
    <row r="135" spans="1:6" x14ac:dyDescent="0.3">
      <c r="A135">
        <v>2024</v>
      </c>
      <c r="B135">
        <v>10</v>
      </c>
      <c r="C135" t="s">
        <v>24</v>
      </c>
      <c r="D135" t="s">
        <v>13</v>
      </c>
      <c r="E135" t="s">
        <v>6</v>
      </c>
      <c r="F135" s="2">
        <v>123313.16</v>
      </c>
    </row>
    <row r="136" spans="1:6" x14ac:dyDescent="0.3">
      <c r="A136">
        <v>2024</v>
      </c>
      <c r="B136">
        <v>11</v>
      </c>
      <c r="C136" t="s">
        <v>25</v>
      </c>
      <c r="D136" t="s">
        <v>13</v>
      </c>
      <c r="E136" t="s">
        <v>6</v>
      </c>
      <c r="F136" s="2">
        <v>0</v>
      </c>
    </row>
    <row r="137" spans="1:6" x14ac:dyDescent="0.3">
      <c r="A137">
        <v>2024</v>
      </c>
      <c r="B137">
        <v>5</v>
      </c>
      <c r="C137" t="s">
        <v>19</v>
      </c>
      <c r="D137" t="s">
        <v>13</v>
      </c>
      <c r="E137" t="s">
        <v>6</v>
      </c>
      <c r="F137" s="2">
        <v>94284.87</v>
      </c>
    </row>
    <row r="138" spans="1:6" x14ac:dyDescent="0.3">
      <c r="A138">
        <v>2024</v>
      </c>
      <c r="B138">
        <v>3</v>
      </c>
      <c r="C138" t="s">
        <v>17</v>
      </c>
      <c r="D138" t="s">
        <v>13</v>
      </c>
      <c r="E138" t="s">
        <v>6</v>
      </c>
      <c r="F138" s="2">
        <v>0</v>
      </c>
    </row>
    <row r="139" spans="1:6" x14ac:dyDescent="0.3">
      <c r="A139">
        <v>2024</v>
      </c>
      <c r="B139">
        <v>6</v>
      </c>
      <c r="C139" t="s">
        <v>20</v>
      </c>
      <c r="D139" t="s">
        <v>13</v>
      </c>
      <c r="E139" t="s">
        <v>6</v>
      </c>
      <c r="F139" s="2">
        <v>100000.76</v>
      </c>
    </row>
    <row r="140" spans="1:6" x14ac:dyDescent="0.3">
      <c r="A140">
        <v>2024</v>
      </c>
      <c r="B140">
        <v>7</v>
      </c>
      <c r="C140" t="s">
        <v>21</v>
      </c>
      <c r="D140" t="s">
        <v>13</v>
      </c>
      <c r="E140" t="s">
        <v>6</v>
      </c>
      <c r="F140" s="2">
        <v>110847.97</v>
      </c>
    </row>
    <row r="141" spans="1:6" x14ac:dyDescent="0.3">
      <c r="A141">
        <v>2024</v>
      </c>
      <c r="B141">
        <v>1</v>
      </c>
      <c r="C141" t="s">
        <v>8</v>
      </c>
      <c r="D141" t="s">
        <v>13</v>
      </c>
      <c r="E141" t="s">
        <v>6</v>
      </c>
      <c r="F141" s="2">
        <v>0</v>
      </c>
    </row>
    <row r="142" spans="1:6" x14ac:dyDescent="0.3">
      <c r="A142">
        <v>2024</v>
      </c>
      <c r="B142">
        <v>2</v>
      </c>
      <c r="C142" t="s">
        <v>16</v>
      </c>
      <c r="D142" t="s">
        <v>13</v>
      </c>
      <c r="E142" t="s">
        <v>6</v>
      </c>
      <c r="F142" s="2">
        <v>0</v>
      </c>
    </row>
    <row r="143" spans="1:6" x14ac:dyDescent="0.3">
      <c r="A143">
        <v>2024</v>
      </c>
      <c r="B143">
        <v>12</v>
      </c>
      <c r="C143" t="s">
        <v>26</v>
      </c>
      <c r="D143" t="s">
        <v>13</v>
      </c>
      <c r="E143" t="s">
        <v>6</v>
      </c>
      <c r="F143" s="2">
        <v>0</v>
      </c>
    </row>
    <row r="144" spans="1:6" x14ac:dyDescent="0.3">
      <c r="A144">
        <v>2024</v>
      </c>
      <c r="B144">
        <v>8</v>
      </c>
      <c r="C144" t="s">
        <v>22</v>
      </c>
      <c r="D144" t="s">
        <v>13</v>
      </c>
      <c r="E144" t="s">
        <v>6</v>
      </c>
      <c r="F144" s="2">
        <v>111713.5</v>
      </c>
    </row>
    <row r="145" spans="1:6" x14ac:dyDescent="0.3">
      <c r="A145">
        <v>2024</v>
      </c>
      <c r="B145">
        <v>4</v>
      </c>
      <c r="C145" t="s">
        <v>18</v>
      </c>
      <c r="D145" t="s">
        <v>13</v>
      </c>
      <c r="E145" t="s">
        <v>6</v>
      </c>
      <c r="F145" s="2">
        <v>108067.24</v>
      </c>
    </row>
    <row r="146" spans="1:6" x14ac:dyDescent="0.3">
      <c r="A146">
        <v>2024</v>
      </c>
      <c r="B146">
        <v>9</v>
      </c>
      <c r="C146" t="s">
        <v>23</v>
      </c>
      <c r="D146" t="s">
        <v>15</v>
      </c>
      <c r="E146" t="s">
        <v>6</v>
      </c>
      <c r="F146" s="2">
        <v>39071.67</v>
      </c>
    </row>
    <row r="147" spans="1:6" x14ac:dyDescent="0.3">
      <c r="A147">
        <v>2024</v>
      </c>
      <c r="B147">
        <v>10</v>
      </c>
      <c r="C147" t="s">
        <v>24</v>
      </c>
      <c r="D147" t="s">
        <v>15</v>
      </c>
      <c r="E147" t="s">
        <v>6</v>
      </c>
      <c r="F147" s="2">
        <v>40899.910000000003</v>
      </c>
    </row>
    <row r="148" spans="1:6" x14ac:dyDescent="0.3">
      <c r="A148">
        <v>2024</v>
      </c>
      <c r="B148">
        <v>11</v>
      </c>
      <c r="C148" t="s">
        <v>25</v>
      </c>
      <c r="D148" t="s">
        <v>15</v>
      </c>
      <c r="E148" t="s">
        <v>6</v>
      </c>
      <c r="F148" s="2">
        <v>40676.15</v>
      </c>
    </row>
    <row r="149" spans="1:6" x14ac:dyDescent="0.3">
      <c r="A149">
        <v>2024</v>
      </c>
      <c r="B149">
        <v>5</v>
      </c>
      <c r="C149" t="s">
        <v>19</v>
      </c>
      <c r="D149" t="s">
        <v>15</v>
      </c>
      <c r="E149" t="s">
        <v>6</v>
      </c>
      <c r="F149" s="2">
        <v>40415</v>
      </c>
    </row>
    <row r="150" spans="1:6" x14ac:dyDescent="0.3">
      <c r="A150">
        <v>2024</v>
      </c>
      <c r="B150">
        <v>3</v>
      </c>
      <c r="C150" t="s">
        <v>17</v>
      </c>
      <c r="D150" t="s">
        <v>15</v>
      </c>
      <c r="E150" t="s">
        <v>6</v>
      </c>
      <c r="F150" s="2">
        <v>35267.050000000003</v>
      </c>
    </row>
    <row r="151" spans="1:6" x14ac:dyDescent="0.3">
      <c r="A151">
        <v>2024</v>
      </c>
      <c r="B151">
        <v>6</v>
      </c>
      <c r="C151" t="s">
        <v>20</v>
      </c>
      <c r="D151" t="s">
        <v>15</v>
      </c>
      <c r="E151" t="s">
        <v>6</v>
      </c>
      <c r="F151" s="2">
        <v>43152.77</v>
      </c>
    </row>
    <row r="152" spans="1:6" x14ac:dyDescent="0.3">
      <c r="A152">
        <v>2024</v>
      </c>
      <c r="B152">
        <v>7</v>
      </c>
      <c r="C152" t="s">
        <v>21</v>
      </c>
      <c r="D152" t="s">
        <v>15</v>
      </c>
      <c r="E152" t="s">
        <v>6</v>
      </c>
      <c r="F152" s="2">
        <v>40715.839999999997</v>
      </c>
    </row>
    <row r="153" spans="1:6" x14ac:dyDescent="0.3">
      <c r="A153">
        <v>2024</v>
      </c>
      <c r="B153">
        <v>1</v>
      </c>
      <c r="C153" t="s">
        <v>8</v>
      </c>
      <c r="D153" t="s">
        <v>15</v>
      </c>
      <c r="E153" t="s">
        <v>6</v>
      </c>
      <c r="F153" s="2">
        <v>29731.61</v>
      </c>
    </row>
    <row r="154" spans="1:6" x14ac:dyDescent="0.3">
      <c r="A154">
        <v>2024</v>
      </c>
      <c r="B154">
        <v>2</v>
      </c>
      <c r="C154" t="s">
        <v>16</v>
      </c>
      <c r="D154" t="s">
        <v>15</v>
      </c>
      <c r="E154" t="s">
        <v>6</v>
      </c>
      <c r="F154" s="2">
        <v>34195.67</v>
      </c>
    </row>
    <row r="155" spans="1:6" x14ac:dyDescent="0.3">
      <c r="A155">
        <v>2024</v>
      </c>
      <c r="B155">
        <v>12</v>
      </c>
      <c r="C155" t="s">
        <v>26</v>
      </c>
      <c r="D155" t="s">
        <v>15</v>
      </c>
      <c r="E155" t="s">
        <v>6</v>
      </c>
      <c r="F155" s="2">
        <v>44637.02</v>
      </c>
    </row>
    <row r="156" spans="1:6" x14ac:dyDescent="0.3">
      <c r="A156">
        <v>2024</v>
      </c>
      <c r="B156">
        <v>8</v>
      </c>
      <c r="C156" t="s">
        <v>22</v>
      </c>
      <c r="D156" t="s">
        <v>15</v>
      </c>
      <c r="E156" t="s">
        <v>6</v>
      </c>
      <c r="F156" s="2">
        <v>45000.28</v>
      </c>
    </row>
    <row r="157" spans="1:6" x14ac:dyDescent="0.3">
      <c r="A157">
        <v>2024</v>
      </c>
      <c r="B157">
        <v>4</v>
      </c>
      <c r="C157" t="s">
        <v>18</v>
      </c>
      <c r="D157" t="s">
        <v>15</v>
      </c>
      <c r="E157" t="s">
        <v>6</v>
      </c>
      <c r="F157" s="2">
        <v>40343.32</v>
      </c>
    </row>
    <row r="158" spans="1:6" x14ac:dyDescent="0.3">
      <c r="A158">
        <v>2024</v>
      </c>
      <c r="B158">
        <v>9</v>
      </c>
      <c r="C158" t="s">
        <v>23</v>
      </c>
      <c r="D158" t="s">
        <v>14</v>
      </c>
      <c r="E158" t="s">
        <v>6</v>
      </c>
      <c r="F158" s="2">
        <v>68066.12</v>
      </c>
    </row>
    <row r="159" spans="1:6" x14ac:dyDescent="0.3">
      <c r="A159">
        <v>2024</v>
      </c>
      <c r="B159">
        <v>10</v>
      </c>
      <c r="C159" t="s">
        <v>24</v>
      </c>
      <c r="D159" t="s">
        <v>14</v>
      </c>
      <c r="E159" t="s">
        <v>6</v>
      </c>
      <c r="F159" s="2">
        <v>64729.99</v>
      </c>
    </row>
    <row r="160" spans="1:6" x14ac:dyDescent="0.3">
      <c r="A160">
        <v>2024</v>
      </c>
      <c r="B160">
        <v>11</v>
      </c>
      <c r="C160" t="s">
        <v>25</v>
      </c>
      <c r="D160" t="s">
        <v>14</v>
      </c>
      <c r="E160" t="s">
        <v>6</v>
      </c>
      <c r="F160" s="2">
        <v>68975.100000000006</v>
      </c>
    </row>
    <row r="161" spans="1:6" x14ac:dyDescent="0.3">
      <c r="A161">
        <v>2024</v>
      </c>
      <c r="B161">
        <v>5</v>
      </c>
      <c r="C161" t="s">
        <v>19</v>
      </c>
      <c r="D161" t="s">
        <v>14</v>
      </c>
      <c r="E161" t="s">
        <v>6</v>
      </c>
      <c r="F161" s="2">
        <v>66699.73</v>
      </c>
    </row>
    <row r="162" spans="1:6" x14ac:dyDescent="0.3">
      <c r="A162">
        <v>2024</v>
      </c>
      <c r="B162">
        <v>3</v>
      </c>
      <c r="C162" t="s">
        <v>17</v>
      </c>
      <c r="D162" t="s">
        <v>14</v>
      </c>
      <c r="E162" t="s">
        <v>6</v>
      </c>
      <c r="F162" s="2">
        <v>96287.81</v>
      </c>
    </row>
    <row r="163" spans="1:6" x14ac:dyDescent="0.3">
      <c r="A163">
        <v>2024</v>
      </c>
      <c r="B163">
        <v>6</v>
      </c>
      <c r="C163" t="s">
        <v>20</v>
      </c>
      <c r="D163" t="s">
        <v>14</v>
      </c>
      <c r="E163" t="s">
        <v>6</v>
      </c>
      <c r="F163" s="2">
        <v>63128.88</v>
      </c>
    </row>
    <row r="164" spans="1:6" x14ac:dyDescent="0.3">
      <c r="A164">
        <v>2024</v>
      </c>
      <c r="B164">
        <v>7</v>
      </c>
      <c r="C164" t="s">
        <v>21</v>
      </c>
      <c r="D164" t="s">
        <v>14</v>
      </c>
      <c r="E164" t="s">
        <v>6</v>
      </c>
      <c r="F164" s="2">
        <v>67105.64</v>
      </c>
    </row>
    <row r="165" spans="1:6" x14ac:dyDescent="0.3">
      <c r="A165">
        <v>2024</v>
      </c>
      <c r="B165">
        <v>1</v>
      </c>
      <c r="C165" t="s">
        <v>8</v>
      </c>
      <c r="D165" t="s">
        <v>14</v>
      </c>
      <c r="E165" t="s">
        <v>6</v>
      </c>
      <c r="F165" s="2">
        <v>76370.210000000006</v>
      </c>
    </row>
    <row r="166" spans="1:6" x14ac:dyDescent="0.3">
      <c r="A166">
        <v>2024</v>
      </c>
      <c r="B166">
        <v>2</v>
      </c>
      <c r="C166" t="s">
        <v>16</v>
      </c>
      <c r="D166" t="s">
        <v>14</v>
      </c>
      <c r="E166" t="s">
        <v>6</v>
      </c>
      <c r="F166" s="2">
        <v>76899.83</v>
      </c>
    </row>
    <row r="167" spans="1:6" x14ac:dyDescent="0.3">
      <c r="A167">
        <v>2024</v>
      </c>
      <c r="B167">
        <v>12</v>
      </c>
      <c r="C167" t="s">
        <v>26</v>
      </c>
      <c r="D167" t="s">
        <v>14</v>
      </c>
      <c r="E167" t="s">
        <v>6</v>
      </c>
      <c r="F167" s="2">
        <v>58208.78</v>
      </c>
    </row>
    <row r="168" spans="1:6" x14ac:dyDescent="0.3">
      <c r="A168">
        <v>2024</v>
      </c>
      <c r="B168">
        <v>8</v>
      </c>
      <c r="C168" t="s">
        <v>22</v>
      </c>
      <c r="D168" t="s">
        <v>14</v>
      </c>
      <c r="E168" t="s">
        <v>6</v>
      </c>
      <c r="F168" s="2">
        <v>65924.14</v>
      </c>
    </row>
    <row r="169" spans="1:6" x14ac:dyDescent="0.3">
      <c r="A169">
        <v>2024</v>
      </c>
      <c r="B169">
        <v>4</v>
      </c>
      <c r="C169" t="s">
        <v>18</v>
      </c>
      <c r="D169" t="s">
        <v>14</v>
      </c>
      <c r="E169" t="s">
        <v>6</v>
      </c>
      <c r="F169" s="2">
        <v>78652.649999999994</v>
      </c>
    </row>
    <row r="170" spans="1:6" x14ac:dyDescent="0.3">
      <c r="A170">
        <v>2024</v>
      </c>
      <c r="B170">
        <v>9</v>
      </c>
      <c r="C170" t="s">
        <v>23</v>
      </c>
      <c r="D170" t="s">
        <v>9</v>
      </c>
      <c r="E170" t="s">
        <v>5</v>
      </c>
      <c r="F170">
        <v>1042615.35</v>
      </c>
    </row>
    <row r="171" spans="1:6" x14ac:dyDescent="0.3">
      <c r="A171">
        <v>2024</v>
      </c>
      <c r="B171">
        <v>10</v>
      </c>
      <c r="C171" t="s">
        <v>24</v>
      </c>
      <c r="D171" t="s">
        <v>9</v>
      </c>
      <c r="E171" t="s">
        <v>5</v>
      </c>
      <c r="F171">
        <v>1139981.1000000001</v>
      </c>
    </row>
    <row r="172" spans="1:6" x14ac:dyDescent="0.3">
      <c r="A172">
        <v>2024</v>
      </c>
      <c r="B172">
        <v>11</v>
      </c>
      <c r="C172" t="s">
        <v>25</v>
      </c>
      <c r="D172" t="s">
        <v>9</v>
      </c>
      <c r="E172" t="s">
        <v>5</v>
      </c>
      <c r="F172">
        <v>556177.56000000006</v>
      </c>
    </row>
    <row r="173" spans="1:6" x14ac:dyDescent="0.3">
      <c r="A173">
        <v>2024</v>
      </c>
      <c r="B173">
        <v>5</v>
      </c>
      <c r="C173" t="s">
        <v>19</v>
      </c>
      <c r="D173" t="s">
        <v>9</v>
      </c>
      <c r="E173" t="s">
        <v>5</v>
      </c>
      <c r="F173">
        <v>755687.72</v>
      </c>
    </row>
    <row r="174" spans="1:6" x14ac:dyDescent="0.3">
      <c r="A174">
        <v>2024</v>
      </c>
      <c r="B174">
        <v>3</v>
      </c>
      <c r="C174" t="s">
        <v>17</v>
      </c>
      <c r="D174" t="s">
        <v>9</v>
      </c>
      <c r="E174" t="s">
        <v>5</v>
      </c>
      <c r="F174">
        <v>589682.65</v>
      </c>
    </row>
    <row r="175" spans="1:6" x14ac:dyDescent="0.3">
      <c r="A175">
        <v>2024</v>
      </c>
      <c r="B175">
        <v>6</v>
      </c>
      <c r="C175" t="s">
        <v>20</v>
      </c>
      <c r="D175" t="s">
        <v>9</v>
      </c>
      <c r="E175" t="s">
        <v>5</v>
      </c>
      <c r="F175">
        <v>933055.18</v>
      </c>
    </row>
    <row r="176" spans="1:6" x14ac:dyDescent="0.3">
      <c r="A176">
        <v>2024</v>
      </c>
      <c r="B176">
        <v>7</v>
      </c>
      <c r="C176" t="s">
        <v>21</v>
      </c>
      <c r="D176" t="s">
        <v>9</v>
      </c>
      <c r="E176" t="s">
        <v>5</v>
      </c>
      <c r="F176">
        <v>1039072.73</v>
      </c>
    </row>
    <row r="177" spans="1:6" x14ac:dyDescent="0.3">
      <c r="A177">
        <v>2024</v>
      </c>
      <c r="B177">
        <v>1</v>
      </c>
      <c r="C177" t="s">
        <v>8</v>
      </c>
      <c r="D177" t="s">
        <v>9</v>
      </c>
      <c r="E177" t="s">
        <v>5</v>
      </c>
      <c r="F177">
        <v>485360.43</v>
      </c>
    </row>
    <row r="178" spans="1:6" x14ac:dyDescent="0.3">
      <c r="A178">
        <v>2024</v>
      </c>
      <c r="B178">
        <v>2</v>
      </c>
      <c r="C178" t="s">
        <v>16</v>
      </c>
      <c r="D178" t="s">
        <v>9</v>
      </c>
      <c r="E178" t="s">
        <v>5</v>
      </c>
      <c r="F178">
        <v>483290.49</v>
      </c>
    </row>
    <row r="179" spans="1:6" x14ac:dyDescent="0.3">
      <c r="A179">
        <v>2024</v>
      </c>
      <c r="B179">
        <v>12</v>
      </c>
      <c r="C179" t="s">
        <v>26</v>
      </c>
      <c r="D179" t="s">
        <v>9</v>
      </c>
      <c r="E179" t="s">
        <v>5</v>
      </c>
      <c r="F179">
        <v>503706.03</v>
      </c>
    </row>
    <row r="180" spans="1:6" x14ac:dyDescent="0.3">
      <c r="A180">
        <v>2024</v>
      </c>
      <c r="B180">
        <v>8</v>
      </c>
      <c r="C180" t="s">
        <v>22</v>
      </c>
      <c r="D180" t="s">
        <v>9</v>
      </c>
      <c r="E180" t="s">
        <v>5</v>
      </c>
      <c r="F180">
        <v>896094.92</v>
      </c>
    </row>
    <row r="181" spans="1:6" x14ac:dyDescent="0.3">
      <c r="A181">
        <v>2024</v>
      </c>
      <c r="B181">
        <v>4</v>
      </c>
      <c r="C181" t="s">
        <v>18</v>
      </c>
      <c r="D181" t="s">
        <v>9</v>
      </c>
      <c r="E181" t="s">
        <v>5</v>
      </c>
      <c r="F181">
        <v>632836.93000000005</v>
      </c>
    </row>
    <row r="182" spans="1:6" x14ac:dyDescent="0.3">
      <c r="A182">
        <v>2024</v>
      </c>
      <c r="B182">
        <v>9</v>
      </c>
      <c r="C182" t="s">
        <v>23</v>
      </c>
      <c r="D182" t="s">
        <v>10</v>
      </c>
      <c r="E182" t="s">
        <v>5</v>
      </c>
      <c r="F182">
        <v>647841.27</v>
      </c>
    </row>
    <row r="183" spans="1:6" x14ac:dyDescent="0.3">
      <c r="A183">
        <v>2024</v>
      </c>
      <c r="B183">
        <v>10</v>
      </c>
      <c r="C183" t="s">
        <v>24</v>
      </c>
      <c r="D183" t="s">
        <v>10</v>
      </c>
      <c r="E183" t="s">
        <v>5</v>
      </c>
      <c r="F183">
        <v>612204.92000000004</v>
      </c>
    </row>
    <row r="184" spans="1:6" x14ac:dyDescent="0.3">
      <c r="A184">
        <v>2024</v>
      </c>
      <c r="B184">
        <v>11</v>
      </c>
      <c r="C184" t="s">
        <v>25</v>
      </c>
      <c r="D184" t="s">
        <v>10</v>
      </c>
      <c r="E184" t="s">
        <v>5</v>
      </c>
      <c r="F184">
        <v>432298.2</v>
      </c>
    </row>
    <row r="185" spans="1:6" x14ac:dyDescent="0.3">
      <c r="A185">
        <v>2024</v>
      </c>
      <c r="B185">
        <v>5</v>
      </c>
      <c r="C185" t="s">
        <v>19</v>
      </c>
      <c r="D185" t="s">
        <v>10</v>
      </c>
      <c r="E185" t="s">
        <v>5</v>
      </c>
      <c r="F185">
        <v>541236.36</v>
      </c>
    </row>
    <row r="186" spans="1:6" x14ac:dyDescent="0.3">
      <c r="A186">
        <v>2024</v>
      </c>
      <c r="B186">
        <v>3</v>
      </c>
      <c r="C186" t="s">
        <v>17</v>
      </c>
      <c r="D186" t="s">
        <v>10</v>
      </c>
      <c r="E186" t="s">
        <v>5</v>
      </c>
      <c r="F186">
        <v>306633.33</v>
      </c>
    </row>
    <row r="187" spans="1:6" x14ac:dyDescent="0.3">
      <c r="A187">
        <v>2024</v>
      </c>
      <c r="B187">
        <v>6</v>
      </c>
      <c r="C187" t="s">
        <v>20</v>
      </c>
      <c r="D187" t="s">
        <v>10</v>
      </c>
      <c r="E187" t="s">
        <v>5</v>
      </c>
      <c r="F187">
        <v>642595.44999999995</v>
      </c>
    </row>
    <row r="188" spans="1:6" x14ac:dyDescent="0.3">
      <c r="A188">
        <v>2024</v>
      </c>
      <c r="B188">
        <v>7</v>
      </c>
      <c r="C188" t="s">
        <v>21</v>
      </c>
      <c r="D188" t="s">
        <v>10</v>
      </c>
      <c r="E188" t="s">
        <v>5</v>
      </c>
      <c r="F188">
        <v>637466.91</v>
      </c>
    </row>
    <row r="189" spans="1:6" x14ac:dyDescent="0.3">
      <c r="A189">
        <v>2024</v>
      </c>
      <c r="B189">
        <v>1</v>
      </c>
      <c r="C189" t="s">
        <v>8</v>
      </c>
      <c r="D189" t="s">
        <v>10</v>
      </c>
      <c r="E189" t="s">
        <v>5</v>
      </c>
      <c r="F189">
        <v>271766.52</v>
      </c>
    </row>
    <row r="190" spans="1:6" x14ac:dyDescent="0.3">
      <c r="A190">
        <v>2024</v>
      </c>
      <c r="B190">
        <v>2</v>
      </c>
      <c r="C190" t="s">
        <v>16</v>
      </c>
      <c r="D190" t="s">
        <v>10</v>
      </c>
      <c r="E190" t="s">
        <v>5</v>
      </c>
      <c r="F190">
        <v>279683.76</v>
      </c>
    </row>
    <row r="191" spans="1:6" x14ac:dyDescent="0.3">
      <c r="A191">
        <v>2024</v>
      </c>
      <c r="B191">
        <v>12</v>
      </c>
      <c r="C191" t="s">
        <v>26</v>
      </c>
      <c r="D191" t="s">
        <v>10</v>
      </c>
      <c r="E191" t="s">
        <v>5</v>
      </c>
      <c r="F191">
        <v>424209.87</v>
      </c>
    </row>
    <row r="192" spans="1:6" x14ac:dyDescent="0.3">
      <c r="A192">
        <v>2024</v>
      </c>
      <c r="B192">
        <v>8</v>
      </c>
      <c r="C192" t="s">
        <v>22</v>
      </c>
      <c r="D192" t="s">
        <v>10</v>
      </c>
      <c r="E192" t="s">
        <v>5</v>
      </c>
      <c r="F192">
        <v>546085.52</v>
      </c>
    </row>
    <row r="193" spans="1:6" x14ac:dyDescent="0.3">
      <c r="A193">
        <v>2024</v>
      </c>
      <c r="B193">
        <v>4</v>
      </c>
      <c r="C193" t="s">
        <v>18</v>
      </c>
      <c r="D193" t="s">
        <v>10</v>
      </c>
      <c r="E193" t="s">
        <v>5</v>
      </c>
      <c r="F193">
        <v>496493.58</v>
      </c>
    </row>
    <row r="194" spans="1:6" x14ac:dyDescent="0.3">
      <c r="A194">
        <v>2024</v>
      </c>
      <c r="B194">
        <v>9</v>
      </c>
      <c r="C194" t="s">
        <v>23</v>
      </c>
      <c r="D194" t="s">
        <v>11</v>
      </c>
      <c r="E194" t="s">
        <v>5</v>
      </c>
      <c r="F194">
        <v>312853.33</v>
      </c>
    </row>
    <row r="195" spans="1:6" x14ac:dyDescent="0.3">
      <c r="A195">
        <v>2024</v>
      </c>
      <c r="B195">
        <v>10</v>
      </c>
      <c r="C195" t="s">
        <v>24</v>
      </c>
      <c r="D195" t="s">
        <v>11</v>
      </c>
      <c r="E195" t="s">
        <v>5</v>
      </c>
      <c r="F195">
        <v>279806.46999999997</v>
      </c>
    </row>
    <row r="196" spans="1:6" x14ac:dyDescent="0.3">
      <c r="A196">
        <v>2024</v>
      </c>
      <c r="B196">
        <v>11</v>
      </c>
      <c r="C196" t="s">
        <v>25</v>
      </c>
      <c r="D196" t="s">
        <v>11</v>
      </c>
      <c r="E196" t="s">
        <v>5</v>
      </c>
      <c r="F196">
        <v>215758.83</v>
      </c>
    </row>
    <row r="197" spans="1:6" x14ac:dyDescent="0.3">
      <c r="A197">
        <v>2024</v>
      </c>
      <c r="B197">
        <v>5</v>
      </c>
      <c r="C197" t="s">
        <v>19</v>
      </c>
      <c r="D197" t="s">
        <v>11</v>
      </c>
      <c r="E197" t="s">
        <v>5</v>
      </c>
      <c r="F197">
        <v>267868.59999999998</v>
      </c>
    </row>
    <row r="198" spans="1:6" x14ac:dyDescent="0.3">
      <c r="A198">
        <v>2024</v>
      </c>
      <c r="B198">
        <v>3</v>
      </c>
      <c r="C198" t="s">
        <v>17</v>
      </c>
      <c r="D198" t="s">
        <v>11</v>
      </c>
      <c r="E198" t="s">
        <v>5</v>
      </c>
      <c r="F198">
        <v>253214.23</v>
      </c>
    </row>
    <row r="199" spans="1:6" x14ac:dyDescent="0.3">
      <c r="A199">
        <v>2024</v>
      </c>
      <c r="B199">
        <v>6</v>
      </c>
      <c r="C199" t="s">
        <v>20</v>
      </c>
      <c r="D199" t="s">
        <v>11</v>
      </c>
      <c r="E199" t="s">
        <v>5</v>
      </c>
      <c r="F199">
        <v>318301.96000000002</v>
      </c>
    </row>
    <row r="200" spans="1:6" x14ac:dyDescent="0.3">
      <c r="A200">
        <v>2024</v>
      </c>
      <c r="B200">
        <v>7</v>
      </c>
      <c r="C200" t="s">
        <v>21</v>
      </c>
      <c r="D200" t="s">
        <v>11</v>
      </c>
      <c r="E200" t="s">
        <v>5</v>
      </c>
      <c r="F200">
        <v>292869.99</v>
      </c>
    </row>
    <row r="201" spans="1:6" x14ac:dyDescent="0.3">
      <c r="A201">
        <v>2024</v>
      </c>
      <c r="B201">
        <v>1</v>
      </c>
      <c r="C201" t="s">
        <v>8</v>
      </c>
      <c r="D201" t="s">
        <v>11</v>
      </c>
      <c r="E201" t="s">
        <v>5</v>
      </c>
      <c r="F201">
        <v>205360.21</v>
      </c>
    </row>
    <row r="202" spans="1:6" x14ac:dyDescent="0.3">
      <c r="A202">
        <v>2024</v>
      </c>
      <c r="B202">
        <v>2</v>
      </c>
      <c r="C202" t="s">
        <v>16</v>
      </c>
      <c r="D202" t="s">
        <v>11</v>
      </c>
      <c r="E202" t="s">
        <v>5</v>
      </c>
      <c r="F202">
        <v>218133.99</v>
      </c>
    </row>
    <row r="203" spans="1:6" x14ac:dyDescent="0.3">
      <c r="A203">
        <v>2024</v>
      </c>
      <c r="B203">
        <v>12</v>
      </c>
      <c r="C203" t="s">
        <v>26</v>
      </c>
      <c r="D203" t="s">
        <v>11</v>
      </c>
      <c r="E203" t="s">
        <v>5</v>
      </c>
      <c r="F203">
        <v>213237.66</v>
      </c>
    </row>
    <row r="204" spans="1:6" x14ac:dyDescent="0.3">
      <c r="A204">
        <v>2024</v>
      </c>
      <c r="B204">
        <v>8</v>
      </c>
      <c r="C204" t="s">
        <v>22</v>
      </c>
      <c r="D204" t="s">
        <v>11</v>
      </c>
      <c r="E204" t="s">
        <v>5</v>
      </c>
      <c r="F204">
        <v>270868.05</v>
      </c>
    </row>
    <row r="205" spans="1:6" x14ac:dyDescent="0.3">
      <c r="A205">
        <v>2024</v>
      </c>
      <c r="B205">
        <v>4</v>
      </c>
      <c r="C205" t="s">
        <v>18</v>
      </c>
      <c r="D205" t="s">
        <v>11</v>
      </c>
      <c r="E205" t="s">
        <v>5</v>
      </c>
      <c r="F205">
        <v>244777.97</v>
      </c>
    </row>
    <row r="206" spans="1:6" x14ac:dyDescent="0.3">
      <c r="A206">
        <v>2024</v>
      </c>
      <c r="B206">
        <v>9</v>
      </c>
      <c r="C206" t="s">
        <v>23</v>
      </c>
      <c r="D206" t="s">
        <v>12</v>
      </c>
      <c r="E206" t="s">
        <v>5</v>
      </c>
      <c r="F206">
        <v>748976.99</v>
      </c>
    </row>
    <row r="207" spans="1:6" x14ac:dyDescent="0.3">
      <c r="A207">
        <v>2024</v>
      </c>
      <c r="B207">
        <v>10</v>
      </c>
      <c r="C207" t="s">
        <v>24</v>
      </c>
      <c r="D207" t="s">
        <v>12</v>
      </c>
      <c r="E207" t="s">
        <v>5</v>
      </c>
      <c r="F207">
        <v>695977.93</v>
      </c>
    </row>
    <row r="208" spans="1:6" x14ac:dyDescent="0.3">
      <c r="A208">
        <v>2024</v>
      </c>
      <c r="B208">
        <v>11</v>
      </c>
      <c r="C208" t="s">
        <v>25</v>
      </c>
      <c r="D208" t="s">
        <v>12</v>
      </c>
      <c r="E208" t="s">
        <v>5</v>
      </c>
      <c r="F208">
        <v>458428.34</v>
      </c>
    </row>
    <row r="209" spans="1:6" x14ac:dyDescent="0.3">
      <c r="A209">
        <v>2024</v>
      </c>
      <c r="B209">
        <v>5</v>
      </c>
      <c r="C209" t="s">
        <v>19</v>
      </c>
      <c r="D209" t="s">
        <v>12</v>
      </c>
      <c r="E209" t="s">
        <v>5</v>
      </c>
      <c r="F209">
        <v>673842.16</v>
      </c>
    </row>
    <row r="210" spans="1:6" x14ac:dyDescent="0.3">
      <c r="A210">
        <v>2024</v>
      </c>
      <c r="B210">
        <v>3</v>
      </c>
      <c r="C210" t="s">
        <v>17</v>
      </c>
      <c r="D210" t="s">
        <v>12</v>
      </c>
      <c r="E210" t="s">
        <v>5</v>
      </c>
      <c r="F210">
        <v>610389.39</v>
      </c>
    </row>
    <row r="211" spans="1:6" x14ac:dyDescent="0.3">
      <c r="A211">
        <v>2024</v>
      </c>
      <c r="B211">
        <v>6</v>
      </c>
      <c r="C211" t="s">
        <v>20</v>
      </c>
      <c r="D211" t="s">
        <v>12</v>
      </c>
      <c r="E211" t="s">
        <v>5</v>
      </c>
      <c r="F211">
        <v>674994.51</v>
      </c>
    </row>
    <row r="212" spans="1:6" x14ac:dyDescent="0.3">
      <c r="A212">
        <v>2024</v>
      </c>
      <c r="B212">
        <v>7</v>
      </c>
      <c r="C212" t="s">
        <v>21</v>
      </c>
      <c r="D212" t="s">
        <v>12</v>
      </c>
      <c r="E212" t="s">
        <v>5</v>
      </c>
      <c r="F212">
        <v>661429.92000000004</v>
      </c>
    </row>
    <row r="213" spans="1:6" x14ac:dyDescent="0.3">
      <c r="A213">
        <v>2024</v>
      </c>
      <c r="B213">
        <v>1</v>
      </c>
      <c r="C213" t="s">
        <v>8</v>
      </c>
      <c r="D213" t="s">
        <v>12</v>
      </c>
      <c r="E213" t="s">
        <v>5</v>
      </c>
      <c r="F213">
        <v>427165.88</v>
      </c>
    </row>
    <row r="214" spans="1:6" x14ac:dyDescent="0.3">
      <c r="A214">
        <v>2024</v>
      </c>
      <c r="B214">
        <v>2</v>
      </c>
      <c r="C214" t="s">
        <v>16</v>
      </c>
      <c r="D214" t="s">
        <v>12</v>
      </c>
      <c r="E214" t="s">
        <v>5</v>
      </c>
      <c r="F214">
        <v>504866.03</v>
      </c>
    </row>
    <row r="215" spans="1:6" x14ac:dyDescent="0.3">
      <c r="A215">
        <v>2024</v>
      </c>
      <c r="B215">
        <v>12</v>
      </c>
      <c r="C215" t="s">
        <v>26</v>
      </c>
      <c r="D215" t="s">
        <v>12</v>
      </c>
      <c r="E215" t="s">
        <v>5</v>
      </c>
      <c r="F215">
        <v>509240.13</v>
      </c>
    </row>
    <row r="216" spans="1:6" x14ac:dyDescent="0.3">
      <c r="A216">
        <v>2024</v>
      </c>
      <c r="B216">
        <v>8</v>
      </c>
      <c r="C216" t="s">
        <v>22</v>
      </c>
      <c r="D216" t="s">
        <v>12</v>
      </c>
      <c r="E216" t="s">
        <v>5</v>
      </c>
      <c r="F216">
        <v>553850.92000000004</v>
      </c>
    </row>
    <row r="217" spans="1:6" x14ac:dyDescent="0.3">
      <c r="A217">
        <v>2024</v>
      </c>
      <c r="B217">
        <v>4</v>
      </c>
      <c r="C217" t="s">
        <v>18</v>
      </c>
      <c r="D217" t="s">
        <v>12</v>
      </c>
      <c r="E217" t="s">
        <v>5</v>
      </c>
      <c r="F217">
        <v>590110.41</v>
      </c>
    </row>
    <row r="218" spans="1:6" x14ac:dyDescent="0.3">
      <c r="A218">
        <v>2024</v>
      </c>
      <c r="B218">
        <v>9</v>
      </c>
      <c r="C218" t="s">
        <v>23</v>
      </c>
      <c r="D218" t="s">
        <v>13</v>
      </c>
      <c r="E218" t="s">
        <v>5</v>
      </c>
      <c r="F218">
        <v>372193.79</v>
      </c>
    </row>
    <row r="219" spans="1:6" x14ac:dyDescent="0.3">
      <c r="A219">
        <v>2024</v>
      </c>
      <c r="B219">
        <v>10</v>
      </c>
      <c r="C219" t="s">
        <v>24</v>
      </c>
      <c r="D219" t="s">
        <v>13</v>
      </c>
      <c r="E219" t="s">
        <v>5</v>
      </c>
      <c r="F219">
        <v>353949.19</v>
      </c>
    </row>
    <row r="220" spans="1:6" x14ac:dyDescent="0.3">
      <c r="A220">
        <v>2024</v>
      </c>
      <c r="B220">
        <v>11</v>
      </c>
      <c r="C220" t="s">
        <v>25</v>
      </c>
      <c r="D220" t="s">
        <v>13</v>
      </c>
      <c r="E220" t="s">
        <v>5</v>
      </c>
      <c r="F220">
        <v>0</v>
      </c>
    </row>
    <row r="221" spans="1:6" x14ac:dyDescent="0.3">
      <c r="A221">
        <v>2024</v>
      </c>
      <c r="B221">
        <v>5</v>
      </c>
      <c r="C221" t="s">
        <v>19</v>
      </c>
      <c r="D221" t="s">
        <v>13</v>
      </c>
      <c r="E221" t="s">
        <v>5</v>
      </c>
      <c r="F221">
        <v>234166.44</v>
      </c>
    </row>
    <row r="222" spans="1:6" x14ac:dyDescent="0.3">
      <c r="A222">
        <v>2024</v>
      </c>
      <c r="B222">
        <v>3</v>
      </c>
      <c r="C222" t="s">
        <v>17</v>
      </c>
      <c r="D222" t="s">
        <v>13</v>
      </c>
      <c r="E222" t="s">
        <v>5</v>
      </c>
      <c r="F222">
        <v>0</v>
      </c>
    </row>
    <row r="223" spans="1:6" x14ac:dyDescent="0.3">
      <c r="A223">
        <v>2024</v>
      </c>
      <c r="B223">
        <v>6</v>
      </c>
      <c r="C223" t="s">
        <v>20</v>
      </c>
      <c r="D223" t="s">
        <v>13</v>
      </c>
      <c r="E223" t="s">
        <v>5</v>
      </c>
      <c r="F223">
        <v>294857.06</v>
      </c>
    </row>
    <row r="224" spans="1:6" x14ac:dyDescent="0.3">
      <c r="A224">
        <v>2024</v>
      </c>
      <c r="B224">
        <v>7</v>
      </c>
      <c r="C224" t="s">
        <v>21</v>
      </c>
      <c r="D224" t="s">
        <v>13</v>
      </c>
      <c r="E224" t="s">
        <v>5</v>
      </c>
      <c r="F224">
        <v>303605.21000000002</v>
      </c>
    </row>
    <row r="225" spans="1:6" x14ac:dyDescent="0.3">
      <c r="A225">
        <v>2024</v>
      </c>
      <c r="B225">
        <v>1</v>
      </c>
      <c r="C225" t="s">
        <v>8</v>
      </c>
      <c r="D225" t="s">
        <v>13</v>
      </c>
      <c r="E225" t="s">
        <v>5</v>
      </c>
      <c r="F225">
        <v>0</v>
      </c>
    </row>
    <row r="226" spans="1:6" x14ac:dyDescent="0.3">
      <c r="A226">
        <v>2024</v>
      </c>
      <c r="B226">
        <v>2</v>
      </c>
      <c r="C226" t="s">
        <v>16</v>
      </c>
      <c r="D226" t="s">
        <v>13</v>
      </c>
      <c r="E226" t="s">
        <v>5</v>
      </c>
      <c r="F226">
        <v>0</v>
      </c>
    </row>
    <row r="227" spans="1:6" x14ac:dyDescent="0.3">
      <c r="A227">
        <v>2024</v>
      </c>
      <c r="B227">
        <v>12</v>
      </c>
      <c r="C227" t="s">
        <v>26</v>
      </c>
      <c r="D227" t="s">
        <v>13</v>
      </c>
      <c r="E227" t="s">
        <v>5</v>
      </c>
      <c r="F227">
        <v>0</v>
      </c>
    </row>
    <row r="228" spans="1:6" x14ac:dyDescent="0.3">
      <c r="A228">
        <v>2024</v>
      </c>
      <c r="B228">
        <v>8</v>
      </c>
      <c r="C228" t="s">
        <v>22</v>
      </c>
      <c r="D228" t="s">
        <v>13</v>
      </c>
      <c r="E228" t="s">
        <v>5</v>
      </c>
      <c r="F228">
        <v>245350.08</v>
      </c>
    </row>
    <row r="229" spans="1:6" x14ac:dyDescent="0.3">
      <c r="A229">
        <v>2024</v>
      </c>
      <c r="B229">
        <v>4</v>
      </c>
      <c r="C229" t="s">
        <v>18</v>
      </c>
      <c r="D229" t="s">
        <v>13</v>
      </c>
      <c r="E229" t="s">
        <v>5</v>
      </c>
      <c r="F229">
        <v>197288.3</v>
      </c>
    </row>
    <row r="230" spans="1:6" x14ac:dyDescent="0.3">
      <c r="A230">
        <v>2024</v>
      </c>
      <c r="B230">
        <v>9</v>
      </c>
      <c r="C230" t="s">
        <v>23</v>
      </c>
      <c r="D230" t="s">
        <v>15</v>
      </c>
      <c r="E230" t="s">
        <v>5</v>
      </c>
      <c r="F230">
        <v>864686.75</v>
      </c>
    </row>
    <row r="231" spans="1:6" x14ac:dyDescent="0.3">
      <c r="A231">
        <v>2024</v>
      </c>
      <c r="B231">
        <v>10</v>
      </c>
      <c r="C231" t="s">
        <v>24</v>
      </c>
      <c r="D231" t="s">
        <v>15</v>
      </c>
      <c r="E231" t="s">
        <v>5</v>
      </c>
      <c r="F231">
        <v>733934.35</v>
      </c>
    </row>
    <row r="232" spans="1:6" x14ac:dyDescent="0.3">
      <c r="A232">
        <v>2024</v>
      </c>
      <c r="B232">
        <v>11</v>
      </c>
      <c r="C232" t="s">
        <v>25</v>
      </c>
      <c r="D232" t="s">
        <v>15</v>
      </c>
      <c r="E232" t="s">
        <v>5</v>
      </c>
      <c r="F232">
        <v>595258.09</v>
      </c>
    </row>
    <row r="233" spans="1:6" x14ac:dyDescent="0.3">
      <c r="A233">
        <v>2024</v>
      </c>
      <c r="B233">
        <v>5</v>
      </c>
      <c r="C233" t="s">
        <v>19</v>
      </c>
      <c r="D233" t="s">
        <v>15</v>
      </c>
      <c r="E233" t="s">
        <v>5</v>
      </c>
      <c r="F233">
        <v>790827.07</v>
      </c>
    </row>
    <row r="234" spans="1:6" x14ac:dyDescent="0.3">
      <c r="A234">
        <v>2024</v>
      </c>
      <c r="B234">
        <v>3</v>
      </c>
      <c r="C234" t="s">
        <v>17</v>
      </c>
      <c r="D234" t="s">
        <v>15</v>
      </c>
      <c r="E234" t="s">
        <v>5</v>
      </c>
      <c r="F234">
        <v>649426.79</v>
      </c>
    </row>
    <row r="235" spans="1:6" x14ac:dyDescent="0.3">
      <c r="A235">
        <v>2024</v>
      </c>
      <c r="B235">
        <v>6</v>
      </c>
      <c r="C235" t="s">
        <v>20</v>
      </c>
      <c r="D235" t="s">
        <v>15</v>
      </c>
      <c r="E235" t="s">
        <v>5</v>
      </c>
      <c r="F235">
        <v>860996.15</v>
      </c>
    </row>
    <row r="236" spans="1:6" x14ac:dyDescent="0.3">
      <c r="A236">
        <v>2024</v>
      </c>
      <c r="B236">
        <v>7</v>
      </c>
      <c r="C236" t="s">
        <v>21</v>
      </c>
      <c r="D236" t="s">
        <v>15</v>
      </c>
      <c r="E236" t="s">
        <v>5</v>
      </c>
      <c r="F236">
        <v>861395.7</v>
      </c>
    </row>
    <row r="237" spans="1:6" x14ac:dyDescent="0.3">
      <c r="A237">
        <v>2024</v>
      </c>
      <c r="B237">
        <v>1</v>
      </c>
      <c r="C237" t="s">
        <v>8</v>
      </c>
      <c r="D237" t="s">
        <v>15</v>
      </c>
      <c r="E237" t="s">
        <v>5</v>
      </c>
      <c r="F237">
        <v>530820.63</v>
      </c>
    </row>
    <row r="238" spans="1:6" x14ac:dyDescent="0.3">
      <c r="A238">
        <v>2024</v>
      </c>
      <c r="B238">
        <v>2</v>
      </c>
      <c r="C238" t="s">
        <v>16</v>
      </c>
      <c r="D238" t="s">
        <v>15</v>
      </c>
      <c r="E238" t="s">
        <v>5</v>
      </c>
      <c r="F238">
        <v>507589.99</v>
      </c>
    </row>
    <row r="239" spans="1:6" x14ac:dyDescent="0.3">
      <c r="A239">
        <v>2024</v>
      </c>
      <c r="B239">
        <v>12</v>
      </c>
      <c r="C239" t="s">
        <v>26</v>
      </c>
      <c r="D239" t="s">
        <v>15</v>
      </c>
      <c r="E239" t="s">
        <v>5</v>
      </c>
      <c r="F239">
        <v>669283.4</v>
      </c>
    </row>
    <row r="240" spans="1:6" x14ac:dyDescent="0.3">
      <c r="A240">
        <v>2024</v>
      </c>
      <c r="B240">
        <v>8</v>
      </c>
      <c r="C240" t="s">
        <v>22</v>
      </c>
      <c r="D240" t="s">
        <v>15</v>
      </c>
      <c r="E240" t="s">
        <v>5</v>
      </c>
      <c r="F240">
        <v>798099.2</v>
      </c>
    </row>
    <row r="241" spans="1:6" x14ac:dyDescent="0.3">
      <c r="A241">
        <v>2024</v>
      </c>
      <c r="B241">
        <v>4</v>
      </c>
      <c r="C241" t="s">
        <v>18</v>
      </c>
      <c r="D241" t="s">
        <v>15</v>
      </c>
      <c r="E241" t="s">
        <v>5</v>
      </c>
      <c r="F241">
        <v>633213.46</v>
      </c>
    </row>
    <row r="242" spans="1:6" x14ac:dyDescent="0.3">
      <c r="A242">
        <v>2024</v>
      </c>
      <c r="B242">
        <v>9</v>
      </c>
      <c r="C242" t="s">
        <v>23</v>
      </c>
      <c r="D242" t="s">
        <v>14</v>
      </c>
      <c r="E242" t="s">
        <v>5</v>
      </c>
      <c r="F242">
        <v>575686.98</v>
      </c>
    </row>
    <row r="243" spans="1:6" x14ac:dyDescent="0.3">
      <c r="A243">
        <v>2024</v>
      </c>
      <c r="B243">
        <v>10</v>
      </c>
      <c r="C243" t="s">
        <v>24</v>
      </c>
      <c r="D243" t="s">
        <v>14</v>
      </c>
      <c r="E243" t="s">
        <v>5</v>
      </c>
      <c r="F243">
        <v>530057.25</v>
      </c>
    </row>
    <row r="244" spans="1:6" x14ac:dyDescent="0.3">
      <c r="A244">
        <v>2024</v>
      </c>
      <c r="B244">
        <v>11</v>
      </c>
      <c r="C244" t="s">
        <v>25</v>
      </c>
      <c r="D244" t="s">
        <v>14</v>
      </c>
      <c r="E244" t="s">
        <v>5</v>
      </c>
      <c r="F244">
        <v>381892.82</v>
      </c>
    </row>
    <row r="245" spans="1:6" x14ac:dyDescent="0.3">
      <c r="A245">
        <v>2024</v>
      </c>
      <c r="B245">
        <v>5</v>
      </c>
      <c r="C245" t="s">
        <v>19</v>
      </c>
      <c r="D245" t="s">
        <v>14</v>
      </c>
      <c r="E245" t="s">
        <v>5</v>
      </c>
      <c r="F245">
        <v>525980.34</v>
      </c>
    </row>
    <row r="246" spans="1:6" x14ac:dyDescent="0.3">
      <c r="A246">
        <v>2024</v>
      </c>
      <c r="B246">
        <v>3</v>
      </c>
      <c r="C246" t="s">
        <v>17</v>
      </c>
      <c r="D246" t="s">
        <v>14</v>
      </c>
      <c r="E246" t="s">
        <v>5</v>
      </c>
      <c r="F246">
        <v>440815.16</v>
      </c>
    </row>
    <row r="247" spans="1:6" x14ac:dyDescent="0.3">
      <c r="A247">
        <v>2024</v>
      </c>
      <c r="B247">
        <v>6</v>
      </c>
      <c r="C247" t="s">
        <v>20</v>
      </c>
      <c r="D247" t="s">
        <v>14</v>
      </c>
      <c r="E247" t="s">
        <v>5</v>
      </c>
      <c r="F247">
        <v>598778.18999999994</v>
      </c>
    </row>
    <row r="248" spans="1:6" x14ac:dyDescent="0.3">
      <c r="A248">
        <v>2024</v>
      </c>
      <c r="B248">
        <v>7</v>
      </c>
      <c r="C248" t="s">
        <v>21</v>
      </c>
      <c r="D248" t="s">
        <v>14</v>
      </c>
      <c r="E248" t="s">
        <v>5</v>
      </c>
      <c r="F248">
        <v>594811.12</v>
      </c>
    </row>
    <row r="249" spans="1:6" x14ac:dyDescent="0.3">
      <c r="A249">
        <v>2024</v>
      </c>
      <c r="B249">
        <v>1</v>
      </c>
      <c r="C249" t="s">
        <v>8</v>
      </c>
      <c r="D249" t="s">
        <v>14</v>
      </c>
      <c r="E249" t="s">
        <v>5</v>
      </c>
      <c r="F249">
        <v>373683.54</v>
      </c>
    </row>
    <row r="250" spans="1:6" x14ac:dyDescent="0.3">
      <c r="A250">
        <v>2024</v>
      </c>
      <c r="B250">
        <v>2</v>
      </c>
      <c r="C250" t="s">
        <v>16</v>
      </c>
      <c r="D250" t="s">
        <v>14</v>
      </c>
      <c r="E250" t="s">
        <v>5</v>
      </c>
      <c r="F250">
        <v>373136.63</v>
      </c>
    </row>
    <row r="251" spans="1:6" x14ac:dyDescent="0.3">
      <c r="A251">
        <v>2024</v>
      </c>
      <c r="B251">
        <v>12</v>
      </c>
      <c r="C251" t="s">
        <v>26</v>
      </c>
      <c r="D251" t="s">
        <v>14</v>
      </c>
      <c r="E251" t="s">
        <v>5</v>
      </c>
      <c r="F251">
        <v>412869.84</v>
      </c>
    </row>
    <row r="252" spans="1:6" x14ac:dyDescent="0.3">
      <c r="A252">
        <v>2024</v>
      </c>
      <c r="B252">
        <v>8</v>
      </c>
      <c r="C252" t="s">
        <v>22</v>
      </c>
      <c r="D252" t="s">
        <v>14</v>
      </c>
      <c r="E252" t="s">
        <v>5</v>
      </c>
      <c r="F252">
        <v>525104.05000000005</v>
      </c>
    </row>
    <row r="253" spans="1:6" x14ac:dyDescent="0.3">
      <c r="A253">
        <v>2024</v>
      </c>
      <c r="B253">
        <v>4</v>
      </c>
      <c r="C253" t="s">
        <v>18</v>
      </c>
      <c r="D253" t="s">
        <v>14</v>
      </c>
      <c r="E253" t="s">
        <v>5</v>
      </c>
      <c r="F253">
        <v>466201.31</v>
      </c>
    </row>
    <row r="254" spans="1:6" x14ac:dyDescent="0.3">
      <c r="A254">
        <v>2024</v>
      </c>
      <c r="B254">
        <v>9</v>
      </c>
      <c r="C254" t="s">
        <v>23</v>
      </c>
      <c r="D254" t="s">
        <v>9</v>
      </c>
      <c r="E254" t="s">
        <v>4</v>
      </c>
      <c r="F254" s="1">
        <v>13413</v>
      </c>
    </row>
    <row r="255" spans="1:6" x14ac:dyDescent="0.3">
      <c r="A255">
        <v>2024</v>
      </c>
      <c r="B255">
        <v>10</v>
      </c>
      <c r="C255" t="s">
        <v>24</v>
      </c>
      <c r="D255" t="s">
        <v>9</v>
      </c>
      <c r="E255" t="s">
        <v>4</v>
      </c>
      <c r="F255" s="1">
        <v>14806</v>
      </c>
    </row>
    <row r="256" spans="1:6" x14ac:dyDescent="0.3">
      <c r="A256">
        <v>2024</v>
      </c>
      <c r="B256">
        <v>11</v>
      </c>
      <c r="C256" t="s">
        <v>25</v>
      </c>
      <c r="D256" t="s">
        <v>9</v>
      </c>
      <c r="E256" t="s">
        <v>4</v>
      </c>
      <c r="F256" s="1">
        <v>9896</v>
      </c>
    </row>
    <row r="257" spans="1:6" x14ac:dyDescent="0.3">
      <c r="A257">
        <v>2024</v>
      </c>
      <c r="B257">
        <v>5</v>
      </c>
      <c r="C257" t="s">
        <v>19</v>
      </c>
      <c r="D257" t="s">
        <v>9</v>
      </c>
      <c r="E257" t="s">
        <v>4</v>
      </c>
      <c r="F257" s="1">
        <v>12441</v>
      </c>
    </row>
    <row r="258" spans="1:6" x14ac:dyDescent="0.3">
      <c r="A258">
        <v>2024</v>
      </c>
      <c r="B258">
        <v>3</v>
      </c>
      <c r="C258" t="s">
        <v>17</v>
      </c>
      <c r="D258" t="s">
        <v>9</v>
      </c>
      <c r="E258" t="s">
        <v>4</v>
      </c>
      <c r="F258" s="1">
        <v>11531</v>
      </c>
    </row>
    <row r="259" spans="1:6" x14ac:dyDescent="0.3">
      <c r="A259">
        <v>2024</v>
      </c>
      <c r="B259">
        <v>6</v>
      </c>
      <c r="C259" t="s">
        <v>20</v>
      </c>
      <c r="D259" t="s">
        <v>9</v>
      </c>
      <c r="E259" t="s">
        <v>4</v>
      </c>
      <c r="F259" s="1">
        <v>12625</v>
      </c>
    </row>
    <row r="260" spans="1:6" x14ac:dyDescent="0.3">
      <c r="A260">
        <v>2024</v>
      </c>
      <c r="B260">
        <v>7</v>
      </c>
      <c r="C260" t="s">
        <v>21</v>
      </c>
      <c r="D260" t="s">
        <v>9</v>
      </c>
      <c r="E260" t="s">
        <v>4</v>
      </c>
      <c r="F260" s="1">
        <v>12059</v>
      </c>
    </row>
    <row r="261" spans="1:6" x14ac:dyDescent="0.3">
      <c r="A261">
        <v>2024</v>
      </c>
      <c r="B261">
        <v>1</v>
      </c>
      <c r="C261" t="s">
        <v>8</v>
      </c>
      <c r="D261" t="s">
        <v>9</v>
      </c>
      <c r="E261" t="s">
        <v>4</v>
      </c>
      <c r="F261" s="1">
        <v>10895</v>
      </c>
    </row>
    <row r="262" spans="1:6" x14ac:dyDescent="0.3">
      <c r="A262">
        <v>2024</v>
      </c>
      <c r="B262">
        <v>2</v>
      </c>
      <c r="C262" t="s">
        <v>16</v>
      </c>
      <c r="D262" t="s">
        <v>9</v>
      </c>
      <c r="E262" t="s">
        <v>4</v>
      </c>
      <c r="F262" s="1">
        <v>11300</v>
      </c>
    </row>
    <row r="263" spans="1:6" x14ac:dyDescent="0.3">
      <c r="A263">
        <v>2024</v>
      </c>
      <c r="B263">
        <v>12</v>
      </c>
      <c r="C263" t="s">
        <v>26</v>
      </c>
      <c r="D263" t="s">
        <v>9</v>
      </c>
      <c r="E263" t="s">
        <v>4</v>
      </c>
      <c r="F263" s="1">
        <v>8560</v>
      </c>
    </row>
    <row r="264" spans="1:6" x14ac:dyDescent="0.3">
      <c r="A264">
        <v>2024</v>
      </c>
      <c r="B264">
        <v>8</v>
      </c>
      <c r="C264" t="s">
        <v>22</v>
      </c>
      <c r="D264" t="s">
        <v>9</v>
      </c>
      <c r="E264" t="s">
        <v>4</v>
      </c>
      <c r="F264" s="1">
        <v>12504</v>
      </c>
    </row>
    <row r="265" spans="1:6" x14ac:dyDescent="0.3">
      <c r="A265">
        <v>2024</v>
      </c>
      <c r="B265">
        <v>4</v>
      </c>
      <c r="C265" t="s">
        <v>18</v>
      </c>
      <c r="D265" t="s">
        <v>9</v>
      </c>
      <c r="E265" t="s">
        <v>4</v>
      </c>
      <c r="F265" s="1">
        <v>10517</v>
      </c>
    </row>
    <row r="266" spans="1:6" x14ac:dyDescent="0.3">
      <c r="A266">
        <v>2024</v>
      </c>
      <c r="B266">
        <v>9</v>
      </c>
      <c r="C266" t="s">
        <v>23</v>
      </c>
      <c r="D266" t="s">
        <v>10</v>
      </c>
      <c r="E266" t="s">
        <v>4</v>
      </c>
      <c r="F266" s="1">
        <v>15191</v>
      </c>
    </row>
    <row r="267" spans="1:6" x14ac:dyDescent="0.3">
      <c r="A267">
        <v>2024</v>
      </c>
      <c r="B267">
        <v>10</v>
      </c>
      <c r="C267" t="s">
        <v>24</v>
      </c>
      <c r="D267" t="s">
        <v>10</v>
      </c>
      <c r="E267" t="s">
        <v>4</v>
      </c>
      <c r="F267" s="1">
        <v>15123</v>
      </c>
    </row>
    <row r="268" spans="1:6" x14ac:dyDescent="0.3">
      <c r="A268">
        <v>2024</v>
      </c>
      <c r="B268">
        <v>11</v>
      </c>
      <c r="C268" t="s">
        <v>25</v>
      </c>
      <c r="D268" t="s">
        <v>10</v>
      </c>
      <c r="E268" t="s">
        <v>4</v>
      </c>
      <c r="F268" s="1">
        <v>13808</v>
      </c>
    </row>
    <row r="269" spans="1:6" x14ac:dyDescent="0.3">
      <c r="A269">
        <v>2024</v>
      </c>
      <c r="B269">
        <v>5</v>
      </c>
      <c r="C269" t="s">
        <v>19</v>
      </c>
      <c r="D269" t="s">
        <v>10</v>
      </c>
      <c r="E269" t="s">
        <v>4</v>
      </c>
      <c r="F269" s="1">
        <v>14264</v>
      </c>
    </row>
    <row r="270" spans="1:6" x14ac:dyDescent="0.3">
      <c r="A270">
        <v>2024</v>
      </c>
      <c r="B270">
        <v>3</v>
      </c>
      <c r="C270" t="s">
        <v>17</v>
      </c>
      <c r="D270" t="s">
        <v>10</v>
      </c>
      <c r="E270" t="s">
        <v>4</v>
      </c>
      <c r="F270" s="1">
        <v>8961</v>
      </c>
    </row>
    <row r="271" spans="1:6" x14ac:dyDescent="0.3">
      <c r="A271">
        <v>2024</v>
      </c>
      <c r="B271">
        <v>6</v>
      </c>
      <c r="C271" t="s">
        <v>20</v>
      </c>
      <c r="D271" t="s">
        <v>10</v>
      </c>
      <c r="E271" t="s">
        <v>4</v>
      </c>
      <c r="F271" s="1">
        <v>15075</v>
      </c>
    </row>
    <row r="272" spans="1:6" x14ac:dyDescent="0.3">
      <c r="A272">
        <v>2024</v>
      </c>
      <c r="B272">
        <v>7</v>
      </c>
      <c r="C272" t="s">
        <v>21</v>
      </c>
      <c r="D272" t="s">
        <v>10</v>
      </c>
      <c r="E272" t="s">
        <v>4</v>
      </c>
      <c r="F272" s="1">
        <v>13917</v>
      </c>
    </row>
    <row r="273" spans="1:6" x14ac:dyDescent="0.3">
      <c r="A273">
        <v>2024</v>
      </c>
      <c r="B273">
        <v>1</v>
      </c>
      <c r="C273" t="s">
        <v>8</v>
      </c>
      <c r="D273" t="s">
        <v>10</v>
      </c>
      <c r="E273" t="s">
        <v>4</v>
      </c>
      <c r="F273" s="1">
        <v>8094</v>
      </c>
    </row>
    <row r="274" spans="1:6" x14ac:dyDescent="0.3">
      <c r="A274">
        <v>2024</v>
      </c>
      <c r="B274">
        <v>2</v>
      </c>
      <c r="C274" t="s">
        <v>16</v>
      </c>
      <c r="D274" t="s">
        <v>10</v>
      </c>
      <c r="E274" t="s">
        <v>4</v>
      </c>
      <c r="F274" s="1">
        <v>9098</v>
      </c>
    </row>
    <row r="275" spans="1:6" x14ac:dyDescent="0.3">
      <c r="A275">
        <v>2024</v>
      </c>
      <c r="B275">
        <v>12</v>
      </c>
      <c r="C275" t="s">
        <v>26</v>
      </c>
      <c r="D275" t="s">
        <v>10</v>
      </c>
      <c r="E275" t="s">
        <v>4</v>
      </c>
      <c r="F275" s="1">
        <v>13339</v>
      </c>
    </row>
    <row r="276" spans="1:6" x14ac:dyDescent="0.3">
      <c r="A276">
        <v>2024</v>
      </c>
      <c r="B276">
        <v>8</v>
      </c>
      <c r="C276" t="s">
        <v>22</v>
      </c>
      <c r="D276" t="s">
        <v>10</v>
      </c>
      <c r="E276" t="s">
        <v>4</v>
      </c>
      <c r="F276" s="1">
        <v>13639</v>
      </c>
    </row>
    <row r="277" spans="1:6" x14ac:dyDescent="0.3">
      <c r="A277">
        <v>2024</v>
      </c>
      <c r="B277">
        <v>4</v>
      </c>
      <c r="C277" t="s">
        <v>18</v>
      </c>
      <c r="D277" t="s">
        <v>10</v>
      </c>
      <c r="E277" t="s">
        <v>4</v>
      </c>
      <c r="F277" s="1">
        <v>13684</v>
      </c>
    </row>
    <row r="278" spans="1:6" x14ac:dyDescent="0.3">
      <c r="A278">
        <v>2024</v>
      </c>
      <c r="B278">
        <v>9</v>
      </c>
      <c r="C278" t="s">
        <v>23</v>
      </c>
      <c r="D278" t="s">
        <v>11</v>
      </c>
      <c r="E278" t="s">
        <v>4</v>
      </c>
      <c r="F278" s="1">
        <v>5723</v>
      </c>
    </row>
    <row r="279" spans="1:6" x14ac:dyDescent="0.3">
      <c r="A279">
        <v>2024</v>
      </c>
      <c r="B279">
        <v>10</v>
      </c>
      <c r="C279" t="s">
        <v>24</v>
      </c>
      <c r="D279" t="s">
        <v>11</v>
      </c>
      <c r="E279" t="s">
        <v>4</v>
      </c>
      <c r="F279" s="1">
        <v>5470</v>
      </c>
    </row>
    <row r="280" spans="1:6" x14ac:dyDescent="0.3">
      <c r="A280">
        <v>2024</v>
      </c>
      <c r="B280">
        <v>11</v>
      </c>
      <c r="C280" t="s">
        <v>25</v>
      </c>
      <c r="D280" t="s">
        <v>11</v>
      </c>
      <c r="E280" t="s">
        <v>4</v>
      </c>
      <c r="F280" s="1">
        <v>4840</v>
      </c>
    </row>
    <row r="281" spans="1:6" x14ac:dyDescent="0.3">
      <c r="A281">
        <v>2024</v>
      </c>
      <c r="B281">
        <v>5</v>
      </c>
      <c r="C281" t="s">
        <v>19</v>
      </c>
      <c r="D281" t="s">
        <v>11</v>
      </c>
      <c r="E281" t="s">
        <v>4</v>
      </c>
      <c r="F281" s="1">
        <v>5263</v>
      </c>
    </row>
    <row r="282" spans="1:6" x14ac:dyDescent="0.3">
      <c r="A282">
        <v>2024</v>
      </c>
      <c r="B282">
        <v>3</v>
      </c>
      <c r="C282" t="s">
        <v>17</v>
      </c>
      <c r="D282" t="s">
        <v>11</v>
      </c>
      <c r="E282" t="s">
        <v>4</v>
      </c>
      <c r="F282" s="1">
        <v>5250</v>
      </c>
    </row>
    <row r="283" spans="1:6" x14ac:dyDescent="0.3">
      <c r="A283">
        <v>2024</v>
      </c>
      <c r="B283">
        <v>6</v>
      </c>
      <c r="C283" t="s">
        <v>20</v>
      </c>
      <c r="D283" t="s">
        <v>11</v>
      </c>
      <c r="E283" t="s">
        <v>4</v>
      </c>
      <c r="F283" s="1">
        <v>5828</v>
      </c>
    </row>
    <row r="284" spans="1:6" x14ac:dyDescent="0.3">
      <c r="A284">
        <v>2024</v>
      </c>
      <c r="B284">
        <v>7</v>
      </c>
      <c r="C284" t="s">
        <v>21</v>
      </c>
      <c r="D284" t="s">
        <v>11</v>
      </c>
      <c r="E284" t="s">
        <v>4</v>
      </c>
      <c r="F284" s="1">
        <v>4892</v>
      </c>
    </row>
    <row r="285" spans="1:6" x14ac:dyDescent="0.3">
      <c r="A285">
        <v>2024</v>
      </c>
      <c r="B285">
        <v>1</v>
      </c>
      <c r="C285" t="s">
        <v>8</v>
      </c>
      <c r="D285" t="s">
        <v>11</v>
      </c>
      <c r="E285" t="s">
        <v>4</v>
      </c>
      <c r="F285" s="1">
        <v>4725</v>
      </c>
    </row>
    <row r="286" spans="1:6" x14ac:dyDescent="0.3">
      <c r="A286">
        <v>2024</v>
      </c>
      <c r="B286">
        <v>2</v>
      </c>
      <c r="C286" t="s">
        <v>16</v>
      </c>
      <c r="D286" t="s">
        <v>11</v>
      </c>
      <c r="E286" t="s">
        <v>4</v>
      </c>
      <c r="F286" s="1">
        <v>4631</v>
      </c>
    </row>
    <row r="287" spans="1:6" x14ac:dyDescent="0.3">
      <c r="A287">
        <v>2024</v>
      </c>
      <c r="B287">
        <v>12</v>
      </c>
      <c r="C287" t="s">
        <v>26</v>
      </c>
      <c r="D287" t="s">
        <v>11</v>
      </c>
      <c r="E287" t="s">
        <v>4</v>
      </c>
      <c r="F287" s="1">
        <v>4461</v>
      </c>
    </row>
    <row r="288" spans="1:6" x14ac:dyDescent="0.3">
      <c r="A288">
        <v>2024</v>
      </c>
      <c r="B288">
        <v>8</v>
      </c>
      <c r="C288" t="s">
        <v>22</v>
      </c>
      <c r="D288" t="s">
        <v>11</v>
      </c>
      <c r="E288" t="s">
        <v>4</v>
      </c>
      <c r="F288" s="1">
        <v>5315</v>
      </c>
    </row>
    <row r="289" spans="1:6" x14ac:dyDescent="0.3">
      <c r="A289">
        <v>2024</v>
      </c>
      <c r="B289">
        <v>4</v>
      </c>
      <c r="C289" t="s">
        <v>18</v>
      </c>
      <c r="D289" t="s">
        <v>11</v>
      </c>
      <c r="E289" t="s">
        <v>4</v>
      </c>
      <c r="F289" s="1">
        <v>4678</v>
      </c>
    </row>
    <row r="290" spans="1:6" x14ac:dyDescent="0.3">
      <c r="A290">
        <v>2024</v>
      </c>
      <c r="B290">
        <v>9</v>
      </c>
      <c r="C290" t="s">
        <v>23</v>
      </c>
      <c r="D290" t="s">
        <v>12</v>
      </c>
      <c r="E290" t="s">
        <v>4</v>
      </c>
      <c r="F290" s="1">
        <v>12211</v>
      </c>
    </row>
    <row r="291" spans="1:6" x14ac:dyDescent="0.3">
      <c r="A291">
        <v>2024</v>
      </c>
      <c r="B291">
        <v>10</v>
      </c>
      <c r="C291" t="s">
        <v>24</v>
      </c>
      <c r="D291" t="s">
        <v>12</v>
      </c>
      <c r="E291" t="s">
        <v>4</v>
      </c>
      <c r="F291" s="1">
        <v>11189</v>
      </c>
    </row>
    <row r="292" spans="1:6" x14ac:dyDescent="0.3">
      <c r="A292">
        <v>2024</v>
      </c>
      <c r="B292">
        <v>11</v>
      </c>
      <c r="C292" t="s">
        <v>25</v>
      </c>
      <c r="D292" t="s">
        <v>12</v>
      </c>
      <c r="E292" t="s">
        <v>4</v>
      </c>
      <c r="F292" s="1">
        <v>10125</v>
      </c>
    </row>
    <row r="293" spans="1:6" x14ac:dyDescent="0.3">
      <c r="A293">
        <v>2024</v>
      </c>
      <c r="B293">
        <v>5</v>
      </c>
      <c r="C293" t="s">
        <v>19</v>
      </c>
      <c r="D293" t="s">
        <v>12</v>
      </c>
      <c r="E293" t="s">
        <v>4</v>
      </c>
      <c r="F293" s="1">
        <v>12641</v>
      </c>
    </row>
    <row r="294" spans="1:6" x14ac:dyDescent="0.3">
      <c r="A294">
        <v>2024</v>
      </c>
      <c r="B294">
        <v>3</v>
      </c>
      <c r="C294" t="s">
        <v>17</v>
      </c>
      <c r="D294" t="s">
        <v>12</v>
      </c>
      <c r="E294" t="s">
        <v>4</v>
      </c>
      <c r="F294" s="1">
        <v>12400</v>
      </c>
    </row>
    <row r="295" spans="1:6" x14ac:dyDescent="0.3">
      <c r="A295">
        <v>2024</v>
      </c>
      <c r="B295">
        <v>6</v>
      </c>
      <c r="C295" t="s">
        <v>20</v>
      </c>
      <c r="D295" t="s">
        <v>12</v>
      </c>
      <c r="E295" t="s">
        <v>4</v>
      </c>
      <c r="F295" s="1">
        <v>11129</v>
      </c>
    </row>
    <row r="296" spans="1:6" x14ac:dyDescent="0.3">
      <c r="A296">
        <v>2024</v>
      </c>
      <c r="B296">
        <v>7</v>
      </c>
      <c r="C296" t="s">
        <v>21</v>
      </c>
      <c r="D296" t="s">
        <v>12</v>
      </c>
      <c r="E296" t="s">
        <v>4</v>
      </c>
      <c r="F296" s="1">
        <v>10219</v>
      </c>
    </row>
    <row r="297" spans="1:6" x14ac:dyDescent="0.3">
      <c r="A297">
        <v>2024</v>
      </c>
      <c r="B297">
        <v>1</v>
      </c>
      <c r="C297" t="s">
        <v>8</v>
      </c>
      <c r="D297" t="s">
        <v>12</v>
      </c>
      <c r="E297" t="s">
        <v>4</v>
      </c>
      <c r="F297" s="1">
        <v>9607</v>
      </c>
    </row>
    <row r="298" spans="1:6" x14ac:dyDescent="0.3">
      <c r="A298">
        <v>2024</v>
      </c>
      <c r="B298">
        <v>2</v>
      </c>
      <c r="C298" t="s">
        <v>16</v>
      </c>
      <c r="D298" t="s">
        <v>12</v>
      </c>
      <c r="E298" t="s">
        <v>4</v>
      </c>
      <c r="F298" s="1">
        <v>10898</v>
      </c>
    </row>
    <row r="299" spans="1:6" x14ac:dyDescent="0.3">
      <c r="A299">
        <v>2024</v>
      </c>
      <c r="B299">
        <v>12</v>
      </c>
      <c r="C299" t="s">
        <v>26</v>
      </c>
      <c r="D299" t="s">
        <v>12</v>
      </c>
      <c r="E299" t="s">
        <v>4</v>
      </c>
      <c r="F299" s="1">
        <v>10505</v>
      </c>
    </row>
    <row r="300" spans="1:6" x14ac:dyDescent="0.3">
      <c r="A300">
        <v>2024</v>
      </c>
      <c r="B300">
        <v>8</v>
      </c>
      <c r="C300" t="s">
        <v>22</v>
      </c>
      <c r="D300" t="s">
        <v>12</v>
      </c>
      <c r="E300" t="s">
        <v>4</v>
      </c>
      <c r="F300" s="1">
        <v>10275</v>
      </c>
    </row>
    <row r="301" spans="1:6" x14ac:dyDescent="0.3">
      <c r="A301">
        <v>2024</v>
      </c>
      <c r="B301">
        <v>4</v>
      </c>
      <c r="C301" t="s">
        <v>18</v>
      </c>
      <c r="D301" t="s">
        <v>12</v>
      </c>
      <c r="E301" t="s">
        <v>4</v>
      </c>
      <c r="F301" s="1">
        <v>11322</v>
      </c>
    </row>
    <row r="302" spans="1:6" x14ac:dyDescent="0.3">
      <c r="A302">
        <v>2024</v>
      </c>
      <c r="B302">
        <v>9</v>
      </c>
      <c r="C302" t="s">
        <v>23</v>
      </c>
      <c r="D302" t="s">
        <v>13</v>
      </c>
      <c r="E302" t="s">
        <v>4</v>
      </c>
      <c r="F302" s="1">
        <v>8436</v>
      </c>
    </row>
    <row r="303" spans="1:6" x14ac:dyDescent="0.3">
      <c r="A303">
        <v>2024</v>
      </c>
      <c r="B303">
        <v>10</v>
      </c>
      <c r="C303" t="s">
        <v>24</v>
      </c>
      <c r="D303" t="s">
        <v>13</v>
      </c>
      <c r="E303" t="s">
        <v>4</v>
      </c>
      <c r="F303" s="1">
        <v>7901</v>
      </c>
    </row>
    <row r="304" spans="1:6" x14ac:dyDescent="0.3">
      <c r="A304">
        <v>2024</v>
      </c>
      <c r="B304">
        <v>11</v>
      </c>
      <c r="C304" t="s">
        <v>25</v>
      </c>
      <c r="D304" t="s">
        <v>13</v>
      </c>
      <c r="E304" t="s">
        <v>4</v>
      </c>
      <c r="F304" s="1">
        <v>0</v>
      </c>
    </row>
    <row r="305" spans="1:6" x14ac:dyDescent="0.3">
      <c r="A305">
        <v>2024</v>
      </c>
      <c r="B305">
        <v>5</v>
      </c>
      <c r="C305" t="s">
        <v>19</v>
      </c>
      <c r="D305" t="s">
        <v>13</v>
      </c>
      <c r="E305" t="s">
        <v>4</v>
      </c>
      <c r="F305" s="1">
        <v>6227</v>
      </c>
    </row>
    <row r="306" spans="1:6" x14ac:dyDescent="0.3">
      <c r="A306">
        <v>2024</v>
      </c>
      <c r="B306">
        <v>3</v>
      </c>
      <c r="C306" t="s">
        <v>17</v>
      </c>
      <c r="D306" t="s">
        <v>13</v>
      </c>
      <c r="E306" t="s">
        <v>4</v>
      </c>
      <c r="F306" s="1">
        <v>0</v>
      </c>
    </row>
    <row r="307" spans="1:6" x14ac:dyDescent="0.3">
      <c r="A307">
        <v>2024</v>
      </c>
      <c r="B307">
        <v>6</v>
      </c>
      <c r="C307" t="s">
        <v>20</v>
      </c>
      <c r="D307" t="s">
        <v>13</v>
      </c>
      <c r="E307" t="s">
        <v>4</v>
      </c>
      <c r="F307" s="1">
        <v>6514</v>
      </c>
    </row>
    <row r="308" spans="1:6" x14ac:dyDescent="0.3">
      <c r="A308">
        <v>2024</v>
      </c>
      <c r="B308">
        <v>7</v>
      </c>
      <c r="C308" t="s">
        <v>21</v>
      </c>
      <c r="D308" t="s">
        <v>13</v>
      </c>
      <c r="E308" t="s">
        <v>4</v>
      </c>
      <c r="F308" s="1">
        <v>5800</v>
      </c>
    </row>
    <row r="309" spans="1:6" x14ac:dyDescent="0.3">
      <c r="A309">
        <v>2024</v>
      </c>
      <c r="B309">
        <v>1</v>
      </c>
      <c r="C309" t="s">
        <v>8</v>
      </c>
      <c r="D309" t="s">
        <v>13</v>
      </c>
      <c r="E309" t="s">
        <v>4</v>
      </c>
      <c r="F309" s="1">
        <v>0</v>
      </c>
    </row>
    <row r="310" spans="1:6" x14ac:dyDescent="0.3">
      <c r="A310">
        <v>2024</v>
      </c>
      <c r="B310">
        <v>2</v>
      </c>
      <c r="C310" t="s">
        <v>16</v>
      </c>
      <c r="D310" t="s">
        <v>13</v>
      </c>
      <c r="E310" t="s">
        <v>4</v>
      </c>
      <c r="F310" s="1">
        <v>0</v>
      </c>
    </row>
    <row r="311" spans="1:6" x14ac:dyDescent="0.3">
      <c r="A311">
        <v>2024</v>
      </c>
      <c r="B311">
        <v>12</v>
      </c>
      <c r="C311" t="s">
        <v>26</v>
      </c>
      <c r="D311" t="s">
        <v>13</v>
      </c>
      <c r="E311" t="s">
        <v>4</v>
      </c>
      <c r="F311" s="1">
        <v>0</v>
      </c>
    </row>
    <row r="312" spans="1:6" x14ac:dyDescent="0.3">
      <c r="A312">
        <v>2024</v>
      </c>
      <c r="B312">
        <v>8</v>
      </c>
      <c r="C312" t="s">
        <v>22</v>
      </c>
      <c r="D312" t="s">
        <v>13</v>
      </c>
      <c r="E312" t="s">
        <v>4</v>
      </c>
      <c r="F312" s="1">
        <v>6213</v>
      </c>
    </row>
    <row r="313" spans="1:6" x14ac:dyDescent="0.3">
      <c r="A313">
        <v>2024</v>
      </c>
      <c r="B313">
        <v>4</v>
      </c>
      <c r="C313" t="s">
        <v>18</v>
      </c>
      <c r="D313" t="s">
        <v>13</v>
      </c>
      <c r="E313" t="s">
        <v>4</v>
      </c>
      <c r="F313" s="1">
        <v>5735</v>
      </c>
    </row>
    <row r="314" spans="1:6" x14ac:dyDescent="0.3">
      <c r="A314">
        <v>2024</v>
      </c>
      <c r="B314">
        <v>9</v>
      </c>
      <c r="C314" t="s">
        <v>23</v>
      </c>
      <c r="D314" t="s">
        <v>15</v>
      </c>
      <c r="E314" t="s">
        <v>4</v>
      </c>
      <c r="F314" s="1">
        <v>196044</v>
      </c>
    </row>
    <row r="315" spans="1:6" x14ac:dyDescent="0.3">
      <c r="A315">
        <v>2024</v>
      </c>
      <c r="B315">
        <v>10</v>
      </c>
      <c r="C315" t="s">
        <v>24</v>
      </c>
      <c r="D315" t="s">
        <v>15</v>
      </c>
      <c r="E315" t="s">
        <v>4</v>
      </c>
      <c r="F315" s="1">
        <v>170964</v>
      </c>
    </row>
    <row r="316" spans="1:6" x14ac:dyDescent="0.3">
      <c r="A316">
        <v>2024</v>
      </c>
      <c r="B316">
        <v>11</v>
      </c>
      <c r="C316" t="s">
        <v>25</v>
      </c>
      <c r="D316" t="s">
        <v>15</v>
      </c>
      <c r="E316" t="s">
        <v>4</v>
      </c>
      <c r="F316" s="1">
        <v>137488</v>
      </c>
    </row>
    <row r="317" spans="1:6" x14ac:dyDescent="0.3">
      <c r="A317">
        <v>2024</v>
      </c>
      <c r="B317">
        <v>5</v>
      </c>
      <c r="C317" t="s">
        <v>19</v>
      </c>
      <c r="D317" t="s">
        <v>15</v>
      </c>
      <c r="E317" t="s">
        <v>4</v>
      </c>
      <c r="F317" s="1">
        <v>183960</v>
      </c>
    </row>
    <row r="318" spans="1:6" x14ac:dyDescent="0.3">
      <c r="A318">
        <v>2024</v>
      </c>
      <c r="B318">
        <v>3</v>
      </c>
      <c r="C318" t="s">
        <v>17</v>
      </c>
      <c r="D318" t="s">
        <v>15</v>
      </c>
      <c r="E318" t="s">
        <v>4</v>
      </c>
      <c r="F318" s="1">
        <v>151698</v>
      </c>
    </row>
    <row r="319" spans="1:6" x14ac:dyDescent="0.3">
      <c r="A319">
        <v>2024</v>
      </c>
      <c r="B319">
        <v>6</v>
      </c>
      <c r="C319" t="s">
        <v>20</v>
      </c>
      <c r="D319" t="s">
        <v>15</v>
      </c>
      <c r="E319" t="s">
        <v>4</v>
      </c>
      <c r="F319" s="1">
        <v>197572</v>
      </c>
    </row>
    <row r="320" spans="1:6" x14ac:dyDescent="0.3">
      <c r="A320">
        <v>2024</v>
      </c>
      <c r="B320">
        <v>7</v>
      </c>
      <c r="C320" t="s">
        <v>21</v>
      </c>
      <c r="D320" t="s">
        <v>15</v>
      </c>
      <c r="E320" t="s">
        <v>4</v>
      </c>
      <c r="F320" s="1">
        <v>198251</v>
      </c>
    </row>
    <row r="321" spans="1:6" x14ac:dyDescent="0.3">
      <c r="A321">
        <v>2024</v>
      </c>
      <c r="B321">
        <v>1</v>
      </c>
      <c r="C321" t="s">
        <v>8</v>
      </c>
      <c r="D321" t="s">
        <v>15</v>
      </c>
      <c r="E321" t="s">
        <v>4</v>
      </c>
      <c r="F321" s="1">
        <v>123555</v>
      </c>
    </row>
    <row r="322" spans="1:6" x14ac:dyDescent="0.3">
      <c r="A322">
        <v>2024</v>
      </c>
      <c r="B322">
        <v>2</v>
      </c>
      <c r="C322" t="s">
        <v>16</v>
      </c>
      <c r="D322" t="s">
        <v>15</v>
      </c>
      <c r="E322" t="s">
        <v>4</v>
      </c>
      <c r="F322" s="1">
        <v>118267</v>
      </c>
    </row>
    <row r="323" spans="1:6" x14ac:dyDescent="0.3">
      <c r="A323">
        <v>2024</v>
      </c>
      <c r="B323">
        <v>12</v>
      </c>
      <c r="C323" t="s">
        <v>26</v>
      </c>
      <c r="D323" t="s">
        <v>15</v>
      </c>
      <c r="E323" t="s">
        <v>4</v>
      </c>
      <c r="F323" s="1">
        <v>157134</v>
      </c>
    </row>
    <row r="324" spans="1:6" x14ac:dyDescent="0.3">
      <c r="A324">
        <v>2024</v>
      </c>
      <c r="B324">
        <v>8</v>
      </c>
      <c r="C324" t="s">
        <v>22</v>
      </c>
      <c r="D324" t="s">
        <v>15</v>
      </c>
      <c r="E324" t="s">
        <v>4</v>
      </c>
      <c r="F324" s="1">
        <v>184588</v>
      </c>
    </row>
    <row r="325" spans="1:6" x14ac:dyDescent="0.3">
      <c r="A325">
        <v>2024</v>
      </c>
      <c r="B325">
        <v>4</v>
      </c>
      <c r="C325" t="s">
        <v>18</v>
      </c>
      <c r="D325" t="s">
        <v>15</v>
      </c>
      <c r="E325" t="s">
        <v>4</v>
      </c>
      <c r="F325" s="1">
        <v>147144</v>
      </c>
    </row>
    <row r="326" spans="1:6" x14ac:dyDescent="0.3">
      <c r="A326">
        <v>2024</v>
      </c>
      <c r="B326">
        <v>9</v>
      </c>
      <c r="C326" t="s">
        <v>23</v>
      </c>
      <c r="D326" t="s">
        <v>14</v>
      </c>
      <c r="E326" t="s">
        <v>4</v>
      </c>
      <c r="F326" s="1">
        <v>25280</v>
      </c>
    </row>
    <row r="327" spans="1:6" x14ac:dyDescent="0.3">
      <c r="A327">
        <v>2024</v>
      </c>
      <c r="B327">
        <v>10</v>
      </c>
      <c r="C327" t="s">
        <v>24</v>
      </c>
      <c r="D327" t="s">
        <v>14</v>
      </c>
      <c r="E327" t="s">
        <v>4</v>
      </c>
      <c r="F327" s="1">
        <v>23038</v>
      </c>
    </row>
    <row r="328" spans="1:6" x14ac:dyDescent="0.3">
      <c r="A328">
        <v>2024</v>
      </c>
      <c r="B328">
        <v>11</v>
      </c>
      <c r="C328" t="s">
        <v>25</v>
      </c>
      <c r="D328" t="s">
        <v>14</v>
      </c>
      <c r="E328" t="s">
        <v>4</v>
      </c>
      <c r="F328" s="1">
        <v>18219</v>
      </c>
    </row>
    <row r="329" spans="1:6" x14ac:dyDescent="0.3">
      <c r="A329">
        <v>2024</v>
      </c>
      <c r="B329">
        <v>5</v>
      </c>
      <c r="C329" t="s">
        <v>19</v>
      </c>
      <c r="D329" t="s">
        <v>14</v>
      </c>
      <c r="E329" t="s">
        <v>4</v>
      </c>
      <c r="F329" s="1">
        <v>24303</v>
      </c>
    </row>
    <row r="330" spans="1:6" x14ac:dyDescent="0.3">
      <c r="A330">
        <v>2024</v>
      </c>
      <c r="B330">
        <v>3</v>
      </c>
      <c r="C330" t="s">
        <v>17</v>
      </c>
      <c r="D330" t="s">
        <v>14</v>
      </c>
      <c r="E330" t="s">
        <v>4</v>
      </c>
      <c r="F330" s="1">
        <v>20488</v>
      </c>
    </row>
    <row r="331" spans="1:6" x14ac:dyDescent="0.3">
      <c r="A331">
        <v>2024</v>
      </c>
      <c r="B331">
        <v>6</v>
      </c>
      <c r="C331" t="s">
        <v>20</v>
      </c>
      <c r="D331" t="s">
        <v>14</v>
      </c>
      <c r="E331" t="s">
        <v>4</v>
      </c>
      <c r="F331" s="1">
        <v>27841</v>
      </c>
    </row>
    <row r="332" spans="1:6" x14ac:dyDescent="0.3">
      <c r="A332">
        <v>2024</v>
      </c>
      <c r="B332">
        <v>7</v>
      </c>
      <c r="C332" t="s">
        <v>21</v>
      </c>
      <c r="D332" t="s">
        <v>14</v>
      </c>
      <c r="E332" t="s">
        <v>4</v>
      </c>
      <c r="F332" s="1">
        <v>28102</v>
      </c>
    </row>
    <row r="333" spans="1:6" x14ac:dyDescent="0.3">
      <c r="A333">
        <v>2024</v>
      </c>
      <c r="B333">
        <v>1</v>
      </c>
      <c r="C333" t="s">
        <v>8</v>
      </c>
      <c r="D333" t="s">
        <v>14</v>
      </c>
      <c r="E333" t="s">
        <v>4</v>
      </c>
      <c r="F333" s="1">
        <v>19954</v>
      </c>
    </row>
    <row r="334" spans="1:6" x14ac:dyDescent="0.3">
      <c r="A334">
        <v>2024</v>
      </c>
      <c r="B334">
        <v>2</v>
      </c>
      <c r="C334" t="s">
        <v>16</v>
      </c>
      <c r="D334" t="s">
        <v>14</v>
      </c>
      <c r="E334" t="s">
        <v>4</v>
      </c>
      <c r="F334" s="1">
        <v>18677</v>
      </c>
    </row>
    <row r="335" spans="1:6" x14ac:dyDescent="0.3">
      <c r="A335">
        <v>2024</v>
      </c>
      <c r="B335">
        <v>12</v>
      </c>
      <c r="C335" t="s">
        <v>26</v>
      </c>
      <c r="D335" t="s">
        <v>14</v>
      </c>
      <c r="E335" t="s">
        <v>4</v>
      </c>
      <c r="F335" s="1">
        <v>21128</v>
      </c>
    </row>
    <row r="336" spans="1:6" x14ac:dyDescent="0.3">
      <c r="A336">
        <v>2024</v>
      </c>
      <c r="B336">
        <v>8</v>
      </c>
      <c r="C336" t="s">
        <v>22</v>
      </c>
      <c r="D336" t="s">
        <v>14</v>
      </c>
      <c r="E336" t="s">
        <v>4</v>
      </c>
      <c r="F336" s="1">
        <v>26494</v>
      </c>
    </row>
    <row r="337" spans="1:6" x14ac:dyDescent="0.3">
      <c r="A337">
        <v>2024</v>
      </c>
      <c r="B337">
        <v>4</v>
      </c>
      <c r="C337" t="s">
        <v>18</v>
      </c>
      <c r="D337" t="s">
        <v>14</v>
      </c>
      <c r="E337" t="s">
        <v>4</v>
      </c>
      <c r="F337" s="1">
        <v>21818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73B38-DB1B-4A0A-BAAB-DC8393BF01D6}">
  <dimension ref="A1:H85"/>
  <sheetViews>
    <sheetView topLeftCell="A15" workbookViewId="0">
      <selection activeCell="K13" sqref="K13"/>
    </sheetView>
  </sheetViews>
  <sheetFormatPr defaultRowHeight="13" x14ac:dyDescent="0.3"/>
  <cols>
    <col min="1" max="1" width="7.296875" bestFit="1" customWidth="1"/>
    <col min="2" max="2" width="9.09765625" bestFit="1" customWidth="1"/>
    <col min="3" max="3" width="14.5" bestFit="1" customWidth="1"/>
    <col min="4" max="4" width="12.3984375" bestFit="1" customWidth="1"/>
    <col min="5" max="5" width="10.5" bestFit="1" customWidth="1"/>
    <col min="6" max="6" width="12.59765625" style="10" bestFit="1" customWidth="1"/>
    <col min="7" max="7" width="14.19921875" style="10" bestFit="1" customWidth="1"/>
    <col min="8" max="8" width="14" bestFit="1" customWidth="1"/>
    <col min="9" max="9" width="12.59765625" bestFit="1" customWidth="1"/>
  </cols>
  <sheetData>
    <row r="1" spans="1:8" x14ac:dyDescent="0.3">
      <c r="A1" t="s">
        <v>0</v>
      </c>
      <c r="B1" t="s">
        <v>1</v>
      </c>
      <c r="C1" t="s">
        <v>2</v>
      </c>
      <c r="D1" t="s">
        <v>3</v>
      </c>
      <c r="E1" t="s">
        <v>7</v>
      </c>
      <c r="F1" s="10" t="s">
        <v>6</v>
      </c>
      <c r="G1" s="10" t="s">
        <v>5</v>
      </c>
      <c r="H1" t="s">
        <v>4</v>
      </c>
    </row>
    <row r="2" spans="1:8" x14ac:dyDescent="0.3">
      <c r="A2">
        <v>2024</v>
      </c>
      <c r="B2">
        <v>1</v>
      </c>
      <c r="C2" s="6" t="s">
        <v>8</v>
      </c>
      <c r="D2" s="6" t="s">
        <v>9</v>
      </c>
      <c r="E2">
        <v>4151</v>
      </c>
      <c r="F2" s="10">
        <v>259448.46</v>
      </c>
      <c r="G2" s="10">
        <v>485360.43</v>
      </c>
      <c r="H2">
        <v>10895</v>
      </c>
    </row>
    <row r="3" spans="1:8" x14ac:dyDescent="0.3">
      <c r="A3">
        <v>2024</v>
      </c>
      <c r="B3">
        <v>1</v>
      </c>
      <c r="C3" s="6" t="s">
        <v>8</v>
      </c>
      <c r="D3" s="6" t="s">
        <v>10</v>
      </c>
      <c r="E3">
        <v>2484</v>
      </c>
      <c r="F3" s="10">
        <v>42321.440000000002</v>
      </c>
      <c r="G3" s="10">
        <v>271766.52</v>
      </c>
      <c r="H3">
        <v>8094</v>
      </c>
    </row>
    <row r="4" spans="1:8" x14ac:dyDescent="0.3">
      <c r="A4">
        <v>2024</v>
      </c>
      <c r="B4">
        <v>1</v>
      </c>
      <c r="C4" s="6" t="s">
        <v>8</v>
      </c>
      <c r="D4" s="6" t="s">
        <v>12</v>
      </c>
      <c r="E4">
        <v>4662</v>
      </c>
      <c r="F4" s="10">
        <v>93199.3</v>
      </c>
      <c r="G4" s="10">
        <v>427165.88</v>
      </c>
      <c r="H4">
        <v>9607</v>
      </c>
    </row>
    <row r="5" spans="1:8" x14ac:dyDescent="0.3">
      <c r="A5">
        <v>2024</v>
      </c>
      <c r="B5">
        <v>1</v>
      </c>
      <c r="C5" s="6" t="s">
        <v>8</v>
      </c>
      <c r="D5" s="6" t="s">
        <v>11</v>
      </c>
      <c r="E5">
        <v>1493</v>
      </c>
      <c r="F5" s="10">
        <v>32885.14</v>
      </c>
      <c r="G5" s="10">
        <v>205360.21</v>
      </c>
      <c r="H5">
        <v>4725</v>
      </c>
    </row>
    <row r="6" spans="1:8" x14ac:dyDescent="0.3">
      <c r="A6">
        <v>2024</v>
      </c>
      <c r="B6">
        <v>1</v>
      </c>
      <c r="C6" s="6" t="s">
        <v>8</v>
      </c>
      <c r="D6" s="6" t="s">
        <v>15</v>
      </c>
      <c r="E6">
        <v>0</v>
      </c>
      <c r="F6" s="10">
        <v>29731.61</v>
      </c>
      <c r="G6" s="10">
        <v>530820.63</v>
      </c>
      <c r="H6">
        <v>123555</v>
      </c>
    </row>
    <row r="7" spans="1:8" x14ac:dyDescent="0.3">
      <c r="A7">
        <v>2024</v>
      </c>
      <c r="B7">
        <v>1</v>
      </c>
      <c r="C7" s="6" t="s">
        <v>8</v>
      </c>
      <c r="D7" s="6" t="s">
        <v>13</v>
      </c>
      <c r="E7">
        <v>0</v>
      </c>
      <c r="F7" s="10">
        <v>0</v>
      </c>
      <c r="G7" s="10">
        <v>0</v>
      </c>
      <c r="H7">
        <v>0</v>
      </c>
    </row>
    <row r="8" spans="1:8" x14ac:dyDescent="0.3">
      <c r="A8">
        <v>2024</v>
      </c>
      <c r="B8">
        <v>1</v>
      </c>
      <c r="C8" s="6" t="s">
        <v>8</v>
      </c>
      <c r="D8" s="6" t="s">
        <v>14</v>
      </c>
      <c r="E8">
        <v>3063</v>
      </c>
      <c r="F8" s="10">
        <v>76370.210000000006</v>
      </c>
      <c r="G8" s="10">
        <v>373683.54</v>
      </c>
      <c r="H8">
        <v>19954</v>
      </c>
    </row>
    <row r="9" spans="1:8" x14ac:dyDescent="0.3">
      <c r="A9">
        <v>2024</v>
      </c>
      <c r="B9">
        <v>2</v>
      </c>
      <c r="C9" s="6" t="s">
        <v>16</v>
      </c>
      <c r="D9" s="6" t="s">
        <v>9</v>
      </c>
      <c r="E9">
        <v>4151</v>
      </c>
      <c r="F9" s="10">
        <v>253698.1</v>
      </c>
      <c r="G9" s="10">
        <v>483290.49</v>
      </c>
      <c r="H9">
        <v>11300</v>
      </c>
    </row>
    <row r="10" spans="1:8" x14ac:dyDescent="0.3">
      <c r="A10">
        <v>2024</v>
      </c>
      <c r="B10">
        <v>2</v>
      </c>
      <c r="C10" s="6" t="s">
        <v>16</v>
      </c>
      <c r="D10" s="6" t="s">
        <v>10</v>
      </c>
      <c r="E10">
        <v>2346</v>
      </c>
      <c r="F10" s="10">
        <v>48479.839999999997</v>
      </c>
      <c r="G10" s="10">
        <v>279683.76</v>
      </c>
      <c r="H10">
        <v>9098</v>
      </c>
    </row>
    <row r="11" spans="1:8" x14ac:dyDescent="0.3">
      <c r="A11">
        <v>2024</v>
      </c>
      <c r="B11">
        <v>2</v>
      </c>
      <c r="C11" s="6" t="s">
        <v>16</v>
      </c>
      <c r="D11" s="6" t="s">
        <v>12</v>
      </c>
      <c r="E11">
        <v>4662</v>
      </c>
      <c r="F11" s="10">
        <v>101375.71</v>
      </c>
      <c r="G11" s="10">
        <v>504866.03</v>
      </c>
      <c r="H11">
        <v>10898</v>
      </c>
    </row>
    <row r="12" spans="1:8" x14ac:dyDescent="0.3">
      <c r="A12">
        <v>2024</v>
      </c>
      <c r="B12">
        <v>2</v>
      </c>
      <c r="C12" s="6" t="s">
        <v>16</v>
      </c>
      <c r="D12" s="6" t="s">
        <v>11</v>
      </c>
      <c r="E12">
        <v>1493</v>
      </c>
      <c r="F12" s="10">
        <v>32524.74</v>
      </c>
      <c r="G12" s="10">
        <v>218133.99</v>
      </c>
      <c r="H12">
        <v>4631</v>
      </c>
    </row>
    <row r="13" spans="1:8" x14ac:dyDescent="0.3">
      <c r="A13">
        <v>2024</v>
      </c>
      <c r="B13">
        <v>2</v>
      </c>
      <c r="C13" s="6" t="s">
        <v>16</v>
      </c>
      <c r="D13" s="6" t="s">
        <v>15</v>
      </c>
      <c r="E13">
        <v>0</v>
      </c>
      <c r="F13" s="10">
        <v>34195.67</v>
      </c>
      <c r="G13" s="10">
        <v>507589.99</v>
      </c>
      <c r="H13">
        <v>118267</v>
      </c>
    </row>
    <row r="14" spans="1:8" x14ac:dyDescent="0.3">
      <c r="A14">
        <v>2024</v>
      </c>
      <c r="B14">
        <v>2</v>
      </c>
      <c r="C14" s="6" t="s">
        <v>16</v>
      </c>
      <c r="D14" s="6" t="s">
        <v>13</v>
      </c>
      <c r="E14">
        <v>0</v>
      </c>
      <c r="F14" s="10">
        <v>0</v>
      </c>
      <c r="G14" s="10">
        <v>0</v>
      </c>
      <c r="H14">
        <v>0</v>
      </c>
    </row>
    <row r="15" spans="1:8" x14ac:dyDescent="0.3">
      <c r="A15">
        <v>2024</v>
      </c>
      <c r="B15">
        <v>2</v>
      </c>
      <c r="C15" s="6" t="s">
        <v>16</v>
      </c>
      <c r="D15" s="6" t="s">
        <v>14</v>
      </c>
      <c r="E15">
        <v>3063</v>
      </c>
      <c r="F15" s="10">
        <v>76899.83</v>
      </c>
      <c r="G15" s="10">
        <v>373136.63</v>
      </c>
      <c r="H15">
        <v>18677</v>
      </c>
    </row>
    <row r="16" spans="1:8" x14ac:dyDescent="0.3">
      <c r="A16">
        <v>2024</v>
      </c>
      <c r="B16">
        <v>3</v>
      </c>
      <c r="C16" s="6" t="s">
        <v>17</v>
      </c>
      <c r="D16" s="6" t="s">
        <v>9</v>
      </c>
      <c r="E16">
        <v>4151</v>
      </c>
      <c r="F16" s="10">
        <v>282051.63</v>
      </c>
      <c r="G16" s="10">
        <v>589682.65</v>
      </c>
      <c r="H16">
        <v>11531</v>
      </c>
    </row>
    <row r="17" spans="1:8" x14ac:dyDescent="0.3">
      <c r="A17">
        <v>2024</v>
      </c>
      <c r="B17">
        <v>3</v>
      </c>
      <c r="C17" s="6" t="s">
        <v>17</v>
      </c>
      <c r="D17" s="6" t="s">
        <v>10</v>
      </c>
      <c r="E17">
        <v>2346</v>
      </c>
      <c r="F17" s="10">
        <v>52126.65</v>
      </c>
      <c r="G17" s="10">
        <v>306633.33</v>
      </c>
      <c r="H17">
        <v>8961</v>
      </c>
    </row>
    <row r="18" spans="1:8" x14ac:dyDescent="0.3">
      <c r="A18">
        <v>2024</v>
      </c>
      <c r="B18">
        <v>3</v>
      </c>
      <c r="C18" s="6" t="s">
        <v>17</v>
      </c>
      <c r="D18" s="6" t="s">
        <v>12</v>
      </c>
      <c r="E18">
        <v>4662</v>
      </c>
      <c r="F18" s="10">
        <v>119630.36</v>
      </c>
      <c r="G18" s="10">
        <v>610389.39</v>
      </c>
      <c r="H18">
        <v>12400</v>
      </c>
    </row>
    <row r="19" spans="1:8" x14ac:dyDescent="0.3">
      <c r="A19">
        <v>2024</v>
      </c>
      <c r="B19">
        <v>3</v>
      </c>
      <c r="C19" s="6" t="s">
        <v>17</v>
      </c>
      <c r="D19" s="6" t="s">
        <v>11</v>
      </c>
      <c r="E19">
        <v>1493</v>
      </c>
      <c r="F19" s="10">
        <v>39592.11</v>
      </c>
      <c r="G19" s="10">
        <v>253214.23</v>
      </c>
      <c r="H19">
        <v>5250</v>
      </c>
    </row>
    <row r="20" spans="1:8" x14ac:dyDescent="0.3">
      <c r="A20">
        <v>2024</v>
      </c>
      <c r="B20">
        <v>3</v>
      </c>
      <c r="C20" s="6" t="s">
        <v>17</v>
      </c>
      <c r="D20" s="6" t="s">
        <v>15</v>
      </c>
      <c r="E20">
        <v>0</v>
      </c>
      <c r="F20" s="10">
        <v>35267.050000000003</v>
      </c>
      <c r="G20" s="10">
        <v>649426.79</v>
      </c>
      <c r="H20">
        <v>151698</v>
      </c>
    </row>
    <row r="21" spans="1:8" x14ac:dyDescent="0.3">
      <c r="A21">
        <v>2024</v>
      </c>
      <c r="B21">
        <v>3</v>
      </c>
      <c r="C21" s="6" t="s">
        <v>17</v>
      </c>
      <c r="D21" s="6" t="s">
        <v>13</v>
      </c>
      <c r="E21">
        <v>0</v>
      </c>
      <c r="F21" s="10">
        <v>0</v>
      </c>
      <c r="G21" s="10">
        <v>0</v>
      </c>
      <c r="H21">
        <v>0</v>
      </c>
    </row>
    <row r="22" spans="1:8" x14ac:dyDescent="0.3">
      <c r="A22">
        <v>2024</v>
      </c>
      <c r="B22">
        <v>3</v>
      </c>
      <c r="C22" s="6" t="s">
        <v>17</v>
      </c>
      <c r="D22" s="6" t="s">
        <v>14</v>
      </c>
      <c r="E22">
        <v>3063</v>
      </c>
      <c r="F22" s="10">
        <v>96287.81</v>
      </c>
      <c r="G22" s="10">
        <v>440815.16</v>
      </c>
      <c r="H22">
        <v>20488</v>
      </c>
    </row>
    <row r="23" spans="1:8" x14ac:dyDescent="0.3">
      <c r="A23">
        <v>2024</v>
      </c>
      <c r="B23">
        <v>4</v>
      </c>
      <c r="C23" s="6" t="s">
        <v>18</v>
      </c>
      <c r="D23" s="6" t="s">
        <v>9</v>
      </c>
      <c r="E23">
        <v>4151</v>
      </c>
      <c r="F23" s="10">
        <v>260194.13</v>
      </c>
      <c r="G23" s="10">
        <v>632836.93000000005</v>
      </c>
      <c r="H23">
        <v>10517</v>
      </c>
    </row>
    <row r="24" spans="1:8" x14ac:dyDescent="0.3">
      <c r="A24">
        <v>2024</v>
      </c>
      <c r="B24">
        <v>4</v>
      </c>
      <c r="C24" s="6" t="s">
        <v>18</v>
      </c>
      <c r="D24" s="6" t="s">
        <v>10</v>
      </c>
      <c r="E24">
        <v>6881</v>
      </c>
      <c r="F24" s="10">
        <v>73465.7</v>
      </c>
      <c r="G24" s="10">
        <v>496493.58</v>
      </c>
      <c r="H24">
        <v>13684</v>
      </c>
    </row>
    <row r="25" spans="1:8" x14ac:dyDescent="0.3">
      <c r="A25">
        <v>2024</v>
      </c>
      <c r="B25">
        <v>4</v>
      </c>
      <c r="C25" s="6" t="s">
        <v>18</v>
      </c>
      <c r="D25" s="6" t="s">
        <v>12</v>
      </c>
      <c r="E25">
        <v>4662</v>
      </c>
      <c r="F25" s="10">
        <v>107265.44</v>
      </c>
      <c r="G25" s="10">
        <v>590110.41</v>
      </c>
      <c r="H25">
        <v>11322</v>
      </c>
    </row>
    <row r="26" spans="1:8" x14ac:dyDescent="0.3">
      <c r="A26">
        <v>2024</v>
      </c>
      <c r="B26">
        <v>4</v>
      </c>
      <c r="C26" s="6" t="s">
        <v>18</v>
      </c>
      <c r="D26" s="6" t="s">
        <v>11</v>
      </c>
      <c r="E26">
        <v>1493</v>
      </c>
      <c r="F26" s="10">
        <v>29546.12</v>
      </c>
      <c r="G26" s="10">
        <v>244777.97</v>
      </c>
      <c r="H26">
        <v>4678</v>
      </c>
    </row>
    <row r="27" spans="1:8" x14ac:dyDescent="0.3">
      <c r="A27">
        <v>2024</v>
      </c>
      <c r="B27">
        <v>4</v>
      </c>
      <c r="C27" s="6" t="s">
        <v>18</v>
      </c>
      <c r="D27" s="6" t="s">
        <v>15</v>
      </c>
      <c r="E27">
        <v>0</v>
      </c>
      <c r="F27" s="10">
        <v>40343.32</v>
      </c>
      <c r="G27" s="10">
        <v>633213.46</v>
      </c>
      <c r="H27">
        <v>147144</v>
      </c>
    </row>
    <row r="28" spans="1:8" x14ac:dyDescent="0.3">
      <c r="A28">
        <v>2024</v>
      </c>
      <c r="B28">
        <v>4</v>
      </c>
      <c r="C28" s="6" t="s">
        <v>18</v>
      </c>
      <c r="D28" s="6" t="s">
        <v>13</v>
      </c>
      <c r="E28">
        <v>2982</v>
      </c>
      <c r="F28" s="10">
        <v>108067.24</v>
      </c>
      <c r="G28" s="10">
        <v>197288.3</v>
      </c>
      <c r="H28">
        <v>5735</v>
      </c>
    </row>
    <row r="29" spans="1:8" x14ac:dyDescent="0.3">
      <c r="A29">
        <v>2024</v>
      </c>
      <c r="B29">
        <v>4</v>
      </c>
      <c r="C29" s="6" t="s">
        <v>18</v>
      </c>
      <c r="D29" s="6" t="s">
        <v>14</v>
      </c>
      <c r="E29">
        <v>3063</v>
      </c>
      <c r="F29" s="10">
        <v>78652.649999999994</v>
      </c>
      <c r="G29" s="10">
        <v>466201.31</v>
      </c>
      <c r="H29">
        <v>21818</v>
      </c>
    </row>
    <row r="30" spans="1:8" x14ac:dyDescent="0.3">
      <c r="A30">
        <v>2024</v>
      </c>
      <c r="B30">
        <v>5</v>
      </c>
      <c r="C30" s="6" t="s">
        <v>19</v>
      </c>
      <c r="D30" s="6" t="s">
        <v>9</v>
      </c>
      <c r="E30">
        <v>4151</v>
      </c>
      <c r="F30" s="10">
        <v>298618.37</v>
      </c>
      <c r="G30" s="10">
        <v>755687.72</v>
      </c>
      <c r="H30">
        <v>12441</v>
      </c>
    </row>
    <row r="31" spans="1:8" x14ac:dyDescent="0.3">
      <c r="A31">
        <v>2024</v>
      </c>
      <c r="B31">
        <v>5</v>
      </c>
      <c r="C31" s="6" t="s">
        <v>19</v>
      </c>
      <c r="D31" s="6" t="s">
        <v>10</v>
      </c>
      <c r="E31">
        <v>6881</v>
      </c>
      <c r="F31" s="10">
        <v>69659.72</v>
      </c>
      <c r="G31" s="10">
        <v>541236.36</v>
      </c>
      <c r="H31">
        <v>14264</v>
      </c>
    </row>
    <row r="32" spans="1:8" x14ac:dyDescent="0.3">
      <c r="A32">
        <v>2024</v>
      </c>
      <c r="B32">
        <v>5</v>
      </c>
      <c r="C32" s="6" t="s">
        <v>19</v>
      </c>
      <c r="D32" s="6" t="s">
        <v>12</v>
      </c>
      <c r="E32">
        <v>4662</v>
      </c>
      <c r="F32" s="10">
        <v>103219.77</v>
      </c>
      <c r="G32" s="10">
        <v>673842.16</v>
      </c>
      <c r="H32">
        <v>12641</v>
      </c>
    </row>
    <row r="33" spans="1:8" x14ac:dyDescent="0.3">
      <c r="A33">
        <v>2024</v>
      </c>
      <c r="B33">
        <v>5</v>
      </c>
      <c r="C33" s="6" t="s">
        <v>19</v>
      </c>
      <c r="D33" s="6" t="s">
        <v>11</v>
      </c>
      <c r="E33">
        <v>1493</v>
      </c>
      <c r="F33" s="10">
        <v>29859.29</v>
      </c>
      <c r="G33" s="10">
        <v>267868.59999999998</v>
      </c>
      <c r="H33">
        <v>5263</v>
      </c>
    </row>
    <row r="34" spans="1:8" x14ac:dyDescent="0.3">
      <c r="A34">
        <v>2024</v>
      </c>
      <c r="B34">
        <v>5</v>
      </c>
      <c r="C34" s="6" t="s">
        <v>19</v>
      </c>
      <c r="D34" s="6" t="s">
        <v>15</v>
      </c>
      <c r="E34">
        <v>0</v>
      </c>
      <c r="F34" s="10">
        <v>40415</v>
      </c>
      <c r="G34" s="10">
        <v>790827.07</v>
      </c>
      <c r="H34">
        <v>183960</v>
      </c>
    </row>
    <row r="35" spans="1:8" x14ac:dyDescent="0.3">
      <c r="A35">
        <v>2024</v>
      </c>
      <c r="B35">
        <v>5</v>
      </c>
      <c r="C35" s="6" t="s">
        <v>19</v>
      </c>
      <c r="D35" s="6" t="s">
        <v>13</v>
      </c>
      <c r="E35">
        <v>2982</v>
      </c>
      <c r="F35" s="10">
        <v>94284.87</v>
      </c>
      <c r="G35" s="10">
        <v>234166.44</v>
      </c>
      <c r="H35">
        <v>6227</v>
      </c>
    </row>
    <row r="36" spans="1:8" x14ac:dyDescent="0.3">
      <c r="A36">
        <v>2024</v>
      </c>
      <c r="B36">
        <v>5</v>
      </c>
      <c r="C36" s="6" t="s">
        <v>19</v>
      </c>
      <c r="D36" s="6" t="s">
        <v>14</v>
      </c>
      <c r="E36">
        <v>3063</v>
      </c>
      <c r="F36" s="10">
        <v>66699.73</v>
      </c>
      <c r="G36" s="10">
        <v>525980.34</v>
      </c>
      <c r="H36">
        <v>24303</v>
      </c>
    </row>
    <row r="37" spans="1:8" x14ac:dyDescent="0.3">
      <c r="A37">
        <v>2024</v>
      </c>
      <c r="B37">
        <v>6</v>
      </c>
      <c r="C37" s="6" t="s">
        <v>20</v>
      </c>
      <c r="D37" s="6" t="s">
        <v>9</v>
      </c>
      <c r="E37">
        <v>4151</v>
      </c>
      <c r="F37" s="10">
        <v>328111.77</v>
      </c>
      <c r="G37" s="10">
        <v>933055.18</v>
      </c>
      <c r="H37">
        <v>12625</v>
      </c>
    </row>
    <row r="38" spans="1:8" x14ac:dyDescent="0.3">
      <c r="A38">
        <v>2024</v>
      </c>
      <c r="B38">
        <v>6</v>
      </c>
      <c r="C38" s="6" t="s">
        <v>20</v>
      </c>
      <c r="D38" s="6" t="s">
        <v>10</v>
      </c>
      <c r="E38">
        <v>6881</v>
      </c>
      <c r="F38" s="10">
        <v>73925.45</v>
      </c>
      <c r="G38" s="10">
        <v>642595.44999999995</v>
      </c>
      <c r="H38">
        <v>15075</v>
      </c>
    </row>
    <row r="39" spans="1:8" x14ac:dyDescent="0.3">
      <c r="A39">
        <v>2024</v>
      </c>
      <c r="B39">
        <v>6</v>
      </c>
      <c r="C39" s="6" t="s">
        <v>20</v>
      </c>
      <c r="D39" s="6" t="s">
        <v>12</v>
      </c>
      <c r="E39">
        <v>4662</v>
      </c>
      <c r="F39" s="10">
        <v>93673.22</v>
      </c>
      <c r="G39" s="10">
        <v>674994.51</v>
      </c>
      <c r="H39">
        <v>11129</v>
      </c>
    </row>
    <row r="40" spans="1:8" x14ac:dyDescent="0.3">
      <c r="A40">
        <v>2024</v>
      </c>
      <c r="B40">
        <v>6</v>
      </c>
      <c r="C40" s="6" t="s">
        <v>20</v>
      </c>
      <c r="D40" s="6" t="s">
        <v>11</v>
      </c>
      <c r="E40">
        <v>1493</v>
      </c>
      <c r="F40" s="10">
        <v>33408.28</v>
      </c>
      <c r="G40" s="10">
        <v>318301.96000000002</v>
      </c>
      <c r="H40">
        <v>5828</v>
      </c>
    </row>
    <row r="41" spans="1:8" x14ac:dyDescent="0.3">
      <c r="A41">
        <v>2024</v>
      </c>
      <c r="B41">
        <v>6</v>
      </c>
      <c r="C41" s="6" t="s">
        <v>20</v>
      </c>
      <c r="D41" s="6" t="s">
        <v>15</v>
      </c>
      <c r="E41">
        <v>0</v>
      </c>
      <c r="F41" s="10">
        <v>43152.77</v>
      </c>
      <c r="G41" s="10">
        <v>860996.15</v>
      </c>
      <c r="H41">
        <v>197572</v>
      </c>
    </row>
    <row r="42" spans="1:8" x14ac:dyDescent="0.3">
      <c r="A42">
        <v>2024</v>
      </c>
      <c r="B42">
        <v>6</v>
      </c>
      <c r="C42" s="6" t="s">
        <v>20</v>
      </c>
      <c r="D42" s="6" t="s">
        <v>13</v>
      </c>
      <c r="E42">
        <v>2982</v>
      </c>
      <c r="F42" s="10">
        <v>100000.76</v>
      </c>
      <c r="G42" s="10">
        <v>294857.06</v>
      </c>
      <c r="H42">
        <v>6514</v>
      </c>
    </row>
    <row r="43" spans="1:8" x14ac:dyDescent="0.3">
      <c r="A43">
        <v>2024</v>
      </c>
      <c r="B43">
        <v>6</v>
      </c>
      <c r="C43" s="6" t="s">
        <v>20</v>
      </c>
      <c r="D43" s="6" t="s">
        <v>14</v>
      </c>
      <c r="E43">
        <v>3063</v>
      </c>
      <c r="F43" s="10">
        <v>63128.88</v>
      </c>
      <c r="G43" s="10">
        <v>598778.18999999994</v>
      </c>
      <c r="H43">
        <v>27841</v>
      </c>
    </row>
    <row r="44" spans="1:8" x14ac:dyDescent="0.3">
      <c r="A44">
        <v>2024</v>
      </c>
      <c r="B44">
        <v>7</v>
      </c>
      <c r="C44" s="6" t="s">
        <v>21</v>
      </c>
      <c r="D44" s="6" t="s">
        <v>9</v>
      </c>
      <c r="E44">
        <v>4862</v>
      </c>
      <c r="F44" s="10">
        <v>345921.26</v>
      </c>
      <c r="G44" s="10">
        <v>1039072.73</v>
      </c>
      <c r="H44">
        <v>12059</v>
      </c>
    </row>
    <row r="45" spans="1:8" x14ac:dyDescent="0.3">
      <c r="A45">
        <v>2024</v>
      </c>
      <c r="B45">
        <v>7</v>
      </c>
      <c r="C45" s="6" t="s">
        <v>21</v>
      </c>
      <c r="D45" s="6" t="s">
        <v>10</v>
      </c>
      <c r="E45">
        <v>6881</v>
      </c>
      <c r="F45" s="10">
        <v>71983.88</v>
      </c>
      <c r="G45" s="10">
        <v>637466.91</v>
      </c>
      <c r="H45">
        <v>13917</v>
      </c>
    </row>
    <row r="46" spans="1:8" x14ac:dyDescent="0.3">
      <c r="A46">
        <v>2024</v>
      </c>
      <c r="B46">
        <v>7</v>
      </c>
      <c r="C46" s="6" t="s">
        <v>21</v>
      </c>
      <c r="D46" s="6" t="s">
        <v>12</v>
      </c>
      <c r="E46">
        <v>4662</v>
      </c>
      <c r="F46" s="10">
        <v>90812.45</v>
      </c>
      <c r="G46" s="10">
        <v>661429.92000000004</v>
      </c>
      <c r="H46">
        <v>10219</v>
      </c>
    </row>
    <row r="47" spans="1:8" x14ac:dyDescent="0.3">
      <c r="A47">
        <v>2024</v>
      </c>
      <c r="B47">
        <v>7</v>
      </c>
      <c r="C47" s="6" t="s">
        <v>21</v>
      </c>
      <c r="D47" s="6" t="s">
        <v>11</v>
      </c>
      <c r="E47">
        <v>1493</v>
      </c>
      <c r="F47" s="10">
        <v>28344.87</v>
      </c>
      <c r="G47" s="10">
        <v>292869.99</v>
      </c>
      <c r="H47">
        <v>4892</v>
      </c>
    </row>
    <row r="48" spans="1:8" x14ac:dyDescent="0.3">
      <c r="A48">
        <v>2024</v>
      </c>
      <c r="B48">
        <v>7</v>
      </c>
      <c r="C48" s="6" t="s">
        <v>21</v>
      </c>
      <c r="D48" s="6" t="s">
        <v>15</v>
      </c>
      <c r="E48">
        <v>0</v>
      </c>
      <c r="F48" s="10">
        <v>40715.839999999997</v>
      </c>
      <c r="G48" s="10">
        <v>861395.7</v>
      </c>
      <c r="H48">
        <v>198251</v>
      </c>
    </row>
    <row r="49" spans="1:8" x14ac:dyDescent="0.3">
      <c r="A49">
        <v>2024</v>
      </c>
      <c r="B49">
        <v>7</v>
      </c>
      <c r="C49" s="6" t="s">
        <v>21</v>
      </c>
      <c r="D49" s="6" t="s">
        <v>13</v>
      </c>
      <c r="E49">
        <v>3649</v>
      </c>
      <c r="F49" s="10">
        <v>110847.97</v>
      </c>
      <c r="G49" s="10">
        <v>303605.21000000002</v>
      </c>
      <c r="H49">
        <v>5800</v>
      </c>
    </row>
    <row r="50" spans="1:8" x14ac:dyDescent="0.3">
      <c r="A50">
        <v>2024</v>
      </c>
      <c r="B50">
        <v>7</v>
      </c>
      <c r="C50" s="6" t="s">
        <v>21</v>
      </c>
      <c r="D50" s="6" t="s">
        <v>14</v>
      </c>
      <c r="E50">
        <v>3063</v>
      </c>
      <c r="F50" s="10">
        <v>67105.64</v>
      </c>
      <c r="G50" s="10">
        <v>594811.12</v>
      </c>
      <c r="H50">
        <v>28102</v>
      </c>
    </row>
    <row r="51" spans="1:8" x14ac:dyDescent="0.3">
      <c r="A51">
        <v>2024</v>
      </c>
      <c r="B51">
        <v>8</v>
      </c>
      <c r="C51" s="6" t="s">
        <v>22</v>
      </c>
      <c r="D51" s="6" t="s">
        <v>9</v>
      </c>
      <c r="E51">
        <v>4862</v>
      </c>
      <c r="F51" s="10">
        <v>349025.68</v>
      </c>
      <c r="G51" s="10">
        <v>896094.92</v>
      </c>
      <c r="H51">
        <v>12504</v>
      </c>
    </row>
    <row r="52" spans="1:8" x14ac:dyDescent="0.3">
      <c r="A52">
        <v>2024</v>
      </c>
      <c r="B52">
        <v>8</v>
      </c>
      <c r="C52" s="6" t="s">
        <v>22</v>
      </c>
      <c r="D52" s="6" t="s">
        <v>10</v>
      </c>
      <c r="E52">
        <v>6881</v>
      </c>
      <c r="F52" s="10">
        <v>71086.87</v>
      </c>
      <c r="G52" s="10">
        <v>546085.52</v>
      </c>
      <c r="H52">
        <v>13639</v>
      </c>
    </row>
    <row r="53" spans="1:8" x14ac:dyDescent="0.3">
      <c r="A53">
        <v>2024</v>
      </c>
      <c r="B53">
        <v>8</v>
      </c>
      <c r="C53" s="6" t="s">
        <v>22</v>
      </c>
      <c r="D53" s="6" t="s">
        <v>12</v>
      </c>
      <c r="E53">
        <v>4662</v>
      </c>
      <c r="F53" s="10">
        <v>95174.12</v>
      </c>
      <c r="G53" s="10">
        <v>553850.92000000004</v>
      </c>
      <c r="H53">
        <v>10275</v>
      </c>
    </row>
    <row r="54" spans="1:8" x14ac:dyDescent="0.3">
      <c r="A54">
        <v>2024</v>
      </c>
      <c r="B54">
        <v>8</v>
      </c>
      <c r="C54" s="6" t="s">
        <v>22</v>
      </c>
      <c r="D54" s="6" t="s">
        <v>11</v>
      </c>
      <c r="E54">
        <v>1493</v>
      </c>
      <c r="F54" s="10">
        <v>31497.88</v>
      </c>
      <c r="G54" s="10">
        <v>270868.05</v>
      </c>
      <c r="H54">
        <v>5315</v>
      </c>
    </row>
    <row r="55" spans="1:8" x14ac:dyDescent="0.3">
      <c r="A55">
        <v>2024</v>
      </c>
      <c r="B55">
        <v>8</v>
      </c>
      <c r="C55" s="6" t="s">
        <v>22</v>
      </c>
      <c r="D55" s="6" t="s">
        <v>15</v>
      </c>
      <c r="E55">
        <v>0</v>
      </c>
      <c r="F55" s="10">
        <v>45000.28</v>
      </c>
      <c r="G55" s="10">
        <v>798099.2</v>
      </c>
      <c r="H55">
        <v>184588</v>
      </c>
    </row>
    <row r="56" spans="1:8" x14ac:dyDescent="0.3">
      <c r="A56">
        <v>2024</v>
      </c>
      <c r="B56">
        <v>8</v>
      </c>
      <c r="C56" s="6" t="s">
        <v>22</v>
      </c>
      <c r="D56" s="6" t="s">
        <v>13</v>
      </c>
      <c r="E56">
        <v>3649</v>
      </c>
      <c r="F56" s="10">
        <v>111713.5</v>
      </c>
      <c r="G56" s="10">
        <v>245350.08</v>
      </c>
      <c r="H56">
        <v>6213</v>
      </c>
    </row>
    <row r="57" spans="1:8" x14ac:dyDescent="0.3">
      <c r="A57">
        <v>2024</v>
      </c>
      <c r="B57">
        <v>8</v>
      </c>
      <c r="C57" s="6" t="s">
        <v>22</v>
      </c>
      <c r="D57" s="6" t="s">
        <v>14</v>
      </c>
      <c r="E57">
        <v>3063</v>
      </c>
      <c r="F57" s="10">
        <v>65924.14</v>
      </c>
      <c r="G57" s="10">
        <v>525104.05000000005</v>
      </c>
      <c r="H57">
        <v>26494</v>
      </c>
    </row>
    <row r="58" spans="1:8" x14ac:dyDescent="0.3">
      <c r="A58">
        <v>2024</v>
      </c>
      <c r="B58">
        <v>9</v>
      </c>
      <c r="C58" s="6" t="s">
        <v>23</v>
      </c>
      <c r="D58" s="6" t="s">
        <v>9</v>
      </c>
      <c r="E58">
        <v>4862</v>
      </c>
      <c r="F58" s="10">
        <v>363916.93</v>
      </c>
      <c r="G58" s="10">
        <v>1042615.35</v>
      </c>
      <c r="H58">
        <v>13413</v>
      </c>
    </row>
    <row r="59" spans="1:8" x14ac:dyDescent="0.3">
      <c r="A59">
        <v>2024</v>
      </c>
      <c r="B59">
        <v>9</v>
      </c>
      <c r="C59" s="6" t="s">
        <v>23</v>
      </c>
      <c r="D59" s="6" t="s">
        <v>10</v>
      </c>
      <c r="E59">
        <v>6881</v>
      </c>
      <c r="F59" s="10">
        <v>74564.38</v>
      </c>
      <c r="G59" s="10">
        <v>647841.27</v>
      </c>
      <c r="H59">
        <v>15191</v>
      </c>
    </row>
    <row r="60" spans="1:8" x14ac:dyDescent="0.3">
      <c r="A60">
        <v>2024</v>
      </c>
      <c r="B60">
        <v>9</v>
      </c>
      <c r="C60" s="6" t="s">
        <v>23</v>
      </c>
      <c r="D60" s="6" t="s">
        <v>12</v>
      </c>
      <c r="E60">
        <v>4662</v>
      </c>
      <c r="F60" s="10">
        <v>102569.92</v>
      </c>
      <c r="G60" s="10">
        <v>748976.99</v>
      </c>
      <c r="H60">
        <v>12211</v>
      </c>
    </row>
    <row r="61" spans="1:8" x14ac:dyDescent="0.3">
      <c r="A61">
        <v>2024</v>
      </c>
      <c r="B61">
        <v>9</v>
      </c>
      <c r="C61" s="6" t="s">
        <v>23</v>
      </c>
      <c r="D61" s="6" t="s">
        <v>11</v>
      </c>
      <c r="E61">
        <v>1493</v>
      </c>
      <c r="F61" s="10">
        <v>32249.51</v>
      </c>
      <c r="G61" s="10">
        <v>312853.33</v>
      </c>
      <c r="H61">
        <v>5723</v>
      </c>
    </row>
    <row r="62" spans="1:8" x14ac:dyDescent="0.3">
      <c r="A62">
        <v>2024</v>
      </c>
      <c r="B62">
        <v>9</v>
      </c>
      <c r="C62" s="6" t="s">
        <v>23</v>
      </c>
      <c r="D62" s="6" t="s">
        <v>15</v>
      </c>
      <c r="E62">
        <v>0</v>
      </c>
      <c r="F62" s="10">
        <v>39071.67</v>
      </c>
      <c r="G62" s="10">
        <v>864686.75</v>
      </c>
      <c r="H62">
        <v>196044</v>
      </c>
    </row>
    <row r="63" spans="1:8" x14ac:dyDescent="0.3">
      <c r="A63">
        <v>2024</v>
      </c>
      <c r="B63">
        <v>9</v>
      </c>
      <c r="C63" s="6" t="s">
        <v>23</v>
      </c>
      <c r="D63" s="6" t="s">
        <v>13</v>
      </c>
      <c r="E63">
        <v>3649</v>
      </c>
      <c r="F63" s="10">
        <v>127383.06</v>
      </c>
      <c r="G63" s="10">
        <v>372193.79</v>
      </c>
      <c r="H63">
        <v>8436</v>
      </c>
    </row>
    <row r="64" spans="1:8" x14ac:dyDescent="0.3">
      <c r="A64">
        <v>2024</v>
      </c>
      <c r="B64">
        <v>9</v>
      </c>
      <c r="C64" s="6" t="s">
        <v>23</v>
      </c>
      <c r="D64" s="6" t="s">
        <v>14</v>
      </c>
      <c r="E64">
        <v>3063</v>
      </c>
      <c r="F64" s="10">
        <v>68066.12</v>
      </c>
      <c r="G64" s="10">
        <v>575686.98</v>
      </c>
      <c r="H64">
        <v>25280</v>
      </c>
    </row>
    <row r="65" spans="1:8" x14ac:dyDescent="0.3">
      <c r="A65">
        <v>2024</v>
      </c>
      <c r="B65">
        <v>10</v>
      </c>
      <c r="C65" s="6" t="s">
        <v>24</v>
      </c>
      <c r="D65" s="6" t="s">
        <v>9</v>
      </c>
      <c r="E65">
        <v>4862</v>
      </c>
      <c r="F65" s="10">
        <v>347043.57</v>
      </c>
      <c r="G65" s="10">
        <v>1139981.1000000001</v>
      </c>
      <c r="H65">
        <v>14806</v>
      </c>
    </row>
    <row r="66" spans="1:8" x14ac:dyDescent="0.3">
      <c r="A66">
        <v>2024</v>
      </c>
      <c r="B66">
        <v>10</v>
      </c>
      <c r="C66" s="6" t="s">
        <v>24</v>
      </c>
      <c r="D66" s="6" t="s">
        <v>10</v>
      </c>
      <c r="E66">
        <v>6881</v>
      </c>
      <c r="F66" s="10">
        <v>77787.58</v>
      </c>
      <c r="G66" s="10">
        <v>612204.92000000004</v>
      </c>
      <c r="H66">
        <v>15123</v>
      </c>
    </row>
    <row r="67" spans="1:8" x14ac:dyDescent="0.3">
      <c r="A67">
        <v>2024</v>
      </c>
      <c r="B67">
        <v>10</v>
      </c>
      <c r="C67" s="6" t="s">
        <v>24</v>
      </c>
      <c r="D67" s="6" t="s">
        <v>12</v>
      </c>
      <c r="E67">
        <v>4662</v>
      </c>
      <c r="F67" s="10">
        <v>99676.03</v>
      </c>
      <c r="G67" s="10">
        <v>695977.93</v>
      </c>
      <c r="H67">
        <v>11189</v>
      </c>
    </row>
    <row r="68" spans="1:8" x14ac:dyDescent="0.3">
      <c r="A68">
        <v>2024</v>
      </c>
      <c r="B68">
        <v>10</v>
      </c>
      <c r="C68" s="6" t="s">
        <v>24</v>
      </c>
      <c r="D68" s="6" t="s">
        <v>11</v>
      </c>
      <c r="E68">
        <v>1493</v>
      </c>
      <c r="F68" s="10">
        <v>31611.88</v>
      </c>
      <c r="G68" s="10">
        <v>279806.46999999997</v>
      </c>
      <c r="H68">
        <v>5470</v>
      </c>
    </row>
    <row r="69" spans="1:8" x14ac:dyDescent="0.3">
      <c r="A69">
        <v>2024</v>
      </c>
      <c r="B69">
        <v>10</v>
      </c>
      <c r="C69" s="6" t="s">
        <v>24</v>
      </c>
      <c r="D69" s="6" t="s">
        <v>15</v>
      </c>
      <c r="E69">
        <v>0</v>
      </c>
      <c r="F69" s="10">
        <v>40899.910000000003</v>
      </c>
      <c r="G69" s="10">
        <v>733934.35</v>
      </c>
      <c r="H69">
        <v>170964</v>
      </c>
    </row>
    <row r="70" spans="1:8" x14ac:dyDescent="0.3">
      <c r="A70">
        <v>2024</v>
      </c>
      <c r="B70">
        <v>10</v>
      </c>
      <c r="C70" s="6" t="s">
        <v>24</v>
      </c>
      <c r="D70" s="6" t="s">
        <v>13</v>
      </c>
      <c r="E70">
        <v>3649</v>
      </c>
      <c r="F70" s="10">
        <v>123313.16</v>
      </c>
      <c r="G70" s="10">
        <v>353949.19</v>
      </c>
      <c r="H70">
        <v>7901</v>
      </c>
    </row>
    <row r="71" spans="1:8" x14ac:dyDescent="0.3">
      <c r="A71">
        <v>2024</v>
      </c>
      <c r="B71">
        <v>10</v>
      </c>
      <c r="C71" s="6" t="s">
        <v>24</v>
      </c>
      <c r="D71" s="6" t="s">
        <v>14</v>
      </c>
      <c r="E71">
        <v>3063</v>
      </c>
      <c r="F71" s="10">
        <v>64729.99</v>
      </c>
      <c r="G71" s="10">
        <v>530057.25</v>
      </c>
      <c r="H71">
        <v>23038</v>
      </c>
    </row>
    <row r="72" spans="1:8" x14ac:dyDescent="0.3">
      <c r="A72">
        <v>2024</v>
      </c>
      <c r="B72">
        <v>11</v>
      </c>
      <c r="C72" s="6" t="s">
        <v>25</v>
      </c>
      <c r="D72" s="6" t="s">
        <v>9</v>
      </c>
      <c r="E72">
        <v>4862</v>
      </c>
      <c r="F72" s="10">
        <v>246602.75</v>
      </c>
      <c r="G72" s="10">
        <v>556177.56000000006</v>
      </c>
      <c r="H72">
        <v>9896</v>
      </c>
    </row>
    <row r="73" spans="1:8" x14ac:dyDescent="0.3">
      <c r="A73">
        <v>2024</v>
      </c>
      <c r="B73">
        <v>11</v>
      </c>
      <c r="C73" s="6" t="s">
        <v>25</v>
      </c>
      <c r="D73" s="6" t="s">
        <v>10</v>
      </c>
      <c r="E73">
        <v>6881</v>
      </c>
      <c r="F73" s="10">
        <v>72932.59</v>
      </c>
      <c r="G73" s="10">
        <v>432298.2</v>
      </c>
      <c r="H73">
        <v>13808</v>
      </c>
    </row>
    <row r="74" spans="1:8" x14ac:dyDescent="0.3">
      <c r="A74">
        <v>2024</v>
      </c>
      <c r="B74">
        <v>11</v>
      </c>
      <c r="C74" s="6" t="s">
        <v>25</v>
      </c>
      <c r="D74" s="6" t="s">
        <v>12</v>
      </c>
      <c r="E74">
        <v>4662</v>
      </c>
      <c r="F74" s="10">
        <v>93813.11</v>
      </c>
      <c r="G74" s="10">
        <v>458428.34</v>
      </c>
      <c r="H74">
        <v>10125</v>
      </c>
    </row>
    <row r="75" spans="1:8" x14ac:dyDescent="0.3">
      <c r="A75">
        <v>2024</v>
      </c>
      <c r="B75">
        <v>11</v>
      </c>
      <c r="C75" s="6" t="s">
        <v>25</v>
      </c>
      <c r="D75" s="6" t="s">
        <v>11</v>
      </c>
      <c r="E75">
        <v>1493</v>
      </c>
      <c r="F75" s="10">
        <v>30810.080000000002</v>
      </c>
      <c r="G75" s="10">
        <v>215758.83</v>
      </c>
      <c r="H75">
        <v>4840</v>
      </c>
    </row>
    <row r="76" spans="1:8" x14ac:dyDescent="0.3">
      <c r="A76">
        <v>2024</v>
      </c>
      <c r="B76">
        <v>11</v>
      </c>
      <c r="C76" s="6" t="s">
        <v>25</v>
      </c>
      <c r="D76" s="6" t="s">
        <v>15</v>
      </c>
      <c r="E76">
        <v>0</v>
      </c>
      <c r="F76" s="10">
        <v>40676.15</v>
      </c>
      <c r="G76" s="10">
        <v>595258.09</v>
      </c>
      <c r="H76">
        <v>137488</v>
      </c>
    </row>
    <row r="77" spans="1:8" x14ac:dyDescent="0.3">
      <c r="A77">
        <v>2024</v>
      </c>
      <c r="B77">
        <v>11</v>
      </c>
      <c r="C77" s="6" t="s">
        <v>25</v>
      </c>
      <c r="D77" s="6" t="s">
        <v>13</v>
      </c>
      <c r="E77">
        <v>0</v>
      </c>
      <c r="F77" s="10">
        <v>0</v>
      </c>
      <c r="G77" s="10">
        <v>0</v>
      </c>
      <c r="H77">
        <v>0</v>
      </c>
    </row>
    <row r="78" spans="1:8" x14ac:dyDescent="0.3">
      <c r="A78">
        <v>2024</v>
      </c>
      <c r="B78">
        <v>11</v>
      </c>
      <c r="C78" s="6" t="s">
        <v>25</v>
      </c>
      <c r="D78" s="6" t="s">
        <v>14</v>
      </c>
      <c r="E78">
        <v>3063</v>
      </c>
      <c r="F78" s="10">
        <v>68975.100000000006</v>
      </c>
      <c r="G78" s="10">
        <v>381892.82</v>
      </c>
      <c r="H78">
        <v>18219</v>
      </c>
    </row>
    <row r="79" spans="1:8" x14ac:dyDescent="0.3">
      <c r="A79">
        <v>2024</v>
      </c>
      <c r="B79">
        <v>12</v>
      </c>
      <c r="C79" s="6" t="s">
        <v>26</v>
      </c>
      <c r="D79" s="6" t="s">
        <v>9</v>
      </c>
      <c r="E79">
        <v>4862</v>
      </c>
      <c r="F79" s="10">
        <v>254949.55</v>
      </c>
      <c r="G79" s="10">
        <v>503706.03</v>
      </c>
      <c r="H79">
        <v>8560</v>
      </c>
    </row>
    <row r="80" spans="1:8" x14ac:dyDescent="0.3">
      <c r="A80">
        <v>2024</v>
      </c>
      <c r="B80">
        <v>12</v>
      </c>
      <c r="C80" s="6" t="s">
        <v>26</v>
      </c>
      <c r="D80" s="6" t="s">
        <v>10</v>
      </c>
      <c r="E80">
        <v>6881</v>
      </c>
      <c r="F80" s="10">
        <v>64521.21</v>
      </c>
      <c r="G80" s="10">
        <v>424209.87</v>
      </c>
      <c r="H80">
        <v>13339</v>
      </c>
    </row>
    <row r="81" spans="1:8" x14ac:dyDescent="0.3">
      <c r="A81">
        <v>2024</v>
      </c>
      <c r="B81">
        <v>12</v>
      </c>
      <c r="C81" s="6" t="s">
        <v>26</v>
      </c>
      <c r="D81" s="6" t="s">
        <v>12</v>
      </c>
      <c r="E81">
        <v>4662</v>
      </c>
      <c r="F81" s="10">
        <v>84776.16</v>
      </c>
      <c r="G81" s="10">
        <v>509240.13</v>
      </c>
      <c r="H81">
        <v>10505</v>
      </c>
    </row>
    <row r="82" spans="1:8" x14ac:dyDescent="0.3">
      <c r="A82">
        <v>2024</v>
      </c>
      <c r="B82">
        <v>12</v>
      </c>
      <c r="C82" s="6" t="s">
        <v>26</v>
      </c>
      <c r="D82" s="6" t="s">
        <v>11</v>
      </c>
      <c r="E82">
        <v>1493</v>
      </c>
      <c r="F82" s="10">
        <v>26634.32</v>
      </c>
      <c r="G82" s="10">
        <v>213237.66</v>
      </c>
      <c r="H82">
        <v>4461</v>
      </c>
    </row>
    <row r="83" spans="1:8" x14ac:dyDescent="0.3">
      <c r="A83">
        <v>2024</v>
      </c>
      <c r="B83">
        <v>12</v>
      </c>
      <c r="C83" s="6" t="s">
        <v>26</v>
      </c>
      <c r="D83" s="6" t="s">
        <v>15</v>
      </c>
      <c r="E83">
        <v>0</v>
      </c>
      <c r="F83" s="10">
        <v>44637.02</v>
      </c>
      <c r="G83" s="10">
        <v>669283.4</v>
      </c>
      <c r="H83">
        <v>157134</v>
      </c>
    </row>
    <row r="84" spans="1:8" x14ac:dyDescent="0.3">
      <c r="A84">
        <v>2024</v>
      </c>
      <c r="B84">
        <v>12</v>
      </c>
      <c r="C84" s="6" t="s">
        <v>26</v>
      </c>
      <c r="D84" s="6" t="s">
        <v>13</v>
      </c>
      <c r="E84">
        <v>0</v>
      </c>
      <c r="F84" s="10">
        <v>0</v>
      </c>
      <c r="G84" s="10">
        <v>0</v>
      </c>
      <c r="H84">
        <v>0</v>
      </c>
    </row>
    <row r="85" spans="1:8" x14ac:dyDescent="0.3">
      <c r="A85">
        <v>2024</v>
      </c>
      <c r="B85">
        <v>12</v>
      </c>
      <c r="C85" s="6" t="s">
        <v>26</v>
      </c>
      <c r="D85" s="6" t="s">
        <v>14</v>
      </c>
      <c r="E85">
        <v>3063</v>
      </c>
      <c r="F85" s="10">
        <v>58208.78</v>
      </c>
      <c r="G85" s="10">
        <v>412869.84</v>
      </c>
      <c r="H85">
        <v>21128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E5A37-85A6-45FA-AD67-E072224383C1}">
  <dimension ref="D5:G52"/>
  <sheetViews>
    <sheetView showGridLines="0" topLeftCell="C1" workbookViewId="0">
      <selection activeCell="D52" sqref="D52"/>
    </sheetView>
  </sheetViews>
  <sheetFormatPr defaultRowHeight="13" x14ac:dyDescent="0.3"/>
  <cols>
    <col min="1" max="2" width="12.796875" bestFit="1" customWidth="1"/>
    <col min="3" max="3" width="15.69921875" bestFit="1" customWidth="1"/>
    <col min="4" max="4" width="12.796875" bestFit="1" customWidth="1"/>
    <col min="5" max="5" width="30.59765625" bestFit="1" customWidth="1"/>
    <col min="6" max="6" width="15.296875" bestFit="1" customWidth="1"/>
    <col min="7" max="8" width="18.5" bestFit="1" customWidth="1"/>
    <col min="9" max="9" width="20.59765625" bestFit="1" customWidth="1"/>
    <col min="10" max="10" width="29.3984375" bestFit="1" customWidth="1"/>
    <col min="11" max="11" width="24.69921875" bestFit="1" customWidth="1"/>
    <col min="12" max="12" width="14.3984375" bestFit="1" customWidth="1"/>
    <col min="13" max="13" width="11.3984375" bestFit="1" customWidth="1"/>
    <col min="14" max="14" width="14.5" bestFit="1" customWidth="1"/>
    <col min="15" max="15" width="18" bestFit="1" customWidth="1"/>
    <col min="16" max="16" width="12.8984375" bestFit="1" customWidth="1"/>
    <col min="17" max="17" width="18.5" bestFit="1" customWidth="1"/>
    <col min="18" max="18" width="20.59765625" bestFit="1" customWidth="1"/>
    <col min="19" max="19" width="29.3984375" bestFit="1" customWidth="1"/>
    <col min="20" max="20" width="24.69921875" bestFit="1" customWidth="1"/>
    <col min="21" max="21" width="14.3984375" bestFit="1" customWidth="1"/>
    <col min="22" max="22" width="11.3984375" bestFit="1" customWidth="1"/>
    <col min="23" max="23" width="14.5" bestFit="1" customWidth="1"/>
    <col min="24" max="24" width="18" bestFit="1" customWidth="1"/>
    <col min="25" max="25" width="12.8984375" bestFit="1" customWidth="1"/>
    <col min="26" max="26" width="18.5" bestFit="1" customWidth="1"/>
    <col min="27" max="27" width="20.59765625" bestFit="1" customWidth="1"/>
    <col min="28" max="28" width="29.3984375" bestFit="1" customWidth="1"/>
    <col min="29" max="29" width="24.69921875" bestFit="1" customWidth="1"/>
    <col min="30" max="30" width="14.3984375" bestFit="1" customWidth="1"/>
    <col min="31" max="31" width="11.3984375" bestFit="1" customWidth="1"/>
    <col min="32" max="32" width="14.5" bestFit="1" customWidth="1"/>
    <col min="33" max="33" width="18" bestFit="1" customWidth="1"/>
    <col min="34" max="34" width="12.8984375" bestFit="1" customWidth="1"/>
    <col min="35" max="35" width="18.5" bestFit="1" customWidth="1"/>
    <col min="36" max="36" width="20.59765625" bestFit="1" customWidth="1"/>
    <col min="37" max="37" width="29.3984375" bestFit="1" customWidth="1"/>
    <col min="38" max="38" width="24.69921875" bestFit="1" customWidth="1"/>
    <col min="39" max="39" width="14.3984375" bestFit="1" customWidth="1"/>
    <col min="40" max="40" width="11.3984375" bestFit="1" customWidth="1"/>
    <col min="41" max="41" width="14.5" bestFit="1" customWidth="1"/>
    <col min="42" max="42" width="18" bestFit="1" customWidth="1"/>
    <col min="43" max="43" width="12.8984375" bestFit="1" customWidth="1"/>
    <col min="44" max="44" width="18.5" bestFit="1" customWidth="1"/>
    <col min="45" max="45" width="20.59765625" bestFit="1" customWidth="1"/>
    <col min="46" max="46" width="29.3984375" bestFit="1" customWidth="1"/>
    <col min="47" max="47" width="24.69921875" bestFit="1" customWidth="1"/>
    <col min="48" max="48" width="14.3984375" bestFit="1" customWidth="1"/>
    <col min="49" max="49" width="11.3984375" bestFit="1" customWidth="1"/>
    <col min="50" max="50" width="14.5" bestFit="1" customWidth="1"/>
    <col min="51" max="51" width="18" bestFit="1" customWidth="1"/>
    <col min="52" max="52" width="12.8984375" bestFit="1" customWidth="1"/>
    <col min="53" max="53" width="18.5" bestFit="1" customWidth="1"/>
    <col min="54" max="54" width="20.59765625" bestFit="1" customWidth="1"/>
    <col min="55" max="55" width="29.3984375" bestFit="1" customWidth="1"/>
    <col min="56" max="56" width="24.69921875" bestFit="1" customWidth="1"/>
    <col min="57" max="57" width="14.3984375" bestFit="1" customWidth="1"/>
    <col min="58" max="58" width="11.3984375" bestFit="1" customWidth="1"/>
    <col min="59" max="59" width="14.5" bestFit="1" customWidth="1"/>
    <col min="60" max="60" width="18" bestFit="1" customWidth="1"/>
    <col min="61" max="61" width="12.8984375" bestFit="1" customWidth="1"/>
    <col min="62" max="62" width="18.5" bestFit="1" customWidth="1"/>
    <col min="63" max="63" width="20.59765625" bestFit="1" customWidth="1"/>
    <col min="64" max="64" width="29.3984375" bestFit="1" customWidth="1"/>
    <col min="65" max="65" width="24.69921875" bestFit="1" customWidth="1"/>
    <col min="66" max="66" width="14.3984375" bestFit="1" customWidth="1"/>
    <col min="67" max="67" width="11.3984375" bestFit="1" customWidth="1"/>
    <col min="68" max="68" width="14.5" bestFit="1" customWidth="1"/>
    <col min="69" max="69" width="18" bestFit="1" customWidth="1"/>
    <col min="70" max="70" width="12.8984375" bestFit="1" customWidth="1"/>
    <col min="71" max="71" width="18.5" bestFit="1" customWidth="1"/>
    <col min="72" max="72" width="20.59765625" bestFit="1" customWidth="1"/>
    <col min="73" max="73" width="29.3984375" bestFit="1" customWidth="1"/>
    <col min="74" max="74" width="24.69921875" bestFit="1" customWidth="1"/>
    <col min="75" max="75" width="14.3984375" bestFit="1" customWidth="1"/>
    <col min="76" max="76" width="11.3984375" bestFit="1" customWidth="1"/>
    <col min="77" max="77" width="14.5" bestFit="1" customWidth="1"/>
    <col min="78" max="78" width="18" bestFit="1" customWidth="1"/>
    <col min="79" max="79" width="12.8984375" bestFit="1" customWidth="1"/>
    <col min="80" max="80" width="18.5" bestFit="1" customWidth="1"/>
    <col min="81" max="81" width="20.59765625" bestFit="1" customWidth="1"/>
    <col min="82" max="82" width="29.3984375" bestFit="1" customWidth="1"/>
    <col min="83" max="83" width="24.69921875" bestFit="1" customWidth="1"/>
    <col min="84" max="84" width="14.3984375" bestFit="1" customWidth="1"/>
    <col min="85" max="85" width="11.3984375" bestFit="1" customWidth="1"/>
    <col min="86" max="86" width="14.5" bestFit="1" customWidth="1"/>
    <col min="87" max="87" width="18" bestFit="1" customWidth="1"/>
    <col min="88" max="88" width="12.8984375" bestFit="1" customWidth="1"/>
    <col min="89" max="89" width="18.5" bestFit="1" customWidth="1"/>
    <col min="90" max="90" width="20.59765625" bestFit="1" customWidth="1"/>
    <col min="91" max="91" width="29.3984375" bestFit="1" customWidth="1"/>
    <col min="92" max="92" width="24.69921875" bestFit="1" customWidth="1"/>
    <col min="93" max="93" width="14.3984375" bestFit="1" customWidth="1"/>
    <col min="94" max="94" width="11.3984375" bestFit="1" customWidth="1"/>
    <col min="95" max="95" width="14.5" bestFit="1" customWidth="1"/>
    <col min="96" max="96" width="18" bestFit="1" customWidth="1"/>
    <col min="97" max="97" width="12.8984375" bestFit="1" customWidth="1"/>
    <col min="98" max="98" width="18.5" bestFit="1" customWidth="1"/>
    <col min="99" max="99" width="20.59765625" bestFit="1" customWidth="1"/>
    <col min="100" max="100" width="29.3984375" bestFit="1" customWidth="1"/>
    <col min="101" max="101" width="24.69921875" bestFit="1" customWidth="1"/>
    <col min="102" max="102" width="14.3984375" bestFit="1" customWidth="1"/>
    <col min="103" max="103" width="11.3984375" bestFit="1" customWidth="1"/>
    <col min="104" max="104" width="14.5" bestFit="1" customWidth="1"/>
    <col min="105" max="105" width="18" bestFit="1" customWidth="1"/>
    <col min="106" max="106" width="12.8984375" bestFit="1" customWidth="1"/>
    <col min="107" max="107" width="18.5" bestFit="1" customWidth="1"/>
    <col min="108" max="108" width="20.59765625" bestFit="1" customWidth="1"/>
    <col min="109" max="109" width="29.3984375" bestFit="1" customWidth="1"/>
    <col min="110" max="110" width="24.69921875" bestFit="1" customWidth="1"/>
    <col min="111" max="111" width="19.296875" bestFit="1" customWidth="1"/>
    <col min="112" max="112" width="15.796875" bestFit="1" customWidth="1"/>
    <col min="113" max="113" width="19.3984375" bestFit="1" customWidth="1"/>
    <col min="114" max="114" width="22.8984375" bestFit="1" customWidth="1"/>
    <col min="115" max="115" width="16.796875" bestFit="1" customWidth="1"/>
    <col min="116" max="116" width="23.3984375" bestFit="1" customWidth="1"/>
    <col min="117" max="117" width="25.59765625" bestFit="1" customWidth="1"/>
    <col min="118" max="118" width="34.296875" bestFit="1" customWidth="1"/>
    <col min="119" max="119" width="29.69921875" bestFit="1" customWidth="1"/>
  </cols>
  <sheetData>
    <row r="5" spans="4:5" x14ac:dyDescent="0.3">
      <c r="D5" s="5" t="s">
        <v>34</v>
      </c>
      <c r="E5" t="s">
        <v>35</v>
      </c>
    </row>
    <row r="6" spans="4:5" x14ac:dyDescent="0.3">
      <c r="D6" s="7" t="s">
        <v>15</v>
      </c>
      <c r="E6" s="9">
        <v>0.94419345210650141</v>
      </c>
    </row>
    <row r="7" spans="4:5" x14ac:dyDescent="0.3">
      <c r="D7" s="7" t="s">
        <v>11</v>
      </c>
      <c r="E7" s="9">
        <v>0.87747884387652675</v>
      </c>
    </row>
    <row r="8" spans="4:5" x14ac:dyDescent="0.3">
      <c r="D8" s="7" t="s">
        <v>10</v>
      </c>
      <c r="E8" s="9">
        <v>0.8642025898195369</v>
      </c>
    </row>
    <row r="9" spans="4:5" x14ac:dyDescent="0.3">
      <c r="D9" s="7" t="s">
        <v>14</v>
      </c>
      <c r="E9" s="9">
        <v>0.85324256744793292</v>
      </c>
    </row>
    <row r="10" spans="4:5" x14ac:dyDescent="0.3">
      <c r="D10" s="7" t="s">
        <v>12</v>
      </c>
      <c r="E10" s="9">
        <v>0.83329017537843442</v>
      </c>
    </row>
    <row r="11" spans="4:5" x14ac:dyDescent="0.3">
      <c r="D11" s="7" t="s">
        <v>13</v>
      </c>
      <c r="E11" s="9">
        <v>0.61246794366333945</v>
      </c>
    </row>
    <row r="12" spans="4:5" x14ac:dyDescent="0.3">
      <c r="D12" s="7" t="s">
        <v>9</v>
      </c>
      <c r="E12" s="9">
        <v>0.60369218994690776</v>
      </c>
    </row>
    <row r="13" spans="4:5" x14ac:dyDescent="0.3">
      <c r="D13" s="7" t="s">
        <v>33</v>
      </c>
      <c r="E13" s="9">
        <v>0.80559300504853604</v>
      </c>
    </row>
    <row r="16" spans="4:5" x14ac:dyDescent="0.3">
      <c r="D16" s="5" t="s">
        <v>34</v>
      </c>
      <c r="E16" s="10" t="s">
        <v>41</v>
      </c>
    </row>
    <row r="17" spans="4:5" x14ac:dyDescent="0.3">
      <c r="D17" s="7" t="s">
        <v>11</v>
      </c>
      <c r="E17" s="10">
        <v>151.48956630944406</v>
      </c>
    </row>
    <row r="18" spans="4:5" x14ac:dyDescent="0.3">
      <c r="D18" s="7" t="s">
        <v>14</v>
      </c>
      <c r="E18" s="10">
        <v>134.61661633474807</v>
      </c>
    </row>
    <row r="19" spans="4:5" x14ac:dyDescent="0.3">
      <c r="D19" s="7" t="s">
        <v>12</v>
      </c>
      <c r="E19" s="10">
        <v>105.89316137566136</v>
      </c>
    </row>
    <row r="20" spans="4:5" x14ac:dyDescent="0.3">
      <c r="D20" s="7" t="s">
        <v>9</v>
      </c>
      <c r="E20" s="10">
        <v>101.11281648729614</v>
      </c>
    </row>
    <row r="21" spans="4:5" x14ac:dyDescent="0.3">
      <c r="D21" s="7" t="s">
        <v>10</v>
      </c>
      <c r="E21" s="10">
        <v>73.014403878156443</v>
      </c>
    </row>
    <row r="22" spans="4:5" x14ac:dyDescent="0.3">
      <c r="D22" s="7" t="s">
        <v>13</v>
      </c>
      <c r="E22" s="10">
        <v>52.068622461982848</v>
      </c>
    </row>
    <row r="23" spans="4:5" x14ac:dyDescent="0.3">
      <c r="D23" s="7" t="s">
        <v>15</v>
      </c>
      <c r="E23" s="10">
        <v>0</v>
      </c>
    </row>
    <row r="24" spans="4:5" x14ac:dyDescent="0.3">
      <c r="D24" s="7" t="s">
        <v>33</v>
      </c>
      <c r="E24" s="10">
        <v>129.58295223069777</v>
      </c>
    </row>
    <row r="27" spans="4:5" x14ac:dyDescent="0.3">
      <c r="D27" s="5" t="s">
        <v>34</v>
      </c>
      <c r="E27" s="10" t="s">
        <v>42</v>
      </c>
    </row>
    <row r="28" spans="4:5" x14ac:dyDescent="0.3">
      <c r="D28" s="7" t="s">
        <v>9</v>
      </c>
      <c r="E28" s="10">
        <v>64.445068838182237</v>
      </c>
    </row>
    <row r="29" spans="4:5" x14ac:dyDescent="0.3">
      <c r="D29" s="7" t="s">
        <v>12</v>
      </c>
      <c r="E29" s="10">
        <v>53.646385176688973</v>
      </c>
    </row>
    <row r="30" spans="4:5" x14ac:dyDescent="0.3">
      <c r="D30" s="7" t="s">
        <v>11</v>
      </c>
      <c r="E30" s="10">
        <v>50.642663075512473</v>
      </c>
    </row>
    <row r="31" spans="4:5" x14ac:dyDescent="0.3">
      <c r="D31" s="7" t="s">
        <v>13</v>
      </c>
      <c r="E31" s="10">
        <v>42.741427198564899</v>
      </c>
    </row>
    <row r="32" spans="4:5" x14ac:dyDescent="0.3">
      <c r="D32" s="7" t="s">
        <v>10</v>
      </c>
      <c r="E32" s="10">
        <v>37.864985375471001</v>
      </c>
    </row>
    <row r="33" spans="4:5" x14ac:dyDescent="0.3">
      <c r="D33" s="7" t="s">
        <v>14</v>
      </c>
      <c r="E33" s="10">
        <v>21.061142978550315</v>
      </c>
    </row>
    <row r="34" spans="4:5" x14ac:dyDescent="0.3">
      <c r="D34" s="7" t="s">
        <v>15</v>
      </c>
      <c r="E34" s="10">
        <v>4.3197654811571873</v>
      </c>
    </row>
    <row r="35" spans="4:5" x14ac:dyDescent="0.3">
      <c r="D35" s="7" t="s">
        <v>33</v>
      </c>
      <c r="E35" s="10">
        <v>14.905230706078488</v>
      </c>
    </row>
    <row r="38" spans="4:5" x14ac:dyDescent="0.3">
      <c r="D38" s="5" t="s">
        <v>34</v>
      </c>
      <c r="E38" s="8" t="s">
        <v>43</v>
      </c>
    </row>
    <row r="39" spans="4:5" x14ac:dyDescent="0.3">
      <c r="D39" s="7" t="s">
        <v>14</v>
      </c>
      <c r="E39" s="8">
        <v>7.4910762868647298</v>
      </c>
    </row>
    <row r="40" spans="4:5" x14ac:dyDescent="0.3">
      <c r="D40" s="7" t="s">
        <v>11</v>
      </c>
      <c r="E40" s="8">
        <v>3.4090198705068095</v>
      </c>
    </row>
    <row r="41" spans="4:5" x14ac:dyDescent="0.3">
      <c r="D41" s="7" t="s">
        <v>9</v>
      </c>
      <c r="E41" s="8">
        <v>2.5989681571064018</v>
      </c>
    </row>
    <row r="42" spans="4:5" x14ac:dyDescent="0.3">
      <c r="D42" s="7" t="s">
        <v>12</v>
      </c>
      <c r="E42" s="8">
        <v>2.3688152438152437</v>
      </c>
    </row>
    <row r="43" spans="4:5" x14ac:dyDescent="0.3">
      <c r="D43" s="7" t="s">
        <v>10</v>
      </c>
      <c r="E43" s="8">
        <v>2.231285724621952</v>
      </c>
    </row>
    <row r="44" spans="4:5" x14ac:dyDescent="0.3">
      <c r="D44" s="7" t="s">
        <v>13</v>
      </c>
      <c r="E44" s="8">
        <v>1.989040863138221</v>
      </c>
    </row>
    <row r="45" spans="4:5" x14ac:dyDescent="0.3">
      <c r="D45" s="7" t="s">
        <v>15</v>
      </c>
      <c r="E45" s="8">
        <v>0</v>
      </c>
    </row>
    <row r="46" spans="4:5" x14ac:dyDescent="0.3">
      <c r="D46" s="7" t="s">
        <v>33</v>
      </c>
      <c r="E46" s="8">
        <v>10.791789881907663</v>
      </c>
    </row>
    <row r="49" spans="4:7" x14ac:dyDescent="0.3">
      <c r="D49" s="5" t="s">
        <v>2</v>
      </c>
      <c r="E49" t="s">
        <v>32</v>
      </c>
    </row>
    <row r="51" spans="4:7" x14ac:dyDescent="0.3">
      <c r="D51" t="s">
        <v>37</v>
      </c>
      <c r="E51" t="s">
        <v>40</v>
      </c>
      <c r="F51" t="s">
        <v>36</v>
      </c>
      <c r="G51" t="s">
        <v>35</v>
      </c>
    </row>
    <row r="52" spans="4:7" x14ac:dyDescent="0.3">
      <c r="D52" s="10">
        <v>41394359.560000017</v>
      </c>
      <c r="E52" s="10">
        <v>8047353.0500000007</v>
      </c>
      <c r="F52" s="10">
        <v>33347006.510000017</v>
      </c>
      <c r="G52" s="8">
        <v>0.80559300504853615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25C02-9F17-41A5-97D4-CFC76AD76C1F}">
  <dimension ref="A1:M70"/>
  <sheetViews>
    <sheetView showGridLines="0" tabSelected="1" zoomScale="80" zoomScaleNormal="80" workbookViewId="0">
      <selection activeCell="O30" sqref="O30"/>
    </sheetView>
  </sheetViews>
  <sheetFormatPr defaultRowHeight="13" x14ac:dyDescent="0.3"/>
  <cols>
    <col min="1" max="1" width="13.09765625" customWidth="1"/>
    <col min="2" max="2" width="14.3984375" customWidth="1"/>
    <col min="3" max="3" width="14.19921875" customWidth="1"/>
    <col min="4" max="4" width="12.8984375" customWidth="1"/>
    <col min="5" max="5" width="15.69921875" customWidth="1"/>
    <col min="6" max="6" width="12" bestFit="1" customWidth="1"/>
    <col min="7" max="7" width="12.296875" customWidth="1"/>
    <col min="8" max="8" width="12.09765625" customWidth="1"/>
    <col min="9" max="9" width="13.59765625" bestFit="1" customWidth="1"/>
    <col min="10" max="10" width="12.8984375" customWidth="1"/>
    <col min="11" max="11" width="15.5" customWidth="1"/>
    <col min="12" max="12" width="16.5" customWidth="1"/>
    <col min="13" max="15" width="12.59765625" bestFit="1" customWidth="1"/>
    <col min="16" max="16" width="24.69921875" bestFit="1" customWidth="1"/>
    <col min="17" max="17" width="18.5" bestFit="1" customWidth="1"/>
    <col min="18" max="18" width="24.69921875" bestFit="1" customWidth="1"/>
    <col min="19" max="19" width="18.5" bestFit="1" customWidth="1"/>
    <col min="20" max="20" width="24.69921875" bestFit="1" customWidth="1"/>
    <col min="21" max="21" width="18.5" bestFit="1" customWidth="1"/>
    <col min="22" max="22" width="24.69921875" bestFit="1" customWidth="1"/>
    <col min="23" max="23" width="18.5" bestFit="1" customWidth="1"/>
    <col min="24" max="24" width="24.69921875" bestFit="1" customWidth="1"/>
    <col min="25" max="25" width="18.5" bestFit="1" customWidth="1"/>
    <col min="26" max="26" width="24.69921875" bestFit="1" customWidth="1"/>
    <col min="27" max="27" width="23.3984375" bestFit="1" customWidth="1"/>
    <col min="28" max="28" width="29.69921875" bestFit="1" customWidth="1"/>
    <col min="29" max="29" width="24.69921875" bestFit="1" customWidth="1"/>
    <col min="30" max="30" width="18.5" bestFit="1" customWidth="1"/>
    <col min="31" max="31" width="29.3984375" bestFit="1" customWidth="1"/>
    <col min="32" max="32" width="24.69921875" bestFit="1" customWidth="1"/>
    <col min="33" max="33" width="18.5" bestFit="1" customWidth="1"/>
    <col min="34" max="34" width="29.3984375" bestFit="1" customWidth="1"/>
    <col min="35" max="35" width="24.69921875" bestFit="1" customWidth="1"/>
    <col min="36" max="36" width="18.5" bestFit="1" customWidth="1"/>
    <col min="37" max="37" width="29.3984375" bestFit="1" customWidth="1"/>
    <col min="38" max="38" width="24.69921875" bestFit="1" customWidth="1"/>
    <col min="39" max="39" width="23.3984375" bestFit="1" customWidth="1"/>
    <col min="40" max="40" width="34.296875" bestFit="1" customWidth="1"/>
    <col min="41" max="41" width="29.69921875" bestFit="1" customWidth="1"/>
    <col min="42" max="42" width="24.69921875" bestFit="1" customWidth="1"/>
    <col min="43" max="43" width="12.8984375" bestFit="1" customWidth="1"/>
    <col min="44" max="44" width="18.5" bestFit="1" customWidth="1"/>
    <col min="45" max="45" width="29.3984375" bestFit="1" customWidth="1"/>
    <col min="46" max="46" width="24.69921875" bestFit="1" customWidth="1"/>
    <col min="47" max="47" width="12.8984375" bestFit="1" customWidth="1"/>
    <col min="48" max="48" width="18.5" bestFit="1" customWidth="1"/>
    <col min="49" max="49" width="29.3984375" bestFit="1" customWidth="1"/>
    <col min="50" max="50" width="24.69921875" bestFit="1" customWidth="1"/>
    <col min="51" max="51" width="16.796875" bestFit="1" customWidth="1"/>
    <col min="52" max="52" width="23.3984375" bestFit="1" customWidth="1"/>
    <col min="53" max="53" width="34.296875" bestFit="1" customWidth="1"/>
    <col min="54" max="54" width="29.69921875" bestFit="1" customWidth="1"/>
    <col min="55" max="55" width="18.5" bestFit="1" customWidth="1"/>
    <col min="56" max="56" width="29.3984375" bestFit="1" customWidth="1"/>
    <col min="57" max="57" width="24.69921875" bestFit="1" customWidth="1"/>
    <col min="58" max="58" width="18" bestFit="1" customWidth="1"/>
    <col min="59" max="59" width="12.8984375" bestFit="1" customWidth="1"/>
    <col min="60" max="60" width="18.5" bestFit="1" customWidth="1"/>
    <col min="61" max="61" width="29.3984375" bestFit="1" customWidth="1"/>
    <col min="62" max="62" width="24.69921875" bestFit="1" customWidth="1"/>
    <col min="63" max="63" width="22.8984375" bestFit="1" customWidth="1"/>
    <col min="64" max="64" width="16.796875" bestFit="1" customWidth="1"/>
    <col min="65" max="65" width="23.3984375" bestFit="1" customWidth="1"/>
    <col min="66" max="66" width="34.296875" bestFit="1" customWidth="1"/>
    <col min="67" max="67" width="29.69921875" bestFit="1" customWidth="1"/>
    <col min="68" max="68" width="24.69921875" bestFit="1" customWidth="1"/>
    <col min="69" max="69" width="14.5" bestFit="1" customWidth="1"/>
    <col min="70" max="70" width="18" bestFit="1" customWidth="1"/>
    <col min="71" max="71" width="12.8984375" bestFit="1" customWidth="1"/>
    <col min="72" max="72" width="18.5" bestFit="1" customWidth="1"/>
    <col min="73" max="73" width="29.3984375" bestFit="1" customWidth="1"/>
    <col min="74" max="74" width="24.69921875" bestFit="1" customWidth="1"/>
    <col min="75" max="75" width="19.3984375" bestFit="1" customWidth="1"/>
    <col min="76" max="76" width="22.8984375" bestFit="1" customWidth="1"/>
    <col min="77" max="77" width="16.796875" bestFit="1" customWidth="1"/>
    <col min="78" max="78" width="23.3984375" bestFit="1" customWidth="1"/>
    <col min="79" max="79" width="34.296875" bestFit="1" customWidth="1"/>
    <col min="80" max="80" width="29.69921875" bestFit="1" customWidth="1"/>
    <col min="81" max="81" width="14.5" bestFit="1" customWidth="1"/>
    <col min="82" max="82" width="18" bestFit="1" customWidth="1"/>
    <col min="83" max="83" width="12.8984375" bestFit="1" customWidth="1"/>
    <col min="84" max="84" width="18.5" bestFit="1" customWidth="1"/>
    <col min="85" max="85" width="29.3984375" bestFit="1" customWidth="1"/>
    <col min="86" max="86" width="24.69921875" bestFit="1" customWidth="1"/>
    <col min="87" max="87" width="15.796875" bestFit="1" customWidth="1"/>
    <col min="88" max="88" width="19.3984375" bestFit="1" customWidth="1"/>
    <col min="89" max="89" width="22.8984375" bestFit="1" customWidth="1"/>
    <col min="90" max="90" width="16.796875" bestFit="1" customWidth="1"/>
    <col min="91" max="91" width="23.3984375" bestFit="1" customWidth="1"/>
    <col min="92" max="92" width="34.296875" bestFit="1" customWidth="1"/>
    <col min="93" max="93" width="29.69921875" bestFit="1" customWidth="1"/>
    <col min="94" max="94" width="18" bestFit="1" customWidth="1"/>
    <col min="95" max="95" width="12.8984375" bestFit="1" customWidth="1"/>
    <col min="96" max="96" width="18.5" bestFit="1" customWidth="1"/>
    <col min="97" max="97" width="29.3984375" bestFit="1" customWidth="1"/>
    <col min="98" max="98" width="24.69921875" bestFit="1" customWidth="1"/>
    <col min="99" max="99" width="19.296875" bestFit="1" customWidth="1"/>
    <col min="100" max="100" width="15.796875" bestFit="1" customWidth="1"/>
    <col min="101" max="101" width="19.3984375" bestFit="1" customWidth="1"/>
    <col min="102" max="102" width="22.8984375" bestFit="1" customWidth="1"/>
    <col min="103" max="103" width="16.796875" bestFit="1" customWidth="1"/>
    <col min="104" max="104" width="23.3984375" bestFit="1" customWidth="1"/>
    <col min="105" max="105" width="34.296875" bestFit="1" customWidth="1"/>
    <col min="106" max="106" width="29.69921875" bestFit="1" customWidth="1"/>
    <col min="107" max="107" width="18.5" bestFit="1" customWidth="1"/>
    <col min="108" max="108" width="29.3984375" bestFit="1" customWidth="1"/>
    <col min="109" max="109" width="24.69921875" bestFit="1" customWidth="1"/>
    <col min="110" max="110" width="20.59765625" bestFit="1" customWidth="1"/>
    <col min="111" max="111" width="19.296875" bestFit="1" customWidth="1"/>
    <col min="112" max="112" width="15.796875" bestFit="1" customWidth="1"/>
    <col min="113" max="113" width="19.3984375" bestFit="1" customWidth="1"/>
    <col min="114" max="114" width="22.8984375" bestFit="1" customWidth="1"/>
    <col min="115" max="115" width="16.796875" bestFit="1" customWidth="1"/>
    <col min="116" max="116" width="23.3984375" bestFit="1" customWidth="1"/>
    <col min="117" max="117" width="34.296875" bestFit="1" customWidth="1"/>
    <col min="118" max="118" width="29.69921875" bestFit="1" customWidth="1"/>
    <col min="119" max="119" width="25.59765625" bestFit="1" customWidth="1"/>
  </cols>
  <sheetData>
    <row r="1" spans="1:13" s="21" customFormat="1" x14ac:dyDescent="0.3">
      <c r="A1" s="45" t="s">
        <v>48</v>
      </c>
      <c r="B1" s="43"/>
      <c r="C1" s="43"/>
      <c r="D1" s="43"/>
      <c r="E1" s="43"/>
      <c r="F1" s="43"/>
      <c r="G1" s="43"/>
      <c r="H1" s="43"/>
      <c r="I1" s="43"/>
      <c r="J1" s="43"/>
      <c r="K1" s="43"/>
      <c r="L1" s="43"/>
      <c r="M1" s="44"/>
    </row>
    <row r="2" spans="1:13" s="21" customFormat="1" ht="29" customHeight="1" x14ac:dyDescent="0.3">
      <c r="A2" s="46"/>
      <c r="B2" s="30"/>
      <c r="C2" s="30"/>
      <c r="D2" s="30"/>
      <c r="E2" s="30"/>
      <c r="F2" s="30"/>
      <c r="G2" s="30"/>
      <c r="H2" s="30"/>
      <c r="I2" s="30"/>
      <c r="J2" s="30"/>
      <c r="K2" s="30"/>
      <c r="L2" s="30"/>
      <c r="M2" s="31"/>
    </row>
    <row r="3" spans="1:13" s="22" customFormat="1" ht="13" customHeight="1" x14ac:dyDescent="0.3">
      <c r="A3" s="32" t="s">
        <v>49</v>
      </c>
      <c r="B3" s="32"/>
      <c r="C3" s="32"/>
      <c r="D3" s="32"/>
      <c r="E3" s="32"/>
      <c r="F3" s="32"/>
      <c r="G3" s="32"/>
      <c r="H3" s="32"/>
      <c r="I3" s="32"/>
      <c r="J3" s="32"/>
      <c r="K3" s="32"/>
      <c r="L3" s="32"/>
      <c r="M3" s="33"/>
    </row>
    <row r="4" spans="1:13" s="22" customFormat="1" x14ac:dyDescent="0.3">
      <c r="A4" s="32"/>
      <c r="B4" s="32"/>
      <c r="C4" s="32"/>
      <c r="D4" s="32"/>
      <c r="E4" s="32"/>
      <c r="F4" s="32"/>
      <c r="G4" s="32"/>
      <c r="H4" s="32"/>
      <c r="I4" s="32"/>
      <c r="J4" s="32"/>
      <c r="K4" s="32"/>
      <c r="L4" s="32"/>
      <c r="M4" s="33"/>
    </row>
    <row r="5" spans="1:13" s="22" customFormat="1" x14ac:dyDescent="0.3">
      <c r="A5" s="34"/>
      <c r="B5" s="34"/>
      <c r="C5" s="34"/>
      <c r="D5" s="34"/>
      <c r="E5" s="34"/>
      <c r="F5" s="34"/>
      <c r="G5" s="34"/>
      <c r="H5" s="34"/>
      <c r="I5" s="34"/>
      <c r="J5" s="34"/>
      <c r="K5" s="34"/>
      <c r="L5" s="34"/>
      <c r="M5" s="35"/>
    </row>
    <row r="6" spans="1:13" s="22" customFormat="1" ht="13" customHeight="1" x14ac:dyDescent="0.3">
      <c r="A6" s="32" t="s">
        <v>50</v>
      </c>
      <c r="B6" s="32"/>
      <c r="C6" s="32"/>
      <c r="D6" s="32"/>
      <c r="E6" s="32"/>
      <c r="F6" s="32"/>
      <c r="G6" s="32"/>
      <c r="H6" s="32"/>
      <c r="I6" s="32"/>
      <c r="J6" s="32"/>
      <c r="K6" s="32"/>
      <c r="L6" s="32"/>
      <c r="M6" s="33"/>
    </row>
    <row r="7" spans="1:13" s="22" customFormat="1" ht="19" customHeight="1" x14ac:dyDescent="0.3">
      <c r="A7" s="32"/>
      <c r="B7" s="32"/>
      <c r="C7" s="32"/>
      <c r="D7" s="32"/>
      <c r="E7" s="32"/>
      <c r="F7" s="32"/>
      <c r="G7" s="32"/>
      <c r="H7" s="32"/>
      <c r="I7" s="32"/>
      <c r="J7" s="32"/>
      <c r="K7" s="32"/>
      <c r="L7" s="32"/>
      <c r="M7" s="33"/>
    </row>
    <row r="8" spans="1:13" s="22" customFormat="1" x14ac:dyDescent="0.3">
      <c r="A8" s="34"/>
      <c r="B8" s="34"/>
      <c r="C8" s="34"/>
      <c r="D8" s="34"/>
      <c r="E8" s="34"/>
      <c r="F8" s="34"/>
      <c r="G8" s="34"/>
      <c r="H8" s="34"/>
      <c r="I8" s="34"/>
      <c r="J8" s="34"/>
      <c r="K8" s="34"/>
      <c r="L8" s="34"/>
      <c r="M8" s="35"/>
    </row>
    <row r="9" spans="1:13" s="22" customFormat="1" x14ac:dyDescent="0.3">
      <c r="A9" s="36"/>
      <c r="B9" s="36"/>
      <c r="C9" s="36"/>
      <c r="D9" s="36"/>
      <c r="E9" s="36"/>
      <c r="F9" s="36"/>
      <c r="G9" s="36"/>
      <c r="H9" s="36"/>
      <c r="I9" s="36"/>
      <c r="J9" s="36"/>
      <c r="K9" s="36"/>
      <c r="L9" s="36"/>
      <c r="M9" s="27"/>
    </row>
    <row r="10" spans="1:13" ht="23.5" x14ac:dyDescent="0.55000000000000004">
      <c r="A10" s="23" t="s">
        <v>44</v>
      </c>
      <c r="B10" s="23"/>
      <c r="C10" s="23"/>
      <c r="D10" s="24" t="s">
        <v>45</v>
      </c>
      <c r="E10" s="24"/>
      <c r="F10" s="24"/>
      <c r="G10" s="24" t="s">
        <v>46</v>
      </c>
      <c r="H10" s="24"/>
      <c r="I10" s="24"/>
      <c r="J10" s="37" t="s">
        <v>47</v>
      </c>
      <c r="K10" s="37"/>
      <c r="L10" s="37"/>
      <c r="M10" s="38"/>
    </row>
    <row r="11" spans="1:13" ht="23.5" x14ac:dyDescent="0.55000000000000004">
      <c r="A11" s="25">
        <f>GETPIVOTDATA("Sum of Revenue", Pivottables!D51)</f>
        <v>41394359.560000017</v>
      </c>
      <c r="B11" s="25"/>
      <c r="C11" s="25"/>
      <c r="D11" s="26">
        <f>GETPIVOTDATA("Sum of Cost", Pivottables!E51)</f>
        <v>8047353.0500000007</v>
      </c>
      <c r="E11" s="26"/>
      <c r="F11" s="26"/>
      <c r="G11" s="26">
        <f>GETPIVOTDATA("Sum of Profit", Pivottables!F51)</f>
        <v>33347006.510000017</v>
      </c>
      <c r="H11" s="26"/>
      <c r="I11" s="26"/>
      <c r="J11" s="39">
        <f>GETPIVOTDATA("Sum of Profit Margin", Pivottables!G51)</f>
        <v>0.80559300504853615</v>
      </c>
      <c r="K11" s="39"/>
      <c r="L11" s="39"/>
      <c r="M11" s="40"/>
    </row>
    <row r="12" spans="1:13" x14ac:dyDescent="0.3">
      <c r="A12" s="47"/>
      <c r="B12" s="28"/>
      <c r="C12" s="28"/>
      <c r="D12" s="28"/>
      <c r="E12" s="28"/>
      <c r="F12" s="28"/>
      <c r="G12" s="29"/>
      <c r="H12" s="28"/>
      <c r="I12" s="28"/>
      <c r="J12" s="28"/>
      <c r="K12" s="28"/>
      <c r="L12" s="28"/>
      <c r="M12" s="29"/>
    </row>
    <row r="13" spans="1:13" x14ac:dyDescent="0.3">
      <c r="A13" s="48"/>
      <c r="B13" s="36"/>
      <c r="C13" s="36"/>
      <c r="D13" s="36"/>
      <c r="E13" s="36"/>
      <c r="F13" s="36"/>
      <c r="G13" s="27"/>
      <c r="H13" s="36"/>
      <c r="I13" s="36"/>
      <c r="J13" s="36"/>
      <c r="K13" s="36"/>
      <c r="L13" s="36"/>
      <c r="M13" s="27"/>
    </row>
    <row r="14" spans="1:13" x14ac:dyDescent="0.3">
      <c r="A14" s="48"/>
      <c r="G14" s="27"/>
      <c r="M14" s="27"/>
    </row>
    <row r="15" spans="1:13" x14ac:dyDescent="0.3">
      <c r="A15" s="48"/>
      <c r="G15" s="27"/>
      <c r="M15" s="27"/>
    </row>
    <row r="16" spans="1:13" x14ac:dyDescent="0.3">
      <c r="A16" s="48"/>
      <c r="G16" s="27"/>
      <c r="M16" s="27"/>
    </row>
    <row r="17" spans="1:13" x14ac:dyDescent="0.3">
      <c r="A17" s="48"/>
      <c r="G17" s="27"/>
      <c r="M17" s="27"/>
    </row>
    <row r="18" spans="1:13" x14ac:dyDescent="0.3">
      <c r="A18" s="48"/>
      <c r="G18" s="27"/>
      <c r="M18" s="27"/>
    </row>
    <row r="19" spans="1:13" x14ac:dyDescent="0.3">
      <c r="A19" s="48"/>
      <c r="G19" s="27"/>
      <c r="M19" s="27"/>
    </row>
    <row r="20" spans="1:13" x14ac:dyDescent="0.3">
      <c r="A20" s="48"/>
      <c r="G20" s="27"/>
      <c r="M20" s="27"/>
    </row>
    <row r="21" spans="1:13" x14ac:dyDescent="0.3">
      <c r="A21" s="48"/>
      <c r="G21" s="27"/>
      <c r="M21" s="27"/>
    </row>
    <row r="22" spans="1:13" x14ac:dyDescent="0.3">
      <c r="A22" s="48"/>
      <c r="G22" s="27"/>
      <c r="M22" s="27"/>
    </row>
    <row r="23" spans="1:13" x14ac:dyDescent="0.3">
      <c r="A23" s="48"/>
      <c r="G23" s="27"/>
      <c r="M23" s="27"/>
    </row>
    <row r="24" spans="1:13" x14ac:dyDescent="0.3">
      <c r="A24" s="48"/>
      <c r="G24" s="27"/>
      <c r="M24" s="27"/>
    </row>
    <row r="25" spans="1:13" x14ac:dyDescent="0.3">
      <c r="A25" s="48"/>
      <c r="G25" s="27"/>
      <c r="M25" s="27"/>
    </row>
    <row r="26" spans="1:13" x14ac:dyDescent="0.3">
      <c r="A26" s="48"/>
      <c r="G26" s="27"/>
      <c r="M26" s="27"/>
    </row>
    <row r="27" spans="1:13" x14ac:dyDescent="0.3">
      <c r="A27" s="48"/>
      <c r="G27" s="27"/>
      <c r="M27" s="27"/>
    </row>
    <row r="28" spans="1:13" x14ac:dyDescent="0.3">
      <c r="A28" s="48"/>
      <c r="G28" s="27"/>
      <c r="M28" s="27"/>
    </row>
    <row r="29" spans="1:13" x14ac:dyDescent="0.3">
      <c r="A29" s="48"/>
      <c r="G29" s="27"/>
      <c r="M29" s="27"/>
    </row>
    <row r="30" spans="1:13" ht="39" x14ac:dyDescent="0.3">
      <c r="A30" s="48"/>
      <c r="B30" s="12" t="s">
        <v>34</v>
      </c>
      <c r="C30" s="18" t="s">
        <v>37</v>
      </c>
      <c r="D30" s="18" t="s">
        <v>40</v>
      </c>
      <c r="E30" s="18" t="s">
        <v>36</v>
      </c>
      <c r="F30" s="15" t="s">
        <v>35</v>
      </c>
      <c r="G30" s="27"/>
      <c r="I30" s="12" t="s">
        <v>34</v>
      </c>
      <c r="J30" s="13" t="s">
        <v>39</v>
      </c>
      <c r="K30" s="18" t="s">
        <v>36</v>
      </c>
      <c r="L30" s="17" t="s">
        <v>41</v>
      </c>
      <c r="M30" s="27"/>
    </row>
    <row r="31" spans="1:13" x14ac:dyDescent="0.3">
      <c r="A31" s="48"/>
      <c r="B31" s="14" t="s">
        <v>15</v>
      </c>
      <c r="C31" s="18">
        <v>8495531.5800000001</v>
      </c>
      <c r="D31" s="18">
        <v>474106.29000000004</v>
      </c>
      <c r="E31" s="18">
        <v>8021425.29</v>
      </c>
      <c r="F31" s="15">
        <v>0.94419345210650141</v>
      </c>
      <c r="G31" s="27"/>
      <c r="I31" s="14" t="s">
        <v>11</v>
      </c>
      <c r="J31" s="16">
        <v>17916</v>
      </c>
      <c r="K31" s="18">
        <v>2714087.07</v>
      </c>
      <c r="L31" s="17">
        <v>151.48956630944406</v>
      </c>
      <c r="M31" s="27"/>
    </row>
    <row r="32" spans="1:13" x14ac:dyDescent="0.3">
      <c r="A32" s="48"/>
      <c r="B32" s="14" t="s">
        <v>11</v>
      </c>
      <c r="C32" s="18">
        <v>3093051.29</v>
      </c>
      <c r="D32" s="18">
        <v>378964.22000000003</v>
      </c>
      <c r="E32" s="18">
        <v>2714087.07</v>
      </c>
      <c r="F32" s="15">
        <v>0.87747884387652675</v>
      </c>
      <c r="G32" s="27"/>
      <c r="I32" s="14" t="s">
        <v>14</v>
      </c>
      <c r="J32" s="16">
        <v>36756</v>
      </c>
      <c r="K32" s="18">
        <v>4947968.3500000006</v>
      </c>
      <c r="L32" s="17">
        <v>134.61661633474807</v>
      </c>
      <c r="M32" s="27"/>
    </row>
    <row r="33" spans="1:13" x14ac:dyDescent="0.3">
      <c r="A33" s="48"/>
      <c r="B33" s="14" t="s">
        <v>10</v>
      </c>
      <c r="C33" s="18">
        <v>5838515.6900000004</v>
      </c>
      <c r="D33" s="18">
        <v>792855.30999999982</v>
      </c>
      <c r="E33" s="18">
        <v>5045660.3800000008</v>
      </c>
      <c r="F33" s="15">
        <v>0.8642025898195369</v>
      </c>
      <c r="G33" s="27"/>
      <c r="I33" s="14" t="s">
        <v>12</v>
      </c>
      <c r="J33" s="16">
        <v>55944</v>
      </c>
      <c r="K33" s="18">
        <v>5924087.0199999996</v>
      </c>
      <c r="L33" s="17">
        <v>105.89316137566136</v>
      </c>
      <c r="M33" s="27"/>
    </row>
    <row r="34" spans="1:13" x14ac:dyDescent="0.3">
      <c r="A34" s="48"/>
      <c r="B34" s="14" t="s">
        <v>14</v>
      </c>
      <c r="C34" s="18">
        <v>5799017.2300000004</v>
      </c>
      <c r="D34" s="18">
        <v>851048.88</v>
      </c>
      <c r="E34" s="18">
        <v>4947968.3500000006</v>
      </c>
      <c r="F34" s="15">
        <v>0.85324256744793292</v>
      </c>
      <c r="G34" s="27"/>
      <c r="I34" s="14" t="s">
        <v>9</v>
      </c>
      <c r="J34" s="16">
        <v>54078</v>
      </c>
      <c r="K34" s="18">
        <v>5467978.8900000006</v>
      </c>
      <c r="L34" s="17">
        <v>101.11281648729614</v>
      </c>
      <c r="M34" s="27"/>
    </row>
    <row r="35" spans="1:13" x14ac:dyDescent="0.3">
      <c r="A35" s="48"/>
      <c r="B35" s="14" t="s">
        <v>12</v>
      </c>
      <c r="C35" s="18">
        <v>7109272.6099999994</v>
      </c>
      <c r="D35" s="18">
        <v>1185185.5899999999</v>
      </c>
      <c r="E35" s="18">
        <v>5924087.0199999996</v>
      </c>
      <c r="F35" s="15">
        <v>0.83329017537843442</v>
      </c>
      <c r="G35" s="27"/>
      <c r="I35" s="14" t="s">
        <v>10</v>
      </c>
      <c r="J35" s="16">
        <v>69105</v>
      </c>
      <c r="K35" s="18">
        <v>5045660.3800000008</v>
      </c>
      <c r="L35" s="17">
        <v>73.014403878156443</v>
      </c>
      <c r="M35" s="27"/>
    </row>
    <row r="36" spans="1:13" x14ac:dyDescent="0.3">
      <c r="A36" s="48"/>
      <c r="B36" s="14" t="s">
        <v>13</v>
      </c>
      <c r="C36" s="18">
        <v>2001410.07</v>
      </c>
      <c r="D36" s="18">
        <v>775610.55999999994</v>
      </c>
      <c r="E36" s="18">
        <v>1225799.5100000002</v>
      </c>
      <c r="F36" s="15">
        <v>0.61246794366333945</v>
      </c>
      <c r="G36" s="27"/>
      <c r="I36" s="14" t="s">
        <v>13</v>
      </c>
      <c r="J36" s="16">
        <v>23542</v>
      </c>
      <c r="K36" s="18">
        <v>1225799.5100000002</v>
      </c>
      <c r="L36" s="17">
        <v>52.068622461982848</v>
      </c>
      <c r="M36" s="27"/>
    </row>
    <row r="37" spans="1:13" x14ac:dyDescent="0.3">
      <c r="A37" s="48"/>
      <c r="B37" s="14" t="s">
        <v>9</v>
      </c>
      <c r="C37" s="18">
        <v>9057561.0899999999</v>
      </c>
      <c r="D37" s="18">
        <v>3589582.1999999997</v>
      </c>
      <c r="E37" s="18">
        <v>5467978.8900000006</v>
      </c>
      <c r="F37" s="15">
        <v>0.60369218994690776</v>
      </c>
      <c r="G37" s="27"/>
      <c r="I37" s="14" t="s">
        <v>15</v>
      </c>
      <c r="J37" s="16">
        <v>0</v>
      </c>
      <c r="K37" s="18">
        <v>8021425.29</v>
      </c>
      <c r="L37" s="17">
        <v>0</v>
      </c>
      <c r="M37" s="27"/>
    </row>
    <row r="38" spans="1:13" x14ac:dyDescent="0.3">
      <c r="A38" s="48"/>
      <c r="B38" s="14" t="s">
        <v>33</v>
      </c>
      <c r="C38" s="18">
        <v>41394359.560000002</v>
      </c>
      <c r="D38" s="18">
        <v>8047353.0499999989</v>
      </c>
      <c r="E38" s="18">
        <v>33347006.509999994</v>
      </c>
      <c r="F38" s="15">
        <v>0.80559300504853604</v>
      </c>
      <c r="G38" s="27"/>
      <c r="I38" s="14" t="s">
        <v>33</v>
      </c>
      <c r="J38" s="16">
        <v>257341</v>
      </c>
      <c r="K38" s="18">
        <v>33347006.509999994</v>
      </c>
      <c r="L38" s="17">
        <v>129.58295223069777</v>
      </c>
      <c r="M38" s="27"/>
    </row>
    <row r="39" spans="1:13" x14ac:dyDescent="0.3">
      <c r="A39" s="48"/>
      <c r="G39" s="27"/>
      <c r="M39" s="27"/>
    </row>
    <row r="40" spans="1:13" x14ac:dyDescent="0.3">
      <c r="A40" s="48"/>
      <c r="G40" s="27"/>
      <c r="M40" s="27"/>
    </row>
    <row r="41" spans="1:13" x14ac:dyDescent="0.3">
      <c r="A41" s="47"/>
      <c r="B41" s="28"/>
      <c r="C41" s="28"/>
      <c r="D41" s="28"/>
      <c r="E41" s="28"/>
      <c r="F41" s="28"/>
      <c r="G41" s="29"/>
      <c r="H41" s="28"/>
      <c r="I41" s="28"/>
      <c r="J41" s="28"/>
      <c r="K41" s="28"/>
      <c r="L41" s="28"/>
      <c r="M41" s="29"/>
    </row>
    <row r="42" spans="1:13" x14ac:dyDescent="0.3">
      <c r="A42" s="48"/>
      <c r="G42" s="27"/>
      <c r="M42" s="27"/>
    </row>
    <row r="43" spans="1:13" x14ac:dyDescent="0.3">
      <c r="A43" s="48"/>
      <c r="G43" s="27"/>
      <c r="M43" s="27"/>
    </row>
    <row r="44" spans="1:13" x14ac:dyDescent="0.3">
      <c r="A44" s="48"/>
      <c r="G44" s="27"/>
      <c r="M44" s="27"/>
    </row>
    <row r="45" spans="1:13" x14ac:dyDescent="0.3">
      <c r="A45" s="48"/>
      <c r="G45" s="27"/>
      <c r="M45" s="27"/>
    </row>
    <row r="46" spans="1:13" x14ac:dyDescent="0.3">
      <c r="A46" s="48"/>
      <c r="G46" s="27"/>
      <c r="M46" s="27"/>
    </row>
    <row r="47" spans="1:13" x14ac:dyDescent="0.3">
      <c r="A47" s="48"/>
      <c r="G47" s="27"/>
      <c r="M47" s="27"/>
    </row>
    <row r="48" spans="1:13" x14ac:dyDescent="0.3">
      <c r="A48" s="48"/>
      <c r="G48" s="27"/>
      <c r="M48" s="27"/>
    </row>
    <row r="49" spans="1:13" x14ac:dyDescent="0.3">
      <c r="A49" s="48"/>
      <c r="G49" s="27"/>
      <c r="M49" s="27"/>
    </row>
    <row r="50" spans="1:13" x14ac:dyDescent="0.3">
      <c r="A50" s="48"/>
      <c r="G50" s="27"/>
      <c r="M50" s="27"/>
    </row>
    <row r="51" spans="1:13" x14ac:dyDescent="0.3">
      <c r="A51" s="48"/>
      <c r="G51" s="27"/>
      <c r="M51" s="27"/>
    </row>
    <row r="52" spans="1:13" x14ac:dyDescent="0.3">
      <c r="A52" s="48"/>
      <c r="G52" s="27"/>
      <c r="M52" s="27"/>
    </row>
    <row r="53" spans="1:13" x14ac:dyDescent="0.3">
      <c r="A53" s="48"/>
      <c r="G53" s="27"/>
      <c r="M53" s="27"/>
    </row>
    <row r="54" spans="1:13" x14ac:dyDescent="0.3">
      <c r="A54" s="48"/>
      <c r="G54" s="27"/>
      <c r="M54" s="27"/>
    </row>
    <row r="55" spans="1:13" x14ac:dyDescent="0.3">
      <c r="A55" s="48"/>
      <c r="G55" s="27"/>
      <c r="M55" s="27"/>
    </row>
    <row r="56" spans="1:13" x14ac:dyDescent="0.3">
      <c r="A56" s="48"/>
      <c r="G56" s="27"/>
      <c r="M56" s="27"/>
    </row>
    <row r="57" spans="1:13" x14ac:dyDescent="0.3">
      <c r="A57" s="48"/>
      <c r="G57" s="27"/>
      <c r="M57" s="27"/>
    </row>
    <row r="58" spans="1:13" ht="23" customHeight="1" x14ac:dyDescent="0.3">
      <c r="A58" s="48"/>
      <c r="G58" s="27"/>
      <c r="M58" s="27"/>
    </row>
    <row r="59" spans="1:13" x14ac:dyDescent="0.3">
      <c r="A59" s="48"/>
      <c r="G59" s="27"/>
      <c r="M59" s="27"/>
    </row>
    <row r="60" spans="1:13" ht="39" x14ac:dyDescent="0.3">
      <c r="A60" s="48"/>
      <c r="B60" s="12" t="s">
        <v>34</v>
      </c>
      <c r="C60" s="13" t="s">
        <v>38</v>
      </c>
      <c r="D60" s="18" t="s">
        <v>37</v>
      </c>
      <c r="E60" s="17" t="s">
        <v>42</v>
      </c>
      <c r="G60" s="27"/>
      <c r="I60" s="12" t="s">
        <v>34</v>
      </c>
      <c r="J60" s="13" t="s">
        <v>38</v>
      </c>
      <c r="K60" s="13" t="s">
        <v>39</v>
      </c>
      <c r="L60" s="19" t="s">
        <v>43</v>
      </c>
      <c r="M60" s="27"/>
    </row>
    <row r="61" spans="1:13" x14ac:dyDescent="0.3">
      <c r="A61" s="48"/>
      <c r="B61" s="7" t="s">
        <v>9</v>
      </c>
      <c r="C61" s="6">
        <v>140547</v>
      </c>
      <c r="D61" s="20">
        <v>9057561.0899999999</v>
      </c>
      <c r="E61" s="11">
        <v>64.445068838182237</v>
      </c>
      <c r="G61" s="27"/>
      <c r="I61" s="14" t="s">
        <v>14</v>
      </c>
      <c r="J61" s="16">
        <v>275342</v>
      </c>
      <c r="K61" s="16">
        <v>36756</v>
      </c>
      <c r="L61" s="19">
        <v>7.4910762868647298</v>
      </c>
      <c r="M61" s="27"/>
    </row>
    <row r="62" spans="1:13" x14ac:dyDescent="0.3">
      <c r="A62" s="48"/>
      <c r="B62" s="7" t="s">
        <v>10</v>
      </c>
      <c r="C62" s="6">
        <v>154193</v>
      </c>
      <c r="D62" s="20">
        <v>5838515.6900000004</v>
      </c>
      <c r="E62" s="11">
        <v>37.864985375471001</v>
      </c>
      <c r="G62" s="27"/>
      <c r="I62" s="14" t="s">
        <v>11</v>
      </c>
      <c r="J62" s="16">
        <v>61076</v>
      </c>
      <c r="K62" s="16">
        <v>17916</v>
      </c>
      <c r="L62" s="19">
        <v>3.4090198705068095</v>
      </c>
      <c r="M62" s="27"/>
    </row>
    <row r="63" spans="1:13" x14ac:dyDescent="0.3">
      <c r="A63" s="48"/>
      <c r="B63" s="7" t="s">
        <v>11</v>
      </c>
      <c r="C63" s="6">
        <v>61076</v>
      </c>
      <c r="D63" s="20">
        <v>3093051.29</v>
      </c>
      <c r="E63" s="11">
        <v>50.642663075512473</v>
      </c>
      <c r="G63" s="27"/>
      <c r="I63" s="14" t="s">
        <v>9</v>
      </c>
      <c r="J63" s="16">
        <v>140547</v>
      </c>
      <c r="K63" s="16">
        <v>54078</v>
      </c>
      <c r="L63" s="19">
        <v>2.5989681571064018</v>
      </c>
      <c r="M63" s="27"/>
    </row>
    <row r="64" spans="1:13" x14ac:dyDescent="0.3">
      <c r="A64" s="48"/>
      <c r="B64" s="7" t="s">
        <v>12</v>
      </c>
      <c r="C64" s="6">
        <v>132521</v>
      </c>
      <c r="D64" s="20">
        <v>7109272.6099999994</v>
      </c>
      <c r="E64" s="11">
        <v>53.646385176688973</v>
      </c>
      <c r="G64" s="27"/>
      <c r="I64" s="14" t="s">
        <v>12</v>
      </c>
      <c r="J64" s="16">
        <v>132521</v>
      </c>
      <c r="K64" s="16">
        <v>55944</v>
      </c>
      <c r="L64" s="19">
        <v>2.3688152438152437</v>
      </c>
      <c r="M64" s="27"/>
    </row>
    <row r="65" spans="1:13" x14ac:dyDescent="0.3">
      <c r="A65" s="48"/>
      <c r="B65" s="7" t="s">
        <v>13</v>
      </c>
      <c r="C65" s="6">
        <v>46826</v>
      </c>
      <c r="D65" s="20">
        <v>2001410.07</v>
      </c>
      <c r="E65" s="11">
        <v>42.741427198564899</v>
      </c>
      <c r="G65" s="27"/>
      <c r="I65" s="14" t="s">
        <v>10</v>
      </c>
      <c r="J65" s="16">
        <v>154193</v>
      </c>
      <c r="K65" s="16">
        <v>69105</v>
      </c>
      <c r="L65" s="19">
        <v>2.231285724621952</v>
      </c>
      <c r="M65" s="27"/>
    </row>
    <row r="66" spans="1:13" x14ac:dyDescent="0.3">
      <c r="A66" s="48"/>
      <c r="B66" s="7" t="s">
        <v>15</v>
      </c>
      <c r="C66" s="6">
        <v>1966665</v>
      </c>
      <c r="D66" s="20">
        <v>8495531.5800000001</v>
      </c>
      <c r="E66" s="11">
        <v>4.3197654811571873</v>
      </c>
      <c r="G66" s="27"/>
      <c r="I66" s="14" t="s">
        <v>13</v>
      </c>
      <c r="J66" s="16">
        <v>46826</v>
      </c>
      <c r="K66" s="16">
        <v>23542</v>
      </c>
      <c r="L66" s="19">
        <v>1.989040863138221</v>
      </c>
      <c r="M66" s="27"/>
    </row>
    <row r="67" spans="1:13" x14ac:dyDescent="0.3">
      <c r="A67" s="48"/>
      <c r="B67" s="7" t="s">
        <v>14</v>
      </c>
      <c r="C67" s="6">
        <v>275342</v>
      </c>
      <c r="D67" s="20">
        <v>5799017.2300000004</v>
      </c>
      <c r="E67" s="11">
        <v>21.061142978550315</v>
      </c>
      <c r="G67" s="27"/>
      <c r="I67" s="14" t="s">
        <v>15</v>
      </c>
      <c r="J67" s="16">
        <v>1966665</v>
      </c>
      <c r="K67" s="16">
        <v>0</v>
      </c>
      <c r="L67" s="19">
        <v>0</v>
      </c>
      <c r="M67" s="27"/>
    </row>
    <row r="68" spans="1:13" x14ac:dyDescent="0.3">
      <c r="A68" s="48"/>
      <c r="B68" s="7" t="s">
        <v>33</v>
      </c>
      <c r="C68" s="6">
        <v>2777170</v>
      </c>
      <c r="D68" s="20">
        <v>41394359.560000002</v>
      </c>
      <c r="E68" s="11">
        <v>14.905230706078488</v>
      </c>
      <c r="G68" s="27"/>
      <c r="I68" s="14" t="s">
        <v>33</v>
      </c>
      <c r="J68" s="16">
        <v>2777170</v>
      </c>
      <c r="K68" s="16">
        <v>257341</v>
      </c>
      <c r="L68" s="19">
        <v>10.791789881907663</v>
      </c>
      <c r="M68" s="27"/>
    </row>
    <row r="69" spans="1:13" x14ac:dyDescent="0.3">
      <c r="A69" s="48"/>
      <c r="G69" s="27"/>
      <c r="M69" s="27"/>
    </row>
    <row r="70" spans="1:13" x14ac:dyDescent="0.3">
      <c r="A70" s="49"/>
      <c r="B70" s="41"/>
      <c r="C70" s="41"/>
      <c r="D70" s="41"/>
      <c r="E70" s="41"/>
      <c r="F70" s="41"/>
      <c r="G70" s="42"/>
      <c r="H70" s="41"/>
      <c r="I70" s="41"/>
      <c r="J70" s="41"/>
      <c r="K70" s="41"/>
      <c r="L70" s="41"/>
      <c r="M70" s="42"/>
    </row>
  </sheetData>
  <mergeCells count="11">
    <mergeCell ref="G10:I10"/>
    <mergeCell ref="G11:I11"/>
    <mergeCell ref="J10:M10"/>
    <mergeCell ref="J11:M11"/>
    <mergeCell ref="A3:M4"/>
    <mergeCell ref="A6:M7"/>
    <mergeCell ref="A10:C10"/>
    <mergeCell ref="A11:C11"/>
    <mergeCell ref="D10:F10"/>
    <mergeCell ref="A1:M2"/>
    <mergeCell ref="D11:F11"/>
  </mergeCells>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23F53A9F50E946A35F287B4EC21903" ma:contentTypeVersion="21" ma:contentTypeDescription="Create a new document." ma:contentTypeScope="" ma:versionID="9b626ac74e0103bb0352d7e570defc66">
  <xsd:schema xmlns:xsd="http://www.w3.org/2001/XMLSchema" xmlns:xs="http://www.w3.org/2001/XMLSchema" xmlns:p="http://schemas.microsoft.com/office/2006/metadata/properties" xmlns:ns2="b88d0d6c-1ba6-41ce-9d1f-dab7654b2564" xmlns:ns3="3e95c6da-6bb9-4f15-a0cd-dfe75a401901" xmlns:ns4="61f50a9d-a695-4a98-9de3-1f489b43d2fd" targetNamespace="http://schemas.microsoft.com/office/2006/metadata/properties" ma:root="true" ma:fieldsID="cd082d9cf9951f0f7a42a295ee08aa30" ns2:_="" ns3:_="" ns4:_="">
    <xsd:import namespace="b88d0d6c-1ba6-41ce-9d1f-dab7654b2564"/>
    <xsd:import namespace="3e95c6da-6bb9-4f15-a0cd-dfe75a401901"/>
    <xsd:import namespace="61f50a9d-a695-4a98-9de3-1f489b43d2f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4:TaxCatchAll" minOccurs="0"/>
                <xsd:element ref="ns2:lcf76f155ced4ddcb4097134ff3c332f" minOccurs="0"/>
                <xsd:element ref="ns2:MediaServiceDateTaken" minOccurs="0"/>
                <xsd:element ref="ns2:MediaServiceLocation" minOccurs="0"/>
                <xsd:element ref="ns2:MediaServiceObjectDetectorVersions" minOccurs="0"/>
                <xsd:element ref="ns2:MediaLengthInSecond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8d0d6c-1ba6-41ce-9d1f-dab7654b25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1147f93-afaf-474d-870c-b9ddae6e91ba"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e95c6da-6bb9-4f15-a0cd-dfe75a4019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1f50a9d-a695-4a98-9de3-1f489b43d2fd"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2ef5fc26-a154-46c3-9277-96a05ef83ec0}" ma:internalName="TaxCatchAll" ma:showField="CatchAllData" ma:web="61f50a9d-a695-4a98-9de3-1f489b43d2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88d0d6c-1ba6-41ce-9d1f-dab7654b2564">
      <Terms xmlns="http://schemas.microsoft.com/office/infopath/2007/PartnerControls"/>
    </lcf76f155ced4ddcb4097134ff3c332f>
    <TaxCatchAll xmlns="61f50a9d-a695-4a98-9de3-1f489b43d2fd" xsi:nil="true"/>
  </documentManagement>
</p:properties>
</file>

<file path=customXml/item4.xml>��< ? x m l   v e r s i o n = " 1 . 0 "   e n c o d i n g = " u t f - 1 6 " ? > < D a t a M a s h u p   x m l n s = " h t t p : / / s c h e m a s . m i c r o s o f t . c o m / D a t a M a s h u p " > A A A A A L 0 E A A B Q S w M E F A A C A A g A R X e 0 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E V 3 t 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d 7 R a w d Y F B r Y B A A C Y A w A A E w A c A E Z v c m 1 1 b G F z L 1 N l Y 3 R p b 2 4 x L m 0 g o h g A K K A U A A A A A A A A A A A A A A A A A A A A A A A A A A A A d Z J f b 9 o w F M X f k f g O V + 5 L k L x o l a Z t X c U D C p 1 W 7 Y / Q o J s m Q N M N u W 1 c H B v 5 O h 0 I 8 d 3 n k D A y S v P g S L 9 z f e / x s Z k W X l k D 4 / p / e d 3 t d D u c o 6 M M h u g R + q D J d z s Q v r E t 3 Y I C u V k v S M c / r V u m 1 i 6 j j 0 p T n F j j y X i O R P J h d s f k e P Z o m V Z 5 n O O j c r Z k t j w b 2 j 9 G W 8 x 4 d p M p k 5 b u I Y e B c i v r P A w M 6 g 1 7 m C A v 4 V W Y z n l q 0 W X x W v N a 9 C S Y U m s J 3 p X U k 7 W j y u H v c U 7 k g 6 v a 3 n Z 6 6 6 n o i 0 o S 8 r M y W V / s K 8 R 8 N 6 3 g v N l 7 I U b O F t a H g 3 4 i z I J h E Z p M M A 2 H a Z S G R 8 c x E q a N N t B 6 v E C N j v u V o 3 n v X 9 s k R / M Q u k 4 2 K z q 2 n D g 0 f G 9 d k V h d F q Y S O T r j Q W 6 3 4 h e h E x J u j X / 7 J q 4 q d x K 2 4 m t I O H 8 B w z c s K G g + U P C 0 9 n s p Q T d C t 3 z G q 7 1 g 7 6 H O 6 E T 8 g b o k P m B T F i m 5 u t v e + L u D g m b T w u / P 4 6 v z + P J 1 m + + O 2 X 2 n w j 6 F N O q y 1 o 3 U Q o O j k 5 B l 2 1 z L U M v E c X B r 2 k g 9 7 b O v t d b 1 V z x 6 7 k b C F 8 U + H o Z F m c W 5 i u n F / + G G Z w G n c R 8 S 7 n U 7 y r x g 5 f o v U E s B A i 0 A F A A C A A g A R X e 0 W p f + H v e l A A A A 9 g A A A B I A A A A A A A A A A A A A A A A A A A A A A E N v b m Z p Z y 9 Q Y W N r Y W d l L n h t b F B L A Q I t A B Q A A g A I A E V 3 t F o P y u m r p A A A A O k A A A A T A A A A A A A A A A A A A A A A A P E A A A B b Q 2 9 u d G V u d F 9 U e X B l c 1 0 u e G 1 s U E s B A i 0 A F A A C A A g A R X e 0 W s H W B Q a 2 A Q A A m A M A A B M A A A A A A A A A A A A A A A A A 4 g E A A E Z v c m 1 1 b G F z L 1 N l Y 3 R p b 2 4 x L m 1 Q S w U G A A A A A A M A A w D C A A A A 5 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g 4 A A A A A A A A k 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z d l Y T c 5 Z G F j L T B j O D M t N D N m N S 0 5 O T h j L T k 2 M G N m N j E 2 Y T M 3 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S I g L z 4 8 R W 5 0 c n k g V H l w Z T 0 i R m l s b G V k Q 2 9 t c G x l d G V S Z X N 1 b H R U b 1 d v c m t z a G V l d C I g V m F s d W U 9 I m w x I i A v P j x F b n R y e S B U e X B l P S J B Z G R l Z F R v R G F 0 Y U 1 v Z G V s I i B W Y W x 1 Z T 0 i b D A i I C 8 + P E V u d H J 5 I F R 5 c G U 9 I k Z p b G x D b 3 V u d C I g V m F s d W U 9 I m w 4 N C I g L z 4 8 R W 5 0 c n k g V H l w Z T 0 i R m l s b E V y c m 9 y Q 2 9 k Z S I g V m F s d W U 9 I n N V b m t u b 3 d u I i A v P j x F b n R y e S B U e X B l P S J G a W x s R X J y b 3 J D b 3 V u d C I g V m F s d W U 9 I m w w I i A v P j x F b n R y e S B U e X B l P S J G a W x s T G F z d F V w Z G F 0 Z W Q i I F Z h b H V l P S J k M j A y N S 0 w N S 0 y M F Q x M z o 1 O D o x M S 4 0 N T A 3 M D c 4 W i I g L z 4 8 R W 5 0 c n k g V H l w Z T 0 i R m l s b E N v b H V t b l R 5 c G V z I i B W Y W x 1 Z T 0 i c 0 F 3 T U d C Z 1 V G Q l F V P S I g L z 4 8 R W 5 0 c n k g V H l w Z T 0 i R m l s b E N v b H V t b k 5 h b W V z I i B W Y W x 1 Z T 0 i c 1 s m c X V v d D t Z Z W F y J n F 1 b 3 Q 7 L C Z x d W 9 0 O 0 1 v b n R o J n F 1 b 3 Q 7 L C Z x d W 9 0 O 0 1 v b n R o I E 5 h b W U m c X V v d D s s J n F 1 b 3 Q 7 Q 2 F y U G F y a y Z x d W 9 0 O y w m c X V v d D t D Y X B h Y 2 l 0 e S Z x d W 9 0 O y w m c X V v d D t D b 3 N 0 J n F 1 b 3 Q 7 L C Z x d W 9 0 O 1 J l d m V u d W U m c X V v d D s s J n F 1 b 3 Q 7 V H J h b n N h Y 3 R p b 2 5 z 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G F 0 Y S 9 B d X R v U m V t b 3 Z l Z E N v b H V t b n M x L n t Z Z W F y L D B 9 J n F 1 b 3 Q 7 L C Z x d W 9 0 O 1 N l Y 3 R p b 2 4 x L 0 R h d G E v Q X V 0 b 1 J l b W 9 2 Z W R D b 2 x 1 b W 5 z M S 5 7 T W 9 u d G g s M X 0 m c X V v d D s s J n F 1 b 3 Q 7 U 2 V j d G l v b j E v R G F 0 Y S 9 B d X R v U m V t b 3 Z l Z E N v b H V t b n M x L n t N b 2 5 0 a C B O Y W 1 l L D J 9 J n F 1 b 3 Q 7 L C Z x d W 9 0 O 1 N l Y 3 R p b 2 4 x L 0 R h d G E v Q X V 0 b 1 J l b W 9 2 Z W R D b 2 x 1 b W 5 z M S 5 7 Q 2 F y U G F y a y w z f S Z x d W 9 0 O y w m c X V v d D t T Z W N 0 a W 9 u M S 9 E Y X R h L 0 F 1 d G 9 S Z W 1 v d m V k Q 2 9 s d W 1 u c z E u e 0 N h c G F j a X R 5 L D R 9 J n F 1 b 3 Q 7 L C Z x d W 9 0 O 1 N l Y 3 R p b 2 4 x L 0 R h d G E v Q X V 0 b 1 J l b W 9 2 Z W R D b 2 x 1 b W 5 z M S 5 7 Q 2 9 z d C w 1 f S Z x d W 9 0 O y w m c X V v d D t T Z W N 0 a W 9 u M S 9 E Y X R h L 0 F 1 d G 9 S Z W 1 v d m V k Q 2 9 s d W 1 u c z E u e 1 J l d m V u d W U s N n 0 m c X V v d D s s J n F 1 b 3 Q 7 U 2 V j d G l v b j E v R G F 0 Y S 9 B d X R v U m V t b 3 Z l Z E N v b H V t b n M x L n t U c m F u c 2 F j d G l v b n M s N 3 0 m c X V v d D t d L C Z x d W 9 0 O 0 N v b H V t b k N v d W 5 0 J n F 1 b 3 Q 7 O j g s J n F 1 b 3 Q 7 S 2 V 5 Q 2 9 s d W 1 u T m F t Z X M m c X V v d D s 6 W 1 0 s J n F 1 b 3 Q 7 Q 2 9 s d W 1 u S W R l b n R p d G l l c y Z x d W 9 0 O z p b J n F 1 b 3 Q 7 U 2 V j d G l v b j E v R G F 0 Y S 9 B d X R v U m V t b 3 Z l Z E N v b H V t b n M x L n t Z Z W F y L D B 9 J n F 1 b 3 Q 7 L C Z x d W 9 0 O 1 N l Y 3 R p b 2 4 x L 0 R h d G E v Q X V 0 b 1 J l b W 9 2 Z W R D b 2 x 1 b W 5 z M S 5 7 T W 9 u d G g s M X 0 m c X V v d D s s J n F 1 b 3 Q 7 U 2 V j d G l v b j E v R G F 0 Y S 9 B d X R v U m V t b 3 Z l Z E N v b H V t b n M x L n t N b 2 5 0 a C B O Y W 1 l L D J 9 J n F 1 b 3 Q 7 L C Z x d W 9 0 O 1 N l Y 3 R p b 2 4 x L 0 R h d G E v Q X V 0 b 1 J l b W 9 2 Z W R D b 2 x 1 b W 5 z M S 5 7 Q 2 F y U G F y a y w z f S Z x d W 9 0 O y w m c X V v d D t T Z W N 0 a W 9 u M S 9 E Y X R h L 0 F 1 d G 9 S Z W 1 v d m V k Q 2 9 s d W 1 u c z E u e 0 N h c G F j a X R 5 L D R 9 J n F 1 b 3 Q 7 L C Z x d W 9 0 O 1 N l Y 3 R p b 2 4 x L 0 R h d G E v Q X V 0 b 1 J l b W 9 2 Z W R D b 2 x 1 b W 5 z M S 5 7 Q 2 9 z d C w 1 f S Z x d W 9 0 O y w m c X V v d D t T Z W N 0 a W 9 u M S 9 E Y X R h L 0 F 1 d G 9 S Z W 1 v d m V k Q 2 9 s d W 1 u c z E u e 1 J l d m V u d W U s N n 0 m c X V v d D s s J n F 1 b 3 Q 7 U 2 V j d G l v b j E v R G F 0 Y S 9 B d X R v U m V t b 3 Z l Z E N v b H V t b n M x L n t U c m F u c 2 F j d G l v b n M s N 3 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U G l 2 b 3 R l Z C U y M E N v b H V t b j w v S X R l b V B h d G g + P C 9 J d G V t T G 9 j Y X R p b 2 4 + P F N 0 Y W J s Z U V u d H J p Z X M g L z 4 8 L 0 l 0 Z W 0 + P C 9 J d G V t c z 4 8 L 0 x v Y 2 F s U G F j a 2 F n Z U 1 l d G F k Y X R h R m l s Z T 4 W A A A A U E s F B g A A A A A A A A A A A A A A A A A A A A A A A N o A A A A B A A A A 0 I y d 3 w E V 0 R G M e g D A T 8 K X 6 w E A A A D A Y G g m L M N F S I i e e 5 w J / o + 4 A A A A A A I A A A A A A A N m A A D A A A A A E A A A A H d 4 M g h Z h X C k U Y 7 z q 4 c e a D E A A A A A B I A A A K A A A A A Q A A A A 7 Z h V + 0 W 2 e K o N 5 C s X T X m q p 1 A A A A A m + A r d G I g E c w e X 9 G k c b H V X m / q i i w / t G Q v 8 n 7 V n D 6 Y h o A m m / 8 R k 7 g F W O r Z w 8 N k M F z x F g o 5 3 + h U a 4 l 1 k H A 5 x 6 Y o p 7 x 9 c 8 / M 0 i t a 4 4 j 0 K A y e t c x Q A A A D O u a + 5 y Q 6 P g a z Q w F Z X f d 2 k O b X z C A = = < / D a t a M a s h u p > 
</file>

<file path=customXml/itemProps1.xml><?xml version="1.0" encoding="utf-8"?>
<ds:datastoreItem xmlns:ds="http://schemas.openxmlformats.org/officeDocument/2006/customXml" ds:itemID="{90623D85-B26B-4467-8993-45327C57C8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8d0d6c-1ba6-41ce-9d1f-dab7654b2564"/>
    <ds:schemaRef ds:uri="3e95c6da-6bb9-4f15-a0cd-dfe75a401901"/>
    <ds:schemaRef ds:uri="61f50a9d-a695-4a98-9de3-1f489b43d2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00CDF9-3182-410E-96F4-5F523B29BC73}">
  <ds:schemaRefs>
    <ds:schemaRef ds:uri="http://schemas.microsoft.com/sharepoint/v3/contenttype/forms"/>
  </ds:schemaRefs>
</ds:datastoreItem>
</file>

<file path=customXml/itemProps3.xml><?xml version="1.0" encoding="utf-8"?>
<ds:datastoreItem xmlns:ds="http://schemas.openxmlformats.org/officeDocument/2006/customXml" ds:itemID="{38D1FF6D-1893-493C-8E7A-4B2BFB6439E1}">
  <ds:schemaRefs>
    <ds:schemaRef ds:uri="http://schemas.microsoft.com/office/2006/metadata/properties"/>
    <ds:schemaRef ds:uri="http://schemas.microsoft.com/office/infopath/2007/PartnerControls"/>
    <ds:schemaRef ds:uri="b88d0d6c-1ba6-41ce-9d1f-dab7654b2564"/>
    <ds:schemaRef ds:uri="61f50a9d-a695-4a98-9de3-1f489b43d2fd"/>
  </ds:schemaRefs>
</ds:datastoreItem>
</file>

<file path=customXml/itemProps4.xml><?xml version="1.0" encoding="utf-8"?>
<ds:datastoreItem xmlns:ds="http://schemas.openxmlformats.org/officeDocument/2006/customXml" ds:itemID="{B26B8EF0-EEF1-4A5D-B4CA-32BCA85765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Brief</vt:lpstr>
      <vt:lpstr>Data</vt:lpstr>
      <vt:lpstr>Transposed Data</vt:lpstr>
      <vt:lpstr>Pivottables</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 Lau</dc:creator>
  <cp:lastModifiedBy>Joseph Hajiroussos</cp:lastModifiedBy>
  <dcterms:created xsi:type="dcterms:W3CDTF">2025-05-15T08:11:42Z</dcterms:created>
  <dcterms:modified xsi:type="dcterms:W3CDTF">2025-05-21T17:13:51Z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0x010100ED23F53A9F50E946A35F287B4EC21903</vt:lpwstr>
  </property>
  <property fmtid="{D5CDD505-2E9C-101B-9397-08002B2CF9AE}" pid="3" name="MediaServiceImageTags">
    <vt:lpwstr/>
  </property>
</Properties>
</file>