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ception Phase" sheetId="1" state="visible" r:id="rId2"/>
    <sheet name="Elaboration Phase 1" sheetId="2" state="visible" r:id="rId3"/>
    <sheet name="Elaboration Phase 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<sst xmlns="http://schemas.openxmlformats.org/spreadsheetml/2006/main" count="361" uniqueCount="168">
  <si>
    <t xml:space="preserve">Artifact</t>
  </si>
  <si>
    <t xml:space="preserve">Section</t>
  </si>
  <si>
    <t xml:space="preserve">Subsections</t>
  </si>
  <si>
    <t xml:space="preserve">Relative Weight</t>
  </si>
  <si>
    <t xml:space="preserve">Points Possible</t>
  </si>
  <si>
    <t xml:space="preserve">Points Earned</t>
  </si>
  <si>
    <t xml:space="preserve">Comments</t>
  </si>
  <si>
    <t xml:space="preserve">Notes</t>
  </si>
  <si>
    <t xml:space="preserve">1 - Vision and Business Case</t>
  </si>
  <si>
    <t xml:space="preserve">Cover Page and Table of Contents</t>
  </si>
  <si>
    <t xml:space="preserve">"Team Lead" is too low.  You are "THE GUY"  You have a staff that can lead teams</t>
  </si>
  <si>
    <t xml:space="preserve">Executive Summary</t>
  </si>
  <si>
    <t xml:space="preserve">Fails to summary the rest of the document.  Summaries are typically about ¾ of a page long.</t>
  </si>
  <si>
    <t xml:space="preserve">Positioning</t>
  </si>
  <si>
    <t xml:space="preserve">Business Opportunity</t>
  </si>
  <si>
    <t xml:space="preserve">Problem Statement</t>
  </si>
  <si>
    <t xml:space="preserve">Product Position Statement</t>
  </si>
  <si>
    <t xml:space="preserve">Alternatives and Competition</t>
  </si>
  <si>
    <t xml:space="preserve">Stakeholder Descriptions</t>
  </si>
  <si>
    <t xml:space="preserve">Market demographics</t>
  </si>
  <si>
    <t xml:space="preserve">Non-user Summary</t>
  </si>
  <si>
    <t xml:space="preserve">User Summary</t>
  </si>
  <si>
    <t xml:space="preserve">Key High-Level Goals and Problems of Stakeholders</t>
  </si>
  <si>
    <t xml:space="preserve">User-level goals</t>
  </si>
  <si>
    <t xml:space="preserve">Product Overview</t>
  </si>
  <si>
    <t xml:space="preserve">Product Perspective</t>
  </si>
  <si>
    <t xml:space="preserve">System context diagram showing Primary and Supporting Actors</t>
  </si>
  <si>
    <t xml:space="preserve">Missing external system(s)</t>
  </si>
  <si>
    <t xml:space="preserve">Summary of Benefits</t>
  </si>
  <si>
    <t xml:space="preserve">Summary of System Features</t>
  </si>
  <si>
    <t xml:space="preserve">Cost, Pricing, Schedule</t>
  </si>
  <si>
    <t xml:space="preserve">Iterations not sufficiently defined and/or scheduled</t>
  </si>
  <si>
    <t xml:space="preserve">Assumptions and Dependencies</t>
  </si>
  <si>
    <t xml:space="preserve">Go - NoGo Decision</t>
  </si>
  <si>
    <t xml:space="preserve">"Go" not specifically stated.  Relational doesn't indicate opportunity outweighs risks.
You, as the chief Technical representative, cannot make the decision - that's for management to do.  You, however, must make a recommendation</t>
  </si>
  <si>
    <t xml:space="preserve">Clearly presents decision and explains why</t>
  </si>
  <si>
    <t xml:space="preserve">2 - Risk List &amp; Risk Management Plan </t>
  </si>
  <si>
    <t xml:space="preserve">If/Then/Resulting in format properly used</t>
  </si>
  <si>
    <t xml:space="preserve">Tip:  To ensure the grader finds all 3 parts, keep the If, then, and resulting in bolded</t>
  </si>
  <si>
    <t xml:space="preserve">Risk has been assigned a reasonable Weight and Category</t>
  </si>
  <si>
    <t xml:space="preserve">Mitigation Approach reasonably identified</t>
  </si>
  <si>
    <t xml:space="preserve">Don't tell me what you "can" or "will" do, tell me the plan and give me options. For example, instead of "System backups can be performed …", say it directly "Perform system backups"
"good UI design " is not a plan</t>
  </si>
  <si>
    <t xml:space="preserve">Metric used to Measure Risk Trend reasonably identified</t>
  </si>
  <si>
    <t xml:space="preserve">The data measured has not been identified.  What, exactly, are you measuring?
No thresholds identified</t>
  </si>
  <si>
    <t xml:space="preserve">3 - Use-Case Model</t>
  </si>
  <si>
    <t xml:space="preserve">Proper Primary Actors Identified</t>
  </si>
  <si>
    <t xml:space="preserve">UC are at the right User Goal level</t>
  </si>
  <si>
    <t xml:space="preserve">3.0 - Brief UCs</t>
  </si>
  <si>
    <t xml:space="preserve">UC Diagram </t>
  </si>
  <si>
    <t xml:space="preserve">UC Text</t>
  </si>
  <si>
    <t xml:space="preserve">Story presented in "request" / "response" format</t>
  </si>
  <si>
    <t xml:space="preserve">Describes the information returned by the System and not the actions the System performs.</t>
  </si>
  <si>
    <t xml:space="preserve">Speaks to the non-technical audience</t>
  </si>
  <si>
    <t xml:space="preserve">UC described while keeping the UI out</t>
  </si>
  <si>
    <t xml:space="preserve">3.1 - Fully Dressed UC1</t>
  </si>
  <si>
    <t xml:space="preserve">Manage Hotel Room Listing</t>
  </si>
  <si>
    <t xml:space="preserve">Main success scenario presented in "request" / "response" format</t>
  </si>
  <si>
    <t xml:space="preserve">Extensions presented in "request" / "response" format</t>
  </si>
  <si>
    <t xml:space="preserve">Template</t>
  </si>
  <si>
    <t xml:space="preserve">Use Case Title</t>
  </si>
  <si>
    <t xml:space="preserve">Scope</t>
  </si>
  <si>
    <t xml:space="preserve">System or the name of the system, but not "System Use Case"</t>
  </si>
  <si>
    <t xml:space="preserve">Category and Risk(s) addressed</t>
  </si>
  <si>
    <t xml:space="preserve">Level</t>
  </si>
  <si>
    <t xml:space="preserve">Primary Actor(s)</t>
  </si>
  <si>
    <t xml:space="preserve">Stakeholders and Interests</t>
  </si>
  <si>
    <t xml:space="preserve">Preconditions describes state of system before UC is executed</t>
  </si>
  <si>
    <t xml:space="preserve">Success Guarantee describes the state of the system after the UC is executed in "Expected Value" format</t>
  </si>
  <si>
    <t xml:space="preserve">Insufficient/Incomplete - data to inspect and/or expected values not provided</t>
  </si>
  <si>
    <t xml:space="preserve">Main Success Scenario is at the System Level and represents a User Goal</t>
  </si>
  <si>
    <t xml:space="preserve">Expecting at least 3 steps (not counting authenticating and session termination)</t>
  </si>
  <si>
    <t xml:space="preserve">Extensions describe the condition triggering the alternate path, the Main Success Scenario step(s) modified</t>
  </si>
  <si>
    <t xml:space="preserve">Special Requirements</t>
  </si>
  <si>
    <t xml:space="preserve">Not stated as a requirement, not testable:  intuitive and usable </t>
  </si>
  <si>
    <t xml:space="preserve">Technology and Data Variations List</t>
  </si>
  <si>
    <t xml:space="preserve">Frequency of Occurrence</t>
  </si>
  <si>
    <t xml:space="preserve">Do the math:  Once per room (??) per financial quarter
Need a single number per specific time interval representing worst case</t>
  </si>
  <si>
    <t xml:space="preserve">Miscellaneous</t>
  </si>
  <si>
    <t xml:space="preserve">System Sequence Diagram  (main success scenario)</t>
  </si>
  <si>
    <t xml:space="preserve">Scenario description exists and summarizes a particular, demonstratable path through the use case</t>
  </si>
  <si>
    <t xml:space="preserve">Looking for a paragraph before the diagram describing what path through the UC as been selected.  Include in this description how complete this scenario is (are there stubs?  Have some steps been hard coded?) and what remains to be done in future iterations to be fully complete.  This is just for this scenario - alternate paths (errors, etc.) are different scenarios)</t>
  </si>
  <si>
    <t xml:space="preserve">Scenarios is a complete user-goal oriented task</t>
  </si>
  <si>
    <t xml:space="preserve">A user-goal oriented task usually begins with either 
1) The actor starting the system and then  authenticating himself to the system, or if the system is already running
2) authenticating himself to the system.
A user-goal oriented task usually ends with either
1) signing off and shutting down the system, or if the system remains running,
2) signing off
If this scenario starts with authenticating to the system, then you must also include a scenario where an actor starts and stops the system.</t>
  </si>
  <si>
    <t xml:space="preserve">Diagram shows for a particular course of events within the UC the </t>
  </si>
  <si>
    <t xml:space="preserve">External actor(s) interact directly with the system</t>
  </si>
  <si>
    <t xml:space="preserve">Only the one primary actor executing this scenario is common.  But if this scenario causes events to be generated (messages to be sent) to a supporting, external actor (an external system), then these should also be shown in sequence.  Remember, your database is not an external actor.</t>
  </si>
  <si>
    <t xml:space="preserve">The system is presented as a black box</t>
  </si>
  <si>
    <t xml:space="preserve">System events are actor-generated in request  / response format (function call with arguments and returned information)</t>
  </si>
  <si>
    <t xml:space="preserve">Events (aka messages) are well-formed (compileable) C++ function call code</t>
  </si>
  <si>
    <t xml:space="preserve">Information exchange incomplete/incorrect - Missing parameters and/or return type</t>
  </si>
  <si>
    <t xml:space="preserve">The name of the function is the name of the message.  The information exchanged is/are the arguments and returned data of the function</t>
  </si>
  <si>
    <t xml:space="preserve">The text of the UC matches the SSD</t>
  </si>
  <si>
    <t xml:space="preserve">This usually means you have significant work to do in your UC's main success and alternatives text.  Your Pre and Post conditions should also be updated to reflect the state of the system before and after this scenario is executed.</t>
  </si>
  <si>
    <t xml:space="preserve">System events are expressed at the abstract level of intention rather than in terms of the physical input device</t>
  </si>
  <si>
    <t xml:space="preserve">System Sequence Diagram  (alternate scenario)</t>
  </si>
  <si>
    <t xml:space="preserve">Similar comments as above, plus ...</t>
  </si>
  <si>
    <t xml:space="preserve">3.2 - Fully Dressed UC2</t>
  </si>
  <si>
    <t xml:space="preserve">Manage Reservations
Similar comments as above, plus …</t>
  </si>
  <si>
    <t xml:space="preserve">Actors inconsistent with Vision:  Guest vs Hotel Guests (btw, Roles should be singular, not plural)</t>
  </si>
  <si>
    <t xml:space="preserve">Visual Paradigm Model</t>
  </si>
  <si>
    <t xml:space="preserve">VP Model not directly evaluated but rather indirectly evaluated using document's images.  </t>
  </si>
  <si>
    <t xml:space="preserve">Submit your .vpp file.  There should be just one .vpp file for your entire system.  The model contain elements for all your software's design.  Diagrams consistent use these elements across all views and diagrams</t>
  </si>
  <si>
    <t xml:space="preserve">All classes are defined in the model explorer</t>
  </si>
  <si>
    <t xml:space="preserve">All relationships are defined in the model explorer</t>
  </si>
  <si>
    <t xml:space="preserve">All diagrams use the elements in the medel explorer</t>
  </si>
  <si>
    <t xml:space="preserve">All diagrams are consistent with each other and the model explorer</t>
  </si>
  <si>
    <t xml:space="preserve">Totals:</t>
  </si>
  <si>
    <t xml:space="preserve">Unweighted Score:</t>
  </si>
  <si>
    <t xml:space="preserve">Weighted Score</t>
  </si>
  <si>
    <t xml:space="preserve">Comments from Inception Phase incorporated and clearly marked with change bars</t>
  </si>
  <si>
    <t xml:space="preserve">Revision History table exists and summarizes changes</t>
  </si>
  <si>
    <t xml:space="preserve">See Lipman page 109 for example.  Items in table should provide update and addition summaries.  All stakeholders, but particularly management, is your target audience.</t>
  </si>
  <si>
    <t xml:space="preserve">Content has been revalidated and any new content added</t>
  </si>
  <si>
    <t xml:space="preserve">If no new content (rare) has been identified, clearly indicate in your revision history table you have reviewed and found none.</t>
  </si>
  <si>
    <t xml:space="preserve">7 - SW Architecture Document</t>
  </si>
  <si>
    <t xml:space="preserve">Architectural Representation</t>
  </si>
  <si>
    <t xml:space="preserve">Summary of how the architecture will be described in this document, such as architectural views.   The sections below enumerate the "views".  (Larman page 660)</t>
  </si>
  <si>
    <t xml:space="preserve">Architectural Decisions</t>
  </si>
  <si>
    <t xml:space="preserve"> Controller GRASP principal decision provided</t>
  </si>
  <si>
    <t xml:space="preserve">Decision showing Controller GRASP principal provided</t>
  </si>
  <si>
    <t xml:space="preserve">Include two sets of class and sequence diagrams for a scenario fragment.  Explain way one was rejected and the other selected in terms of the Controller GRASP principle</t>
  </si>
  <si>
    <t xml:space="preserve">Which Controller sub pattern (façade controller or session controller) identified</t>
  </si>
  <si>
    <t xml:space="preserve">Reference exists to Design Model (class and sequence diagrams) where the selected option appears</t>
  </si>
  <si>
    <t xml:space="preserve">Logical View</t>
  </si>
  <si>
    <t xml:space="preserve">Package Diagram with UI, Domain (Application), and Technical Services (Framework) layers clearly identified</t>
  </si>
  <si>
    <t xml:space="preserve">Domain (Application) Layer components identified and represented as sub-packages</t>
  </si>
  <si>
    <t xml:space="preserve">A Component, or sup-packages, is a logical grouping of closely related classes collaborating together.  Class within the Component have high cohesion, and coupling between Components is low)</t>
  </si>
  <si>
    <t xml:space="preserve">Technical Services (Framework) Layer contains a Persistence package and a Logging package</t>
  </si>
  <si>
    <t xml:space="preserve">The persistence and logging packages are carryovers from the examples in our supplementary specification.  You will likely have more packages, but looking for at least these two.</t>
  </si>
  <si>
    <t xml:space="preserve">Interface diagram(s) showing the Interfaces to the Domain and Technical Services layers present and reasonable</t>
  </si>
  <si>
    <t xml:space="preserve">Show only the Interfaces (with proper Interface notation).  Other parts of the design model will show that classes provide and require these interfaces.</t>
  </si>
  <si>
    <r>
      <rPr>
        <sz val="11"/>
        <color rgb="FF000000"/>
        <rFont val="Calibri"/>
        <family val="2"/>
        <charset val="1"/>
      </rPr>
      <t xml:space="preserve">Function signatures between the Domain Layer Interface and SSD(s) match </t>
    </r>
    <r>
      <rPr>
        <b val="true"/>
        <sz val="11"/>
        <color rgb="FF000000"/>
        <rFont val="Calibri"/>
        <family val="2"/>
        <charset val="1"/>
      </rPr>
      <t xml:space="preserve">exactly</t>
    </r>
  </si>
  <si>
    <t xml:space="preserve">8 - Domain Model</t>
  </si>
  <si>
    <t xml:space="preserve">Domain's Major Concepts identified and reasonably described</t>
  </si>
  <si>
    <t xml:space="preserve">Domain Model Diagram</t>
  </si>
  <si>
    <t xml:space="preserve">System concepts, bounded by the iteration's scenarios, identified and accurately captured</t>
  </si>
  <si>
    <t xml:space="preserve">Relationships between system concepts identified and accurately captured</t>
  </si>
  <si>
    <t xml:space="preserve">Relationship roles identified and accurately captured</t>
  </si>
  <si>
    <t xml:space="preserve">Relationship multiplicity in both directions identified and accurately captured</t>
  </si>
  <si>
    <t xml:space="preserve">Significant concepts and attributes are captured in the Glossary</t>
  </si>
  <si>
    <t xml:space="preserve">9 - Design Model</t>
  </si>
  <si>
    <t xml:space="preserve">General</t>
  </si>
  <si>
    <t xml:space="preserve">Responsibility to handle system events are assigned to interface classes</t>
  </si>
  <si>
    <t xml:space="preserve">Messages on the SSD are system events</t>
  </si>
  <si>
    <t xml:space="preserve">Interface classes are realized with Domain Object classes</t>
  </si>
  <si>
    <t xml:space="preserve">Domain Object Classes are software classes highly inspired by the Domain Model</t>
  </si>
  <si>
    <t xml:space="preserve">Upper Layer Objects send messages only to lower layer interfaces</t>
  </si>
  <si>
    <t xml:space="preserve">Messages are sent to generalized classes (base classes) and not directly to specialized classes (derived classes)</t>
  </si>
  <si>
    <t xml:space="preserve">General Domain Model concepts are realized with Interfaces, and then specialized for each concrete concept</t>
  </si>
  <si>
    <t xml:space="preserve">Looking for general concepts, like a game piece, to be a base class and the individual piece types be derived classes.</t>
  </si>
  <si>
    <t xml:space="preserve">Static View</t>
  </si>
  <si>
    <t xml:space="preserve">Software Class Diagrams.  Make each diagram a new, numbered subparagraph.  Describe what you want the reader to take away after reading this diagram (what story is this diagram supporting)</t>
  </si>
  <si>
    <t xml:space="preserve">Dynamic View</t>
  </si>
  <si>
    <t xml:space="preserve">Software Interaction (sequence or communication) Diagrams. Make each diagram a new, numbered subparagraph.  Describe what you want the reader to take away after reading this diagram (what story is this diagram supporting)</t>
  </si>
  <si>
    <t xml:space="preserve">Comments from prior iterations incorporated and clearly marked with change bars</t>
  </si>
  <si>
    <t xml:space="preserve">Artifact is complete, consistent, and reflects a formal, professional final customer delivery</t>
  </si>
  <si>
    <t xml:space="preserve"> Low Coupling / High Cohesion GRASP principal decision provided</t>
  </si>
  <si>
    <t xml:space="preserve">Design Patterns (New this increment)</t>
  </si>
  <si>
    <t xml:space="preserve">Polymorphism GRASP Pattern</t>
  </si>
  <si>
    <t xml:space="preserve">Class diagram showing the generalized concept and several specializations exists</t>
  </si>
  <si>
    <t xml:space="preserve">Class diagram showing the factory pattern used to create specific product instances exists</t>
  </si>
  <si>
    <t xml:space="preserve">Reference to source code where factory pattern implemented exists</t>
  </si>
  <si>
    <t xml:space="preserve">Protected Variations GRASP Pattern</t>
  </si>
  <si>
    <t xml:space="preserve">Class diagram showing the external interface and at least two realizations exist</t>
  </si>
  <si>
    <t xml:space="preserve">Class diagram showing the abstract factory pattern used to create specific factory and product instances exists</t>
  </si>
  <si>
    <t xml:space="preserve">Reference to source code where abstract factory pattern implemented exists</t>
  </si>
  <si>
    <t xml:space="preserve">Source Code</t>
  </si>
  <si>
    <t xml:space="preserve">Project builds error and warning free</t>
  </si>
</sst>
</file>

<file path=xl/styles.xml><?xml version="1.0" encoding="utf-8"?>
<styleSheet xmlns="http://schemas.openxmlformats.org/spreadsheetml/2006/main">
  <numFmts count="3">
    <numFmt numFmtId="164" formatCode="General"/>
    <numFmt numFmtId="165" formatCode="General"/>
    <numFmt numFmtId="166" formatCode="0%"/>
  </numFmts>
  <fonts count="15">
    <font>
      <sz val="11"/>
      <color rgb="FF000000"/>
      <name val="Calibri"/>
      <family val="2"/>
      <charset val="1"/>
    </font>
    <font>
      <sz val="10"/>
      <name val="Arial"/>
      <family val="0"/>
    </font>
    <font>
      <sz val="10"/>
      <name val="Arial"/>
      <family val="0"/>
    </font>
    <font>
      <sz val="10"/>
      <name val="Arial"/>
      <family val="0"/>
    </font>
    <font>
      <sz val="16"/>
      <color rgb="FF000000"/>
      <name val="Calibri"/>
      <family val="2"/>
      <charset val="1"/>
    </font>
    <font>
      <b val="true"/>
      <sz val="14"/>
      <color rgb="FF000000"/>
      <name val="Calibri"/>
      <family val="2"/>
      <charset val="1"/>
    </font>
    <font>
      <b val="true"/>
      <sz val="14"/>
      <color rgb="FF0070C0"/>
      <name val="Calibri"/>
      <family val="2"/>
      <charset val="1"/>
    </font>
    <font>
      <b val="true"/>
      <sz val="16"/>
      <color rgb="FF0070C0"/>
      <name val="Calibri"/>
      <family val="2"/>
      <charset val="1"/>
    </font>
    <font>
      <b val="true"/>
      <sz val="12"/>
      <color rgb="FFFF0000"/>
      <name val="Calibri"/>
      <family val="2"/>
      <charset val="1"/>
    </font>
    <font>
      <b val="true"/>
      <sz val="12"/>
      <color rgb="FF385724"/>
      <name val="Calibri"/>
      <family val="2"/>
      <charset val="1"/>
    </font>
    <font>
      <sz val="12"/>
      <color rgb="FFFF0000"/>
      <name val="Calibri"/>
      <family val="2"/>
      <charset val="1"/>
    </font>
    <font>
      <b val="true"/>
      <sz val="16"/>
      <color rgb="FF000000"/>
      <name val="Calibri"/>
      <family val="2"/>
      <charset val="1"/>
    </font>
    <font>
      <i val="true"/>
      <sz val="16"/>
      <color rgb="FF000000"/>
      <name val="Calibri"/>
      <family val="2"/>
      <charset val="1"/>
    </font>
    <font>
      <b val="true"/>
      <sz val="16"/>
      <color rgb="FF385724"/>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C5E0B4"/>
        <bgColor rgb="FFCC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right" vertical="center" textRotation="0" wrapText="false" indent="0" shrinkToFit="false"/>
      <protection locked="true" hidden="false"/>
    </xf>
    <xf numFmtId="165" fontId="7" fillId="2" borderId="1" xfId="0" applyFont="true" applyBorder="true" applyAlignment="true" applyProtection="true">
      <alignment horizontal="right"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fals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2" borderId="1" xfId="0" applyFont="false" applyBorder="true" applyAlignment="true" applyProtection="true">
      <alignment horizontal="general" vertical="center" textRotation="0" wrapText="false" indent="0" shrinkToFit="false"/>
      <protection locked="true" hidden="false"/>
    </xf>
    <xf numFmtId="164" fontId="9" fillId="2" borderId="1" xfId="0" applyFont="true" applyBorder="true" applyAlignment="true" applyProtection="true">
      <alignment horizontal="general" vertical="center" textRotation="0" wrapText="false" indent="0" shrinkToFit="false"/>
      <protection locked="true" hidden="false"/>
    </xf>
    <xf numFmtId="164" fontId="0" fillId="2" borderId="1" xfId="0" applyFont="false" applyBorder="true" applyAlignment="true" applyProtection="true">
      <alignment horizontal="right" vertical="center" textRotation="0" wrapText="false" indent="0" shrinkToFit="false"/>
      <protection locked="true" hidden="false"/>
    </xf>
    <xf numFmtId="164" fontId="4" fillId="2" borderId="1" xfId="0" applyFont="true" applyBorder="true" applyAlignment="true" applyProtection="true">
      <alignment horizontal="right" vertical="center" textRotation="0" wrapText="false" indent="0" shrinkToFit="false"/>
      <protection locked="true" hidden="false"/>
    </xf>
    <xf numFmtId="164" fontId="4" fillId="0" borderId="1" xfId="0" applyFont="true" applyBorder="true" applyAlignment="true" applyProtection="true">
      <alignment horizontal="right" vertical="center" textRotation="0" wrapText="false" indent="0" shrinkToFit="false"/>
      <protection locked="fals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5" fontId="11" fillId="2" borderId="1" xfId="0" applyFont="true" applyBorder="true" applyAlignment="true" applyProtection="true">
      <alignment horizontal="right"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fals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righ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right" vertical="center" textRotation="0" wrapText="false" indent="0" shrinkToFit="false"/>
      <protection locked="true" hidden="false"/>
    </xf>
    <xf numFmtId="166" fontId="4" fillId="0" borderId="0" xfId="0" applyFont="true" applyBorder="false" applyAlignment="true" applyProtection="true">
      <alignment horizontal="right" vertical="center" textRotation="0" wrapText="false" indent="0" shrinkToFit="false"/>
      <protection locked="true" hidden="false"/>
    </xf>
    <xf numFmtId="166" fontId="4" fillId="3" borderId="2"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right" vertical="center" textRotation="0" wrapText="false" indent="0" shrinkToFit="false"/>
      <protection locked="true" hidden="false"/>
    </xf>
    <xf numFmtId="165" fontId="7" fillId="2" borderId="1" xfId="0" applyFont="tru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fals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9"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true" applyProtection="false">
      <alignment horizontal="right" vertical="center" textRotation="0" wrapText="false" indent="0" shrinkToFit="false"/>
      <protection locked="true" hidden="false"/>
    </xf>
    <xf numFmtId="164" fontId="4" fillId="2" borderId="1" xfId="0" applyFont="true" applyBorder="true" applyAlignment="true" applyProtection="false">
      <alignment horizontal="right" vertical="center" textRotation="0" wrapText="false" indent="0" shrinkToFit="false"/>
      <protection locked="true" hidden="false"/>
    </xf>
    <xf numFmtId="165" fontId="13" fillId="2" borderId="1" xfId="0" applyFont="true" applyBorder="true" applyAlignment="true" applyProtection="false">
      <alignment horizontal="right" vertical="center" textRotation="0" wrapText="false" indent="0" shrinkToFit="false"/>
      <protection locked="true" hidden="false"/>
    </xf>
    <xf numFmtId="164" fontId="13" fillId="0" borderId="1" xfId="0" applyFont="true" applyBorder="true" applyAlignment="true" applyProtection="true">
      <alignment horizontal="right" vertical="center" textRotation="0" wrapText="false" indent="0" shrinkToFit="false"/>
      <protection locked="false" hidden="false"/>
    </xf>
    <xf numFmtId="165" fontId="11" fillId="2" borderId="1" xfId="0" applyFont="true" applyBorder="true" applyAlignment="true" applyProtection="false">
      <alignment horizontal="right"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right" vertical="center" textRotation="0" wrapText="false" indent="0" shrinkToFit="false"/>
      <protection locked="true" hidden="false"/>
    </xf>
    <xf numFmtId="166" fontId="4" fillId="0" borderId="0" xfId="0" applyFont="true" applyBorder="false" applyAlignment="true" applyProtection="false">
      <alignment horizontal="right" vertical="center" textRotation="0" wrapText="false" indent="0" shrinkToFit="false"/>
      <protection locked="true" hidden="false"/>
    </xf>
    <xf numFmtId="166" fontId="4" fillId="3" borderId="2" xfId="0" applyFont="true" applyBorder="true" applyAlignment="true" applyProtection="false">
      <alignment horizontal="right" vertical="center" textRotation="0" wrapText="false" indent="0" shrinkToFit="false"/>
      <protection locked="true" hidden="false"/>
    </xf>
    <xf numFmtId="164" fontId="14" fillId="2"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92" activePane="bottomLeft" state="frozen"/>
      <selection pane="topLeft" activeCell="B1" activeCellId="0" sqref="B1"/>
      <selection pane="bottomLeft" activeCell="I95" activeCellId="0" sqref="I95"/>
    </sheetView>
  </sheetViews>
  <sheetFormatPr defaultColWidth="9.15625" defaultRowHeight="21" zeroHeight="false" outlineLevelRow="4" outlineLevelCol="0"/>
  <cols>
    <col collapsed="false" customWidth="true" hidden="false" outlineLevel="0" max="4" min="1" style="1" width="3.71"/>
    <col collapsed="false" customWidth="true" hidden="false" outlineLevel="0" max="5" min="5" style="1" width="46.57"/>
    <col collapsed="false" customWidth="true" hidden="false" outlineLevel="0" max="6" min="6" style="1" width="14.01"/>
    <col collapsed="false" customWidth="true" hidden="false" outlineLevel="0" max="7" min="7" style="2" width="18.71"/>
    <col collapsed="false" customWidth="true" hidden="false" outlineLevel="0" max="8" min="8" style="2" width="17.14"/>
    <col collapsed="false" customWidth="true" hidden="false" outlineLevel="0" max="10" min="9" style="1" width="62.86"/>
    <col collapsed="false" customWidth="false" hidden="false" outlineLevel="0" max="1025" min="11" style="1" width="9.14"/>
  </cols>
  <sheetData>
    <row r="1" s="6" customFormat="true" ht="18.75" hidden="false" customHeight="false" outlineLevel="0" collapsed="false">
      <c r="A1" s="3" t="s">
        <v>0</v>
      </c>
      <c r="B1" s="3" t="s">
        <v>1</v>
      </c>
      <c r="C1" s="3" t="s">
        <v>2</v>
      </c>
      <c r="D1" s="3"/>
      <c r="E1" s="3"/>
      <c r="F1" s="3" t="s">
        <v>3</v>
      </c>
      <c r="G1" s="4" t="s">
        <v>4</v>
      </c>
      <c r="H1" s="4" t="s">
        <v>5</v>
      </c>
      <c r="I1" s="5" t="s">
        <v>6</v>
      </c>
      <c r="J1" s="5" t="s">
        <v>7</v>
      </c>
    </row>
    <row r="2" s="12" customFormat="true" ht="21" hidden="false" customHeight="false" outlineLevel="0" collapsed="false">
      <c r="A2" s="7" t="s">
        <v>8</v>
      </c>
      <c r="B2" s="7"/>
      <c r="C2" s="7"/>
      <c r="D2" s="7"/>
      <c r="E2" s="7"/>
      <c r="F2" s="8" t="n">
        <v>15</v>
      </c>
      <c r="G2" s="9" t="n">
        <f aca="false">SUM(G3:G5,G10,G16,G19:G23)</f>
        <v>140</v>
      </c>
      <c r="H2" s="9" t="n">
        <f aca="false">SUM(H3:H5,H10,H16,H19:H23)</f>
        <v>113</v>
      </c>
      <c r="I2" s="10"/>
      <c r="J2" s="11"/>
    </row>
    <row r="3" customFormat="false" ht="21" hidden="true" customHeight="false" outlineLevel="1" collapsed="false">
      <c r="A3" s="13"/>
      <c r="B3" s="14" t="s">
        <v>9</v>
      </c>
      <c r="C3" s="13"/>
      <c r="D3" s="13"/>
      <c r="E3" s="13"/>
      <c r="F3" s="15"/>
      <c r="G3" s="16" t="n">
        <v>5</v>
      </c>
      <c r="H3" s="17" t="n">
        <v>4</v>
      </c>
      <c r="I3" s="18" t="s">
        <v>10</v>
      </c>
      <c r="J3" s="19"/>
    </row>
    <row r="4" customFormat="false" ht="21" hidden="true" customHeight="false" outlineLevel="1" collapsed="false">
      <c r="A4" s="13"/>
      <c r="B4" s="14" t="s">
        <v>11</v>
      </c>
      <c r="C4" s="13"/>
      <c r="D4" s="13"/>
      <c r="E4" s="13"/>
      <c r="F4" s="15"/>
      <c r="G4" s="16" t="n">
        <v>30</v>
      </c>
      <c r="H4" s="17" t="n">
        <v>10</v>
      </c>
      <c r="I4" s="18" t="s">
        <v>12</v>
      </c>
      <c r="J4" s="19"/>
    </row>
    <row r="5" customFormat="false" ht="21" hidden="true" customHeight="false" outlineLevel="1" collapsed="false">
      <c r="A5" s="13"/>
      <c r="B5" s="14" t="s">
        <v>13</v>
      </c>
      <c r="C5" s="13"/>
      <c r="D5" s="13"/>
      <c r="E5" s="13"/>
      <c r="F5" s="15"/>
      <c r="G5" s="20" t="n">
        <f aca="false">SUM(G6:G9)</f>
        <v>20</v>
      </c>
      <c r="H5" s="20" t="n">
        <f aca="false">SUM(H6:H9)</f>
        <v>20</v>
      </c>
      <c r="I5" s="18"/>
      <c r="J5" s="19"/>
    </row>
    <row r="6" customFormat="false" ht="21" hidden="true" customHeight="false" outlineLevel="2" collapsed="false">
      <c r="A6" s="13"/>
      <c r="B6" s="13"/>
      <c r="C6" s="13" t="s">
        <v>14</v>
      </c>
      <c r="D6" s="13"/>
      <c r="E6" s="13"/>
      <c r="F6" s="15"/>
      <c r="G6" s="16" t="n">
        <v>5</v>
      </c>
      <c r="H6" s="17" t="n">
        <v>5</v>
      </c>
      <c r="I6" s="18"/>
      <c r="J6" s="19"/>
    </row>
    <row r="7" customFormat="false" ht="21" hidden="true" customHeight="false" outlineLevel="2" collapsed="false">
      <c r="A7" s="13"/>
      <c r="B7" s="13"/>
      <c r="C7" s="13" t="s">
        <v>15</v>
      </c>
      <c r="D7" s="13"/>
      <c r="E7" s="13"/>
      <c r="F7" s="15"/>
      <c r="G7" s="16" t="n">
        <v>5</v>
      </c>
      <c r="H7" s="17" t="n">
        <v>5</v>
      </c>
      <c r="I7" s="18"/>
      <c r="J7" s="19"/>
    </row>
    <row r="8" customFormat="false" ht="21" hidden="true" customHeight="false" outlineLevel="2" collapsed="false">
      <c r="A8" s="13"/>
      <c r="B8" s="13"/>
      <c r="C8" s="13" t="s">
        <v>16</v>
      </c>
      <c r="D8" s="13"/>
      <c r="E8" s="13"/>
      <c r="F8" s="15"/>
      <c r="G8" s="16" t="n">
        <v>5</v>
      </c>
      <c r="H8" s="17" t="n">
        <v>5</v>
      </c>
      <c r="I8" s="18"/>
      <c r="J8" s="19"/>
    </row>
    <row r="9" customFormat="false" ht="21" hidden="true" customHeight="false" outlineLevel="2" collapsed="false">
      <c r="A9" s="13"/>
      <c r="B9" s="13"/>
      <c r="C9" s="13" t="s">
        <v>17</v>
      </c>
      <c r="D9" s="13"/>
      <c r="E9" s="13"/>
      <c r="F9" s="15"/>
      <c r="G9" s="16" t="n">
        <v>5</v>
      </c>
      <c r="H9" s="17" t="n">
        <v>5</v>
      </c>
      <c r="I9" s="18"/>
      <c r="J9" s="19"/>
    </row>
    <row r="10" customFormat="false" ht="21" hidden="true" customHeight="false" outlineLevel="1" collapsed="false">
      <c r="A10" s="13"/>
      <c r="B10" s="14" t="s">
        <v>18</v>
      </c>
      <c r="C10" s="13"/>
      <c r="D10" s="13"/>
      <c r="E10" s="13"/>
      <c r="F10" s="15"/>
      <c r="G10" s="20" t="n">
        <f aca="false">SUM(G11:G15)</f>
        <v>30</v>
      </c>
      <c r="H10" s="20" t="n">
        <f aca="false">SUM(H11:H15)</f>
        <v>30</v>
      </c>
      <c r="I10" s="18"/>
      <c r="J10" s="19"/>
    </row>
    <row r="11" customFormat="false" ht="21" hidden="true" customHeight="false" outlineLevel="2" collapsed="false">
      <c r="A11" s="13"/>
      <c r="B11" s="13"/>
      <c r="C11" s="13" t="s">
        <v>19</v>
      </c>
      <c r="D11" s="13"/>
      <c r="E11" s="13"/>
      <c r="F11" s="15"/>
      <c r="G11" s="16" t="n">
        <v>5</v>
      </c>
      <c r="H11" s="17" t="n">
        <v>5</v>
      </c>
      <c r="I11" s="18"/>
      <c r="J11" s="19"/>
    </row>
    <row r="12" customFormat="false" ht="21" hidden="true" customHeight="false" outlineLevel="2" collapsed="false">
      <c r="A12" s="13"/>
      <c r="B12" s="13"/>
      <c r="C12" s="13" t="s">
        <v>20</v>
      </c>
      <c r="D12" s="13"/>
      <c r="E12" s="13"/>
      <c r="F12" s="15"/>
      <c r="G12" s="16" t="n">
        <v>5</v>
      </c>
      <c r="H12" s="17" t="n">
        <v>5</v>
      </c>
      <c r="I12" s="18"/>
      <c r="J12" s="19"/>
    </row>
    <row r="13" customFormat="false" ht="21" hidden="true" customHeight="false" outlineLevel="2" collapsed="false">
      <c r="A13" s="13"/>
      <c r="B13" s="13"/>
      <c r="C13" s="13" t="s">
        <v>21</v>
      </c>
      <c r="D13" s="13"/>
      <c r="E13" s="13"/>
      <c r="F13" s="15"/>
      <c r="G13" s="16" t="n">
        <v>5</v>
      </c>
      <c r="H13" s="17" t="n">
        <v>5</v>
      </c>
      <c r="I13" s="18"/>
      <c r="J13" s="19"/>
    </row>
    <row r="14" customFormat="false" ht="21" hidden="true" customHeight="false" outlineLevel="2" collapsed="false">
      <c r="A14" s="13"/>
      <c r="B14" s="13"/>
      <c r="C14" s="13" t="s">
        <v>22</v>
      </c>
      <c r="D14" s="13"/>
      <c r="E14" s="13"/>
      <c r="F14" s="15"/>
      <c r="G14" s="16" t="n">
        <v>5</v>
      </c>
      <c r="H14" s="17" t="n">
        <v>5</v>
      </c>
      <c r="I14" s="18"/>
      <c r="J14" s="19"/>
    </row>
    <row r="15" customFormat="false" ht="21" hidden="true" customHeight="false" outlineLevel="2" collapsed="false">
      <c r="A15" s="13"/>
      <c r="B15" s="13"/>
      <c r="C15" s="13" t="s">
        <v>23</v>
      </c>
      <c r="D15" s="13"/>
      <c r="E15" s="13"/>
      <c r="F15" s="15"/>
      <c r="G15" s="16" t="n">
        <v>10</v>
      </c>
      <c r="H15" s="17" t="n">
        <v>10</v>
      </c>
      <c r="I15" s="18"/>
      <c r="J15" s="19"/>
    </row>
    <row r="16" customFormat="false" ht="21" hidden="true" customHeight="false" outlineLevel="1" collapsed="false">
      <c r="A16" s="13"/>
      <c r="B16" s="14" t="s">
        <v>24</v>
      </c>
      <c r="C16" s="13"/>
      <c r="D16" s="13"/>
      <c r="E16" s="13"/>
      <c r="F16" s="15"/>
      <c r="G16" s="20" t="n">
        <f aca="false">SUM(G17:G18)</f>
        <v>10</v>
      </c>
      <c r="H16" s="20" t="n">
        <f aca="false">SUM(H17:H18)</f>
        <v>8</v>
      </c>
      <c r="I16" s="18"/>
      <c r="J16" s="19"/>
    </row>
    <row r="17" customFormat="false" ht="21" hidden="true" customHeight="false" outlineLevel="2" collapsed="false">
      <c r="A17" s="13"/>
      <c r="B17" s="13"/>
      <c r="C17" s="13" t="s">
        <v>25</v>
      </c>
      <c r="D17" s="13"/>
      <c r="E17" s="13"/>
      <c r="F17" s="15"/>
      <c r="G17" s="16" t="n">
        <v>5</v>
      </c>
      <c r="H17" s="17" t="n">
        <v>5</v>
      </c>
      <c r="I17" s="18"/>
      <c r="J17" s="19"/>
    </row>
    <row r="18" customFormat="false" ht="21" hidden="true" customHeight="false" outlineLevel="2" collapsed="false">
      <c r="A18" s="13"/>
      <c r="B18" s="13"/>
      <c r="C18" s="13" t="s">
        <v>26</v>
      </c>
      <c r="D18" s="13"/>
      <c r="E18" s="13"/>
      <c r="F18" s="15"/>
      <c r="G18" s="16" t="n">
        <v>5</v>
      </c>
      <c r="H18" s="17" t="n">
        <v>3</v>
      </c>
      <c r="I18" s="18" t="s">
        <v>27</v>
      </c>
      <c r="J18" s="19"/>
    </row>
    <row r="19" customFormat="false" ht="21" hidden="true" customHeight="false" outlineLevel="1" collapsed="false">
      <c r="A19" s="13"/>
      <c r="B19" s="14" t="s">
        <v>28</v>
      </c>
      <c r="C19" s="13"/>
      <c r="D19" s="13"/>
      <c r="E19" s="13"/>
      <c r="F19" s="15"/>
      <c r="G19" s="16" t="n">
        <v>10</v>
      </c>
      <c r="H19" s="17" t="n">
        <v>10</v>
      </c>
      <c r="I19" s="18"/>
      <c r="J19" s="19"/>
    </row>
    <row r="20" customFormat="false" ht="21" hidden="true" customHeight="false" outlineLevel="1" collapsed="false">
      <c r="A20" s="13"/>
      <c r="B20" s="14" t="s">
        <v>29</v>
      </c>
      <c r="C20" s="13"/>
      <c r="D20" s="13"/>
      <c r="E20" s="13"/>
      <c r="F20" s="15"/>
      <c r="G20" s="16" t="n">
        <v>10</v>
      </c>
      <c r="H20" s="17" t="n">
        <v>10</v>
      </c>
      <c r="I20" s="18"/>
      <c r="J20" s="19"/>
    </row>
    <row r="21" customFormat="false" ht="21" hidden="true" customHeight="false" outlineLevel="1" collapsed="false">
      <c r="A21" s="13"/>
      <c r="B21" s="14" t="s">
        <v>30</v>
      </c>
      <c r="C21" s="13"/>
      <c r="D21" s="13"/>
      <c r="E21" s="13"/>
      <c r="F21" s="15"/>
      <c r="G21" s="16" t="n">
        <v>5</v>
      </c>
      <c r="H21" s="17" t="n">
        <v>3</v>
      </c>
      <c r="I21" s="18" t="s">
        <v>31</v>
      </c>
      <c r="J21" s="19"/>
    </row>
    <row r="22" customFormat="false" ht="21" hidden="true" customHeight="false" outlineLevel="1" collapsed="false">
      <c r="A22" s="13"/>
      <c r="B22" s="14" t="s">
        <v>32</v>
      </c>
      <c r="C22" s="13"/>
      <c r="D22" s="13"/>
      <c r="E22" s="13"/>
      <c r="F22" s="15"/>
      <c r="G22" s="16" t="n">
        <v>10</v>
      </c>
      <c r="H22" s="17" t="n">
        <v>10</v>
      </c>
      <c r="I22" s="18"/>
      <c r="J22" s="19"/>
    </row>
    <row r="23" customFormat="false" ht="78.75" hidden="true" customHeight="false" outlineLevel="1" collapsed="false">
      <c r="A23" s="13"/>
      <c r="B23" s="14" t="s">
        <v>33</v>
      </c>
      <c r="C23" s="13"/>
      <c r="D23" s="13"/>
      <c r="E23" s="13"/>
      <c r="F23" s="15"/>
      <c r="G23" s="16" t="n">
        <v>10</v>
      </c>
      <c r="H23" s="17" t="n">
        <v>8</v>
      </c>
      <c r="I23" s="21" t="s">
        <v>34</v>
      </c>
      <c r="J23" s="19" t="s">
        <v>35</v>
      </c>
    </row>
    <row r="24" s="12" customFormat="true" ht="21" hidden="false" customHeight="false" outlineLevel="0" collapsed="false">
      <c r="A24" s="7" t="s">
        <v>36</v>
      </c>
      <c r="B24" s="7"/>
      <c r="C24" s="7"/>
      <c r="D24" s="7"/>
      <c r="E24" s="7"/>
      <c r="F24" s="8" t="n">
        <v>15</v>
      </c>
      <c r="G24" s="9" t="n">
        <f aca="false">SUM(G25:G29)</f>
        <v>37</v>
      </c>
      <c r="H24" s="9" t="n">
        <f aca="false">SUM(H25:H29)</f>
        <v>28</v>
      </c>
      <c r="I24" s="10"/>
      <c r="J24" s="11"/>
    </row>
    <row r="25" customFormat="false" ht="21" hidden="false" customHeight="false" outlineLevel="1" collapsed="false">
      <c r="A25" s="13"/>
      <c r="B25" s="14" t="s">
        <v>9</v>
      </c>
      <c r="C25" s="13"/>
      <c r="D25" s="13"/>
      <c r="E25" s="13"/>
      <c r="F25" s="15"/>
      <c r="G25" s="16" t="n">
        <v>5</v>
      </c>
      <c r="H25" s="17" t="n">
        <v>5</v>
      </c>
      <c r="I25" s="18"/>
      <c r="J25" s="19"/>
    </row>
    <row r="26" customFormat="false" ht="21" hidden="false" customHeight="false" outlineLevel="1" collapsed="false">
      <c r="A26" s="13"/>
      <c r="B26" s="14" t="s">
        <v>37</v>
      </c>
      <c r="C26" s="13"/>
      <c r="D26" s="13"/>
      <c r="E26" s="13"/>
      <c r="F26" s="15"/>
      <c r="G26" s="16" t="n">
        <v>10</v>
      </c>
      <c r="H26" s="17" t="n">
        <v>9</v>
      </c>
      <c r="I26" s="18" t="s">
        <v>38</v>
      </c>
      <c r="J26" s="19"/>
    </row>
    <row r="27" customFormat="false" ht="21" hidden="false" customHeight="false" outlineLevel="1" collapsed="false">
      <c r="A27" s="13"/>
      <c r="B27" s="14" t="s">
        <v>39</v>
      </c>
      <c r="C27" s="13"/>
      <c r="D27" s="13"/>
      <c r="E27" s="13"/>
      <c r="F27" s="15"/>
      <c r="G27" s="16" t="n">
        <v>2</v>
      </c>
      <c r="H27" s="17" t="n">
        <v>2</v>
      </c>
      <c r="I27" s="18"/>
      <c r="J27" s="19"/>
    </row>
    <row r="28" customFormat="false" ht="63" hidden="false" customHeight="false" outlineLevel="1" collapsed="false">
      <c r="A28" s="13"/>
      <c r="B28" s="14" t="s">
        <v>40</v>
      </c>
      <c r="C28" s="13"/>
      <c r="D28" s="13"/>
      <c r="E28" s="13"/>
      <c r="F28" s="15"/>
      <c r="G28" s="16" t="n">
        <v>10</v>
      </c>
      <c r="H28" s="17" t="n">
        <v>8</v>
      </c>
      <c r="I28" s="21" t="s">
        <v>41</v>
      </c>
      <c r="J28" s="19"/>
    </row>
    <row r="29" customFormat="false" ht="47.25" hidden="false" customHeight="false" outlineLevel="1" collapsed="false">
      <c r="A29" s="13"/>
      <c r="B29" s="14" t="s">
        <v>42</v>
      </c>
      <c r="C29" s="13"/>
      <c r="D29" s="13"/>
      <c r="E29" s="13"/>
      <c r="F29" s="15"/>
      <c r="G29" s="16" t="n">
        <v>10</v>
      </c>
      <c r="H29" s="17" t="n">
        <v>4</v>
      </c>
      <c r="I29" s="21" t="s">
        <v>43</v>
      </c>
      <c r="J29" s="19"/>
    </row>
    <row r="30" s="12" customFormat="true" ht="21" hidden="false" customHeight="false" outlineLevel="0" collapsed="false">
      <c r="A30" s="7" t="s">
        <v>44</v>
      </c>
      <c r="B30" s="7"/>
      <c r="C30" s="7"/>
      <c r="D30" s="7"/>
      <c r="E30" s="7"/>
      <c r="F30" s="8" t="n">
        <v>60</v>
      </c>
      <c r="G30" s="9" t="n">
        <f aca="false">SUM(G31:G33,G41,G82)</f>
        <v>517</v>
      </c>
      <c r="H30" s="9" t="n">
        <f aca="false">SUM(H31:H33,H41,H82)</f>
        <v>478</v>
      </c>
      <c r="I30" s="10"/>
      <c r="J30" s="11"/>
    </row>
    <row r="31" customFormat="false" ht="21" hidden="false" customHeight="false" outlineLevel="1" collapsed="false">
      <c r="A31" s="13"/>
      <c r="B31" s="14" t="s">
        <v>45</v>
      </c>
      <c r="C31" s="13"/>
      <c r="D31" s="13"/>
      <c r="E31" s="13"/>
      <c r="F31" s="15"/>
      <c r="G31" s="16" t="n">
        <v>10</v>
      </c>
      <c r="H31" s="17" t="n">
        <v>10</v>
      </c>
      <c r="I31" s="18"/>
      <c r="J31" s="19"/>
    </row>
    <row r="32" customFormat="false" ht="21" hidden="false" customHeight="false" outlineLevel="1" collapsed="false">
      <c r="A32" s="13"/>
      <c r="B32" s="14" t="s">
        <v>46</v>
      </c>
      <c r="C32" s="13"/>
      <c r="D32" s="13"/>
      <c r="E32" s="13"/>
      <c r="F32" s="15"/>
      <c r="G32" s="16" t="n">
        <v>10</v>
      </c>
      <c r="H32" s="17" t="n">
        <v>10</v>
      </c>
      <c r="I32" s="18"/>
      <c r="J32" s="19"/>
    </row>
    <row r="33" customFormat="false" ht="21" hidden="false" customHeight="false" outlineLevel="1" collapsed="false">
      <c r="A33" s="13"/>
      <c r="B33" s="14" t="s">
        <v>47</v>
      </c>
      <c r="C33" s="13"/>
      <c r="D33" s="13"/>
      <c r="E33" s="13"/>
      <c r="F33" s="15"/>
      <c r="G33" s="20" t="n">
        <f aca="false">SUM(G34:G40)</f>
        <v>65</v>
      </c>
      <c r="H33" s="20" t="n">
        <f aca="false">SUM(H34:H40)</f>
        <v>65</v>
      </c>
      <c r="I33" s="18"/>
      <c r="J33" s="19"/>
    </row>
    <row r="34" customFormat="false" ht="21" hidden="true" customHeight="false" outlineLevel="2" collapsed="false">
      <c r="A34" s="13"/>
      <c r="B34" s="14"/>
      <c r="C34" s="13" t="s">
        <v>9</v>
      </c>
      <c r="D34" s="13"/>
      <c r="E34" s="13"/>
      <c r="F34" s="15"/>
      <c r="G34" s="16" t="n">
        <v>5</v>
      </c>
      <c r="H34" s="17" t="n">
        <v>5</v>
      </c>
      <c r="I34" s="18"/>
      <c r="J34" s="19"/>
    </row>
    <row r="35" customFormat="false" ht="21" hidden="true" customHeight="false" outlineLevel="2" collapsed="false">
      <c r="A35" s="13"/>
      <c r="B35" s="13"/>
      <c r="C35" s="13" t="s">
        <v>48</v>
      </c>
      <c r="D35" s="13"/>
      <c r="E35" s="13"/>
      <c r="F35" s="15"/>
      <c r="G35" s="16" t="n">
        <v>10</v>
      </c>
      <c r="H35" s="17" t="n">
        <v>10</v>
      </c>
      <c r="I35" s="18"/>
      <c r="J35" s="19"/>
    </row>
    <row r="36" customFormat="false" ht="21" hidden="true" customHeight="false" outlineLevel="2" collapsed="false">
      <c r="A36" s="13"/>
      <c r="B36" s="13"/>
      <c r="C36" s="13" t="s">
        <v>49</v>
      </c>
      <c r="D36" s="13"/>
      <c r="E36" s="13"/>
      <c r="F36" s="15"/>
      <c r="G36" s="16" t="n">
        <v>25</v>
      </c>
      <c r="H36" s="17" t="n">
        <v>25</v>
      </c>
      <c r="I36" s="18"/>
      <c r="J36" s="19"/>
    </row>
    <row r="37" customFormat="false" ht="21" hidden="true" customHeight="false" outlineLevel="2" collapsed="false">
      <c r="A37" s="13"/>
      <c r="B37" s="13"/>
      <c r="C37" s="13" t="s">
        <v>50</v>
      </c>
      <c r="D37" s="13"/>
      <c r="E37" s="13"/>
      <c r="F37" s="15"/>
      <c r="G37" s="16" t="n">
        <v>5</v>
      </c>
      <c r="H37" s="17" t="n">
        <v>5</v>
      </c>
      <c r="I37" s="18"/>
      <c r="J37" s="19"/>
    </row>
    <row r="38" customFormat="false" ht="21" hidden="true" customHeight="false" outlineLevel="2" collapsed="false">
      <c r="A38" s="13"/>
      <c r="B38" s="13"/>
      <c r="C38" s="13" t="s">
        <v>51</v>
      </c>
      <c r="D38" s="13"/>
      <c r="E38" s="13"/>
      <c r="F38" s="15"/>
      <c r="G38" s="16" t="n">
        <v>5</v>
      </c>
      <c r="H38" s="17" t="n">
        <v>5</v>
      </c>
      <c r="I38" s="18"/>
      <c r="J38" s="19"/>
    </row>
    <row r="39" customFormat="false" ht="21" hidden="true" customHeight="false" outlineLevel="2" collapsed="false">
      <c r="A39" s="13"/>
      <c r="B39" s="13"/>
      <c r="C39" s="13" t="s">
        <v>52</v>
      </c>
      <c r="D39" s="13"/>
      <c r="E39" s="13"/>
      <c r="F39" s="15"/>
      <c r="G39" s="16" t="n">
        <v>5</v>
      </c>
      <c r="H39" s="17" t="n">
        <v>5</v>
      </c>
      <c r="I39" s="18"/>
      <c r="J39" s="19"/>
    </row>
    <row r="40" customFormat="false" ht="21" hidden="true" customHeight="false" outlineLevel="2" collapsed="false">
      <c r="A40" s="13"/>
      <c r="B40" s="13"/>
      <c r="C40" s="13" t="s">
        <v>53</v>
      </c>
      <c r="D40" s="13"/>
      <c r="E40" s="13"/>
      <c r="F40" s="15"/>
      <c r="G40" s="16" t="n">
        <v>10</v>
      </c>
      <c r="H40" s="17" t="n">
        <v>10</v>
      </c>
      <c r="I40" s="18"/>
      <c r="J40" s="19"/>
    </row>
    <row r="41" customFormat="false" ht="21" hidden="false" customHeight="false" outlineLevel="1" collapsed="true">
      <c r="A41" s="13"/>
      <c r="B41" s="14" t="s">
        <v>54</v>
      </c>
      <c r="C41" s="13"/>
      <c r="D41" s="13"/>
      <c r="E41" s="13"/>
      <c r="F41" s="15"/>
      <c r="G41" s="20" t="n">
        <f aca="false">SUM(G42:G47,G62,G72)</f>
        <v>216</v>
      </c>
      <c r="H41" s="20" t="n">
        <f aca="false">SUM(H42:H47,H62,H72)</f>
        <v>194</v>
      </c>
      <c r="I41" s="18" t="s">
        <v>55</v>
      </c>
      <c r="J41" s="19"/>
    </row>
    <row r="42" customFormat="false" ht="21" hidden="false" customHeight="false" outlineLevel="2" collapsed="false">
      <c r="A42" s="13"/>
      <c r="B42" s="14"/>
      <c r="C42" s="13" t="s">
        <v>9</v>
      </c>
      <c r="D42" s="13"/>
      <c r="E42" s="13"/>
      <c r="F42" s="15"/>
      <c r="G42" s="16" t="n">
        <v>5</v>
      </c>
      <c r="H42" s="17" t="n">
        <v>5</v>
      </c>
      <c r="I42" s="18"/>
      <c r="J42" s="19"/>
    </row>
    <row r="43" customFormat="false" ht="21" hidden="false" customHeight="false" outlineLevel="2" collapsed="false">
      <c r="A43" s="13"/>
      <c r="B43" s="13"/>
      <c r="C43" s="13" t="s">
        <v>56</v>
      </c>
      <c r="D43" s="13"/>
      <c r="E43" s="13"/>
      <c r="F43" s="15"/>
      <c r="G43" s="16" t="n">
        <v>5</v>
      </c>
      <c r="H43" s="17" t="n">
        <v>5</v>
      </c>
      <c r="I43" s="18"/>
      <c r="J43" s="19"/>
    </row>
    <row r="44" customFormat="false" ht="21" hidden="false" customHeight="false" outlineLevel="2" collapsed="false">
      <c r="A44" s="13"/>
      <c r="B44" s="13"/>
      <c r="C44" s="13" t="s">
        <v>57</v>
      </c>
      <c r="D44" s="13"/>
      <c r="E44" s="13"/>
      <c r="F44" s="15"/>
      <c r="G44" s="16" t="n">
        <v>5</v>
      </c>
      <c r="H44" s="17" t="n">
        <v>5</v>
      </c>
      <c r="I44" s="18"/>
      <c r="J44" s="19"/>
    </row>
    <row r="45" customFormat="false" ht="21" hidden="false" customHeight="false" outlineLevel="2" collapsed="false">
      <c r="A45" s="13"/>
      <c r="B45" s="13"/>
      <c r="C45" s="13" t="s">
        <v>52</v>
      </c>
      <c r="D45" s="13"/>
      <c r="E45" s="13"/>
      <c r="F45" s="15"/>
      <c r="G45" s="16" t="n">
        <v>5</v>
      </c>
      <c r="H45" s="17" t="n">
        <v>5</v>
      </c>
      <c r="I45" s="18"/>
      <c r="J45" s="19"/>
    </row>
    <row r="46" customFormat="false" ht="21" hidden="false" customHeight="false" outlineLevel="2" collapsed="false">
      <c r="A46" s="13"/>
      <c r="B46" s="13"/>
      <c r="C46" s="13" t="s">
        <v>53</v>
      </c>
      <c r="D46" s="13"/>
      <c r="E46" s="13"/>
      <c r="F46" s="15"/>
      <c r="G46" s="16" t="n">
        <v>10</v>
      </c>
      <c r="H46" s="17" t="n">
        <v>10</v>
      </c>
      <c r="I46" s="18"/>
      <c r="J46" s="19"/>
    </row>
    <row r="47" customFormat="false" ht="21" hidden="false" customHeight="false" outlineLevel="2" collapsed="false">
      <c r="A47" s="13"/>
      <c r="B47" s="13"/>
      <c r="C47" s="13" t="s">
        <v>58</v>
      </c>
      <c r="D47" s="13"/>
      <c r="E47" s="13"/>
      <c r="F47" s="15"/>
      <c r="G47" s="20" t="n">
        <f aca="false">SUM(G48:G61)</f>
        <v>74</v>
      </c>
      <c r="H47" s="20" t="n">
        <f aca="false">SUM(H48:H61)</f>
        <v>64</v>
      </c>
      <c r="I47" s="18"/>
      <c r="J47" s="19"/>
    </row>
    <row r="48" customFormat="false" ht="21" hidden="false" customHeight="false" outlineLevel="3" collapsed="false">
      <c r="A48" s="13"/>
      <c r="B48" s="13"/>
      <c r="C48" s="13"/>
      <c r="D48" s="13" t="s">
        <v>59</v>
      </c>
      <c r="E48" s="13"/>
      <c r="F48" s="15"/>
      <c r="G48" s="16" t="n">
        <v>1</v>
      </c>
      <c r="H48" s="17" t="n">
        <v>1</v>
      </c>
      <c r="I48" s="18"/>
      <c r="J48" s="19"/>
    </row>
    <row r="49" customFormat="false" ht="21" hidden="false" customHeight="false" outlineLevel="3" collapsed="false">
      <c r="A49" s="13"/>
      <c r="B49" s="13"/>
      <c r="C49" s="13"/>
      <c r="D49" s="13" t="s">
        <v>60</v>
      </c>
      <c r="E49" s="13"/>
      <c r="F49" s="15"/>
      <c r="G49" s="16" t="n">
        <v>1</v>
      </c>
      <c r="H49" s="17" t="n">
        <v>1</v>
      </c>
      <c r="I49" s="18" t="s">
        <v>61</v>
      </c>
      <c r="J49" s="19"/>
    </row>
    <row r="50" customFormat="false" ht="21" hidden="false" customHeight="false" outlineLevel="3" collapsed="false">
      <c r="A50" s="13"/>
      <c r="B50" s="13"/>
      <c r="C50" s="13"/>
      <c r="D50" s="13" t="s">
        <v>62</v>
      </c>
      <c r="E50" s="13"/>
      <c r="F50" s="15"/>
      <c r="G50" s="16" t="n">
        <v>3</v>
      </c>
      <c r="H50" s="17" t="n">
        <v>3</v>
      </c>
      <c r="I50" s="18"/>
      <c r="J50" s="19"/>
    </row>
    <row r="51" customFormat="false" ht="21" hidden="false" customHeight="false" outlineLevel="3" collapsed="false">
      <c r="A51" s="13"/>
      <c r="B51" s="13"/>
      <c r="C51" s="13"/>
      <c r="D51" s="13" t="s">
        <v>63</v>
      </c>
      <c r="E51" s="13"/>
      <c r="F51" s="15"/>
      <c r="G51" s="16" t="n">
        <v>1</v>
      </c>
      <c r="H51" s="17" t="n">
        <v>1</v>
      </c>
      <c r="I51" s="18"/>
      <c r="J51" s="19"/>
    </row>
    <row r="52" customFormat="false" ht="21" hidden="false" customHeight="false" outlineLevel="3" collapsed="false">
      <c r="A52" s="13"/>
      <c r="B52" s="13"/>
      <c r="C52" s="13"/>
      <c r="D52" s="13" t="s">
        <v>64</v>
      </c>
      <c r="E52" s="13"/>
      <c r="F52" s="15"/>
      <c r="G52" s="16" t="n">
        <v>3</v>
      </c>
      <c r="H52" s="17" t="n">
        <v>3</v>
      </c>
      <c r="I52" s="18"/>
      <c r="J52" s="19"/>
    </row>
    <row r="53" customFormat="false" ht="21" hidden="false" customHeight="false" outlineLevel="3" collapsed="false">
      <c r="A53" s="13"/>
      <c r="B53" s="13"/>
      <c r="C53" s="13"/>
      <c r="D53" s="13" t="s">
        <v>65</v>
      </c>
      <c r="E53" s="13"/>
      <c r="F53" s="15"/>
      <c r="G53" s="16" t="n">
        <v>5</v>
      </c>
      <c r="H53" s="17" t="n">
        <v>5</v>
      </c>
      <c r="I53" s="18"/>
      <c r="J53" s="19"/>
    </row>
    <row r="54" customFormat="false" ht="21" hidden="false" customHeight="false" outlineLevel="3" collapsed="false">
      <c r="A54" s="13"/>
      <c r="B54" s="13"/>
      <c r="C54" s="13"/>
      <c r="D54" s="13" t="s">
        <v>66</v>
      </c>
      <c r="E54" s="13"/>
      <c r="F54" s="15"/>
      <c r="G54" s="16" t="n">
        <v>5</v>
      </c>
      <c r="H54" s="17" t="n">
        <v>5</v>
      </c>
      <c r="I54" s="18"/>
      <c r="J54" s="19"/>
    </row>
    <row r="55" customFormat="false" ht="21" hidden="false" customHeight="false" outlineLevel="3" collapsed="false">
      <c r="A55" s="13"/>
      <c r="B55" s="13"/>
      <c r="C55" s="13"/>
      <c r="D55" s="13" t="s">
        <v>67</v>
      </c>
      <c r="E55" s="13"/>
      <c r="F55" s="15"/>
      <c r="G55" s="16" t="n">
        <v>5</v>
      </c>
      <c r="H55" s="17" t="n">
        <v>4</v>
      </c>
      <c r="I55" s="18" t="s">
        <v>68</v>
      </c>
      <c r="J55" s="19"/>
    </row>
    <row r="56" customFormat="false" ht="21" hidden="false" customHeight="false" outlineLevel="3" collapsed="false">
      <c r="A56" s="13"/>
      <c r="B56" s="13"/>
      <c r="C56" s="13"/>
      <c r="D56" s="13" t="s">
        <v>69</v>
      </c>
      <c r="E56" s="13"/>
      <c r="F56" s="15"/>
      <c r="G56" s="16" t="n">
        <v>25</v>
      </c>
      <c r="H56" s="17" t="n">
        <v>20</v>
      </c>
      <c r="I56" s="18" t="s">
        <v>70</v>
      </c>
      <c r="J56" s="19"/>
    </row>
    <row r="57" customFormat="false" ht="21" hidden="false" customHeight="false" outlineLevel="3" collapsed="false">
      <c r="A57" s="13"/>
      <c r="B57" s="13"/>
      <c r="C57" s="13"/>
      <c r="D57" s="13" t="s">
        <v>71</v>
      </c>
      <c r="E57" s="13"/>
      <c r="F57" s="15"/>
      <c r="G57" s="16" t="n">
        <v>15</v>
      </c>
      <c r="H57" s="17" t="n">
        <v>15</v>
      </c>
      <c r="I57" s="18"/>
      <c r="J57" s="19"/>
    </row>
    <row r="58" customFormat="false" ht="21" hidden="false" customHeight="false" outlineLevel="3" collapsed="false">
      <c r="A58" s="13"/>
      <c r="B58" s="13"/>
      <c r="C58" s="13"/>
      <c r="D58" s="13" t="s">
        <v>72</v>
      </c>
      <c r="E58" s="13"/>
      <c r="F58" s="15"/>
      <c r="G58" s="16" t="n">
        <v>3</v>
      </c>
      <c r="H58" s="17" t="n">
        <v>2</v>
      </c>
      <c r="I58" s="18" t="s">
        <v>73</v>
      </c>
      <c r="J58" s="19"/>
    </row>
    <row r="59" customFormat="false" ht="21" hidden="false" customHeight="false" outlineLevel="3" collapsed="false">
      <c r="A59" s="13"/>
      <c r="B59" s="13"/>
      <c r="C59" s="13"/>
      <c r="D59" s="13" t="s">
        <v>74</v>
      </c>
      <c r="E59" s="13"/>
      <c r="F59" s="15"/>
      <c r="G59" s="16" t="n">
        <v>3</v>
      </c>
      <c r="H59" s="17" t="n">
        <v>3</v>
      </c>
      <c r="I59" s="18"/>
      <c r="J59" s="19"/>
    </row>
    <row r="60" customFormat="false" ht="47.25" hidden="false" customHeight="false" outlineLevel="3" collapsed="false">
      <c r="A60" s="13"/>
      <c r="B60" s="13"/>
      <c r="C60" s="13"/>
      <c r="D60" s="13" t="s">
        <v>75</v>
      </c>
      <c r="E60" s="13"/>
      <c r="F60" s="15"/>
      <c r="G60" s="16" t="n">
        <v>3</v>
      </c>
      <c r="H60" s="17" t="n">
        <v>0</v>
      </c>
      <c r="I60" s="21" t="s">
        <v>76</v>
      </c>
      <c r="J60" s="19"/>
    </row>
    <row r="61" customFormat="false" ht="21" hidden="false" customHeight="false" outlineLevel="3" collapsed="false">
      <c r="A61" s="13"/>
      <c r="B61" s="13"/>
      <c r="C61" s="13"/>
      <c r="D61" s="13" t="s">
        <v>77</v>
      </c>
      <c r="E61" s="13"/>
      <c r="F61" s="15"/>
      <c r="G61" s="16" t="n">
        <v>1</v>
      </c>
      <c r="H61" s="17" t="n">
        <v>1</v>
      </c>
      <c r="I61" s="18"/>
      <c r="J61" s="19"/>
    </row>
    <row r="62" customFormat="false" ht="21" hidden="false" customHeight="false" outlineLevel="2" collapsed="false">
      <c r="A62" s="7"/>
      <c r="B62" s="14"/>
      <c r="C62" s="13" t="s">
        <v>78</v>
      </c>
      <c r="D62" s="13"/>
      <c r="E62" s="13"/>
      <c r="F62" s="15"/>
      <c r="G62" s="20" t="n">
        <f aca="false">SUM(G63:G65)</f>
        <v>56</v>
      </c>
      <c r="H62" s="20" t="n">
        <f aca="false">SUM(H63:H65)</f>
        <v>49</v>
      </c>
      <c r="I62" s="18"/>
      <c r="J62" s="19"/>
    </row>
    <row r="63" customFormat="false" ht="21" hidden="false" customHeight="false" outlineLevel="3" collapsed="false">
      <c r="A63" s="7"/>
      <c r="B63" s="14"/>
      <c r="C63" s="13"/>
      <c r="D63" s="13" t="s">
        <v>79</v>
      </c>
      <c r="E63" s="13"/>
      <c r="F63" s="15"/>
      <c r="G63" s="16" t="n">
        <v>5</v>
      </c>
      <c r="H63" s="17" t="n">
        <v>5</v>
      </c>
      <c r="I63" s="18"/>
      <c r="J63" s="19" t="s">
        <v>80</v>
      </c>
    </row>
    <row r="64" customFormat="false" ht="21" hidden="false" customHeight="true" outlineLevel="3" collapsed="false">
      <c r="A64" s="7"/>
      <c r="B64" s="14"/>
      <c r="C64" s="13"/>
      <c r="D64" s="13" t="s">
        <v>81</v>
      </c>
      <c r="E64" s="13"/>
      <c r="F64" s="15"/>
      <c r="G64" s="16" t="n">
        <v>5</v>
      </c>
      <c r="H64" s="17" t="n">
        <v>3</v>
      </c>
      <c r="I64" s="18" t="s">
        <v>70</v>
      </c>
      <c r="J64" s="22" t="s">
        <v>82</v>
      </c>
    </row>
    <row r="65" customFormat="false" ht="21" hidden="false" customHeight="false" outlineLevel="3" collapsed="false">
      <c r="A65" s="7"/>
      <c r="B65" s="14"/>
      <c r="C65" s="13"/>
      <c r="D65" s="13" t="s">
        <v>83</v>
      </c>
      <c r="E65" s="13"/>
      <c r="F65" s="15"/>
      <c r="G65" s="20" t="n">
        <f aca="false">SUM(G66:G71)</f>
        <v>46</v>
      </c>
      <c r="H65" s="20" t="n">
        <f aca="false">SUM(H66:H71)</f>
        <v>41</v>
      </c>
      <c r="I65" s="18"/>
      <c r="J65" s="19"/>
    </row>
    <row r="66" customFormat="false" ht="21" hidden="false" customHeight="false" outlineLevel="4" collapsed="false">
      <c r="A66" s="7"/>
      <c r="B66" s="14"/>
      <c r="C66" s="13"/>
      <c r="D66" s="13"/>
      <c r="E66" s="13" t="s">
        <v>84</v>
      </c>
      <c r="F66" s="15"/>
      <c r="G66" s="16" t="n">
        <v>3</v>
      </c>
      <c r="H66" s="17" t="n">
        <v>3</v>
      </c>
      <c r="I66" s="18"/>
      <c r="J66" s="19" t="s">
        <v>85</v>
      </c>
    </row>
    <row r="67" customFormat="false" ht="21" hidden="false" customHeight="false" outlineLevel="4" collapsed="false">
      <c r="A67" s="7"/>
      <c r="B67" s="14"/>
      <c r="C67" s="13"/>
      <c r="D67" s="13"/>
      <c r="E67" s="13" t="s">
        <v>86</v>
      </c>
      <c r="F67" s="15"/>
      <c r="G67" s="16" t="n">
        <v>3</v>
      </c>
      <c r="H67" s="17" t="n">
        <v>3</v>
      </c>
      <c r="I67" s="18"/>
      <c r="J67" s="19"/>
    </row>
    <row r="68" customFormat="false" ht="21" hidden="false" customHeight="false" outlineLevel="4" collapsed="false">
      <c r="A68" s="7"/>
      <c r="B68" s="14"/>
      <c r="C68" s="13"/>
      <c r="D68" s="13"/>
      <c r="E68" s="13" t="s">
        <v>87</v>
      </c>
      <c r="F68" s="15"/>
      <c r="G68" s="16" t="n">
        <v>10</v>
      </c>
      <c r="H68" s="17" t="n">
        <v>10</v>
      </c>
      <c r="I68" s="18"/>
      <c r="J68" s="19"/>
    </row>
    <row r="69" customFormat="false" ht="21" hidden="false" customHeight="false" outlineLevel="4" collapsed="false">
      <c r="A69" s="7"/>
      <c r="B69" s="14"/>
      <c r="C69" s="13"/>
      <c r="D69" s="13"/>
      <c r="E69" s="13" t="s">
        <v>88</v>
      </c>
      <c r="F69" s="15"/>
      <c r="G69" s="16" t="n">
        <v>15</v>
      </c>
      <c r="H69" s="17" t="n">
        <v>10</v>
      </c>
      <c r="I69" s="18" t="s">
        <v>89</v>
      </c>
      <c r="J69" s="19" t="s">
        <v>90</v>
      </c>
    </row>
    <row r="70" customFormat="false" ht="21" hidden="false" customHeight="false" outlineLevel="4" collapsed="false">
      <c r="A70" s="7"/>
      <c r="B70" s="14"/>
      <c r="C70" s="13"/>
      <c r="D70" s="13"/>
      <c r="E70" s="13" t="s">
        <v>91</v>
      </c>
      <c r="F70" s="15"/>
      <c r="G70" s="16" t="n">
        <v>10</v>
      </c>
      <c r="H70" s="17" t="n">
        <v>10</v>
      </c>
      <c r="I70" s="18"/>
      <c r="J70" s="19" t="s">
        <v>92</v>
      </c>
    </row>
    <row r="71" customFormat="false" ht="21" hidden="false" customHeight="false" outlineLevel="4" collapsed="false">
      <c r="A71" s="7"/>
      <c r="B71" s="14"/>
      <c r="C71" s="13"/>
      <c r="D71" s="13"/>
      <c r="E71" s="13" t="s">
        <v>93</v>
      </c>
      <c r="F71" s="15"/>
      <c r="G71" s="16" t="n">
        <v>5</v>
      </c>
      <c r="H71" s="17" t="n">
        <v>5</v>
      </c>
      <c r="I71" s="18"/>
      <c r="J71" s="19"/>
    </row>
    <row r="72" customFormat="false" ht="21" hidden="false" customHeight="false" outlineLevel="2" collapsed="false">
      <c r="A72" s="7"/>
      <c r="B72" s="14"/>
      <c r="C72" s="13" t="s">
        <v>94</v>
      </c>
      <c r="D72" s="13"/>
      <c r="E72" s="13"/>
      <c r="F72" s="15"/>
      <c r="G72" s="20" t="n">
        <f aca="false">SUM(G73:G75)</f>
        <v>56</v>
      </c>
      <c r="H72" s="20" t="n">
        <f aca="false">SUM(H73:H75)</f>
        <v>51</v>
      </c>
      <c r="I72" s="18" t="s">
        <v>95</v>
      </c>
      <c r="J72" s="19"/>
    </row>
    <row r="73" customFormat="false" ht="21" hidden="false" customHeight="false" outlineLevel="3" collapsed="false">
      <c r="A73" s="7"/>
      <c r="B73" s="14"/>
      <c r="C73" s="13"/>
      <c r="D73" s="13" t="s">
        <v>79</v>
      </c>
      <c r="E73" s="13"/>
      <c r="F73" s="15"/>
      <c r="G73" s="16" t="n">
        <v>5</v>
      </c>
      <c r="H73" s="17" t="n">
        <v>5</v>
      </c>
      <c r="I73" s="18"/>
      <c r="J73" s="19" t="s">
        <v>80</v>
      </c>
    </row>
    <row r="74" customFormat="false" ht="21" hidden="false" customHeight="true" outlineLevel="3" collapsed="false">
      <c r="A74" s="7"/>
      <c r="B74" s="14"/>
      <c r="C74" s="13"/>
      <c r="D74" s="13" t="s">
        <v>81</v>
      </c>
      <c r="E74" s="13"/>
      <c r="F74" s="15"/>
      <c r="G74" s="16" t="n">
        <v>5</v>
      </c>
      <c r="H74" s="17" t="n">
        <v>5</v>
      </c>
      <c r="I74" s="18"/>
      <c r="J74" s="22" t="s">
        <v>82</v>
      </c>
    </row>
    <row r="75" customFormat="false" ht="21" hidden="false" customHeight="false" outlineLevel="3" collapsed="false">
      <c r="A75" s="7"/>
      <c r="B75" s="14"/>
      <c r="C75" s="13"/>
      <c r="D75" s="13" t="s">
        <v>83</v>
      </c>
      <c r="E75" s="13"/>
      <c r="F75" s="15"/>
      <c r="G75" s="20" t="n">
        <f aca="false">SUM(G76:G81)</f>
        <v>46</v>
      </c>
      <c r="H75" s="20" t="n">
        <f aca="false">SUM(H76:H81)</f>
        <v>41</v>
      </c>
      <c r="I75" s="18"/>
      <c r="J75" s="19"/>
    </row>
    <row r="76" customFormat="false" ht="21" hidden="false" customHeight="false" outlineLevel="4" collapsed="false">
      <c r="A76" s="7"/>
      <c r="B76" s="14"/>
      <c r="C76" s="13"/>
      <c r="D76" s="13"/>
      <c r="E76" s="13" t="s">
        <v>84</v>
      </c>
      <c r="F76" s="15"/>
      <c r="G76" s="16" t="n">
        <v>3</v>
      </c>
      <c r="H76" s="17" t="n">
        <v>3</v>
      </c>
      <c r="I76" s="18"/>
      <c r="J76" s="19" t="s">
        <v>85</v>
      </c>
    </row>
    <row r="77" customFormat="false" ht="21" hidden="false" customHeight="false" outlineLevel="4" collapsed="false">
      <c r="A77" s="7"/>
      <c r="B77" s="14"/>
      <c r="C77" s="13"/>
      <c r="D77" s="13"/>
      <c r="E77" s="13" t="s">
        <v>86</v>
      </c>
      <c r="F77" s="15"/>
      <c r="G77" s="16" t="n">
        <v>3</v>
      </c>
      <c r="H77" s="17" t="n">
        <v>3</v>
      </c>
      <c r="I77" s="18"/>
      <c r="J77" s="19"/>
    </row>
    <row r="78" customFormat="false" ht="21" hidden="false" customHeight="false" outlineLevel="4" collapsed="false">
      <c r="A78" s="7"/>
      <c r="B78" s="14"/>
      <c r="C78" s="13"/>
      <c r="D78" s="13"/>
      <c r="E78" s="13" t="s">
        <v>87</v>
      </c>
      <c r="F78" s="15"/>
      <c r="G78" s="16" t="n">
        <v>10</v>
      </c>
      <c r="H78" s="17" t="n">
        <v>10</v>
      </c>
      <c r="I78" s="18"/>
      <c r="J78" s="19"/>
    </row>
    <row r="79" customFormat="false" ht="21" hidden="false" customHeight="false" outlineLevel="4" collapsed="false">
      <c r="A79" s="7"/>
      <c r="B79" s="14"/>
      <c r="C79" s="13"/>
      <c r="D79" s="13"/>
      <c r="E79" s="13" t="s">
        <v>88</v>
      </c>
      <c r="F79" s="15"/>
      <c r="G79" s="16" t="n">
        <v>15</v>
      </c>
      <c r="H79" s="17" t="n">
        <v>10</v>
      </c>
      <c r="I79" s="18" t="s">
        <v>89</v>
      </c>
      <c r="J79" s="19" t="s">
        <v>90</v>
      </c>
    </row>
    <row r="80" customFormat="false" ht="21" hidden="false" customHeight="false" outlineLevel="4" collapsed="false">
      <c r="A80" s="7"/>
      <c r="B80" s="14"/>
      <c r="C80" s="13"/>
      <c r="D80" s="13"/>
      <c r="E80" s="13" t="s">
        <v>91</v>
      </c>
      <c r="F80" s="15"/>
      <c r="G80" s="16" t="n">
        <v>10</v>
      </c>
      <c r="H80" s="17" t="n">
        <v>10</v>
      </c>
      <c r="I80" s="18"/>
      <c r="J80" s="19" t="s">
        <v>92</v>
      </c>
    </row>
    <row r="81" customFormat="false" ht="21" hidden="false" customHeight="false" outlineLevel="4" collapsed="false">
      <c r="A81" s="7"/>
      <c r="B81" s="14"/>
      <c r="C81" s="13"/>
      <c r="D81" s="13"/>
      <c r="E81" s="13" t="s">
        <v>93</v>
      </c>
      <c r="F81" s="15"/>
      <c r="G81" s="16" t="n">
        <v>5</v>
      </c>
      <c r="H81" s="17" t="n">
        <v>5</v>
      </c>
      <c r="I81" s="18"/>
      <c r="J81" s="19"/>
    </row>
    <row r="82" customFormat="false" ht="31.5" hidden="false" customHeight="false" outlineLevel="1" collapsed="false">
      <c r="A82" s="13"/>
      <c r="B82" s="14" t="s">
        <v>96</v>
      </c>
      <c r="C82" s="13"/>
      <c r="D82" s="13"/>
      <c r="E82" s="13"/>
      <c r="F82" s="15"/>
      <c r="G82" s="20" t="n">
        <f aca="false">SUM(G83:G88,G103,G113)</f>
        <v>216</v>
      </c>
      <c r="H82" s="20" t="n">
        <f aca="false">SUM(H83:H88,H103,H113)</f>
        <v>199</v>
      </c>
      <c r="I82" s="21" t="s">
        <v>97</v>
      </c>
      <c r="J82" s="19"/>
    </row>
    <row r="83" customFormat="false" ht="21" hidden="false" customHeight="false" outlineLevel="2" collapsed="false">
      <c r="A83" s="13"/>
      <c r="B83" s="14"/>
      <c r="C83" s="13" t="s">
        <v>9</v>
      </c>
      <c r="D83" s="13"/>
      <c r="E83" s="13"/>
      <c r="F83" s="15"/>
      <c r="G83" s="16" t="n">
        <v>5</v>
      </c>
      <c r="H83" s="17" t="n">
        <v>5</v>
      </c>
      <c r="I83" s="18"/>
      <c r="J83" s="19"/>
    </row>
    <row r="84" customFormat="false" ht="21" hidden="false" customHeight="false" outlineLevel="2" collapsed="false">
      <c r="A84" s="13"/>
      <c r="B84" s="13"/>
      <c r="C84" s="13" t="s">
        <v>56</v>
      </c>
      <c r="D84" s="13"/>
      <c r="E84" s="13"/>
      <c r="F84" s="15"/>
      <c r="G84" s="16" t="n">
        <v>5</v>
      </c>
      <c r="H84" s="17" t="n">
        <v>5</v>
      </c>
      <c r="I84" s="18"/>
      <c r="J84" s="19"/>
    </row>
    <row r="85" customFormat="false" ht="21" hidden="false" customHeight="false" outlineLevel="2" collapsed="false">
      <c r="A85" s="13"/>
      <c r="B85" s="13"/>
      <c r="C85" s="13" t="s">
        <v>57</v>
      </c>
      <c r="D85" s="13"/>
      <c r="E85" s="13"/>
      <c r="F85" s="15"/>
      <c r="G85" s="16" t="n">
        <v>5</v>
      </c>
      <c r="H85" s="17" t="n">
        <v>5</v>
      </c>
      <c r="I85" s="18"/>
      <c r="J85" s="19"/>
    </row>
    <row r="86" customFormat="false" ht="21" hidden="false" customHeight="false" outlineLevel="2" collapsed="false">
      <c r="A86" s="13"/>
      <c r="B86" s="13"/>
      <c r="C86" s="13" t="s">
        <v>52</v>
      </c>
      <c r="D86" s="13"/>
      <c r="E86" s="13"/>
      <c r="F86" s="15"/>
      <c r="G86" s="16" t="n">
        <v>5</v>
      </c>
      <c r="H86" s="17" t="n">
        <v>5</v>
      </c>
      <c r="I86" s="18"/>
      <c r="J86" s="19"/>
    </row>
    <row r="87" customFormat="false" ht="21" hidden="false" customHeight="false" outlineLevel="2" collapsed="false">
      <c r="A87" s="13"/>
      <c r="B87" s="13"/>
      <c r="C87" s="13" t="s">
        <v>53</v>
      </c>
      <c r="D87" s="13"/>
      <c r="E87" s="13"/>
      <c r="F87" s="15"/>
      <c r="G87" s="16" t="n">
        <v>10</v>
      </c>
      <c r="H87" s="17" t="n">
        <v>10</v>
      </c>
      <c r="I87" s="18"/>
      <c r="J87" s="19"/>
    </row>
    <row r="88" customFormat="false" ht="21" hidden="false" customHeight="false" outlineLevel="2" collapsed="false">
      <c r="A88" s="13"/>
      <c r="B88" s="13"/>
      <c r="C88" s="13" t="s">
        <v>58</v>
      </c>
      <c r="D88" s="13"/>
      <c r="E88" s="13"/>
      <c r="F88" s="15"/>
      <c r="G88" s="20" t="n">
        <f aca="false">SUM(G89:G102)</f>
        <v>74</v>
      </c>
      <c r="H88" s="20" t="n">
        <f aca="false">SUM(H89:H102)</f>
        <v>67</v>
      </c>
      <c r="I88" s="18"/>
      <c r="J88" s="19"/>
    </row>
    <row r="89" customFormat="false" ht="21" hidden="false" customHeight="false" outlineLevel="3" collapsed="false">
      <c r="A89" s="13"/>
      <c r="B89" s="13"/>
      <c r="C89" s="13"/>
      <c r="D89" s="13" t="s">
        <v>59</v>
      </c>
      <c r="E89" s="13"/>
      <c r="F89" s="15"/>
      <c r="G89" s="16" t="n">
        <v>1</v>
      </c>
      <c r="H89" s="17" t="n">
        <v>1</v>
      </c>
      <c r="I89" s="18"/>
      <c r="J89" s="19"/>
    </row>
    <row r="90" customFormat="false" ht="21" hidden="false" customHeight="false" outlineLevel="3" collapsed="false">
      <c r="A90" s="13"/>
      <c r="B90" s="13"/>
      <c r="C90" s="13"/>
      <c r="D90" s="13" t="s">
        <v>60</v>
      </c>
      <c r="E90" s="13"/>
      <c r="F90" s="15"/>
      <c r="G90" s="16" t="n">
        <v>1</v>
      </c>
      <c r="H90" s="17" t="n">
        <v>1</v>
      </c>
      <c r="I90" s="18"/>
      <c r="J90" s="19"/>
    </row>
    <row r="91" customFormat="false" ht="21" hidden="false" customHeight="false" outlineLevel="3" collapsed="false">
      <c r="A91" s="13"/>
      <c r="B91" s="13"/>
      <c r="C91" s="13"/>
      <c r="D91" s="13" t="s">
        <v>62</v>
      </c>
      <c r="E91" s="13"/>
      <c r="F91" s="15"/>
      <c r="G91" s="16" t="n">
        <v>3</v>
      </c>
      <c r="H91" s="17" t="n">
        <v>3</v>
      </c>
      <c r="I91" s="18"/>
      <c r="J91" s="19"/>
    </row>
    <row r="92" customFormat="false" ht="21" hidden="false" customHeight="false" outlineLevel="3" collapsed="false">
      <c r="A92" s="13"/>
      <c r="B92" s="13"/>
      <c r="C92" s="13"/>
      <c r="D92" s="13" t="s">
        <v>63</v>
      </c>
      <c r="E92" s="13"/>
      <c r="F92" s="15"/>
      <c r="G92" s="16" t="n">
        <v>1</v>
      </c>
      <c r="H92" s="17" t="n">
        <v>1</v>
      </c>
      <c r="I92" s="18"/>
      <c r="J92" s="19"/>
    </row>
    <row r="93" customFormat="false" ht="21" hidden="false" customHeight="false" outlineLevel="3" collapsed="false">
      <c r="A93" s="13"/>
      <c r="B93" s="13"/>
      <c r="C93" s="13"/>
      <c r="D93" s="13" t="s">
        <v>64</v>
      </c>
      <c r="E93" s="13"/>
      <c r="F93" s="15"/>
      <c r="G93" s="16" t="n">
        <v>3</v>
      </c>
      <c r="H93" s="17" t="n">
        <v>3</v>
      </c>
      <c r="I93" s="18" t="s">
        <v>98</v>
      </c>
      <c r="J93" s="19"/>
    </row>
    <row r="94" customFormat="false" ht="21" hidden="false" customHeight="false" outlineLevel="3" collapsed="false">
      <c r="A94" s="13"/>
      <c r="B94" s="13"/>
      <c r="C94" s="13"/>
      <c r="D94" s="13" t="s">
        <v>65</v>
      </c>
      <c r="E94" s="13"/>
      <c r="F94" s="15"/>
      <c r="G94" s="16" t="n">
        <v>5</v>
      </c>
      <c r="H94" s="17" t="n">
        <v>5</v>
      </c>
      <c r="I94" s="18"/>
      <c r="J94" s="19"/>
    </row>
    <row r="95" customFormat="false" ht="21" hidden="false" customHeight="false" outlineLevel="3" collapsed="false">
      <c r="A95" s="13"/>
      <c r="B95" s="13"/>
      <c r="C95" s="13"/>
      <c r="D95" s="13" t="s">
        <v>66</v>
      </c>
      <c r="E95" s="13"/>
      <c r="F95" s="15"/>
      <c r="G95" s="16" t="n">
        <v>5</v>
      </c>
      <c r="H95" s="17" t="n">
        <v>5</v>
      </c>
      <c r="I95" s="18"/>
      <c r="J95" s="19"/>
    </row>
    <row r="96" customFormat="false" ht="21" hidden="false" customHeight="false" outlineLevel="3" collapsed="false">
      <c r="A96" s="13"/>
      <c r="B96" s="13"/>
      <c r="C96" s="13"/>
      <c r="D96" s="13" t="s">
        <v>67</v>
      </c>
      <c r="E96" s="13"/>
      <c r="F96" s="15"/>
      <c r="G96" s="16" t="n">
        <v>5</v>
      </c>
      <c r="H96" s="17" t="n">
        <v>4</v>
      </c>
      <c r="I96" s="18"/>
      <c r="J96" s="19"/>
    </row>
    <row r="97" customFormat="false" ht="21" hidden="false" customHeight="false" outlineLevel="3" collapsed="false">
      <c r="A97" s="13"/>
      <c r="B97" s="13"/>
      <c r="C97" s="13"/>
      <c r="D97" s="13" t="s">
        <v>69</v>
      </c>
      <c r="E97" s="13"/>
      <c r="F97" s="15"/>
      <c r="G97" s="16" t="n">
        <v>25</v>
      </c>
      <c r="H97" s="17" t="n">
        <v>23</v>
      </c>
      <c r="I97" s="18"/>
      <c r="J97" s="19"/>
    </row>
    <row r="98" customFormat="false" ht="21" hidden="false" customHeight="false" outlineLevel="3" collapsed="false">
      <c r="A98" s="13"/>
      <c r="B98" s="13"/>
      <c r="C98" s="13"/>
      <c r="D98" s="13" t="s">
        <v>71</v>
      </c>
      <c r="E98" s="13"/>
      <c r="F98" s="15"/>
      <c r="G98" s="16" t="n">
        <v>15</v>
      </c>
      <c r="H98" s="17" t="n">
        <v>15</v>
      </c>
      <c r="I98" s="18"/>
      <c r="J98" s="19"/>
    </row>
    <row r="99" customFormat="false" ht="21" hidden="false" customHeight="false" outlineLevel="3" collapsed="false">
      <c r="A99" s="13"/>
      <c r="B99" s="13"/>
      <c r="C99" s="13"/>
      <c r="D99" s="13" t="s">
        <v>72</v>
      </c>
      <c r="E99" s="13"/>
      <c r="F99" s="15"/>
      <c r="G99" s="16" t="n">
        <v>3</v>
      </c>
      <c r="H99" s="17" t="n">
        <v>2</v>
      </c>
      <c r="I99" s="18"/>
      <c r="J99" s="19"/>
    </row>
    <row r="100" customFormat="false" ht="21" hidden="false" customHeight="false" outlineLevel="3" collapsed="false">
      <c r="A100" s="13"/>
      <c r="B100" s="13"/>
      <c r="C100" s="13"/>
      <c r="D100" s="13" t="s">
        <v>74</v>
      </c>
      <c r="E100" s="13"/>
      <c r="F100" s="15"/>
      <c r="G100" s="16" t="n">
        <v>3</v>
      </c>
      <c r="H100" s="17" t="n">
        <v>3</v>
      </c>
      <c r="I100" s="18"/>
      <c r="J100" s="19"/>
    </row>
    <row r="101" customFormat="false" ht="21" hidden="false" customHeight="false" outlineLevel="3" collapsed="false">
      <c r="A101" s="13"/>
      <c r="B101" s="13"/>
      <c r="C101" s="13"/>
      <c r="D101" s="13" t="s">
        <v>75</v>
      </c>
      <c r="E101" s="13"/>
      <c r="F101" s="15"/>
      <c r="G101" s="16" t="n">
        <v>3</v>
      </c>
      <c r="H101" s="17" t="n">
        <v>0</v>
      </c>
      <c r="I101" s="18"/>
      <c r="J101" s="19"/>
    </row>
    <row r="102" customFormat="false" ht="21" hidden="false" customHeight="false" outlineLevel="3" collapsed="false">
      <c r="A102" s="13"/>
      <c r="B102" s="13"/>
      <c r="C102" s="13"/>
      <c r="D102" s="13" t="s">
        <v>77</v>
      </c>
      <c r="E102" s="13"/>
      <c r="F102" s="15"/>
      <c r="G102" s="16" t="n">
        <v>1</v>
      </c>
      <c r="H102" s="17" t="n">
        <v>1</v>
      </c>
      <c r="I102" s="18"/>
      <c r="J102" s="19"/>
    </row>
    <row r="103" customFormat="false" ht="21" hidden="false" customHeight="false" outlineLevel="2" collapsed="false">
      <c r="A103" s="7"/>
      <c r="B103" s="14"/>
      <c r="C103" s="13" t="s">
        <v>78</v>
      </c>
      <c r="D103" s="13"/>
      <c r="E103" s="13"/>
      <c r="F103" s="15"/>
      <c r="G103" s="20" t="n">
        <f aca="false">SUM(G104:G106)</f>
        <v>56</v>
      </c>
      <c r="H103" s="20" t="n">
        <f aca="false">SUM(H104:H106)</f>
        <v>51</v>
      </c>
      <c r="I103" s="18" t="s">
        <v>95</v>
      </c>
      <c r="J103" s="19"/>
    </row>
    <row r="104" customFormat="false" ht="21" hidden="false" customHeight="false" outlineLevel="3" collapsed="false">
      <c r="A104" s="7"/>
      <c r="B104" s="14"/>
      <c r="C104" s="13"/>
      <c r="D104" s="13" t="s">
        <v>79</v>
      </c>
      <c r="E104" s="13"/>
      <c r="F104" s="15"/>
      <c r="G104" s="16" t="n">
        <v>5</v>
      </c>
      <c r="H104" s="17" t="n">
        <v>5</v>
      </c>
      <c r="I104" s="18"/>
      <c r="J104" s="19" t="s">
        <v>80</v>
      </c>
    </row>
    <row r="105" customFormat="false" ht="21" hidden="false" customHeight="true" outlineLevel="3" collapsed="false">
      <c r="A105" s="7"/>
      <c r="B105" s="14"/>
      <c r="C105" s="13"/>
      <c r="D105" s="13" t="s">
        <v>81</v>
      </c>
      <c r="E105" s="13"/>
      <c r="F105" s="15"/>
      <c r="G105" s="16" t="n">
        <v>5</v>
      </c>
      <c r="H105" s="17" t="n">
        <v>5</v>
      </c>
      <c r="I105" s="18"/>
      <c r="J105" s="22" t="s">
        <v>82</v>
      </c>
    </row>
    <row r="106" customFormat="false" ht="21" hidden="false" customHeight="false" outlineLevel="3" collapsed="false">
      <c r="A106" s="7"/>
      <c r="B106" s="14"/>
      <c r="C106" s="13"/>
      <c r="D106" s="13" t="s">
        <v>83</v>
      </c>
      <c r="E106" s="13"/>
      <c r="F106" s="15"/>
      <c r="G106" s="20" t="n">
        <f aca="false">SUM(G107:G112)</f>
        <v>46</v>
      </c>
      <c r="H106" s="20" t="n">
        <f aca="false">SUM(H107:H112)</f>
        <v>41</v>
      </c>
      <c r="I106" s="18"/>
      <c r="J106" s="19"/>
    </row>
    <row r="107" customFormat="false" ht="21" hidden="false" customHeight="false" outlineLevel="4" collapsed="false">
      <c r="A107" s="7"/>
      <c r="B107" s="14"/>
      <c r="C107" s="13"/>
      <c r="D107" s="13"/>
      <c r="E107" s="13" t="s">
        <v>84</v>
      </c>
      <c r="F107" s="15"/>
      <c r="G107" s="16" t="n">
        <v>3</v>
      </c>
      <c r="H107" s="17" t="n">
        <v>3</v>
      </c>
      <c r="I107" s="18"/>
      <c r="J107" s="19" t="s">
        <v>85</v>
      </c>
    </row>
    <row r="108" customFormat="false" ht="21" hidden="false" customHeight="false" outlineLevel="4" collapsed="false">
      <c r="A108" s="7"/>
      <c r="B108" s="14"/>
      <c r="C108" s="13"/>
      <c r="D108" s="13"/>
      <c r="E108" s="13" t="s">
        <v>86</v>
      </c>
      <c r="F108" s="15"/>
      <c r="G108" s="16" t="n">
        <v>3</v>
      </c>
      <c r="H108" s="17" t="n">
        <v>3</v>
      </c>
      <c r="I108" s="18"/>
      <c r="J108" s="19"/>
    </row>
    <row r="109" customFormat="false" ht="21" hidden="false" customHeight="false" outlineLevel="4" collapsed="false">
      <c r="A109" s="7"/>
      <c r="B109" s="14"/>
      <c r="C109" s="13"/>
      <c r="D109" s="13"/>
      <c r="E109" s="13" t="s">
        <v>87</v>
      </c>
      <c r="F109" s="15"/>
      <c r="G109" s="16" t="n">
        <v>10</v>
      </c>
      <c r="H109" s="17" t="n">
        <v>10</v>
      </c>
      <c r="I109" s="18"/>
      <c r="J109" s="19"/>
    </row>
    <row r="110" customFormat="false" ht="21" hidden="false" customHeight="false" outlineLevel="4" collapsed="false">
      <c r="A110" s="7"/>
      <c r="B110" s="14"/>
      <c r="C110" s="13"/>
      <c r="D110" s="13"/>
      <c r="E110" s="13" t="s">
        <v>88</v>
      </c>
      <c r="F110" s="15"/>
      <c r="G110" s="16" t="n">
        <v>15</v>
      </c>
      <c r="H110" s="17" t="n">
        <v>10</v>
      </c>
      <c r="I110" s="18"/>
      <c r="J110" s="19" t="s">
        <v>90</v>
      </c>
    </row>
    <row r="111" customFormat="false" ht="21" hidden="false" customHeight="false" outlineLevel="4" collapsed="false">
      <c r="A111" s="7"/>
      <c r="B111" s="14"/>
      <c r="C111" s="13"/>
      <c r="D111" s="13"/>
      <c r="E111" s="13" t="s">
        <v>91</v>
      </c>
      <c r="F111" s="15"/>
      <c r="G111" s="16" t="n">
        <v>10</v>
      </c>
      <c r="H111" s="17" t="n">
        <v>10</v>
      </c>
      <c r="I111" s="18"/>
      <c r="J111" s="19" t="s">
        <v>92</v>
      </c>
    </row>
    <row r="112" customFormat="false" ht="21" hidden="false" customHeight="false" outlineLevel="4" collapsed="false">
      <c r="A112" s="7"/>
      <c r="B112" s="14"/>
      <c r="C112" s="13"/>
      <c r="D112" s="13"/>
      <c r="E112" s="13" t="s">
        <v>93</v>
      </c>
      <c r="F112" s="15"/>
      <c r="G112" s="16" t="n">
        <v>5</v>
      </c>
      <c r="H112" s="17" t="n">
        <v>5</v>
      </c>
      <c r="I112" s="18"/>
      <c r="J112" s="19"/>
    </row>
    <row r="113" customFormat="false" ht="21" hidden="false" customHeight="false" outlineLevel="2" collapsed="false">
      <c r="A113" s="7"/>
      <c r="B113" s="14"/>
      <c r="C113" s="13" t="s">
        <v>94</v>
      </c>
      <c r="D113" s="13"/>
      <c r="E113" s="13"/>
      <c r="F113" s="15"/>
      <c r="G113" s="20" t="n">
        <f aca="false">SUM(G114:G116)</f>
        <v>56</v>
      </c>
      <c r="H113" s="20" t="n">
        <f aca="false">SUM(H114:H116)</f>
        <v>51</v>
      </c>
      <c r="I113" s="18" t="s">
        <v>95</v>
      </c>
      <c r="J113" s="19"/>
    </row>
    <row r="114" customFormat="false" ht="21" hidden="false" customHeight="false" outlineLevel="3" collapsed="false">
      <c r="A114" s="7"/>
      <c r="B114" s="14"/>
      <c r="C114" s="13"/>
      <c r="D114" s="13" t="s">
        <v>79</v>
      </c>
      <c r="E114" s="13"/>
      <c r="F114" s="15"/>
      <c r="G114" s="16" t="n">
        <v>5</v>
      </c>
      <c r="H114" s="17" t="n">
        <v>5</v>
      </c>
      <c r="I114" s="18"/>
      <c r="J114" s="19" t="s">
        <v>80</v>
      </c>
    </row>
    <row r="115" customFormat="false" ht="21" hidden="false" customHeight="true" outlineLevel="3" collapsed="false">
      <c r="A115" s="7"/>
      <c r="B115" s="14"/>
      <c r="C115" s="13"/>
      <c r="D115" s="13" t="s">
        <v>81</v>
      </c>
      <c r="E115" s="13"/>
      <c r="F115" s="15"/>
      <c r="G115" s="16" t="n">
        <v>5</v>
      </c>
      <c r="H115" s="17" t="n">
        <v>5</v>
      </c>
      <c r="I115" s="18"/>
      <c r="J115" s="22" t="s">
        <v>82</v>
      </c>
    </row>
    <row r="116" customFormat="false" ht="21" hidden="false" customHeight="false" outlineLevel="3" collapsed="false">
      <c r="A116" s="7"/>
      <c r="B116" s="14"/>
      <c r="C116" s="13"/>
      <c r="D116" s="13" t="s">
        <v>83</v>
      </c>
      <c r="E116" s="13"/>
      <c r="F116" s="15"/>
      <c r="G116" s="20" t="n">
        <f aca="false">SUM(G117:G122)</f>
        <v>46</v>
      </c>
      <c r="H116" s="20" t="n">
        <f aca="false">SUM(H117:H122)</f>
        <v>41</v>
      </c>
      <c r="I116" s="18"/>
      <c r="J116" s="19"/>
    </row>
    <row r="117" customFormat="false" ht="21" hidden="false" customHeight="false" outlineLevel="4" collapsed="false">
      <c r="A117" s="7"/>
      <c r="B117" s="14"/>
      <c r="C117" s="13"/>
      <c r="D117" s="13"/>
      <c r="E117" s="13" t="s">
        <v>84</v>
      </c>
      <c r="F117" s="15"/>
      <c r="G117" s="16" t="n">
        <v>3</v>
      </c>
      <c r="H117" s="17" t="n">
        <v>3</v>
      </c>
      <c r="I117" s="18"/>
      <c r="J117" s="19" t="s">
        <v>85</v>
      </c>
    </row>
    <row r="118" customFormat="false" ht="21" hidden="false" customHeight="false" outlineLevel="4" collapsed="false">
      <c r="A118" s="7"/>
      <c r="B118" s="14"/>
      <c r="C118" s="13"/>
      <c r="D118" s="13"/>
      <c r="E118" s="13" t="s">
        <v>86</v>
      </c>
      <c r="F118" s="15"/>
      <c r="G118" s="16" t="n">
        <v>3</v>
      </c>
      <c r="H118" s="17" t="n">
        <v>3</v>
      </c>
      <c r="I118" s="18"/>
      <c r="J118" s="19"/>
    </row>
    <row r="119" customFormat="false" ht="21" hidden="false" customHeight="false" outlineLevel="4" collapsed="false">
      <c r="A119" s="7"/>
      <c r="B119" s="14"/>
      <c r="C119" s="13"/>
      <c r="D119" s="13"/>
      <c r="E119" s="13" t="s">
        <v>87</v>
      </c>
      <c r="F119" s="15"/>
      <c r="G119" s="16" t="n">
        <v>10</v>
      </c>
      <c r="H119" s="17" t="n">
        <v>10</v>
      </c>
      <c r="I119" s="18"/>
      <c r="J119" s="19"/>
    </row>
    <row r="120" customFormat="false" ht="21" hidden="false" customHeight="false" outlineLevel="4" collapsed="false">
      <c r="A120" s="7"/>
      <c r="B120" s="14"/>
      <c r="C120" s="13"/>
      <c r="D120" s="13"/>
      <c r="E120" s="13" t="s">
        <v>88</v>
      </c>
      <c r="F120" s="15"/>
      <c r="G120" s="16" t="n">
        <v>15</v>
      </c>
      <c r="H120" s="17" t="n">
        <v>10</v>
      </c>
      <c r="I120" s="18"/>
      <c r="J120" s="19" t="s">
        <v>90</v>
      </c>
    </row>
    <row r="121" customFormat="false" ht="21" hidden="false" customHeight="false" outlineLevel="4" collapsed="false">
      <c r="A121" s="7"/>
      <c r="B121" s="14"/>
      <c r="C121" s="13"/>
      <c r="D121" s="13"/>
      <c r="E121" s="13" t="s">
        <v>91</v>
      </c>
      <c r="F121" s="15"/>
      <c r="G121" s="16" t="n">
        <v>10</v>
      </c>
      <c r="H121" s="17" t="n">
        <v>10</v>
      </c>
      <c r="I121" s="18"/>
      <c r="J121" s="19" t="s">
        <v>92</v>
      </c>
    </row>
    <row r="122" customFormat="false" ht="21" hidden="false" customHeight="false" outlineLevel="4" collapsed="false">
      <c r="A122" s="7"/>
      <c r="B122" s="14"/>
      <c r="C122" s="13"/>
      <c r="D122" s="13"/>
      <c r="E122" s="13" t="s">
        <v>93</v>
      </c>
      <c r="F122" s="15"/>
      <c r="G122" s="16" t="n">
        <v>5</v>
      </c>
      <c r="H122" s="17" t="n">
        <v>5</v>
      </c>
      <c r="I122" s="18"/>
      <c r="J122" s="19"/>
    </row>
    <row r="123" s="12" customFormat="true" ht="21" hidden="false" customHeight="false" outlineLevel="0" collapsed="false">
      <c r="A123" s="7" t="s">
        <v>99</v>
      </c>
      <c r="B123" s="7"/>
      <c r="C123" s="7"/>
      <c r="D123" s="7"/>
      <c r="E123" s="7"/>
      <c r="F123" s="8" t="n">
        <v>10</v>
      </c>
      <c r="G123" s="9" t="n">
        <f aca="false">SUM(G124:G127)</f>
        <v>30</v>
      </c>
      <c r="H123" s="9" t="n">
        <f aca="false">SUM(H124:H127)</f>
        <v>30</v>
      </c>
      <c r="I123" s="10" t="s">
        <v>100</v>
      </c>
      <c r="J123" s="19" t="s">
        <v>101</v>
      </c>
    </row>
    <row r="124" customFormat="false" ht="21" hidden="false" customHeight="false" outlineLevel="1" collapsed="false">
      <c r="A124" s="13"/>
      <c r="B124" s="14" t="s">
        <v>102</v>
      </c>
      <c r="C124" s="13"/>
      <c r="D124" s="13"/>
      <c r="E124" s="13"/>
      <c r="F124" s="15"/>
      <c r="G124" s="16" t="n">
        <v>5</v>
      </c>
      <c r="H124" s="17" t="n">
        <v>5</v>
      </c>
      <c r="I124" s="18"/>
      <c r="J124" s="19"/>
    </row>
    <row r="125" customFormat="false" ht="21" hidden="false" customHeight="false" outlineLevel="1" collapsed="false">
      <c r="A125" s="13"/>
      <c r="B125" s="14" t="s">
        <v>103</v>
      </c>
      <c r="C125" s="13"/>
      <c r="D125" s="13"/>
      <c r="E125" s="13"/>
      <c r="F125" s="15"/>
      <c r="G125" s="16" t="n">
        <v>5</v>
      </c>
      <c r="H125" s="17" t="n">
        <v>5</v>
      </c>
      <c r="I125" s="18"/>
      <c r="J125" s="19"/>
    </row>
    <row r="126" customFormat="false" ht="21" hidden="false" customHeight="false" outlineLevel="1" collapsed="false">
      <c r="A126" s="13"/>
      <c r="B126" s="14" t="s">
        <v>104</v>
      </c>
      <c r="C126" s="13"/>
      <c r="D126" s="13"/>
      <c r="E126" s="13"/>
      <c r="F126" s="15"/>
      <c r="G126" s="16" t="n">
        <v>10</v>
      </c>
      <c r="H126" s="17" t="n">
        <v>10</v>
      </c>
      <c r="I126" s="18"/>
      <c r="J126" s="19"/>
    </row>
    <row r="127" customFormat="false" ht="21" hidden="false" customHeight="false" outlineLevel="1" collapsed="false">
      <c r="A127" s="13"/>
      <c r="B127" s="14" t="s">
        <v>105</v>
      </c>
      <c r="C127" s="13"/>
      <c r="D127" s="13"/>
      <c r="E127" s="13"/>
      <c r="F127" s="15"/>
      <c r="G127" s="16" t="n">
        <v>10</v>
      </c>
      <c r="H127" s="17" t="n">
        <v>10</v>
      </c>
      <c r="I127" s="18"/>
      <c r="J127" s="19"/>
    </row>
    <row r="128" customFormat="false" ht="21" hidden="false" customHeight="false" outlineLevel="0" collapsed="false">
      <c r="F128" s="23"/>
    </row>
    <row r="129" customFormat="false" ht="21" hidden="false" customHeight="false" outlineLevel="0" collapsed="false">
      <c r="F129" s="23"/>
    </row>
    <row r="130" s="24" customFormat="true" ht="21" hidden="false" customHeight="false" outlineLevel="0" collapsed="false">
      <c r="E130" s="25" t="s">
        <v>106</v>
      </c>
      <c r="F130" s="2" t="n">
        <f aca="false">SUM(F2,F24,F30, F123)</f>
        <v>100</v>
      </c>
      <c r="G130" s="2" t="n">
        <f aca="false">SUM(G2,G24,G30, G123)</f>
        <v>724</v>
      </c>
      <c r="H130" s="2" t="n">
        <f aca="false">SUM(H2,H24,H30, H123)</f>
        <v>649</v>
      </c>
    </row>
    <row r="131" s="24" customFormat="true" ht="21.75" hidden="false" customHeight="false" outlineLevel="0" collapsed="false">
      <c r="E131" s="25" t="s">
        <v>107</v>
      </c>
      <c r="F131" s="2"/>
      <c r="G131" s="2"/>
      <c r="H131" s="26" t="n">
        <f aca="false">H130/G130</f>
        <v>0.896408839779006</v>
      </c>
    </row>
    <row r="132" s="24" customFormat="true" ht="21.75" hidden="false" customHeight="false" outlineLevel="0" collapsed="false">
      <c r="E132" s="25" t="s">
        <v>108</v>
      </c>
      <c r="F132" s="2"/>
      <c r="G132" s="2"/>
      <c r="H132" s="27" t="n">
        <f aca="false">SUM(H2/G2 * F2%, H24/G24 * F24%, H30/G30 * F30%, H123/G123 * F123%)</f>
        <v>0.889323820228075</v>
      </c>
    </row>
  </sheetData>
  <conditionalFormatting sqref="F24 F2 F30">
    <cfRule type="expression" priority="2" aboveAverage="0" equalAverage="0" bottom="0" percent="0" rank="0" text="" dxfId="0">
      <formula>SUM($F$2,$F$30,#ref!,#ref!,#ref!,$F$24,#ref!)&lt;&gt;100</formula>
    </cfRule>
  </conditionalFormatting>
  <conditionalFormatting sqref="F123">
    <cfRule type="expression" priority="3" aboveAverage="0" equalAverage="0" bottom="0" percent="0" rank="0" text="" dxfId="0">
      <formula>SUM($F$2,$F$30,#ref!,#ref!,#ref!,$F$24,#ref!)&lt;&gt;100</formula>
    </cfRule>
  </conditionalFormatting>
  <dataValidations count="1">
    <dataValidation allowBlank="true" operator="lessThanOrEqual" showDropDown="false" showErrorMessage="true" showInputMessage="true" sqref="H2:H40 H42:H81 H83:H87 H89:H122 H124:H127" type="decimal">
      <formula1>G42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36" activeCellId="0" sqref="E36"/>
    </sheetView>
  </sheetViews>
  <sheetFormatPr defaultColWidth="9.15625" defaultRowHeight="21" zeroHeight="false" outlineLevelRow="3" outlineLevelCol="0"/>
  <cols>
    <col collapsed="false" customWidth="true" hidden="false" outlineLevel="0" max="4" min="1" style="28" width="3.71"/>
    <col collapsed="false" customWidth="true" hidden="false" outlineLevel="0" max="5" min="5" style="28" width="83.15"/>
    <col collapsed="false" customWidth="true" hidden="false" outlineLevel="0" max="6" min="6" style="29" width="14.7"/>
    <col collapsed="false" customWidth="true" hidden="false" outlineLevel="0" max="8" min="7" style="30" width="14.7"/>
    <col collapsed="false" customWidth="true" hidden="true" outlineLevel="0" max="9" min="9" style="28" width="62.86"/>
    <col collapsed="false" customWidth="true" hidden="false" outlineLevel="0" max="10" min="10" style="28" width="62.86"/>
    <col collapsed="false" customWidth="false" hidden="false" outlineLevel="0" max="1025" min="11" style="28" width="9.14"/>
  </cols>
  <sheetData>
    <row r="1" s="34" customFormat="true" ht="18.75" hidden="false" customHeight="false" outlineLevel="0" collapsed="false">
      <c r="A1" s="31" t="s">
        <v>0</v>
      </c>
      <c r="B1" s="31" t="s">
        <v>1</v>
      </c>
      <c r="C1" s="31" t="s">
        <v>2</v>
      </c>
      <c r="D1" s="31"/>
      <c r="E1" s="31"/>
      <c r="F1" s="32" t="s">
        <v>3</v>
      </c>
      <c r="G1" s="32" t="s">
        <v>4</v>
      </c>
      <c r="H1" s="32" t="s">
        <v>5</v>
      </c>
      <c r="I1" s="33" t="s">
        <v>6</v>
      </c>
      <c r="J1" s="33" t="s">
        <v>7</v>
      </c>
    </row>
    <row r="2" s="39" customFormat="true" ht="21" hidden="false" customHeight="false" outlineLevel="0" collapsed="false">
      <c r="A2" s="35" t="s">
        <v>8</v>
      </c>
      <c r="B2" s="35"/>
      <c r="C2" s="35"/>
      <c r="D2" s="35"/>
      <c r="E2" s="35"/>
      <c r="F2" s="36" t="n">
        <v>2</v>
      </c>
      <c r="G2" s="37" t="n">
        <f aca="false">SUM(G3:G5)</f>
        <v>15</v>
      </c>
      <c r="H2" s="37" t="n">
        <f aca="false">SUM(H3:H5)</f>
        <v>0</v>
      </c>
      <c r="I2" s="38"/>
      <c r="J2" s="38"/>
    </row>
    <row r="3" customFormat="false" ht="21" hidden="true" customHeight="false" outlineLevel="1" collapsed="false">
      <c r="A3" s="35"/>
      <c r="B3" s="40"/>
      <c r="C3" s="41" t="s">
        <v>109</v>
      </c>
      <c r="D3" s="41"/>
      <c r="E3" s="41"/>
      <c r="F3" s="42"/>
      <c r="G3" s="43" t="n">
        <v>5</v>
      </c>
      <c r="H3" s="17"/>
      <c r="I3" s="38"/>
      <c r="J3" s="38"/>
    </row>
    <row r="4" customFormat="false" ht="21" hidden="true" customHeight="false" outlineLevel="1" collapsed="false">
      <c r="A4" s="35"/>
      <c r="B4" s="40"/>
      <c r="C4" s="41" t="s">
        <v>110</v>
      </c>
      <c r="D4" s="41"/>
      <c r="E4" s="41"/>
      <c r="F4" s="42"/>
      <c r="G4" s="43" t="n">
        <v>5</v>
      </c>
      <c r="H4" s="17"/>
      <c r="I4" s="38"/>
      <c r="J4" s="38" t="s">
        <v>111</v>
      </c>
    </row>
    <row r="5" customFormat="false" ht="21" hidden="true" customHeight="false" outlineLevel="1" collapsed="false">
      <c r="A5" s="35"/>
      <c r="B5" s="40"/>
      <c r="C5" s="41" t="s">
        <v>112</v>
      </c>
      <c r="D5" s="41"/>
      <c r="E5" s="41"/>
      <c r="F5" s="42"/>
      <c r="G5" s="43" t="n">
        <v>5</v>
      </c>
      <c r="H5" s="17"/>
      <c r="I5" s="38"/>
      <c r="J5" s="38" t="s">
        <v>113</v>
      </c>
    </row>
    <row r="6" s="39" customFormat="true" ht="21" hidden="false" customHeight="false" outlineLevel="0" collapsed="false">
      <c r="A6" s="35" t="s">
        <v>36</v>
      </c>
      <c r="B6" s="40"/>
      <c r="C6" s="35"/>
      <c r="D6" s="35"/>
      <c r="E6" s="35"/>
      <c r="F6" s="36" t="n">
        <v>3</v>
      </c>
      <c r="G6" s="37" t="n">
        <f aca="false">SUM(G7:G9)</f>
        <v>15</v>
      </c>
      <c r="H6" s="37" t="n">
        <f aca="false">SUM(H7:H9)</f>
        <v>0</v>
      </c>
      <c r="I6" s="38"/>
      <c r="J6" s="38"/>
    </row>
    <row r="7" customFormat="false" ht="21" hidden="true" customHeight="false" outlineLevel="1" collapsed="false">
      <c r="A7" s="35"/>
      <c r="B7" s="40"/>
      <c r="C7" s="41" t="s">
        <v>109</v>
      </c>
      <c r="D7" s="41"/>
      <c r="E7" s="41"/>
      <c r="F7" s="42"/>
      <c r="G7" s="43" t="n">
        <v>5</v>
      </c>
      <c r="H7" s="17"/>
      <c r="I7" s="38"/>
      <c r="J7" s="38"/>
    </row>
    <row r="8" customFormat="false" ht="21" hidden="true" customHeight="false" outlineLevel="1" collapsed="false">
      <c r="A8" s="35"/>
      <c r="B8" s="40"/>
      <c r="C8" s="41" t="s">
        <v>110</v>
      </c>
      <c r="D8" s="41"/>
      <c r="E8" s="41"/>
      <c r="F8" s="42"/>
      <c r="G8" s="43" t="n">
        <v>5</v>
      </c>
      <c r="H8" s="17"/>
      <c r="I8" s="38"/>
      <c r="J8" s="38" t="s">
        <v>111</v>
      </c>
    </row>
    <row r="9" customFormat="false" ht="21" hidden="true" customHeight="false" outlineLevel="1" collapsed="false">
      <c r="A9" s="35"/>
      <c r="B9" s="40"/>
      <c r="C9" s="41" t="s">
        <v>112</v>
      </c>
      <c r="D9" s="41"/>
      <c r="E9" s="41"/>
      <c r="F9" s="42"/>
      <c r="G9" s="43" t="n">
        <v>5</v>
      </c>
      <c r="H9" s="17"/>
      <c r="I9" s="38"/>
      <c r="J9" s="38" t="s">
        <v>113</v>
      </c>
    </row>
    <row r="10" s="39" customFormat="true" ht="21" hidden="false" customHeight="false" outlineLevel="0" collapsed="false">
      <c r="A10" s="35" t="s">
        <v>44</v>
      </c>
      <c r="B10" s="40"/>
      <c r="C10" s="35"/>
      <c r="D10" s="35"/>
      <c r="E10" s="35"/>
      <c r="F10" s="36" t="n">
        <v>10</v>
      </c>
      <c r="G10" s="37" t="n">
        <f aca="false">SUM(G11,G15,G19)</f>
        <v>45</v>
      </c>
      <c r="H10" s="37" t="n">
        <f aca="false">SUM(H11,H15,H19)</f>
        <v>0</v>
      </c>
      <c r="I10" s="38"/>
      <c r="J10" s="38"/>
    </row>
    <row r="11" customFormat="false" ht="21" hidden="true" customHeight="false" outlineLevel="1" collapsed="false">
      <c r="A11" s="35"/>
      <c r="B11" s="40" t="s">
        <v>47</v>
      </c>
      <c r="C11" s="41"/>
      <c r="D11" s="41"/>
      <c r="E11" s="41"/>
      <c r="F11" s="42"/>
      <c r="G11" s="44" t="n">
        <f aca="false">SUM(G12:G14)</f>
        <v>15</v>
      </c>
      <c r="H11" s="44" t="n">
        <f aca="false">SUM(H12:H14)</f>
        <v>0</v>
      </c>
      <c r="I11" s="38"/>
      <c r="J11" s="38"/>
    </row>
    <row r="12" customFormat="false" ht="21" hidden="true" customHeight="false" outlineLevel="2" collapsed="false">
      <c r="A12" s="35"/>
      <c r="B12" s="40"/>
      <c r="C12" s="41" t="s">
        <v>109</v>
      </c>
      <c r="D12" s="41"/>
      <c r="E12" s="41"/>
      <c r="F12" s="42"/>
      <c r="G12" s="43" t="n">
        <v>5</v>
      </c>
      <c r="H12" s="17"/>
      <c r="I12" s="38"/>
      <c r="J12" s="38"/>
    </row>
    <row r="13" customFormat="false" ht="21" hidden="true" customHeight="false" outlineLevel="2" collapsed="false">
      <c r="A13" s="35"/>
      <c r="B13" s="40"/>
      <c r="C13" s="41" t="s">
        <v>110</v>
      </c>
      <c r="D13" s="41"/>
      <c r="E13" s="41"/>
      <c r="F13" s="42"/>
      <c r="G13" s="43" t="n">
        <v>5</v>
      </c>
      <c r="H13" s="17"/>
      <c r="I13" s="38"/>
      <c r="J13" s="38" t="s">
        <v>111</v>
      </c>
    </row>
    <row r="14" customFormat="false" ht="21" hidden="true" customHeight="false" outlineLevel="2" collapsed="false">
      <c r="A14" s="35"/>
      <c r="B14" s="40"/>
      <c r="C14" s="41" t="s">
        <v>112</v>
      </c>
      <c r="D14" s="41"/>
      <c r="E14" s="41"/>
      <c r="F14" s="42"/>
      <c r="G14" s="43" t="n">
        <v>5</v>
      </c>
      <c r="H14" s="17"/>
      <c r="I14" s="38"/>
      <c r="J14" s="38" t="s">
        <v>113</v>
      </c>
    </row>
    <row r="15" customFormat="false" ht="21" hidden="true" customHeight="false" outlineLevel="1" collapsed="false">
      <c r="A15" s="35"/>
      <c r="B15" s="40" t="s">
        <v>54</v>
      </c>
      <c r="C15" s="41"/>
      <c r="D15" s="41"/>
      <c r="E15" s="41"/>
      <c r="F15" s="42"/>
      <c r="G15" s="44" t="n">
        <f aca="false">SUM(G16:G18)</f>
        <v>15</v>
      </c>
      <c r="H15" s="44" t="n">
        <f aca="false">SUM(H16:H18)</f>
        <v>0</v>
      </c>
      <c r="I15" s="38"/>
      <c r="J15" s="38"/>
    </row>
    <row r="16" customFormat="false" ht="21" hidden="true" customHeight="false" outlineLevel="2" collapsed="false">
      <c r="A16" s="35"/>
      <c r="B16" s="40"/>
      <c r="C16" s="41" t="s">
        <v>109</v>
      </c>
      <c r="D16" s="41"/>
      <c r="E16" s="41"/>
      <c r="F16" s="42"/>
      <c r="G16" s="43" t="n">
        <v>5</v>
      </c>
      <c r="H16" s="17"/>
      <c r="I16" s="38"/>
      <c r="J16" s="38"/>
    </row>
    <row r="17" customFormat="false" ht="21" hidden="true" customHeight="false" outlineLevel="2" collapsed="false">
      <c r="A17" s="35"/>
      <c r="B17" s="40"/>
      <c r="C17" s="41" t="s">
        <v>110</v>
      </c>
      <c r="D17" s="41"/>
      <c r="E17" s="41"/>
      <c r="F17" s="42"/>
      <c r="G17" s="43" t="n">
        <v>5</v>
      </c>
      <c r="H17" s="17"/>
      <c r="I17" s="38"/>
      <c r="J17" s="38" t="s">
        <v>111</v>
      </c>
    </row>
    <row r="18" customFormat="false" ht="21" hidden="true" customHeight="false" outlineLevel="2" collapsed="false">
      <c r="A18" s="35"/>
      <c r="B18" s="40"/>
      <c r="C18" s="41" t="s">
        <v>112</v>
      </c>
      <c r="D18" s="41"/>
      <c r="E18" s="41"/>
      <c r="F18" s="42"/>
      <c r="G18" s="43" t="n">
        <v>5</v>
      </c>
      <c r="H18" s="17"/>
      <c r="I18" s="38"/>
      <c r="J18" s="38" t="s">
        <v>113</v>
      </c>
    </row>
    <row r="19" customFormat="false" ht="21" hidden="true" customHeight="false" outlineLevel="1" collapsed="false">
      <c r="A19" s="35"/>
      <c r="B19" s="40" t="s">
        <v>96</v>
      </c>
      <c r="C19" s="41"/>
      <c r="D19" s="41"/>
      <c r="E19" s="41"/>
      <c r="F19" s="42"/>
      <c r="G19" s="44" t="n">
        <f aca="false">SUM(G20:G22)</f>
        <v>15</v>
      </c>
      <c r="H19" s="44" t="n">
        <f aca="false">SUM(H20:H22)</f>
        <v>0</v>
      </c>
      <c r="I19" s="38"/>
      <c r="J19" s="38"/>
    </row>
    <row r="20" customFormat="false" ht="21" hidden="true" customHeight="false" outlineLevel="2" collapsed="false">
      <c r="A20" s="35"/>
      <c r="B20" s="40"/>
      <c r="C20" s="41" t="s">
        <v>109</v>
      </c>
      <c r="D20" s="41"/>
      <c r="E20" s="41"/>
      <c r="F20" s="42"/>
      <c r="G20" s="43" t="n">
        <v>5</v>
      </c>
      <c r="H20" s="17"/>
      <c r="I20" s="38"/>
      <c r="J20" s="38"/>
    </row>
    <row r="21" customFormat="false" ht="21" hidden="true" customHeight="false" outlineLevel="2" collapsed="false">
      <c r="A21" s="35"/>
      <c r="B21" s="40"/>
      <c r="C21" s="41" t="s">
        <v>110</v>
      </c>
      <c r="D21" s="41"/>
      <c r="E21" s="41"/>
      <c r="F21" s="42"/>
      <c r="G21" s="43" t="n">
        <v>5</v>
      </c>
      <c r="H21" s="17"/>
      <c r="I21" s="38"/>
      <c r="J21" s="38" t="s">
        <v>111</v>
      </c>
    </row>
    <row r="22" customFormat="false" ht="21" hidden="true" customHeight="false" outlineLevel="2" collapsed="false">
      <c r="A22" s="35"/>
      <c r="B22" s="40"/>
      <c r="C22" s="41" t="s">
        <v>112</v>
      </c>
      <c r="D22" s="41"/>
      <c r="E22" s="41"/>
      <c r="F22" s="42"/>
      <c r="G22" s="43" t="n">
        <v>5</v>
      </c>
      <c r="H22" s="17"/>
      <c r="I22" s="38"/>
      <c r="J22" s="38" t="s">
        <v>113</v>
      </c>
    </row>
    <row r="23" s="39" customFormat="true" ht="21" hidden="false" customHeight="false" outlineLevel="0" collapsed="false">
      <c r="A23" s="35" t="s">
        <v>114</v>
      </c>
      <c r="B23" s="40"/>
      <c r="C23" s="35"/>
      <c r="D23" s="35"/>
      <c r="E23" s="35"/>
      <c r="F23" s="36" t="n">
        <v>30</v>
      </c>
      <c r="G23" s="37" t="n">
        <f aca="false">SUM(G24:G26,G31)</f>
        <v>98</v>
      </c>
      <c r="H23" s="37" t="n">
        <f aca="false">SUM(H24:H26,H31)</f>
        <v>0</v>
      </c>
      <c r="I23" s="38"/>
      <c r="J23" s="38"/>
    </row>
    <row r="24" s="39" customFormat="true" ht="21" hidden="false" customHeight="false" outlineLevel="1" collapsed="false">
      <c r="A24" s="35"/>
      <c r="B24" s="40" t="s">
        <v>9</v>
      </c>
      <c r="C24" s="35"/>
      <c r="D24" s="35"/>
      <c r="E24" s="35"/>
      <c r="F24" s="36"/>
      <c r="G24" s="44" t="n">
        <v>5</v>
      </c>
      <c r="H24" s="45"/>
      <c r="I24" s="38"/>
      <c r="J24" s="38"/>
    </row>
    <row r="25" customFormat="false" ht="21" hidden="false" customHeight="false" outlineLevel="1" collapsed="false">
      <c r="A25" s="35"/>
      <c r="B25" s="40" t="s">
        <v>115</v>
      </c>
      <c r="C25" s="41"/>
      <c r="D25" s="41"/>
      <c r="E25" s="41"/>
      <c r="F25" s="42"/>
      <c r="G25" s="44" t="n">
        <v>5</v>
      </c>
      <c r="H25" s="45"/>
      <c r="I25" s="38"/>
      <c r="J25" s="38" t="s">
        <v>116</v>
      </c>
    </row>
    <row r="26" customFormat="false" ht="21" hidden="false" customHeight="false" outlineLevel="1" collapsed="false">
      <c r="A26" s="35"/>
      <c r="B26" s="40" t="s">
        <v>117</v>
      </c>
      <c r="C26" s="41"/>
      <c r="D26" s="41"/>
      <c r="E26" s="41"/>
      <c r="F26" s="42"/>
      <c r="G26" s="44" t="n">
        <f aca="false">SUM(G27)</f>
        <v>28</v>
      </c>
      <c r="H26" s="44" t="n">
        <f aca="false">SUM(H27)</f>
        <v>0</v>
      </c>
      <c r="I26" s="38"/>
      <c r="J26" s="38"/>
    </row>
    <row r="27" customFormat="false" ht="21" hidden="false" customHeight="false" outlineLevel="2" collapsed="false">
      <c r="A27" s="35"/>
      <c r="B27" s="40"/>
      <c r="C27" s="41" t="s">
        <v>118</v>
      </c>
      <c r="D27" s="41"/>
      <c r="E27" s="41"/>
      <c r="F27" s="42"/>
      <c r="G27" s="46" t="n">
        <f aca="false">SUM(G28:G30)</f>
        <v>28</v>
      </c>
      <c r="H27" s="46" t="n">
        <f aca="false">SUM(H28:H30)</f>
        <v>0</v>
      </c>
      <c r="I27" s="38"/>
      <c r="J27" s="38"/>
    </row>
    <row r="28" customFormat="false" ht="21" hidden="false" customHeight="false" outlineLevel="3" collapsed="false">
      <c r="A28" s="35"/>
      <c r="B28" s="40"/>
      <c r="C28" s="41"/>
      <c r="D28" s="41" t="s">
        <v>119</v>
      </c>
      <c r="E28" s="41"/>
      <c r="F28" s="42"/>
      <c r="G28" s="43" t="n">
        <v>20</v>
      </c>
      <c r="H28" s="17"/>
      <c r="I28" s="38"/>
      <c r="J28" s="38" t="s">
        <v>120</v>
      </c>
    </row>
    <row r="29" customFormat="false" ht="21" hidden="false" customHeight="false" outlineLevel="3" collapsed="false">
      <c r="A29" s="35"/>
      <c r="B29" s="40"/>
      <c r="C29" s="41"/>
      <c r="D29" s="41" t="s">
        <v>121</v>
      </c>
      <c r="E29" s="41"/>
      <c r="F29" s="42"/>
      <c r="G29" s="43" t="n">
        <v>3</v>
      </c>
      <c r="H29" s="17"/>
      <c r="I29" s="38"/>
      <c r="J29" s="38"/>
    </row>
    <row r="30" customFormat="false" ht="21" hidden="false" customHeight="false" outlineLevel="3" collapsed="false">
      <c r="A30" s="35"/>
      <c r="B30" s="40"/>
      <c r="C30" s="41"/>
      <c r="D30" s="41" t="s">
        <v>122</v>
      </c>
      <c r="E30" s="41"/>
      <c r="F30" s="42"/>
      <c r="G30" s="43" t="n">
        <v>5</v>
      </c>
      <c r="H30" s="17"/>
      <c r="I30" s="38"/>
      <c r="J30" s="38"/>
    </row>
    <row r="31" customFormat="false" ht="21" hidden="false" customHeight="false" outlineLevel="1" collapsed="false">
      <c r="A31" s="35"/>
      <c r="B31" s="40" t="s">
        <v>123</v>
      </c>
      <c r="C31" s="41"/>
      <c r="D31" s="41"/>
      <c r="E31" s="41"/>
      <c r="F31" s="42"/>
      <c r="G31" s="44" t="n">
        <f aca="false">SUM(G32:G36)</f>
        <v>60</v>
      </c>
      <c r="H31" s="44" t="n">
        <f aca="false">SUM(H32:H36)</f>
        <v>0</v>
      </c>
      <c r="I31" s="38"/>
      <c r="J31" s="38"/>
    </row>
    <row r="32" customFormat="false" ht="21" hidden="false" customHeight="false" outlineLevel="2" collapsed="false">
      <c r="A32" s="35"/>
      <c r="B32" s="40"/>
      <c r="C32" s="41" t="s">
        <v>124</v>
      </c>
      <c r="D32" s="41"/>
      <c r="E32" s="41"/>
      <c r="F32" s="42"/>
      <c r="G32" s="43" t="n">
        <v>10</v>
      </c>
      <c r="H32" s="17"/>
      <c r="I32" s="38"/>
      <c r="J32" s="38"/>
    </row>
    <row r="33" customFormat="false" ht="21" hidden="false" customHeight="false" outlineLevel="2" collapsed="false">
      <c r="A33" s="35"/>
      <c r="B33" s="40"/>
      <c r="C33" s="41" t="s">
        <v>125</v>
      </c>
      <c r="D33" s="41"/>
      <c r="E33" s="41"/>
      <c r="F33" s="42"/>
      <c r="G33" s="43" t="n">
        <v>10</v>
      </c>
      <c r="H33" s="17"/>
      <c r="I33" s="38"/>
      <c r="J33" s="38" t="s">
        <v>126</v>
      </c>
    </row>
    <row r="34" customFormat="false" ht="21" hidden="false" customHeight="false" outlineLevel="2" collapsed="false">
      <c r="A34" s="35"/>
      <c r="B34" s="40"/>
      <c r="C34" s="41" t="s">
        <v>127</v>
      </c>
      <c r="D34" s="41"/>
      <c r="E34" s="41"/>
      <c r="F34" s="42"/>
      <c r="G34" s="43" t="n">
        <v>10</v>
      </c>
      <c r="H34" s="17"/>
      <c r="I34" s="38"/>
      <c r="J34" s="38" t="s">
        <v>128</v>
      </c>
    </row>
    <row r="35" customFormat="false" ht="21" hidden="false" customHeight="false" outlineLevel="2" collapsed="false">
      <c r="A35" s="35"/>
      <c r="B35" s="40"/>
      <c r="C35" s="41" t="s">
        <v>129</v>
      </c>
      <c r="D35" s="41"/>
      <c r="E35" s="41"/>
      <c r="F35" s="42"/>
      <c r="G35" s="43" t="n">
        <v>20</v>
      </c>
      <c r="H35" s="17"/>
      <c r="I35" s="38"/>
      <c r="J35" s="38" t="s">
        <v>130</v>
      </c>
    </row>
    <row r="36" customFormat="false" ht="21" hidden="false" customHeight="false" outlineLevel="2" collapsed="false">
      <c r="A36" s="35"/>
      <c r="B36" s="40"/>
      <c r="C36" s="41" t="s">
        <v>131</v>
      </c>
      <c r="D36" s="41"/>
      <c r="E36" s="41"/>
      <c r="F36" s="42"/>
      <c r="G36" s="43" t="n">
        <v>10</v>
      </c>
      <c r="H36" s="17"/>
      <c r="I36" s="38"/>
      <c r="J36" s="38"/>
    </row>
    <row r="37" s="39" customFormat="true" ht="21" hidden="false" customHeight="false" outlineLevel="0" collapsed="false">
      <c r="A37" s="35" t="s">
        <v>132</v>
      </c>
      <c r="B37" s="40"/>
      <c r="C37" s="35"/>
      <c r="D37" s="35"/>
      <c r="E37" s="35"/>
      <c r="F37" s="36" t="n">
        <v>15</v>
      </c>
      <c r="G37" s="37" t="n">
        <f aca="false">SUM(G38:G40)</f>
        <v>68</v>
      </c>
      <c r="H37" s="37" t="n">
        <f aca="false">SUM(H38:H40)</f>
        <v>0</v>
      </c>
      <c r="I37" s="38"/>
      <c r="J37" s="38"/>
    </row>
    <row r="38" s="39" customFormat="true" ht="21" hidden="true" customHeight="false" outlineLevel="1" collapsed="false">
      <c r="A38" s="35"/>
      <c r="B38" s="40" t="s">
        <v>9</v>
      </c>
      <c r="C38" s="35"/>
      <c r="D38" s="35"/>
      <c r="E38" s="35"/>
      <c r="F38" s="36"/>
      <c r="G38" s="44" t="n">
        <v>5</v>
      </c>
      <c r="H38" s="17"/>
      <c r="I38" s="38"/>
      <c r="J38" s="38"/>
    </row>
    <row r="39" s="39" customFormat="true" ht="21" hidden="true" customHeight="false" outlineLevel="1" collapsed="false">
      <c r="A39" s="35"/>
      <c r="B39" s="40" t="s">
        <v>133</v>
      </c>
      <c r="C39" s="35"/>
      <c r="D39" s="35"/>
      <c r="E39" s="35"/>
      <c r="F39" s="36"/>
      <c r="G39" s="44" t="n">
        <v>10</v>
      </c>
      <c r="H39" s="17"/>
      <c r="I39" s="38"/>
      <c r="J39" s="38"/>
    </row>
    <row r="40" customFormat="false" ht="21" hidden="true" customHeight="false" outlineLevel="1" collapsed="false">
      <c r="A40" s="35"/>
      <c r="B40" s="40" t="s">
        <v>134</v>
      </c>
      <c r="C40" s="41"/>
      <c r="D40" s="41"/>
      <c r="E40" s="41"/>
      <c r="F40" s="42"/>
      <c r="G40" s="44" t="n">
        <f aca="false">SUM(G41:G45)</f>
        <v>53</v>
      </c>
      <c r="H40" s="44" t="n">
        <f aca="false">SUM(H41:H45)</f>
        <v>0</v>
      </c>
      <c r="I40" s="38"/>
      <c r="J40" s="38"/>
    </row>
    <row r="41" customFormat="false" ht="21" hidden="true" customHeight="false" outlineLevel="2" collapsed="false">
      <c r="A41" s="35"/>
      <c r="B41" s="40"/>
      <c r="C41" s="41" t="s">
        <v>135</v>
      </c>
      <c r="D41" s="41"/>
      <c r="E41" s="41"/>
      <c r="F41" s="42"/>
      <c r="G41" s="43" t="n">
        <v>10</v>
      </c>
      <c r="H41" s="17"/>
      <c r="I41" s="38"/>
      <c r="J41" s="38"/>
    </row>
    <row r="42" customFormat="false" ht="21" hidden="true" customHeight="false" outlineLevel="2" collapsed="false">
      <c r="A42" s="35"/>
      <c r="B42" s="40"/>
      <c r="C42" s="41" t="s">
        <v>136</v>
      </c>
      <c r="D42" s="41"/>
      <c r="E42" s="41"/>
      <c r="F42" s="42"/>
      <c r="G42" s="43" t="n">
        <v>20</v>
      </c>
      <c r="H42" s="17"/>
      <c r="I42" s="38"/>
      <c r="J42" s="38"/>
    </row>
    <row r="43" customFormat="false" ht="21" hidden="true" customHeight="false" outlineLevel="2" collapsed="false">
      <c r="A43" s="35"/>
      <c r="B43" s="40"/>
      <c r="C43" s="41" t="s">
        <v>137</v>
      </c>
      <c r="D43" s="41"/>
      <c r="E43" s="41"/>
      <c r="F43" s="42"/>
      <c r="G43" s="43" t="n">
        <v>10</v>
      </c>
      <c r="H43" s="17"/>
      <c r="I43" s="38"/>
      <c r="J43" s="38"/>
    </row>
    <row r="44" customFormat="false" ht="21" hidden="true" customHeight="false" outlineLevel="2" collapsed="false">
      <c r="A44" s="35"/>
      <c r="B44" s="40"/>
      <c r="C44" s="41" t="s">
        <v>138</v>
      </c>
      <c r="D44" s="41"/>
      <c r="E44" s="41"/>
      <c r="F44" s="42"/>
      <c r="G44" s="43" t="n">
        <v>10</v>
      </c>
      <c r="H44" s="17"/>
      <c r="I44" s="38"/>
      <c r="J44" s="38"/>
    </row>
    <row r="45" customFormat="false" ht="21" hidden="true" customHeight="false" outlineLevel="2" collapsed="false">
      <c r="A45" s="35"/>
      <c r="B45" s="40"/>
      <c r="C45" s="41" t="s">
        <v>139</v>
      </c>
      <c r="D45" s="41"/>
      <c r="E45" s="41"/>
      <c r="F45" s="42"/>
      <c r="G45" s="43" t="n">
        <v>3</v>
      </c>
      <c r="H45" s="17"/>
      <c r="I45" s="38"/>
      <c r="J45" s="38"/>
    </row>
    <row r="46" s="39" customFormat="true" ht="21" hidden="false" customHeight="false" outlineLevel="0" collapsed="true">
      <c r="A46" s="35" t="s">
        <v>140</v>
      </c>
      <c r="B46" s="40"/>
      <c r="C46" s="35"/>
      <c r="D46" s="35"/>
      <c r="E46" s="35"/>
      <c r="F46" s="36" t="n">
        <v>30</v>
      </c>
      <c r="G46" s="37" t="n">
        <f aca="false">SUM(G47:G48,G54:G55)</f>
        <v>115</v>
      </c>
      <c r="H46" s="37" t="n">
        <f aca="false">SUM(H47:H48,H54:H55)</f>
        <v>0</v>
      </c>
      <c r="I46" s="38"/>
      <c r="J46" s="38"/>
    </row>
    <row r="47" s="39" customFormat="true" ht="21" hidden="false" customHeight="false" outlineLevel="1" collapsed="false">
      <c r="A47" s="35"/>
      <c r="B47" s="40" t="s">
        <v>9</v>
      </c>
      <c r="C47" s="35"/>
      <c r="D47" s="35"/>
      <c r="E47" s="35"/>
      <c r="F47" s="36"/>
      <c r="G47" s="44" t="n">
        <v>5</v>
      </c>
      <c r="H47" s="17"/>
      <c r="I47" s="38"/>
      <c r="J47" s="38"/>
    </row>
    <row r="48" s="39" customFormat="true" ht="21" hidden="false" customHeight="false" outlineLevel="1" collapsed="false">
      <c r="A48" s="35"/>
      <c r="B48" s="40" t="s">
        <v>141</v>
      </c>
      <c r="C48" s="35"/>
      <c r="D48" s="35"/>
      <c r="E48" s="35"/>
      <c r="F48" s="36"/>
      <c r="G48" s="44" t="n">
        <f aca="false">SUM(G49:G53)</f>
        <v>25</v>
      </c>
      <c r="H48" s="44" t="n">
        <f aca="false">SUM(H49:H53)</f>
        <v>0</v>
      </c>
      <c r="I48" s="38"/>
      <c r="J48" s="38"/>
    </row>
    <row r="49" customFormat="false" ht="21" hidden="false" customHeight="false" outlineLevel="2" collapsed="false">
      <c r="A49" s="35"/>
      <c r="B49" s="40"/>
      <c r="C49" s="41" t="s">
        <v>142</v>
      </c>
      <c r="D49" s="41"/>
      <c r="E49" s="41"/>
      <c r="F49" s="42"/>
      <c r="G49" s="43" t="n">
        <v>5</v>
      </c>
      <c r="H49" s="17"/>
      <c r="I49" s="38"/>
      <c r="J49" s="38" t="s">
        <v>143</v>
      </c>
    </row>
    <row r="50" customFormat="false" ht="21" hidden="false" customHeight="false" outlineLevel="2" collapsed="false">
      <c r="A50" s="35"/>
      <c r="B50" s="40"/>
      <c r="C50" s="41" t="s">
        <v>144</v>
      </c>
      <c r="D50" s="41"/>
      <c r="E50" s="41"/>
      <c r="F50" s="42"/>
      <c r="G50" s="43" t="n">
        <v>5</v>
      </c>
      <c r="H50" s="17"/>
      <c r="I50" s="38"/>
      <c r="J50" s="38" t="s">
        <v>145</v>
      </c>
    </row>
    <row r="51" customFormat="false" ht="21" hidden="false" customHeight="false" outlineLevel="2" collapsed="false">
      <c r="A51" s="35"/>
      <c r="B51" s="40"/>
      <c r="C51" s="41" t="s">
        <v>146</v>
      </c>
      <c r="D51" s="41"/>
      <c r="E51" s="41"/>
      <c r="F51" s="42"/>
      <c r="G51" s="43" t="n">
        <v>5</v>
      </c>
      <c r="H51" s="17"/>
      <c r="I51" s="38"/>
      <c r="J51" s="38"/>
    </row>
    <row r="52" customFormat="false" ht="21" hidden="false" customHeight="false" outlineLevel="2" collapsed="false">
      <c r="A52" s="35"/>
      <c r="B52" s="40"/>
      <c r="C52" s="41" t="s">
        <v>147</v>
      </c>
      <c r="D52" s="41"/>
      <c r="E52" s="41"/>
      <c r="F52" s="42"/>
      <c r="G52" s="43" t="n">
        <v>5</v>
      </c>
      <c r="H52" s="17"/>
      <c r="I52" s="38"/>
      <c r="J52" s="38"/>
    </row>
    <row r="53" customFormat="false" ht="21" hidden="false" customHeight="false" outlineLevel="2" collapsed="false">
      <c r="A53" s="35"/>
      <c r="B53" s="40"/>
      <c r="C53" s="41" t="s">
        <v>148</v>
      </c>
      <c r="D53" s="41"/>
      <c r="E53" s="41"/>
      <c r="F53" s="42"/>
      <c r="G53" s="43" t="n">
        <v>5</v>
      </c>
      <c r="H53" s="17"/>
      <c r="I53" s="38"/>
      <c r="J53" s="38" t="s">
        <v>149</v>
      </c>
    </row>
    <row r="54" customFormat="false" ht="21" hidden="false" customHeight="false" outlineLevel="1" collapsed="false">
      <c r="A54" s="35"/>
      <c r="B54" s="40" t="s">
        <v>150</v>
      </c>
      <c r="C54" s="41"/>
      <c r="D54" s="41"/>
      <c r="E54" s="41"/>
      <c r="F54" s="42"/>
      <c r="G54" s="44" t="n">
        <v>35</v>
      </c>
      <c r="H54" s="45"/>
      <c r="I54" s="38"/>
      <c r="J54" s="38" t="s">
        <v>151</v>
      </c>
    </row>
    <row r="55" customFormat="false" ht="21" hidden="false" customHeight="false" outlineLevel="1" collapsed="false">
      <c r="A55" s="35"/>
      <c r="B55" s="40" t="s">
        <v>152</v>
      </c>
      <c r="C55" s="41"/>
      <c r="D55" s="41"/>
      <c r="E55" s="41"/>
      <c r="F55" s="42"/>
      <c r="G55" s="44" t="n">
        <v>50</v>
      </c>
      <c r="H55" s="45"/>
      <c r="I55" s="38"/>
      <c r="J55" s="38" t="s">
        <v>153</v>
      </c>
    </row>
    <row r="56" s="39" customFormat="true" ht="21" hidden="false" customHeight="false" outlineLevel="0" collapsed="false">
      <c r="A56" s="35" t="s">
        <v>99</v>
      </c>
      <c r="B56" s="35"/>
      <c r="C56" s="35"/>
      <c r="D56" s="35"/>
      <c r="E56" s="35"/>
      <c r="F56" s="36" t="n">
        <v>10</v>
      </c>
      <c r="G56" s="37" t="n">
        <f aca="false">SUM(G57:G60)</f>
        <v>30</v>
      </c>
      <c r="H56" s="37" t="n">
        <f aca="false">SUM(H57:H60)</f>
        <v>0</v>
      </c>
      <c r="I56" s="47"/>
      <c r="J56" s="38" t="s">
        <v>101</v>
      </c>
    </row>
    <row r="57" customFormat="false" ht="21" hidden="true" customHeight="false" outlineLevel="1" collapsed="false">
      <c r="A57" s="41"/>
      <c r="B57" s="40" t="s">
        <v>102</v>
      </c>
      <c r="C57" s="41"/>
      <c r="D57" s="41"/>
      <c r="E57" s="41"/>
      <c r="F57" s="42"/>
      <c r="G57" s="43" t="n">
        <v>5</v>
      </c>
      <c r="H57" s="17"/>
      <c r="I57" s="38"/>
      <c r="J57" s="38"/>
    </row>
    <row r="58" customFormat="false" ht="21" hidden="true" customHeight="false" outlineLevel="1" collapsed="false">
      <c r="A58" s="41"/>
      <c r="B58" s="40" t="s">
        <v>103</v>
      </c>
      <c r="C58" s="41"/>
      <c r="D58" s="41"/>
      <c r="E58" s="41"/>
      <c r="F58" s="42"/>
      <c r="G58" s="43" t="n">
        <v>5</v>
      </c>
      <c r="H58" s="17"/>
      <c r="I58" s="38"/>
      <c r="J58" s="38"/>
    </row>
    <row r="59" customFormat="false" ht="21" hidden="true" customHeight="false" outlineLevel="1" collapsed="false">
      <c r="A59" s="41"/>
      <c r="B59" s="40" t="s">
        <v>104</v>
      </c>
      <c r="C59" s="41"/>
      <c r="D59" s="41"/>
      <c r="E59" s="41"/>
      <c r="F59" s="42"/>
      <c r="G59" s="43" t="n">
        <v>10</v>
      </c>
      <c r="H59" s="17"/>
      <c r="I59" s="38"/>
      <c r="J59" s="38"/>
    </row>
    <row r="60" customFormat="false" ht="21" hidden="true" customHeight="false" outlineLevel="1" collapsed="false">
      <c r="A60" s="41"/>
      <c r="B60" s="40" t="s">
        <v>105</v>
      </c>
      <c r="C60" s="41"/>
      <c r="D60" s="41"/>
      <c r="E60" s="41"/>
      <c r="F60" s="42"/>
      <c r="G60" s="43" t="n">
        <v>10</v>
      </c>
      <c r="H60" s="17"/>
      <c r="I60" s="38"/>
      <c r="J60" s="38"/>
    </row>
    <row r="61" customFormat="false" ht="21" hidden="false" customHeight="false" outlineLevel="0" collapsed="false">
      <c r="F61" s="48"/>
      <c r="G61" s="49"/>
      <c r="H61" s="49"/>
    </row>
    <row r="62" customFormat="false" ht="21" hidden="false" customHeight="false" outlineLevel="0" collapsed="false">
      <c r="F62" s="48"/>
      <c r="G62" s="49"/>
      <c r="H62" s="49"/>
    </row>
    <row r="63" s="50" customFormat="true" ht="21" hidden="false" customHeight="false" outlineLevel="0" collapsed="false">
      <c r="E63" s="51" t="s">
        <v>106</v>
      </c>
      <c r="F63" s="49" t="n">
        <f aca="false">SUM(F2,F6,F10,F23,F37,F46, F56)</f>
        <v>100</v>
      </c>
      <c r="G63" s="49" t="n">
        <f aca="false">SUM(G2,G6,G10,G23,G37,G46, G56)</f>
        <v>386</v>
      </c>
      <c r="H63" s="49" t="n">
        <f aca="false">SUM(H2,H6,H10,H23,H37,H46, H56)</f>
        <v>0</v>
      </c>
    </row>
    <row r="64" s="50" customFormat="true" ht="21.75" hidden="false" customHeight="false" outlineLevel="0" collapsed="false">
      <c r="E64" s="51" t="s">
        <v>107</v>
      </c>
      <c r="F64" s="49"/>
      <c r="G64" s="49"/>
      <c r="H64" s="52" t="n">
        <f aca="false">H63/G63</f>
        <v>0</v>
      </c>
    </row>
    <row r="65" s="50" customFormat="true" ht="21.75" hidden="false" customHeight="false" outlineLevel="0" collapsed="false">
      <c r="E65" s="51" t="s">
        <v>108</v>
      </c>
      <c r="F65" s="49"/>
      <c r="G65" s="49"/>
      <c r="H65" s="53" t="n">
        <f aca="false">SUM(H2/G2*F2%,  H6/G6*F6%,  H10/G10*F10%,  H23/G23*F23%,  H37/G37*F37%,  H46/G46*F46%, H56/G56*F56%)</f>
        <v>0</v>
      </c>
    </row>
  </sheetData>
  <conditionalFormatting sqref="F23:F24 F6 F2 F10">
    <cfRule type="expression" priority="2" aboveAverage="0" equalAverage="0" bottom="0" percent="0" rank="0" text="" dxfId="0">
      <formula>SUM($F$2,$F$10,#ref!,#ref!,#ref!,$F$6,#ref!)&lt;&gt;100</formula>
    </cfRule>
  </conditionalFormatting>
  <conditionalFormatting sqref="F1:F2 F10 F6 F23 F37 F46">
    <cfRule type="expression" priority="3" aboveAverage="0" equalAverage="0" bottom="0" percent="0" rank="0" text="" dxfId="0">
      <formula>$F$63&lt;&gt;100</formula>
    </cfRule>
  </conditionalFormatting>
  <conditionalFormatting sqref="F46">
    <cfRule type="expression" priority="4" aboveAverage="0" equalAverage="0" bottom="0" percent="0" rank="0" text="" dxfId="0">
      <formula>SUM($F$2,$F$10,#ref!,#ref!,#ref!,$F$6,#ref!)&lt;&gt;100</formula>
    </cfRule>
  </conditionalFormatting>
  <conditionalFormatting sqref="F47:F48">
    <cfRule type="expression" priority="5" aboveAverage="0" equalAverage="0" bottom="0" percent="0" rank="0" text="" dxfId="0">
      <formula>SUM($F$2,$F$10,#ref!,#ref!,#ref!,$F$6,#ref!)&lt;&gt;100</formula>
    </cfRule>
  </conditionalFormatting>
  <conditionalFormatting sqref="F37:F39">
    <cfRule type="expression" priority="6" aboveAverage="0" equalAverage="0" bottom="0" percent="0" rank="0" text="" dxfId="0">
      <formula>SUM($F$2,$F$10,#ref!,#ref!,#ref!,$F$6,#ref!)&lt;&gt;100</formula>
    </cfRule>
  </conditionalFormatting>
  <conditionalFormatting sqref="F56">
    <cfRule type="expression" priority="7" aboveAverage="0" equalAverage="0" bottom="0" percent="0" rank="0" text="" dxfId="0">
      <formula>SUM($F$2,$F$30,#ref!,#ref!,#ref!,$F$24,#ref!)&lt;&gt;100</formula>
    </cfRule>
  </conditionalFormatting>
  <dataValidations count="1">
    <dataValidation allowBlank="true" operator="lessThanOrEqual" showDropDown="false" showErrorMessage="true" showInputMessage="true" sqref="H2:I9 H11:I25 H27:I55 H57:I60" type="decimal">
      <formula1>G2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 activeCellId="0" sqref="C3"/>
    </sheetView>
  </sheetViews>
  <sheetFormatPr defaultColWidth="9.15625" defaultRowHeight="21" zeroHeight="false" outlineLevelRow="3" outlineLevelCol="0"/>
  <cols>
    <col collapsed="false" customWidth="true" hidden="false" outlineLevel="0" max="4" min="1" style="28" width="3.71"/>
    <col collapsed="false" customWidth="true" hidden="false" outlineLevel="0" max="5" min="5" style="28" width="83.15"/>
    <col collapsed="false" customWidth="true" hidden="false" outlineLevel="0" max="6" min="6" style="29" width="14.7"/>
    <col collapsed="false" customWidth="true" hidden="false" outlineLevel="0" max="7" min="7" style="30" width="14.7"/>
    <col collapsed="false" customWidth="true" hidden="false" outlineLevel="0" max="8" min="8" style="30" width="16.86"/>
    <col collapsed="false" customWidth="true" hidden="true" outlineLevel="0" max="9" min="9" style="28" width="62.86"/>
    <col collapsed="false" customWidth="true" hidden="false" outlineLevel="0" max="10" min="10" style="1" width="62.86"/>
    <col collapsed="false" customWidth="false" hidden="false" outlineLevel="0" max="1025" min="11" style="28" width="9.14"/>
  </cols>
  <sheetData>
    <row r="1" s="34" customFormat="true" ht="18.75" hidden="false" customHeight="false" outlineLevel="0" collapsed="false">
      <c r="A1" s="31" t="s">
        <v>0</v>
      </c>
      <c r="B1" s="31" t="s">
        <v>1</v>
      </c>
      <c r="C1" s="31" t="s">
        <v>2</v>
      </c>
      <c r="D1" s="31"/>
      <c r="E1" s="31"/>
      <c r="F1" s="32" t="s">
        <v>3</v>
      </c>
      <c r="G1" s="32" t="s">
        <v>4</v>
      </c>
      <c r="H1" s="32" t="s">
        <v>5</v>
      </c>
      <c r="I1" s="33" t="s">
        <v>6</v>
      </c>
      <c r="J1" s="5" t="s">
        <v>7</v>
      </c>
    </row>
    <row r="2" s="39" customFormat="true" ht="21" hidden="false" customHeight="false" outlineLevel="0" collapsed="false">
      <c r="A2" s="35" t="s">
        <v>8</v>
      </c>
      <c r="B2" s="35"/>
      <c r="C2" s="35"/>
      <c r="D2" s="35"/>
      <c r="E2" s="35"/>
      <c r="F2" s="36" t="n">
        <v>2</v>
      </c>
      <c r="G2" s="37" t="n">
        <f aca="false">SUM(G3:G5)</f>
        <v>15</v>
      </c>
      <c r="H2" s="37" t="n">
        <f aca="false">SUM(H3:H5)</f>
        <v>0</v>
      </c>
      <c r="I2" s="47"/>
      <c r="J2" s="19"/>
    </row>
    <row r="3" customFormat="false" ht="21" hidden="false" customHeight="false" outlineLevel="1" collapsed="false">
      <c r="A3" s="35"/>
      <c r="B3" s="40"/>
      <c r="C3" s="41" t="s">
        <v>154</v>
      </c>
      <c r="D3" s="41"/>
      <c r="E3" s="41"/>
      <c r="F3" s="42"/>
      <c r="G3" s="43" t="n">
        <v>5</v>
      </c>
      <c r="H3" s="17"/>
      <c r="I3" s="38"/>
      <c r="J3" s="19"/>
    </row>
    <row r="4" customFormat="false" ht="21" hidden="false" customHeight="false" outlineLevel="1" collapsed="false">
      <c r="A4" s="35"/>
      <c r="B4" s="40"/>
      <c r="C4" s="41" t="s">
        <v>110</v>
      </c>
      <c r="D4" s="41"/>
      <c r="E4" s="41"/>
      <c r="F4" s="42"/>
      <c r="G4" s="43" t="n">
        <v>5</v>
      </c>
      <c r="H4" s="17"/>
      <c r="I4" s="38"/>
      <c r="J4" s="19" t="s">
        <v>111</v>
      </c>
    </row>
    <row r="5" customFormat="false" ht="21" hidden="false" customHeight="false" outlineLevel="1" collapsed="false">
      <c r="A5" s="35"/>
      <c r="B5" s="40"/>
      <c r="C5" s="41" t="s">
        <v>155</v>
      </c>
      <c r="D5" s="41"/>
      <c r="E5" s="41"/>
      <c r="F5" s="42"/>
      <c r="G5" s="43" t="n">
        <v>5</v>
      </c>
      <c r="H5" s="17"/>
      <c r="I5" s="38"/>
      <c r="J5" s="19" t="s">
        <v>113</v>
      </c>
    </row>
    <row r="6" s="39" customFormat="true" ht="21" hidden="false" customHeight="false" outlineLevel="0" collapsed="false">
      <c r="A6" s="35" t="s">
        <v>36</v>
      </c>
      <c r="B6" s="40"/>
      <c r="C6" s="35"/>
      <c r="D6" s="35"/>
      <c r="E6" s="35"/>
      <c r="F6" s="36" t="n">
        <v>2</v>
      </c>
      <c r="G6" s="37" t="n">
        <f aca="false">SUM(G7:G9)</f>
        <v>15</v>
      </c>
      <c r="H6" s="37" t="n">
        <f aca="false">SUM(H7:H9)</f>
        <v>0</v>
      </c>
      <c r="I6" s="47"/>
      <c r="J6" s="19"/>
    </row>
    <row r="7" customFormat="false" ht="21" hidden="false" customHeight="false" outlineLevel="1" collapsed="false">
      <c r="A7" s="35"/>
      <c r="B7" s="40"/>
      <c r="C7" s="41" t="s">
        <v>154</v>
      </c>
      <c r="D7" s="41"/>
      <c r="E7" s="41"/>
      <c r="F7" s="42"/>
      <c r="G7" s="43" t="n">
        <v>5</v>
      </c>
      <c r="H7" s="17"/>
      <c r="I7" s="38"/>
      <c r="J7" s="19"/>
    </row>
    <row r="8" customFormat="false" ht="21" hidden="false" customHeight="false" outlineLevel="1" collapsed="false">
      <c r="A8" s="35"/>
      <c r="B8" s="40"/>
      <c r="C8" s="41" t="s">
        <v>110</v>
      </c>
      <c r="D8" s="41"/>
      <c r="E8" s="41"/>
      <c r="F8" s="42"/>
      <c r="G8" s="43" t="n">
        <v>5</v>
      </c>
      <c r="H8" s="17"/>
      <c r="I8" s="38"/>
      <c r="J8" s="19" t="s">
        <v>111</v>
      </c>
    </row>
    <row r="9" customFormat="false" ht="21" hidden="false" customHeight="false" outlineLevel="1" collapsed="false">
      <c r="A9" s="35"/>
      <c r="B9" s="40"/>
      <c r="C9" s="41" t="s">
        <v>155</v>
      </c>
      <c r="D9" s="41"/>
      <c r="E9" s="41"/>
      <c r="F9" s="42"/>
      <c r="G9" s="43" t="n">
        <v>5</v>
      </c>
      <c r="H9" s="17"/>
      <c r="I9" s="38"/>
      <c r="J9" s="19" t="s">
        <v>113</v>
      </c>
    </row>
    <row r="10" s="39" customFormat="true" ht="21" hidden="false" customHeight="false" outlineLevel="0" collapsed="false">
      <c r="A10" s="35" t="s">
        <v>44</v>
      </c>
      <c r="B10" s="40"/>
      <c r="C10" s="35"/>
      <c r="D10" s="35"/>
      <c r="E10" s="35"/>
      <c r="F10" s="36" t="n">
        <v>9</v>
      </c>
      <c r="G10" s="37" t="n">
        <f aca="false">SUM(G11,G15,G19)</f>
        <v>45</v>
      </c>
      <c r="H10" s="37" t="n">
        <f aca="false">SUM(H11,H15,H19)</f>
        <v>0</v>
      </c>
      <c r="I10" s="47"/>
      <c r="J10" s="19"/>
    </row>
    <row r="11" customFormat="false" ht="21" hidden="false" customHeight="false" outlineLevel="1" collapsed="false">
      <c r="A11" s="35"/>
      <c r="B11" s="40" t="s">
        <v>47</v>
      </c>
      <c r="C11" s="41"/>
      <c r="D11" s="41"/>
      <c r="E11" s="41"/>
      <c r="F11" s="42"/>
      <c r="G11" s="44" t="n">
        <f aca="false">SUM(G12:G14)</f>
        <v>15</v>
      </c>
      <c r="H11" s="44" t="n">
        <f aca="false">SUM(H12:H14)</f>
        <v>0</v>
      </c>
      <c r="I11" s="38"/>
      <c r="J11" s="19"/>
    </row>
    <row r="12" customFormat="false" ht="21" hidden="false" customHeight="false" outlineLevel="2" collapsed="false">
      <c r="A12" s="35"/>
      <c r="B12" s="40"/>
      <c r="C12" s="41" t="s">
        <v>154</v>
      </c>
      <c r="D12" s="41"/>
      <c r="E12" s="41"/>
      <c r="F12" s="42"/>
      <c r="G12" s="43" t="n">
        <v>5</v>
      </c>
      <c r="H12" s="17"/>
      <c r="I12" s="38"/>
      <c r="J12" s="19"/>
    </row>
    <row r="13" customFormat="false" ht="21" hidden="false" customHeight="false" outlineLevel="2" collapsed="false">
      <c r="A13" s="35"/>
      <c r="B13" s="40"/>
      <c r="C13" s="41" t="s">
        <v>110</v>
      </c>
      <c r="D13" s="41"/>
      <c r="E13" s="41"/>
      <c r="F13" s="42"/>
      <c r="G13" s="43" t="n">
        <v>5</v>
      </c>
      <c r="H13" s="17"/>
      <c r="I13" s="38"/>
      <c r="J13" s="19" t="s">
        <v>111</v>
      </c>
    </row>
    <row r="14" customFormat="false" ht="21" hidden="false" customHeight="false" outlineLevel="2" collapsed="false">
      <c r="A14" s="35"/>
      <c r="B14" s="40"/>
      <c r="C14" s="41" t="s">
        <v>155</v>
      </c>
      <c r="D14" s="41"/>
      <c r="E14" s="41"/>
      <c r="F14" s="42"/>
      <c r="G14" s="43" t="n">
        <v>5</v>
      </c>
      <c r="H14" s="17"/>
      <c r="I14" s="38"/>
      <c r="J14" s="19" t="s">
        <v>113</v>
      </c>
    </row>
    <row r="15" customFormat="false" ht="21" hidden="false" customHeight="false" outlineLevel="1" collapsed="false">
      <c r="A15" s="35"/>
      <c r="B15" s="40" t="s">
        <v>54</v>
      </c>
      <c r="C15" s="41"/>
      <c r="D15" s="41"/>
      <c r="E15" s="41"/>
      <c r="F15" s="42"/>
      <c r="G15" s="44" t="n">
        <f aca="false">SUM(G16:G18)</f>
        <v>15</v>
      </c>
      <c r="H15" s="44" t="n">
        <f aca="false">SUM(H16:H18)</f>
        <v>0</v>
      </c>
      <c r="I15" s="38"/>
      <c r="J15" s="19"/>
    </row>
    <row r="16" customFormat="false" ht="21" hidden="false" customHeight="false" outlineLevel="2" collapsed="false">
      <c r="A16" s="35"/>
      <c r="B16" s="40"/>
      <c r="C16" s="41" t="s">
        <v>154</v>
      </c>
      <c r="D16" s="41"/>
      <c r="E16" s="41"/>
      <c r="F16" s="42"/>
      <c r="G16" s="43" t="n">
        <v>5</v>
      </c>
      <c r="H16" s="17"/>
      <c r="I16" s="38"/>
      <c r="J16" s="19"/>
    </row>
    <row r="17" customFormat="false" ht="21" hidden="false" customHeight="false" outlineLevel="2" collapsed="false">
      <c r="A17" s="35"/>
      <c r="B17" s="40"/>
      <c r="C17" s="41" t="s">
        <v>110</v>
      </c>
      <c r="D17" s="41"/>
      <c r="E17" s="41"/>
      <c r="F17" s="42"/>
      <c r="G17" s="43" t="n">
        <v>5</v>
      </c>
      <c r="H17" s="17"/>
      <c r="I17" s="38"/>
      <c r="J17" s="19" t="s">
        <v>111</v>
      </c>
    </row>
    <row r="18" customFormat="false" ht="21" hidden="false" customHeight="false" outlineLevel="2" collapsed="false">
      <c r="A18" s="35"/>
      <c r="B18" s="40"/>
      <c r="C18" s="41" t="s">
        <v>155</v>
      </c>
      <c r="D18" s="41"/>
      <c r="E18" s="41"/>
      <c r="F18" s="42"/>
      <c r="G18" s="43" t="n">
        <v>5</v>
      </c>
      <c r="H18" s="17"/>
      <c r="I18" s="38"/>
      <c r="J18" s="19" t="s">
        <v>113</v>
      </c>
    </row>
    <row r="19" customFormat="false" ht="21" hidden="false" customHeight="false" outlineLevel="1" collapsed="false">
      <c r="A19" s="35"/>
      <c r="B19" s="40" t="s">
        <v>96</v>
      </c>
      <c r="C19" s="41"/>
      <c r="D19" s="41"/>
      <c r="E19" s="41"/>
      <c r="F19" s="42"/>
      <c r="G19" s="44" t="n">
        <f aca="false">SUM(G20:G22)</f>
        <v>15</v>
      </c>
      <c r="H19" s="44" t="n">
        <f aca="false">SUM(H20:H22)</f>
        <v>0</v>
      </c>
      <c r="I19" s="38"/>
      <c r="J19" s="19"/>
    </row>
    <row r="20" customFormat="false" ht="21" hidden="false" customHeight="false" outlineLevel="2" collapsed="false">
      <c r="A20" s="35"/>
      <c r="B20" s="40"/>
      <c r="C20" s="41" t="s">
        <v>154</v>
      </c>
      <c r="D20" s="41"/>
      <c r="E20" s="41"/>
      <c r="F20" s="42"/>
      <c r="G20" s="43" t="n">
        <v>5</v>
      </c>
      <c r="H20" s="17"/>
      <c r="I20" s="38"/>
      <c r="J20" s="19"/>
    </row>
    <row r="21" customFormat="false" ht="21" hidden="false" customHeight="false" outlineLevel="2" collapsed="false">
      <c r="A21" s="35"/>
      <c r="B21" s="40"/>
      <c r="C21" s="41" t="s">
        <v>110</v>
      </c>
      <c r="D21" s="41"/>
      <c r="E21" s="41"/>
      <c r="F21" s="42"/>
      <c r="G21" s="43" t="n">
        <v>5</v>
      </c>
      <c r="H21" s="17"/>
      <c r="I21" s="38"/>
      <c r="J21" s="19" t="s">
        <v>111</v>
      </c>
    </row>
    <row r="22" customFormat="false" ht="21" hidden="false" customHeight="false" outlineLevel="2" collapsed="false">
      <c r="A22" s="35"/>
      <c r="B22" s="40"/>
      <c r="C22" s="41" t="s">
        <v>155</v>
      </c>
      <c r="D22" s="41"/>
      <c r="E22" s="41"/>
      <c r="F22" s="42"/>
      <c r="G22" s="43" t="n">
        <v>5</v>
      </c>
      <c r="H22" s="17"/>
      <c r="I22" s="38"/>
      <c r="J22" s="19" t="s">
        <v>113</v>
      </c>
    </row>
    <row r="23" s="39" customFormat="true" ht="21" hidden="false" customHeight="false" outlineLevel="0" collapsed="false">
      <c r="A23" s="35" t="s">
        <v>114</v>
      </c>
      <c r="B23" s="40"/>
      <c r="C23" s="35"/>
      <c r="D23" s="35"/>
      <c r="E23" s="35"/>
      <c r="F23" s="36" t="n">
        <v>25</v>
      </c>
      <c r="G23" s="37" t="n">
        <f aca="false">SUM(G24:G27,G29,G35)</f>
        <v>120</v>
      </c>
      <c r="H23" s="37" t="n">
        <f aca="false">SUM(H24:H27,H29,H35)</f>
        <v>0</v>
      </c>
      <c r="I23" s="47"/>
      <c r="J23" s="19"/>
    </row>
    <row r="24" customFormat="false" ht="21" hidden="false" customHeight="false" outlineLevel="1" collapsed="false">
      <c r="A24" s="35"/>
      <c r="B24" s="40"/>
      <c r="C24" s="41" t="s">
        <v>154</v>
      </c>
      <c r="D24" s="41"/>
      <c r="E24" s="41"/>
      <c r="F24" s="42"/>
      <c r="G24" s="43" t="n">
        <v>5</v>
      </c>
      <c r="H24" s="17"/>
      <c r="I24" s="38"/>
      <c r="J24" s="19"/>
    </row>
    <row r="25" customFormat="false" ht="21" hidden="false" customHeight="false" outlineLevel="1" collapsed="false">
      <c r="A25" s="35"/>
      <c r="B25" s="40"/>
      <c r="C25" s="41" t="s">
        <v>110</v>
      </c>
      <c r="D25" s="41"/>
      <c r="E25" s="41"/>
      <c r="F25" s="42"/>
      <c r="G25" s="43" t="n">
        <v>5</v>
      </c>
      <c r="H25" s="17"/>
      <c r="I25" s="38"/>
      <c r="J25" s="19" t="s">
        <v>111</v>
      </c>
    </row>
    <row r="26" customFormat="false" ht="21" hidden="false" customHeight="false" outlineLevel="1" collapsed="false">
      <c r="A26" s="35"/>
      <c r="B26" s="40"/>
      <c r="C26" s="41" t="s">
        <v>155</v>
      </c>
      <c r="D26" s="41"/>
      <c r="E26" s="41"/>
      <c r="F26" s="42"/>
      <c r="G26" s="43" t="n">
        <v>5</v>
      </c>
      <c r="H26" s="17"/>
      <c r="I26" s="38"/>
      <c r="J26" s="19" t="s">
        <v>113</v>
      </c>
    </row>
    <row r="27" customFormat="false" ht="21" hidden="false" customHeight="false" outlineLevel="1" collapsed="false">
      <c r="A27" s="35"/>
      <c r="B27" s="40" t="s">
        <v>117</v>
      </c>
      <c r="C27" s="41"/>
      <c r="D27" s="41"/>
      <c r="E27" s="41"/>
      <c r="F27" s="42"/>
      <c r="G27" s="44" t="n">
        <f aca="false">SUM(G28)</f>
        <v>10</v>
      </c>
      <c r="H27" s="44" t="n">
        <f aca="false">SUM(H28)</f>
        <v>0</v>
      </c>
      <c r="I27" s="38"/>
      <c r="J27" s="19"/>
    </row>
    <row r="28" customFormat="false" ht="21" hidden="false" customHeight="false" outlineLevel="2" collapsed="false">
      <c r="A28" s="35"/>
      <c r="B28" s="40"/>
      <c r="C28" s="41" t="s">
        <v>156</v>
      </c>
      <c r="D28" s="41"/>
      <c r="E28" s="41"/>
      <c r="F28" s="42"/>
      <c r="G28" s="43" t="n">
        <v>10</v>
      </c>
      <c r="H28" s="17"/>
      <c r="I28" s="38"/>
      <c r="J28" s="19"/>
    </row>
    <row r="29" customFormat="false" ht="21" hidden="false" customHeight="false" outlineLevel="1" collapsed="false">
      <c r="A29" s="35"/>
      <c r="B29" s="40" t="s">
        <v>123</v>
      </c>
      <c r="C29" s="41"/>
      <c r="D29" s="41"/>
      <c r="E29" s="41"/>
      <c r="F29" s="42"/>
      <c r="G29" s="44" t="n">
        <f aca="false">SUM(G30:G34)</f>
        <v>30</v>
      </c>
      <c r="H29" s="44" t="n">
        <f aca="false">SUM(H30:H34)</f>
        <v>0</v>
      </c>
      <c r="I29" s="38"/>
      <c r="J29" s="19"/>
    </row>
    <row r="30" customFormat="false" ht="21" hidden="false" customHeight="false" outlineLevel="2" collapsed="false">
      <c r="A30" s="35"/>
      <c r="B30" s="40"/>
      <c r="C30" s="41" t="s">
        <v>124</v>
      </c>
      <c r="D30" s="41"/>
      <c r="E30" s="41"/>
      <c r="F30" s="42"/>
      <c r="G30" s="43" t="n">
        <v>5</v>
      </c>
      <c r="H30" s="17"/>
      <c r="I30" s="38"/>
      <c r="J30" s="19"/>
    </row>
    <row r="31" customFormat="false" ht="21" hidden="false" customHeight="false" outlineLevel="2" collapsed="false">
      <c r="A31" s="35"/>
      <c r="B31" s="40"/>
      <c r="C31" s="41" t="s">
        <v>125</v>
      </c>
      <c r="D31" s="41"/>
      <c r="E31" s="41"/>
      <c r="F31" s="42"/>
      <c r="G31" s="43" t="n">
        <v>5</v>
      </c>
      <c r="H31" s="17"/>
      <c r="I31" s="38"/>
      <c r="J31" s="19"/>
    </row>
    <row r="32" customFormat="false" ht="21" hidden="false" customHeight="false" outlineLevel="2" collapsed="false">
      <c r="A32" s="35"/>
      <c r="B32" s="40"/>
      <c r="C32" s="41" t="s">
        <v>127</v>
      </c>
      <c r="D32" s="41"/>
      <c r="E32" s="41"/>
      <c r="F32" s="42"/>
      <c r="G32" s="43" t="n">
        <v>5</v>
      </c>
      <c r="H32" s="17"/>
      <c r="I32" s="38"/>
      <c r="J32" s="19"/>
    </row>
    <row r="33" customFormat="false" ht="21" hidden="false" customHeight="false" outlineLevel="2" collapsed="false">
      <c r="A33" s="35"/>
      <c r="B33" s="40"/>
      <c r="C33" s="41" t="s">
        <v>129</v>
      </c>
      <c r="D33" s="41"/>
      <c r="E33" s="41"/>
      <c r="F33" s="42"/>
      <c r="G33" s="43" t="n">
        <v>10</v>
      </c>
      <c r="H33" s="17"/>
      <c r="I33" s="38"/>
      <c r="J33" s="19"/>
    </row>
    <row r="34" customFormat="false" ht="21" hidden="false" customHeight="false" outlineLevel="2" collapsed="false">
      <c r="A34" s="35"/>
      <c r="B34" s="40"/>
      <c r="C34" s="41" t="s">
        <v>131</v>
      </c>
      <c r="D34" s="41"/>
      <c r="E34" s="41"/>
      <c r="F34" s="42"/>
      <c r="G34" s="43" t="n">
        <v>5</v>
      </c>
      <c r="H34" s="17"/>
      <c r="I34" s="38"/>
      <c r="J34" s="19"/>
    </row>
    <row r="35" customFormat="false" ht="21" hidden="false" customHeight="false" outlineLevel="1" collapsed="false">
      <c r="A35" s="35"/>
      <c r="B35" s="40" t="s">
        <v>157</v>
      </c>
      <c r="C35" s="41"/>
      <c r="D35" s="41"/>
      <c r="E35" s="41"/>
      <c r="F35" s="42"/>
      <c r="G35" s="44" t="n">
        <f aca="false">SUM(G36, G40)</f>
        <v>65</v>
      </c>
      <c r="H35" s="44" t="n">
        <f aca="false">SUM(H36, H40)</f>
        <v>0</v>
      </c>
      <c r="I35" s="38"/>
      <c r="J35" s="19"/>
    </row>
    <row r="36" customFormat="false" ht="21" hidden="false" customHeight="false" outlineLevel="2" collapsed="false">
      <c r="A36" s="35"/>
      <c r="B36" s="40"/>
      <c r="C36" s="54" t="s">
        <v>158</v>
      </c>
      <c r="D36" s="41"/>
      <c r="E36" s="41"/>
      <c r="F36" s="42"/>
      <c r="G36" s="44" t="n">
        <f aca="false">SUM(G37:G39)</f>
        <v>35</v>
      </c>
      <c r="H36" s="44" t="n">
        <f aca="false">SUM(H37:H39)</f>
        <v>0</v>
      </c>
      <c r="I36" s="38"/>
      <c r="J36" s="19"/>
    </row>
    <row r="37" customFormat="false" ht="21" hidden="false" customHeight="false" outlineLevel="3" collapsed="false">
      <c r="A37" s="35"/>
      <c r="B37" s="40"/>
      <c r="C37" s="41"/>
      <c r="D37" s="41" t="s">
        <v>159</v>
      </c>
      <c r="E37" s="41"/>
      <c r="F37" s="42"/>
      <c r="G37" s="43" t="n">
        <v>15</v>
      </c>
      <c r="H37" s="17"/>
      <c r="I37" s="38"/>
      <c r="J37" s="19"/>
    </row>
    <row r="38" customFormat="false" ht="21" hidden="false" customHeight="false" outlineLevel="3" collapsed="false">
      <c r="A38" s="35"/>
      <c r="B38" s="40"/>
      <c r="C38" s="41"/>
      <c r="D38" s="41" t="s">
        <v>160</v>
      </c>
      <c r="E38" s="41"/>
      <c r="F38" s="42"/>
      <c r="G38" s="43" t="n">
        <v>15</v>
      </c>
      <c r="H38" s="17"/>
      <c r="I38" s="38"/>
      <c r="J38" s="19"/>
    </row>
    <row r="39" customFormat="false" ht="21" hidden="false" customHeight="false" outlineLevel="3" collapsed="false">
      <c r="A39" s="35"/>
      <c r="B39" s="40"/>
      <c r="C39" s="41"/>
      <c r="D39" s="41" t="s">
        <v>161</v>
      </c>
      <c r="E39" s="41"/>
      <c r="F39" s="42"/>
      <c r="G39" s="43" t="n">
        <v>5</v>
      </c>
      <c r="H39" s="17"/>
      <c r="I39" s="38"/>
      <c r="J39" s="19"/>
    </row>
    <row r="40" customFormat="false" ht="21" hidden="false" customHeight="false" outlineLevel="2" collapsed="false">
      <c r="A40" s="35"/>
      <c r="B40" s="40"/>
      <c r="C40" s="54" t="s">
        <v>162</v>
      </c>
      <c r="D40" s="41"/>
      <c r="E40" s="41"/>
      <c r="F40" s="42"/>
      <c r="G40" s="44" t="n">
        <f aca="false">SUM(G41:G43)</f>
        <v>30</v>
      </c>
      <c r="H40" s="44" t="n">
        <f aca="false">SUM(H41:H43)</f>
        <v>0</v>
      </c>
      <c r="I40" s="38"/>
      <c r="J40" s="19"/>
    </row>
    <row r="41" customFormat="false" ht="21" hidden="false" customHeight="false" outlineLevel="3" collapsed="false">
      <c r="A41" s="35"/>
      <c r="B41" s="40"/>
      <c r="C41" s="41"/>
      <c r="D41" s="41" t="s">
        <v>163</v>
      </c>
      <c r="E41" s="41"/>
      <c r="F41" s="42"/>
      <c r="G41" s="43" t="n">
        <v>10</v>
      </c>
      <c r="H41" s="17"/>
      <c r="I41" s="38"/>
      <c r="J41" s="19"/>
    </row>
    <row r="42" customFormat="false" ht="21" hidden="false" customHeight="false" outlineLevel="3" collapsed="false">
      <c r="A42" s="35"/>
      <c r="B42" s="40"/>
      <c r="C42" s="41"/>
      <c r="D42" s="41" t="s">
        <v>164</v>
      </c>
      <c r="E42" s="41"/>
      <c r="F42" s="42"/>
      <c r="G42" s="43" t="n">
        <v>15</v>
      </c>
      <c r="H42" s="17"/>
      <c r="I42" s="38"/>
      <c r="J42" s="19"/>
    </row>
    <row r="43" customFormat="false" ht="21" hidden="false" customHeight="false" outlineLevel="3" collapsed="false">
      <c r="A43" s="35"/>
      <c r="B43" s="40"/>
      <c r="C43" s="41"/>
      <c r="D43" s="41" t="s">
        <v>165</v>
      </c>
      <c r="E43" s="41"/>
      <c r="F43" s="42"/>
      <c r="G43" s="43" t="n">
        <v>5</v>
      </c>
      <c r="H43" s="17"/>
      <c r="I43" s="38"/>
      <c r="J43" s="19"/>
    </row>
    <row r="44" s="39" customFormat="true" ht="21" hidden="false" customHeight="false" outlineLevel="0" collapsed="false">
      <c r="A44" s="35" t="s">
        <v>132</v>
      </c>
      <c r="B44" s="40"/>
      <c r="C44" s="35"/>
      <c r="D44" s="35"/>
      <c r="E44" s="35"/>
      <c r="F44" s="36" t="n">
        <v>2</v>
      </c>
      <c r="G44" s="37" t="n">
        <f aca="false">SUM(G45:G47)</f>
        <v>15</v>
      </c>
      <c r="H44" s="37" t="n">
        <f aca="false">SUM(H45:H47)</f>
        <v>0</v>
      </c>
      <c r="I44" s="47"/>
      <c r="J44" s="19"/>
    </row>
    <row r="45" customFormat="false" ht="21" hidden="false" customHeight="false" outlineLevel="1" collapsed="false">
      <c r="A45" s="35"/>
      <c r="B45" s="40"/>
      <c r="C45" s="41" t="s">
        <v>154</v>
      </c>
      <c r="D45" s="41"/>
      <c r="E45" s="41"/>
      <c r="F45" s="42"/>
      <c r="G45" s="43" t="n">
        <v>5</v>
      </c>
      <c r="H45" s="17"/>
      <c r="I45" s="38"/>
      <c r="J45" s="19"/>
    </row>
    <row r="46" customFormat="false" ht="21" hidden="false" customHeight="false" outlineLevel="1" collapsed="false">
      <c r="A46" s="35"/>
      <c r="B46" s="40"/>
      <c r="C46" s="41" t="s">
        <v>110</v>
      </c>
      <c r="D46" s="41"/>
      <c r="E46" s="41"/>
      <c r="F46" s="42"/>
      <c r="G46" s="43" t="n">
        <v>5</v>
      </c>
      <c r="H46" s="17"/>
      <c r="I46" s="38"/>
      <c r="J46" s="19" t="s">
        <v>111</v>
      </c>
    </row>
    <row r="47" customFormat="false" ht="21" hidden="false" customHeight="false" outlineLevel="1" collapsed="false">
      <c r="A47" s="35"/>
      <c r="B47" s="40"/>
      <c r="C47" s="41" t="s">
        <v>155</v>
      </c>
      <c r="D47" s="41"/>
      <c r="E47" s="41"/>
      <c r="F47" s="42"/>
      <c r="G47" s="43" t="n">
        <v>5</v>
      </c>
      <c r="H47" s="17"/>
      <c r="I47" s="38"/>
      <c r="J47" s="19" t="s">
        <v>113</v>
      </c>
    </row>
    <row r="48" s="39" customFormat="true" ht="21" hidden="false" customHeight="false" outlineLevel="0" collapsed="false">
      <c r="A48" s="35" t="s">
        <v>140</v>
      </c>
      <c r="B48" s="40"/>
      <c r="C48" s="35"/>
      <c r="D48" s="35"/>
      <c r="E48" s="35"/>
      <c r="F48" s="36" t="n">
        <v>30</v>
      </c>
      <c r="G48" s="37" t="n">
        <f aca="false">SUM(G49:G53)</f>
        <v>100</v>
      </c>
      <c r="H48" s="37" t="n">
        <f aca="false">SUM(H49:H53)</f>
        <v>0</v>
      </c>
      <c r="I48" s="47"/>
      <c r="J48" s="19"/>
    </row>
    <row r="49" customFormat="false" ht="21" hidden="false" customHeight="false" outlineLevel="1" collapsed="false">
      <c r="A49" s="35"/>
      <c r="B49" s="40"/>
      <c r="C49" s="41" t="s">
        <v>154</v>
      </c>
      <c r="D49" s="41"/>
      <c r="E49" s="41"/>
      <c r="F49" s="42"/>
      <c r="G49" s="43" t="n">
        <v>5</v>
      </c>
      <c r="H49" s="17"/>
      <c r="I49" s="38"/>
      <c r="J49" s="19"/>
    </row>
    <row r="50" customFormat="false" ht="21" hidden="false" customHeight="false" outlineLevel="1" collapsed="false">
      <c r="A50" s="35"/>
      <c r="B50" s="40"/>
      <c r="C50" s="41" t="s">
        <v>110</v>
      </c>
      <c r="D50" s="41"/>
      <c r="E50" s="41"/>
      <c r="F50" s="42"/>
      <c r="G50" s="43" t="n">
        <v>5</v>
      </c>
      <c r="H50" s="17"/>
      <c r="I50" s="38"/>
      <c r="J50" s="19" t="s">
        <v>111</v>
      </c>
    </row>
    <row r="51" customFormat="false" ht="21" hidden="false" customHeight="false" outlineLevel="1" collapsed="false">
      <c r="A51" s="35"/>
      <c r="B51" s="40"/>
      <c r="C51" s="41" t="s">
        <v>155</v>
      </c>
      <c r="D51" s="41"/>
      <c r="E51" s="41"/>
      <c r="F51" s="42"/>
      <c r="G51" s="43" t="n">
        <v>5</v>
      </c>
      <c r="H51" s="17"/>
      <c r="I51" s="38"/>
      <c r="J51" s="19" t="s">
        <v>113</v>
      </c>
    </row>
    <row r="52" customFormat="false" ht="21" hidden="false" customHeight="false" outlineLevel="1" collapsed="false">
      <c r="A52" s="35"/>
      <c r="B52" s="40"/>
      <c r="C52" s="41" t="s">
        <v>152</v>
      </c>
      <c r="D52" s="41"/>
      <c r="E52" s="41"/>
      <c r="F52" s="42"/>
      <c r="G52" s="43" t="n">
        <v>50</v>
      </c>
      <c r="H52" s="17"/>
      <c r="I52" s="38"/>
      <c r="J52" s="19"/>
    </row>
    <row r="53" customFormat="false" ht="21" hidden="false" customHeight="false" outlineLevel="1" collapsed="false">
      <c r="A53" s="35"/>
      <c r="B53" s="40"/>
      <c r="C53" s="41" t="s">
        <v>150</v>
      </c>
      <c r="D53" s="41"/>
      <c r="E53" s="41"/>
      <c r="F53" s="42"/>
      <c r="G53" s="43" t="n">
        <v>35</v>
      </c>
      <c r="H53" s="17"/>
      <c r="I53" s="38"/>
      <c r="J53" s="19"/>
    </row>
    <row r="54" s="39" customFormat="true" ht="21" hidden="false" customHeight="false" outlineLevel="0" collapsed="false">
      <c r="A54" s="35" t="s">
        <v>99</v>
      </c>
      <c r="B54" s="35"/>
      <c r="C54" s="35"/>
      <c r="D54" s="35"/>
      <c r="E54" s="35"/>
      <c r="F54" s="36" t="n">
        <v>10</v>
      </c>
      <c r="G54" s="37" t="n">
        <f aca="false">SUM(G55:G58)</f>
        <v>30</v>
      </c>
      <c r="H54" s="37" t="n">
        <f aca="false">SUM(H55:H58)</f>
        <v>0</v>
      </c>
      <c r="I54" s="47"/>
      <c r="J54" s="19" t="s">
        <v>101</v>
      </c>
    </row>
    <row r="55" customFormat="false" ht="21" hidden="false" customHeight="false" outlineLevel="1" collapsed="false">
      <c r="A55" s="41"/>
      <c r="B55" s="40" t="s">
        <v>102</v>
      </c>
      <c r="C55" s="41"/>
      <c r="D55" s="41"/>
      <c r="E55" s="41"/>
      <c r="F55" s="42"/>
      <c r="G55" s="43" t="n">
        <v>5</v>
      </c>
      <c r="H55" s="17"/>
      <c r="I55" s="38"/>
      <c r="J55" s="19"/>
    </row>
    <row r="56" customFormat="false" ht="21" hidden="false" customHeight="false" outlineLevel="1" collapsed="false">
      <c r="A56" s="41"/>
      <c r="B56" s="40" t="s">
        <v>103</v>
      </c>
      <c r="C56" s="41"/>
      <c r="D56" s="41"/>
      <c r="E56" s="41"/>
      <c r="F56" s="42"/>
      <c r="G56" s="43" t="n">
        <v>5</v>
      </c>
      <c r="H56" s="17"/>
      <c r="I56" s="38"/>
      <c r="J56" s="19"/>
    </row>
    <row r="57" customFormat="false" ht="21" hidden="false" customHeight="false" outlineLevel="1" collapsed="false">
      <c r="A57" s="41"/>
      <c r="B57" s="40" t="s">
        <v>104</v>
      </c>
      <c r="C57" s="41"/>
      <c r="D57" s="41"/>
      <c r="E57" s="41"/>
      <c r="F57" s="42"/>
      <c r="G57" s="43" t="n">
        <v>10</v>
      </c>
      <c r="H57" s="17"/>
      <c r="I57" s="38"/>
      <c r="J57" s="19"/>
    </row>
    <row r="58" customFormat="false" ht="21" hidden="false" customHeight="false" outlineLevel="1" collapsed="false">
      <c r="A58" s="41"/>
      <c r="B58" s="40" t="s">
        <v>105</v>
      </c>
      <c r="C58" s="41"/>
      <c r="D58" s="41"/>
      <c r="E58" s="41"/>
      <c r="F58" s="42"/>
      <c r="G58" s="43" t="n">
        <v>10</v>
      </c>
      <c r="H58" s="17"/>
      <c r="I58" s="38"/>
      <c r="J58" s="19"/>
    </row>
    <row r="59" s="39" customFormat="true" ht="21" hidden="false" customHeight="false" outlineLevel="0" collapsed="false">
      <c r="A59" s="35" t="s">
        <v>166</v>
      </c>
      <c r="B59" s="40"/>
      <c r="C59" s="35"/>
      <c r="D59" s="35"/>
      <c r="E59" s="35"/>
      <c r="F59" s="36" t="n">
        <v>20</v>
      </c>
      <c r="G59" s="37" t="n">
        <f aca="false">SUM(G60:G61)</f>
        <v>80</v>
      </c>
      <c r="H59" s="37" t="n">
        <f aca="false">SUM(H60:H61)</f>
        <v>0</v>
      </c>
      <c r="I59" s="47"/>
      <c r="J59" s="19"/>
    </row>
    <row r="60" customFormat="false" ht="21" hidden="false" customHeight="false" outlineLevel="1" collapsed="false">
      <c r="A60" s="35"/>
      <c r="B60" s="40"/>
      <c r="C60" s="41" t="s">
        <v>167</v>
      </c>
      <c r="D60" s="41"/>
      <c r="E60" s="41"/>
      <c r="F60" s="42"/>
      <c r="G60" s="43" t="n">
        <v>30</v>
      </c>
      <c r="H60" s="17"/>
      <c r="I60" s="38"/>
      <c r="J60" s="19"/>
    </row>
    <row r="61" s="39" customFormat="true" ht="21" hidden="false" customHeight="false" outlineLevel="1" collapsed="false">
      <c r="A61" s="35"/>
      <c r="B61" s="40"/>
      <c r="C61" s="41" t="s">
        <v>166</v>
      </c>
      <c r="D61" s="35"/>
      <c r="E61" s="35"/>
      <c r="F61" s="36"/>
      <c r="G61" s="43" t="n">
        <v>50</v>
      </c>
      <c r="H61" s="17"/>
      <c r="I61" s="38"/>
      <c r="J61" s="19"/>
    </row>
    <row r="62" customFormat="false" ht="21" hidden="false" customHeight="false" outlineLevel="0" collapsed="false">
      <c r="F62" s="48"/>
      <c r="G62" s="49"/>
      <c r="H62" s="49"/>
    </row>
    <row r="63" customFormat="false" ht="21" hidden="false" customHeight="false" outlineLevel="0" collapsed="false">
      <c r="F63" s="48"/>
      <c r="G63" s="49"/>
      <c r="H63" s="49"/>
    </row>
    <row r="64" s="50" customFormat="true" ht="21" hidden="false" customHeight="false" outlineLevel="0" collapsed="false">
      <c r="E64" s="51" t="s">
        <v>106</v>
      </c>
      <c r="F64" s="49" t="n">
        <f aca="false">SUM(F2,F6,F10,F23,F44,F48,F54,F59)</f>
        <v>100</v>
      </c>
      <c r="G64" s="49" t="n">
        <f aca="false">SUM(G2,G6,G10,G23,G44,G48,G54,G59)</f>
        <v>420</v>
      </c>
      <c r="H64" s="49" t="n">
        <f aca="false">SUM(H2,H6,H10,H23,H44,H48,H54,H59)</f>
        <v>0</v>
      </c>
      <c r="J64" s="24"/>
    </row>
    <row r="65" s="50" customFormat="true" ht="21.75" hidden="false" customHeight="false" outlineLevel="0" collapsed="false">
      <c r="E65" s="51" t="s">
        <v>107</v>
      </c>
      <c r="F65" s="49"/>
      <c r="G65" s="49"/>
      <c r="H65" s="52" t="n">
        <f aca="false">H64/G64</f>
        <v>0</v>
      </c>
      <c r="J65" s="24"/>
    </row>
    <row r="66" s="50" customFormat="true" ht="21.75" hidden="false" customHeight="false" outlineLevel="0" collapsed="false">
      <c r="E66" s="51" t="s">
        <v>108</v>
      </c>
      <c r="F66" s="49"/>
      <c r="G66" s="49"/>
      <c r="H66" s="53" t="n">
        <f aca="false">SUM(H2/G2*F2%,  H6/G6*F6%,  H10/G10*F10%,  H23/G23*F23%,  H44/G44*F44%,  H48/G48*F48%,  H54/G54*F54%,  H59/G59*F59%)</f>
        <v>0</v>
      </c>
      <c r="J66" s="24"/>
    </row>
  </sheetData>
  <sheetProtection sheet="true" objects="true" scenarios="true" selectLockedCells="true"/>
  <conditionalFormatting sqref="F23 F6 F2 F10">
    <cfRule type="expression" priority="2" aboveAverage="0" equalAverage="0" bottom="0" percent="0" rank="0" text="" dxfId="0">
      <formula>SUM($F$2,$F$10,#ref!,#ref!,#ref!,$F$6,#ref!)&lt;&gt;100</formula>
    </cfRule>
  </conditionalFormatting>
  <conditionalFormatting sqref="F1:F2 F10 F6 F23 F44 F48 F59">
    <cfRule type="expression" priority="3" aboveAverage="0" equalAverage="0" bottom="0" percent="0" rank="0" text="" dxfId="0">
      <formula>$F$64&lt;&gt;100</formula>
    </cfRule>
  </conditionalFormatting>
  <conditionalFormatting sqref="F59">
    <cfRule type="expression" priority="4" aboveAverage="0" equalAverage="0" bottom="0" percent="0" rank="0" text="" dxfId="0">
      <formula>SUM($F$2,$F$10,#ref!,#ref!,#ref!,$F$6,#ref!)&lt;&gt;100</formula>
    </cfRule>
  </conditionalFormatting>
  <conditionalFormatting sqref="F48">
    <cfRule type="expression" priority="5" aboveAverage="0" equalAverage="0" bottom="0" percent="0" rank="0" text="" dxfId="0">
      <formula>SUM($F$2,$F$10,#ref!,#ref!,#ref!,$F$6,#ref!)&lt;&gt;100</formula>
    </cfRule>
  </conditionalFormatting>
  <conditionalFormatting sqref="F44 F61">
    <cfRule type="expression" priority="6" aboveAverage="0" equalAverage="0" bottom="0" percent="0" rank="0" text="" dxfId="0">
      <formula>SUM($F$2,$F$10,#ref!,#ref!,#ref!,$F$6,#ref!)&lt;&gt;100</formula>
    </cfRule>
  </conditionalFormatting>
  <conditionalFormatting sqref="F54">
    <cfRule type="expression" priority="7" aboveAverage="0" equalAverage="0" bottom="0" percent="0" rank="0" text="" dxfId="0">
      <formula>$F$64&lt;&gt;100</formula>
    </cfRule>
  </conditionalFormatting>
  <conditionalFormatting sqref="F54">
    <cfRule type="expression" priority="8" aboveAverage="0" equalAverage="0" bottom="0" percent="0" rank="0" text="" dxfId="0">
      <formula>SUM($F$2,$F$10,#ref!,#ref!,#ref!,$F$6,#ref!)&lt;&gt;100</formula>
    </cfRule>
  </conditionalFormatting>
  <dataValidations count="2">
    <dataValidation allowBlank="true" operator="lessThanOrEqual" showDropDown="false" showErrorMessage="true" showInputMessage="true" sqref="H2:H9 H11:H26 H28:H44 H47:H48 H51:H53 H55:H61" type="decimal">
      <formula1>G28</formula1>
      <formula2>0</formula2>
    </dataValidation>
    <dataValidation allowBlank="true" operator="between" showDropDown="false" showErrorMessage="true" showInputMessage="true" sqref="H45:H46 H49:H50" type="custom">
      <formula1>OR(H49&lt;=G49, H49="N/A")</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2018-10-07T19:05:43Z</dcterms:created>
  <dc:creator>Thomas</dc:creator>
  <dc:description/>
  <dc:language>en-US</dc:language>
  <cp:lastModifiedBy/>
  <dcterms:modified xsi:type="dcterms:W3CDTF">2021-11-13T16:07:29Z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