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kh-jsl\Dropbox\Teaching\LSE\EH427\2021-22\Lectures\Lecture 1\"/>
    </mc:Choice>
  </mc:AlternateContent>
  <xr:revisionPtr revIDLastSave="0" documentId="13_ncr:1_{A9948C9E-9402-4D5E-B422-9DF708F5CEE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F5" i="2" l="1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" i="2"/>
  <c r="G4" i="2" s="1"/>
  <c r="C5" i="2"/>
  <c r="C6" i="2"/>
  <c r="C7" i="2"/>
  <c r="C8" i="2"/>
  <c r="H8" i="2" s="1"/>
  <c r="C9" i="2"/>
  <c r="C10" i="2"/>
  <c r="C11" i="2"/>
  <c r="C12" i="2"/>
  <c r="C13" i="2"/>
  <c r="C14" i="2"/>
  <c r="C15" i="2"/>
  <c r="C16" i="2"/>
  <c r="H16" i="2" s="1"/>
  <c r="C17" i="2"/>
  <c r="C18" i="2"/>
  <c r="C19" i="2"/>
  <c r="C20" i="2"/>
  <c r="C21" i="2"/>
  <c r="C22" i="2"/>
  <c r="C23" i="2"/>
  <c r="C24" i="2"/>
  <c r="H24" i="2" s="1"/>
  <c r="C25" i="2"/>
  <c r="C26" i="2"/>
  <c r="C27" i="2"/>
  <c r="C28" i="2"/>
  <c r="C29" i="2"/>
  <c r="C30" i="2"/>
  <c r="C31" i="2"/>
  <c r="C32" i="2"/>
  <c r="H32" i="2" s="1"/>
  <c r="C33" i="2"/>
  <c r="C34" i="2"/>
  <c r="C35" i="2"/>
  <c r="C36" i="2"/>
  <c r="C37" i="2"/>
  <c r="C38" i="2"/>
  <c r="C39" i="2"/>
  <c r="C40" i="2"/>
  <c r="H40" i="2" s="1"/>
  <c r="C41" i="2"/>
  <c r="C42" i="2"/>
  <c r="C43" i="2"/>
  <c r="C44" i="2"/>
  <c r="C45" i="2"/>
  <c r="C46" i="2"/>
  <c r="C4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" i="1"/>
  <c r="D33" i="2" l="1"/>
  <c r="H33" i="2"/>
  <c r="H4" i="2"/>
  <c r="H39" i="2"/>
  <c r="H31" i="2"/>
  <c r="H23" i="2"/>
  <c r="H15" i="2"/>
  <c r="H7" i="2"/>
  <c r="D18" i="2"/>
  <c r="H18" i="2"/>
  <c r="D41" i="2"/>
  <c r="H41" i="2"/>
  <c r="D6" i="2"/>
  <c r="H6" i="2"/>
  <c r="D34" i="2"/>
  <c r="H34" i="2"/>
  <c r="D17" i="2"/>
  <c r="H17" i="2"/>
  <c r="D9" i="2"/>
  <c r="H9" i="2"/>
  <c r="D46" i="2"/>
  <c r="H46" i="2"/>
  <c r="D38" i="2"/>
  <c r="H38" i="2"/>
  <c r="D30" i="2"/>
  <c r="H30" i="2"/>
  <c r="D22" i="2"/>
  <c r="H22" i="2"/>
  <c r="D14" i="2"/>
  <c r="H14" i="2"/>
  <c r="D45" i="2"/>
  <c r="H45" i="2"/>
  <c r="D37" i="2"/>
  <c r="H37" i="2"/>
  <c r="D29" i="2"/>
  <c r="H29" i="2"/>
  <c r="D21" i="2"/>
  <c r="H21" i="2"/>
  <c r="D13" i="2"/>
  <c r="H13" i="2"/>
  <c r="D5" i="2"/>
  <c r="H5" i="2"/>
  <c r="D42" i="2"/>
  <c r="H42" i="2"/>
  <c r="D26" i="2"/>
  <c r="H26" i="2"/>
  <c r="D10" i="2"/>
  <c r="H10" i="2"/>
  <c r="D25" i="2"/>
  <c r="H25" i="2"/>
  <c r="H44" i="2"/>
  <c r="H36" i="2"/>
  <c r="H28" i="2"/>
  <c r="H20" i="2"/>
  <c r="H12" i="2"/>
  <c r="H43" i="2"/>
  <c r="H35" i="2"/>
  <c r="H27" i="2"/>
  <c r="H19" i="2"/>
  <c r="H11" i="2"/>
  <c r="I5" i="1"/>
  <c r="I7" i="1" s="1"/>
  <c r="H4" i="1"/>
  <c r="I4" i="1"/>
  <c r="H3" i="1"/>
  <c r="I3" i="1"/>
  <c r="D39" i="2"/>
  <c r="D27" i="2"/>
  <c r="D4" i="2"/>
  <c r="D23" i="2"/>
  <c r="D11" i="2"/>
  <c r="D31" i="2"/>
  <c r="D7" i="2"/>
  <c r="D43" i="2"/>
  <c r="D15" i="2"/>
  <c r="D35" i="2"/>
  <c r="D19" i="2"/>
  <c r="D44" i="2"/>
  <c r="D40" i="2"/>
  <c r="D36" i="2"/>
  <c r="D32" i="2"/>
  <c r="D28" i="2"/>
  <c r="D24" i="2"/>
  <c r="D20" i="2"/>
  <c r="D16" i="2"/>
  <c r="D12" i="2"/>
  <c r="D8" i="2"/>
  <c r="I8" i="1" l="1"/>
  <c r="L6" i="2"/>
  <c r="L7" i="2" s="1"/>
</calcChain>
</file>

<file path=xl/sharedStrings.xml><?xml version="1.0" encoding="utf-8"?>
<sst xmlns="http://schemas.openxmlformats.org/spreadsheetml/2006/main" count="36" uniqueCount="20">
  <si>
    <t>Real GDP</t>
  </si>
  <si>
    <t>Unemployment Rate</t>
  </si>
  <si>
    <t>Year</t>
  </si>
  <si>
    <t>Solomou and Weale (1991)</t>
  </si>
  <si>
    <t>Boyer and Hatton (2002)</t>
  </si>
  <si>
    <t>Real GDP Growth (%)</t>
  </si>
  <si>
    <t>Change in Unemployment Rate (pp)</t>
  </si>
  <si>
    <t>Summary Statistics</t>
  </si>
  <si>
    <t>Mean</t>
  </si>
  <si>
    <t>Variance</t>
  </si>
  <si>
    <t>Covariance</t>
  </si>
  <si>
    <t>Beta</t>
  </si>
  <si>
    <t>Alpha</t>
  </si>
  <si>
    <t>Squared Deviations</t>
  </si>
  <si>
    <t>Deviations</t>
  </si>
  <si>
    <t>Product of Deviations</t>
  </si>
  <si>
    <t>Growth (%)</t>
  </si>
  <si>
    <t>Change (pp)</t>
  </si>
  <si>
    <t>Sources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</si>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</sst>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2" fontId="0" fillId="0" borderId="0" xfId="0" applyNumberFormat="1" applyAlignment="1"/>
    <xf numFmtId="0" fontId="0" fillId="0" borderId="1" xfId="0" applyBorder="1" applyAlignment="1"/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/>
    <xf numFmtId="2" fontId="0" fillId="0" borderId="0" xfId="0" applyNumberFormat="1" applyBorder="1" applyAlignment="1"/>
    <xf numFmtId="0" fontId="0" fillId="0" borderId="2" xfId="0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Okun's</a:t>
            </a:r>
            <a:r>
              <a:rPr lang="en-GB" baseline="0"/>
              <a:t> Law in the United Kingdom, 1871-1913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Sheet1!$E$3:$E$45</c:f>
              <c:numCache>
                <c:formatCode>0.0</c:formatCode>
                <c:ptCount val="43"/>
                <c:pt idx="0">
                  <c:v>-0.80000000000000027</c:v>
                </c:pt>
                <c:pt idx="1">
                  <c:v>-0.89999999999999991</c:v>
                </c:pt>
                <c:pt idx="2">
                  <c:v>9.9999999999999645E-2</c:v>
                </c:pt>
                <c:pt idx="3">
                  <c:v>0.5</c:v>
                </c:pt>
                <c:pt idx="4">
                  <c:v>0.70000000000000018</c:v>
                </c:pt>
                <c:pt idx="5">
                  <c:v>0.79999999999999982</c:v>
                </c:pt>
                <c:pt idx="6">
                  <c:v>1.7999999999999998</c:v>
                </c:pt>
                <c:pt idx="7">
                  <c:v>1.3000000000000007</c:v>
                </c:pt>
                <c:pt idx="8">
                  <c:v>1.1999999999999993</c:v>
                </c:pt>
                <c:pt idx="9">
                  <c:v>-2.5</c:v>
                </c:pt>
                <c:pt idx="10">
                  <c:v>-0.89999999999999947</c:v>
                </c:pt>
                <c:pt idx="11">
                  <c:v>-0.70000000000000018</c:v>
                </c:pt>
                <c:pt idx="12">
                  <c:v>-9.9999999999999645E-2</c:v>
                </c:pt>
                <c:pt idx="13">
                  <c:v>1.3999999999999995</c:v>
                </c:pt>
                <c:pt idx="14">
                  <c:v>1.7000000000000002</c:v>
                </c:pt>
                <c:pt idx="15">
                  <c:v>-9.9999999999999645E-2</c:v>
                </c:pt>
                <c:pt idx="16">
                  <c:v>-0.80000000000000071</c:v>
                </c:pt>
                <c:pt idx="17">
                  <c:v>-1.2999999999999998</c:v>
                </c:pt>
                <c:pt idx="18">
                  <c:v>-1.5</c:v>
                </c:pt>
                <c:pt idx="19">
                  <c:v>-0.29999999999999982</c:v>
                </c:pt>
                <c:pt idx="20">
                  <c:v>0.90000000000000036</c:v>
                </c:pt>
                <c:pt idx="21">
                  <c:v>1.1999999999999993</c:v>
                </c:pt>
                <c:pt idx="22">
                  <c:v>1.2000000000000002</c:v>
                </c:pt>
                <c:pt idx="23">
                  <c:v>-0.29999999999999982</c:v>
                </c:pt>
                <c:pt idx="24">
                  <c:v>0.29999999999999982</c:v>
                </c:pt>
                <c:pt idx="25">
                  <c:v>-1.2000000000000002</c:v>
                </c:pt>
                <c:pt idx="26">
                  <c:v>-0.19999999999999929</c:v>
                </c:pt>
                <c:pt idx="27">
                  <c:v>-1</c:v>
                </c:pt>
                <c:pt idx="28">
                  <c:v>-0.60000000000000053</c:v>
                </c:pt>
                <c:pt idx="29">
                  <c:v>0</c:v>
                </c:pt>
                <c:pt idx="30">
                  <c:v>1.4000000000000004</c:v>
                </c:pt>
                <c:pt idx="31">
                  <c:v>0.29999999999999982</c:v>
                </c:pt>
                <c:pt idx="32">
                  <c:v>0.5</c:v>
                </c:pt>
                <c:pt idx="33">
                  <c:v>1.5</c:v>
                </c:pt>
                <c:pt idx="34">
                  <c:v>-0.5</c:v>
                </c:pt>
                <c:pt idx="35">
                  <c:v>-1.5</c:v>
                </c:pt>
                <c:pt idx="36">
                  <c:v>-0.90000000000000036</c:v>
                </c:pt>
                <c:pt idx="37">
                  <c:v>3.0999999999999996</c:v>
                </c:pt>
                <c:pt idx="38">
                  <c:v>0.5</c:v>
                </c:pt>
                <c:pt idx="39">
                  <c:v>-1.9999999999999991</c:v>
                </c:pt>
                <c:pt idx="40">
                  <c:v>-1.2000000000000002</c:v>
                </c:pt>
                <c:pt idx="41">
                  <c:v>-0.90000000000000036</c:v>
                </c:pt>
                <c:pt idx="42">
                  <c:v>-0.39999999999999947</c:v>
                </c:pt>
              </c:numCache>
            </c:numRef>
          </c:xVal>
          <c:yVal>
            <c:numRef>
              <c:f>Sheet1!$C$3:$C$45</c:f>
              <c:numCache>
                <c:formatCode>0.00</c:formatCode>
                <c:ptCount val="43"/>
                <c:pt idx="0">
                  <c:v>5.1204819277108404</c:v>
                </c:pt>
                <c:pt idx="1">
                  <c:v>9.5510983763125168E-2</c:v>
                </c:pt>
                <c:pt idx="2">
                  <c:v>0.76335877862594437</c:v>
                </c:pt>
                <c:pt idx="3">
                  <c:v>4.1666666666666741</c:v>
                </c:pt>
                <c:pt idx="4">
                  <c:v>0.90909090909090384</c:v>
                </c:pt>
                <c:pt idx="5">
                  <c:v>0.63063063063062419</c:v>
                </c:pt>
                <c:pt idx="6">
                  <c:v>0.53715308863024891</c:v>
                </c:pt>
                <c:pt idx="7">
                  <c:v>0.80142475512021694</c:v>
                </c:pt>
                <c:pt idx="8">
                  <c:v>-2.2084805653710293</c:v>
                </c:pt>
                <c:pt idx="9">
                  <c:v>7.8590785907859173</c:v>
                </c:pt>
                <c:pt idx="10">
                  <c:v>2.0100502512562901</c:v>
                </c:pt>
                <c:pt idx="11">
                  <c:v>1.7241379310344751</c:v>
                </c:pt>
                <c:pt idx="12">
                  <c:v>3.2284100080710143</c:v>
                </c:pt>
                <c:pt idx="13">
                  <c:v>-0.86004691164972558</c:v>
                </c:pt>
                <c:pt idx="14">
                  <c:v>-0.86750788643532584</c:v>
                </c:pt>
                <c:pt idx="15">
                  <c:v>0.71599045346062429</c:v>
                </c:pt>
                <c:pt idx="16">
                  <c:v>4.1074249605055346</c:v>
                </c:pt>
                <c:pt idx="17">
                  <c:v>3.1866464339908918</c:v>
                </c:pt>
                <c:pt idx="18">
                  <c:v>3.2352941176470695</c:v>
                </c:pt>
                <c:pt idx="19">
                  <c:v>0.85470085470085166</c:v>
                </c:pt>
                <c:pt idx="20">
                  <c:v>2.2598870056497189</c:v>
                </c:pt>
                <c:pt idx="21">
                  <c:v>-2.071823204419887</c:v>
                </c:pt>
                <c:pt idx="22">
                  <c:v>-0.70521861777150807</c:v>
                </c:pt>
                <c:pt idx="23">
                  <c:v>4.9715909090909172</c:v>
                </c:pt>
                <c:pt idx="24">
                  <c:v>3.247631935047357</c:v>
                </c:pt>
                <c:pt idx="25">
                  <c:v>4.3905635648754826</c:v>
                </c:pt>
                <c:pt idx="26">
                  <c:v>0.87884494664156598</c:v>
                </c:pt>
                <c:pt idx="27">
                  <c:v>4.7915370255133816</c:v>
                </c:pt>
                <c:pt idx="28">
                  <c:v>3.7410926365795794</c:v>
                </c:pt>
                <c:pt idx="29">
                  <c:v>-0.62965082999427713</c:v>
                </c:pt>
                <c:pt idx="30">
                  <c:v>2.4769585253456183</c:v>
                </c:pt>
                <c:pt idx="31">
                  <c:v>1.4052838673412005</c:v>
                </c:pt>
                <c:pt idx="32">
                  <c:v>-0.94235033259423284</c:v>
                </c:pt>
                <c:pt idx="33">
                  <c:v>1.2870733072188001</c:v>
                </c:pt>
                <c:pt idx="34">
                  <c:v>3.0386740331491691</c:v>
                </c:pt>
                <c:pt idx="35">
                  <c:v>2.466487935656847</c:v>
                </c:pt>
                <c:pt idx="36">
                  <c:v>1.831501831501825</c:v>
                </c:pt>
                <c:pt idx="37">
                  <c:v>-3.7512846865364824</c:v>
                </c:pt>
                <c:pt idx="38">
                  <c:v>2.7229044313934914</c:v>
                </c:pt>
                <c:pt idx="39">
                  <c:v>2.6507276507276467</c:v>
                </c:pt>
                <c:pt idx="40">
                  <c:v>3.3417721518987253</c:v>
                </c:pt>
                <c:pt idx="41">
                  <c:v>1.3718765311121928</c:v>
                </c:pt>
                <c:pt idx="42">
                  <c:v>4.3015949734171111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4-4417-A9F5-7336FCC8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61168"/>
        <c:axId val="195061560"/>
      </c:scatterChart>
      <c:valAx>
        <c:axId val="1950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in 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1560"/>
        <c:crosses val="autoZero"/>
        <c:crossBetween val="midCat"/>
      </c:valAx>
      <c:valAx>
        <c:axId val="19506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Real GDP Growth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3834025955088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6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ColWidth="8.85546875" defaultRowHeight="15" x14ac:dyDescent="0.25"/>
  <cols>
    <col min="1" max="6" width="11.140625" style="1" customWidth="1"/>
    <col min="7" max="7" width="19.5703125" style="1" bestFit="1" customWidth="1"/>
    <col min="8" max="9" width="11.140625" style="1" customWidth="1"/>
    <col min="10" max="16384" width="8.85546875" style="1"/>
  </cols>
  <sheetData>
    <row r="1" spans="1:9" ht="60" x14ac:dyDescent="0.25">
      <c r="A1" s="3" t="s">
        <v>2</v>
      </c>
      <c r="B1" s="2" t="s">
        <v>0</v>
      </c>
      <c r="C1" s="2" t="s">
        <v>5</v>
      </c>
      <c r="D1" s="2" t="s">
        <v>1</v>
      </c>
      <c r="E1" s="2" t="s">
        <v>6</v>
      </c>
      <c r="H1" s="2" t="s">
        <v>5</v>
      </c>
      <c r="I1" s="2" t="s">
        <v>6</v>
      </c>
    </row>
    <row r="2" spans="1:9" x14ac:dyDescent="0.25">
      <c r="A2" s="1">
        <v>1870</v>
      </c>
      <c r="B2" s="1">
        <v>996</v>
      </c>
      <c r="D2" s="5">
        <v>4.4000000000000004</v>
      </c>
      <c r="G2" s="13" t="s">
        <v>7</v>
      </c>
      <c r="H2" s="9"/>
      <c r="I2" s="20"/>
    </row>
    <row r="3" spans="1:9" x14ac:dyDescent="0.25">
      <c r="A3" s="1">
        <v>1871</v>
      </c>
      <c r="B3" s="1">
        <v>1047</v>
      </c>
      <c r="C3" s="4">
        <f>(B3/B2-1)*100</f>
        <v>5.1204819277108404</v>
      </c>
      <c r="D3" s="5">
        <v>3.6</v>
      </c>
      <c r="E3" s="5">
        <f>D3-D2</f>
        <v>-0.80000000000000027</v>
      </c>
      <c r="G3" s="6" t="s">
        <v>8</v>
      </c>
      <c r="H3" s="4">
        <f>AVERAGE(C3:C45)</f>
        <v>1.8392021295134744</v>
      </c>
      <c r="I3" s="4">
        <f>AVERAGE(E3:E45)</f>
        <v>-4.6511627906976787E-3</v>
      </c>
    </row>
    <row r="4" spans="1:9" x14ac:dyDescent="0.25">
      <c r="A4" s="1">
        <v>1872</v>
      </c>
      <c r="B4" s="1">
        <v>1048</v>
      </c>
      <c r="C4" s="4">
        <f t="shared" ref="C4:C45" si="0">(B4/B3-1)*100</f>
        <v>9.5510983763125168E-2</v>
      </c>
      <c r="D4" s="5">
        <v>2.7</v>
      </c>
      <c r="E4" s="5">
        <f t="shared" ref="E4:E45" si="1">D4-D3</f>
        <v>-0.89999999999999991</v>
      </c>
      <c r="G4" s="14" t="s">
        <v>9</v>
      </c>
      <c r="H4" s="22">
        <f>_xlfn.VAR.S(C3:C45)</f>
        <v>5.1698158546916018</v>
      </c>
      <c r="I4" s="22">
        <f>_xlfn.VAR.S(E3:E45)</f>
        <v>1.3604540420819491</v>
      </c>
    </row>
    <row r="5" spans="1:9" x14ac:dyDescent="0.25">
      <c r="A5" s="1">
        <v>1873</v>
      </c>
      <c r="B5" s="1">
        <v>1056</v>
      </c>
      <c r="C5" s="4">
        <f t="shared" si="0"/>
        <v>0.76335877862594437</v>
      </c>
      <c r="D5" s="5">
        <v>2.8</v>
      </c>
      <c r="E5" s="5">
        <f t="shared" si="1"/>
        <v>9.9999999999999645E-2</v>
      </c>
      <c r="G5" s="8" t="s">
        <v>10</v>
      </c>
      <c r="H5" s="23"/>
      <c r="I5" s="24">
        <f>_xlfn.COVARIANCE.S(C3:C45,E3:E45)</f>
        <v>-1.851898355399981</v>
      </c>
    </row>
    <row r="6" spans="1:9" x14ac:dyDescent="0.25">
      <c r="A6" s="1">
        <v>1874</v>
      </c>
      <c r="B6" s="1">
        <v>1100</v>
      </c>
      <c r="C6" s="4">
        <f t="shared" si="0"/>
        <v>4.1666666666666741</v>
      </c>
      <c r="D6" s="5">
        <v>3.3</v>
      </c>
      <c r="E6" s="5">
        <f t="shared" si="1"/>
        <v>0.5</v>
      </c>
      <c r="G6" s="16" t="s">
        <v>19</v>
      </c>
      <c r="H6" s="25"/>
      <c r="I6" s="22"/>
    </row>
    <row r="7" spans="1:9" x14ac:dyDescent="0.25">
      <c r="A7" s="1">
        <v>1875</v>
      </c>
      <c r="B7" s="1">
        <v>1110</v>
      </c>
      <c r="C7" s="4">
        <f t="shared" si="0"/>
        <v>0.90909090909090384</v>
      </c>
      <c r="D7" s="5">
        <v>4</v>
      </c>
      <c r="E7" s="5">
        <f t="shared" si="1"/>
        <v>0.70000000000000018</v>
      </c>
      <c r="G7" s="6" t="s">
        <v>11</v>
      </c>
      <c r="H7" s="20"/>
      <c r="I7" s="4">
        <f>I5/I4</f>
        <v>-1.3612355126424984</v>
      </c>
    </row>
    <row r="8" spans="1:9" x14ac:dyDescent="0.25">
      <c r="A8" s="1">
        <v>1876</v>
      </c>
      <c r="B8" s="1">
        <v>1117</v>
      </c>
      <c r="C8" s="4">
        <f t="shared" si="0"/>
        <v>0.63063063063062419</v>
      </c>
      <c r="D8" s="5">
        <v>4.8</v>
      </c>
      <c r="E8" s="5">
        <f t="shared" si="1"/>
        <v>0.79999999999999982</v>
      </c>
      <c r="G8" s="6" t="s">
        <v>12</v>
      </c>
      <c r="H8" s="20"/>
      <c r="I8" s="4">
        <f>H3-I3*I7</f>
        <v>1.8328708015476953</v>
      </c>
    </row>
    <row r="9" spans="1:9" x14ac:dyDescent="0.25">
      <c r="A9" s="1">
        <v>1877</v>
      </c>
      <c r="B9" s="1">
        <v>1123</v>
      </c>
      <c r="C9" s="4">
        <f t="shared" si="0"/>
        <v>0.53715308863024891</v>
      </c>
      <c r="D9" s="5">
        <v>6.6</v>
      </c>
      <c r="E9" s="5">
        <f t="shared" si="1"/>
        <v>1.7999999999999998</v>
      </c>
      <c r="H9" s="20"/>
      <c r="I9" s="20"/>
    </row>
    <row r="10" spans="1:9" x14ac:dyDescent="0.25">
      <c r="A10" s="1">
        <v>1878</v>
      </c>
      <c r="B10" s="1">
        <v>1132</v>
      </c>
      <c r="C10" s="4">
        <f t="shared" si="0"/>
        <v>0.80142475512021694</v>
      </c>
      <c r="D10" s="5">
        <v>7.9</v>
      </c>
      <c r="E10" s="5">
        <f t="shared" si="1"/>
        <v>1.3000000000000007</v>
      </c>
      <c r="G10" s="17" t="s">
        <v>18</v>
      </c>
    </row>
    <row r="11" spans="1:9" x14ac:dyDescent="0.25">
      <c r="A11" s="1">
        <v>1879</v>
      </c>
      <c r="B11" s="1">
        <v>1107</v>
      </c>
      <c r="C11" s="4">
        <f t="shared" si="0"/>
        <v>-2.2084805653710293</v>
      </c>
      <c r="D11" s="5">
        <v>9.1</v>
      </c>
      <c r="E11" s="5">
        <f t="shared" si="1"/>
        <v>1.1999999999999993</v>
      </c>
      <c r="G11" s="11" t="s">
        <v>0</v>
      </c>
      <c r="H11" s="12" t="s">
        <v>3</v>
      </c>
    </row>
    <row r="12" spans="1:9" x14ac:dyDescent="0.25">
      <c r="A12" s="1">
        <v>1880</v>
      </c>
      <c r="B12" s="1">
        <v>1194</v>
      </c>
      <c r="C12" s="4">
        <f t="shared" si="0"/>
        <v>7.8590785907859173</v>
      </c>
      <c r="D12" s="5">
        <v>6.6</v>
      </c>
      <c r="E12" s="5">
        <f t="shared" si="1"/>
        <v>-2.5</v>
      </c>
      <c r="G12" s="12" t="s">
        <v>1</v>
      </c>
      <c r="H12" s="12" t="s">
        <v>4</v>
      </c>
    </row>
    <row r="13" spans="1:9" x14ac:dyDescent="0.25">
      <c r="A13" s="1">
        <v>1881</v>
      </c>
      <c r="B13" s="1">
        <v>1218</v>
      </c>
      <c r="C13" s="4">
        <f t="shared" si="0"/>
        <v>2.0100502512562901</v>
      </c>
      <c r="D13" s="5">
        <v>5.7</v>
      </c>
      <c r="E13" s="5">
        <f t="shared" si="1"/>
        <v>-0.89999999999999947</v>
      </c>
    </row>
    <row r="14" spans="1:9" x14ac:dyDescent="0.25">
      <c r="A14" s="1">
        <v>1882</v>
      </c>
      <c r="B14" s="1">
        <v>1239</v>
      </c>
      <c r="C14" s="4">
        <f t="shared" si="0"/>
        <v>1.7241379310344751</v>
      </c>
      <c r="D14" s="5">
        <v>5</v>
      </c>
      <c r="E14" s="5">
        <f t="shared" si="1"/>
        <v>-0.70000000000000018</v>
      </c>
    </row>
    <row r="15" spans="1:9" x14ac:dyDescent="0.25">
      <c r="A15" s="1">
        <v>1883</v>
      </c>
      <c r="B15" s="1">
        <v>1279</v>
      </c>
      <c r="C15" s="4">
        <f t="shared" si="0"/>
        <v>3.2284100080710143</v>
      </c>
      <c r="D15" s="5">
        <v>4.9000000000000004</v>
      </c>
      <c r="E15" s="5">
        <f t="shared" si="1"/>
        <v>-9.9999999999999645E-2</v>
      </c>
    </row>
    <row r="16" spans="1:9" x14ac:dyDescent="0.25">
      <c r="A16" s="1">
        <v>1884</v>
      </c>
      <c r="B16" s="1">
        <v>1268</v>
      </c>
      <c r="C16" s="4">
        <f t="shared" si="0"/>
        <v>-0.86004691164972558</v>
      </c>
      <c r="D16" s="5">
        <v>6.3</v>
      </c>
      <c r="E16" s="5">
        <f t="shared" si="1"/>
        <v>1.3999999999999995</v>
      </c>
    </row>
    <row r="17" spans="1:5" x14ac:dyDescent="0.25">
      <c r="A17" s="1">
        <v>1885</v>
      </c>
      <c r="B17" s="1">
        <v>1257</v>
      </c>
      <c r="C17" s="4">
        <f t="shared" si="0"/>
        <v>-0.86750788643532584</v>
      </c>
      <c r="D17" s="5">
        <v>8</v>
      </c>
      <c r="E17" s="5">
        <f t="shared" si="1"/>
        <v>1.7000000000000002</v>
      </c>
    </row>
    <row r="18" spans="1:5" x14ac:dyDescent="0.25">
      <c r="A18" s="1">
        <v>1886</v>
      </c>
      <c r="B18" s="1">
        <v>1266</v>
      </c>
      <c r="C18" s="4">
        <f t="shared" si="0"/>
        <v>0.71599045346062429</v>
      </c>
      <c r="D18" s="5">
        <v>7.9</v>
      </c>
      <c r="E18" s="5">
        <f t="shared" si="1"/>
        <v>-9.9999999999999645E-2</v>
      </c>
    </row>
    <row r="19" spans="1:5" x14ac:dyDescent="0.25">
      <c r="A19" s="1">
        <v>1887</v>
      </c>
      <c r="B19" s="1">
        <v>1318</v>
      </c>
      <c r="C19" s="4">
        <f t="shared" si="0"/>
        <v>4.1074249605055346</v>
      </c>
      <c r="D19" s="5">
        <v>7.1</v>
      </c>
      <c r="E19" s="5">
        <f t="shared" si="1"/>
        <v>-0.80000000000000071</v>
      </c>
    </row>
    <row r="20" spans="1:5" x14ac:dyDescent="0.25">
      <c r="A20" s="1">
        <v>1888</v>
      </c>
      <c r="B20" s="1">
        <v>1360</v>
      </c>
      <c r="C20" s="4">
        <f t="shared" si="0"/>
        <v>3.1866464339908918</v>
      </c>
      <c r="D20" s="5">
        <v>5.8</v>
      </c>
      <c r="E20" s="5">
        <f t="shared" si="1"/>
        <v>-1.2999999999999998</v>
      </c>
    </row>
    <row r="21" spans="1:5" x14ac:dyDescent="0.25">
      <c r="A21" s="1">
        <v>1889</v>
      </c>
      <c r="B21" s="1">
        <v>1404</v>
      </c>
      <c r="C21" s="4">
        <f t="shared" si="0"/>
        <v>3.2352941176470695</v>
      </c>
      <c r="D21" s="5">
        <v>4.3</v>
      </c>
      <c r="E21" s="5">
        <f t="shared" si="1"/>
        <v>-1.5</v>
      </c>
    </row>
    <row r="22" spans="1:5" x14ac:dyDescent="0.25">
      <c r="A22" s="1">
        <v>1890</v>
      </c>
      <c r="B22" s="1">
        <v>1416</v>
      </c>
      <c r="C22" s="4">
        <f t="shared" si="0"/>
        <v>0.85470085470085166</v>
      </c>
      <c r="D22" s="5">
        <v>4</v>
      </c>
      <c r="E22" s="5">
        <f t="shared" si="1"/>
        <v>-0.29999999999999982</v>
      </c>
    </row>
    <row r="23" spans="1:5" x14ac:dyDescent="0.25">
      <c r="A23" s="1">
        <v>1891</v>
      </c>
      <c r="B23" s="1">
        <v>1448</v>
      </c>
      <c r="C23" s="4">
        <f t="shared" si="0"/>
        <v>2.2598870056497189</v>
      </c>
      <c r="D23" s="5">
        <v>4.9000000000000004</v>
      </c>
      <c r="E23" s="5">
        <f t="shared" si="1"/>
        <v>0.90000000000000036</v>
      </c>
    </row>
    <row r="24" spans="1:5" x14ac:dyDescent="0.25">
      <c r="A24" s="1">
        <v>1892</v>
      </c>
      <c r="B24" s="1">
        <v>1418</v>
      </c>
      <c r="C24" s="4">
        <f t="shared" si="0"/>
        <v>-2.071823204419887</v>
      </c>
      <c r="D24" s="5">
        <v>6.1</v>
      </c>
      <c r="E24" s="5">
        <f t="shared" si="1"/>
        <v>1.1999999999999993</v>
      </c>
    </row>
    <row r="25" spans="1:5" x14ac:dyDescent="0.25">
      <c r="A25" s="1">
        <v>1893</v>
      </c>
      <c r="B25" s="1">
        <v>1408</v>
      </c>
      <c r="C25" s="4">
        <f t="shared" si="0"/>
        <v>-0.70521861777150807</v>
      </c>
      <c r="D25" s="5">
        <v>7.3</v>
      </c>
      <c r="E25" s="5">
        <f t="shared" si="1"/>
        <v>1.2000000000000002</v>
      </c>
    </row>
    <row r="26" spans="1:5" x14ac:dyDescent="0.25">
      <c r="A26" s="1">
        <v>1894</v>
      </c>
      <c r="B26" s="1">
        <v>1478</v>
      </c>
      <c r="C26" s="4">
        <f t="shared" si="0"/>
        <v>4.9715909090909172</v>
      </c>
      <c r="D26" s="5">
        <v>7</v>
      </c>
      <c r="E26" s="5">
        <f t="shared" si="1"/>
        <v>-0.29999999999999982</v>
      </c>
    </row>
    <row r="27" spans="1:5" x14ac:dyDescent="0.25">
      <c r="A27" s="1">
        <v>1895</v>
      </c>
      <c r="B27" s="1">
        <v>1526</v>
      </c>
      <c r="C27" s="4">
        <f t="shared" si="0"/>
        <v>3.247631935047357</v>
      </c>
      <c r="D27" s="5">
        <v>7.3</v>
      </c>
      <c r="E27" s="5">
        <f t="shared" si="1"/>
        <v>0.29999999999999982</v>
      </c>
    </row>
    <row r="28" spans="1:5" x14ac:dyDescent="0.25">
      <c r="A28" s="1">
        <v>1896</v>
      </c>
      <c r="B28" s="1">
        <v>1593</v>
      </c>
      <c r="C28" s="4">
        <f t="shared" si="0"/>
        <v>4.3905635648754826</v>
      </c>
      <c r="D28" s="5">
        <v>6.1</v>
      </c>
      <c r="E28" s="5">
        <f t="shared" si="1"/>
        <v>-1.2000000000000002</v>
      </c>
    </row>
    <row r="29" spans="1:5" x14ac:dyDescent="0.25">
      <c r="A29" s="1">
        <v>1897</v>
      </c>
      <c r="B29" s="1">
        <v>1607</v>
      </c>
      <c r="C29" s="4">
        <f t="shared" si="0"/>
        <v>0.87884494664156598</v>
      </c>
      <c r="D29" s="5">
        <v>5.9</v>
      </c>
      <c r="E29" s="5">
        <f t="shared" si="1"/>
        <v>-0.19999999999999929</v>
      </c>
    </row>
    <row r="30" spans="1:5" x14ac:dyDescent="0.25">
      <c r="A30" s="1">
        <v>1898</v>
      </c>
      <c r="B30" s="1">
        <v>1684</v>
      </c>
      <c r="C30" s="4">
        <f t="shared" si="0"/>
        <v>4.7915370255133816</v>
      </c>
      <c r="D30" s="5">
        <v>4.9000000000000004</v>
      </c>
      <c r="E30" s="5">
        <f t="shared" si="1"/>
        <v>-1</v>
      </c>
    </row>
    <row r="31" spans="1:5" x14ac:dyDescent="0.25">
      <c r="A31" s="1">
        <v>1899</v>
      </c>
      <c r="B31" s="1">
        <v>1747</v>
      </c>
      <c r="C31" s="4">
        <f t="shared" si="0"/>
        <v>3.7410926365795794</v>
      </c>
      <c r="D31" s="5">
        <v>4.3</v>
      </c>
      <c r="E31" s="5">
        <f t="shared" si="1"/>
        <v>-0.60000000000000053</v>
      </c>
    </row>
    <row r="32" spans="1:5" x14ac:dyDescent="0.25">
      <c r="A32" s="1">
        <v>1900</v>
      </c>
      <c r="B32" s="1">
        <v>1736</v>
      </c>
      <c r="C32" s="4">
        <f t="shared" si="0"/>
        <v>-0.62965082999427713</v>
      </c>
      <c r="D32" s="5">
        <v>4.3</v>
      </c>
      <c r="E32" s="5">
        <f t="shared" si="1"/>
        <v>0</v>
      </c>
    </row>
    <row r="33" spans="1:5" x14ac:dyDescent="0.25">
      <c r="A33" s="1">
        <v>1901</v>
      </c>
      <c r="B33" s="1">
        <v>1779</v>
      </c>
      <c r="C33" s="4">
        <f t="shared" si="0"/>
        <v>2.4769585253456183</v>
      </c>
      <c r="D33" s="5">
        <v>5.7</v>
      </c>
      <c r="E33" s="5">
        <f t="shared" si="1"/>
        <v>1.4000000000000004</v>
      </c>
    </row>
    <row r="34" spans="1:5" x14ac:dyDescent="0.25">
      <c r="A34" s="1">
        <v>1902</v>
      </c>
      <c r="B34" s="1">
        <v>1804</v>
      </c>
      <c r="C34" s="4">
        <f t="shared" si="0"/>
        <v>1.4052838673412005</v>
      </c>
      <c r="D34" s="5">
        <v>6</v>
      </c>
      <c r="E34" s="5">
        <f t="shared" si="1"/>
        <v>0.29999999999999982</v>
      </c>
    </row>
    <row r="35" spans="1:5" x14ac:dyDescent="0.25">
      <c r="A35" s="1">
        <v>1903</v>
      </c>
      <c r="B35" s="1">
        <v>1787</v>
      </c>
      <c r="C35" s="4">
        <f t="shared" si="0"/>
        <v>-0.94235033259423284</v>
      </c>
      <c r="D35" s="5">
        <v>6.5</v>
      </c>
      <c r="E35" s="5">
        <f t="shared" si="1"/>
        <v>0.5</v>
      </c>
    </row>
    <row r="36" spans="1:5" x14ac:dyDescent="0.25">
      <c r="A36" s="1">
        <v>1904</v>
      </c>
      <c r="B36" s="1">
        <v>1810</v>
      </c>
      <c r="C36" s="4">
        <f t="shared" si="0"/>
        <v>1.2870733072188001</v>
      </c>
      <c r="D36" s="5">
        <v>8</v>
      </c>
      <c r="E36" s="5">
        <f t="shared" si="1"/>
        <v>1.5</v>
      </c>
    </row>
    <row r="37" spans="1:5" x14ac:dyDescent="0.25">
      <c r="A37" s="1">
        <v>1905</v>
      </c>
      <c r="B37" s="1">
        <v>1865</v>
      </c>
      <c r="C37" s="4">
        <f t="shared" si="0"/>
        <v>3.0386740331491691</v>
      </c>
      <c r="D37" s="5">
        <v>7.5</v>
      </c>
      <c r="E37" s="5">
        <f t="shared" si="1"/>
        <v>-0.5</v>
      </c>
    </row>
    <row r="38" spans="1:5" x14ac:dyDescent="0.25">
      <c r="A38" s="1">
        <v>1906</v>
      </c>
      <c r="B38" s="1">
        <v>1911</v>
      </c>
      <c r="C38" s="4">
        <f t="shared" si="0"/>
        <v>2.466487935656847</v>
      </c>
      <c r="D38" s="5">
        <v>6</v>
      </c>
      <c r="E38" s="5">
        <f t="shared" si="1"/>
        <v>-1.5</v>
      </c>
    </row>
    <row r="39" spans="1:5" x14ac:dyDescent="0.25">
      <c r="A39" s="1">
        <v>1907</v>
      </c>
      <c r="B39" s="1">
        <v>1946</v>
      </c>
      <c r="C39" s="4">
        <f t="shared" si="0"/>
        <v>1.831501831501825</v>
      </c>
      <c r="D39" s="5">
        <v>5.0999999999999996</v>
      </c>
      <c r="E39" s="5">
        <f t="shared" si="1"/>
        <v>-0.90000000000000036</v>
      </c>
    </row>
    <row r="40" spans="1:5" x14ac:dyDescent="0.25">
      <c r="A40" s="1">
        <v>1908</v>
      </c>
      <c r="B40" s="1">
        <v>1873</v>
      </c>
      <c r="C40" s="4">
        <f t="shared" si="0"/>
        <v>-3.7512846865364824</v>
      </c>
      <c r="D40" s="5">
        <v>8.1999999999999993</v>
      </c>
      <c r="E40" s="5">
        <f t="shared" si="1"/>
        <v>3.0999999999999996</v>
      </c>
    </row>
    <row r="41" spans="1:5" x14ac:dyDescent="0.25">
      <c r="A41" s="1">
        <v>1909</v>
      </c>
      <c r="B41" s="1">
        <v>1924</v>
      </c>
      <c r="C41" s="4">
        <f t="shared" si="0"/>
        <v>2.7229044313934914</v>
      </c>
      <c r="D41" s="5">
        <v>8.6999999999999993</v>
      </c>
      <c r="E41" s="5">
        <f t="shared" si="1"/>
        <v>0.5</v>
      </c>
    </row>
    <row r="42" spans="1:5" x14ac:dyDescent="0.25">
      <c r="A42" s="1">
        <v>1910</v>
      </c>
      <c r="B42" s="1">
        <v>1975</v>
      </c>
      <c r="C42" s="4">
        <f t="shared" si="0"/>
        <v>2.6507276507276467</v>
      </c>
      <c r="D42" s="5">
        <v>6.7</v>
      </c>
      <c r="E42" s="5">
        <f t="shared" si="1"/>
        <v>-1.9999999999999991</v>
      </c>
    </row>
    <row r="43" spans="1:5" x14ac:dyDescent="0.25">
      <c r="A43" s="1">
        <v>1911</v>
      </c>
      <c r="B43" s="1">
        <v>2041</v>
      </c>
      <c r="C43" s="4">
        <f t="shared" si="0"/>
        <v>3.3417721518987253</v>
      </c>
      <c r="D43" s="5">
        <v>5.5</v>
      </c>
      <c r="E43" s="5">
        <f t="shared" si="1"/>
        <v>-1.2000000000000002</v>
      </c>
    </row>
    <row r="44" spans="1:5" x14ac:dyDescent="0.25">
      <c r="A44" s="1">
        <v>1912</v>
      </c>
      <c r="B44" s="1">
        <v>2069</v>
      </c>
      <c r="C44" s="4">
        <f t="shared" si="0"/>
        <v>1.3718765311121928</v>
      </c>
      <c r="D44" s="5">
        <v>4.5999999999999996</v>
      </c>
      <c r="E44" s="5">
        <f t="shared" si="1"/>
        <v>-0.90000000000000036</v>
      </c>
    </row>
    <row r="45" spans="1:5" x14ac:dyDescent="0.25">
      <c r="A45" s="1">
        <v>1913</v>
      </c>
      <c r="B45" s="1">
        <v>2158</v>
      </c>
      <c r="C45" s="4">
        <f t="shared" si="0"/>
        <v>4.3015949734171111</v>
      </c>
      <c r="D45" s="5">
        <v>4.2</v>
      </c>
      <c r="E45" s="5">
        <f t="shared" si="1"/>
        <v>-0.39999999999999947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8.85546875" defaultRowHeight="15" x14ac:dyDescent="0.25"/>
  <cols>
    <col min="1" max="9" width="11.140625" style="1" customWidth="1"/>
    <col min="10" max="10" width="16.28515625" style="1" bestFit="1" customWidth="1"/>
    <col min="11" max="12" width="11.140625" style="1" customWidth="1"/>
    <col min="13" max="16384" width="8.85546875" style="1"/>
  </cols>
  <sheetData>
    <row r="1" spans="1:12" x14ac:dyDescent="0.25">
      <c r="B1" s="21" t="s">
        <v>0</v>
      </c>
      <c r="C1" s="21"/>
      <c r="D1" s="21"/>
      <c r="E1" s="21" t="s">
        <v>1</v>
      </c>
      <c r="F1" s="21"/>
      <c r="G1" s="21"/>
    </row>
    <row r="2" spans="1:12" ht="60" x14ac:dyDescent="0.25">
      <c r="A2" s="3" t="s">
        <v>2</v>
      </c>
      <c r="B2" s="2" t="s">
        <v>16</v>
      </c>
      <c r="C2" s="2" t="s">
        <v>14</v>
      </c>
      <c r="D2" s="2" t="s">
        <v>13</v>
      </c>
      <c r="E2" s="2" t="s">
        <v>17</v>
      </c>
      <c r="F2" s="2" t="s">
        <v>14</v>
      </c>
      <c r="G2" s="2" t="s">
        <v>13</v>
      </c>
      <c r="H2" s="2" t="s">
        <v>15</v>
      </c>
      <c r="K2" s="2" t="s">
        <v>5</v>
      </c>
      <c r="L2" s="2" t="s">
        <v>6</v>
      </c>
    </row>
    <row r="3" spans="1:12" ht="14.45" customHeight="1" x14ac:dyDescent="0.25">
      <c r="A3" s="1">
        <v>1870</v>
      </c>
      <c r="E3" s="5"/>
      <c r="F3" s="5"/>
      <c r="G3" s="5"/>
      <c r="J3" s="18" t="s">
        <v>7</v>
      </c>
      <c r="K3" s="9"/>
    </row>
    <row r="4" spans="1:12" x14ac:dyDescent="0.25">
      <c r="A4" s="1">
        <v>1871</v>
      </c>
      <c r="B4" s="4">
        <v>5.1204819277108404</v>
      </c>
      <c r="C4" s="4">
        <f t="shared" ref="C4:C46" si="0">B4-$K$4</f>
        <v>3.281279798197366</v>
      </c>
      <c r="D4" s="4">
        <f>C4^2</f>
        <v>10.766797114058146</v>
      </c>
      <c r="E4" s="5">
        <v>-0.80000000000000027</v>
      </c>
      <c r="F4" s="5">
        <f t="shared" ref="F4:F46" si="1">E4-$L$4</f>
        <v>-0.79534883720930261</v>
      </c>
      <c r="G4" s="4">
        <f>F4^2</f>
        <v>0.63257977285018974</v>
      </c>
      <c r="H4" s="4">
        <f>C4*F4</f>
        <v>-2.6097620720546502</v>
      </c>
      <c r="J4" s="19" t="s">
        <v>8</v>
      </c>
      <c r="K4" s="10">
        <f>AVERAGE(B4:B46)</f>
        <v>1.8392021295134744</v>
      </c>
      <c r="L4" s="10">
        <f>AVERAGE(E4:E46)</f>
        <v>-4.6511627906976787E-3</v>
      </c>
    </row>
    <row r="5" spans="1:12" x14ac:dyDescent="0.25">
      <c r="A5" s="1">
        <v>1872</v>
      </c>
      <c r="B5" s="4">
        <v>9.5510983763125168E-2</v>
      </c>
      <c r="C5" s="4">
        <f t="shared" si="0"/>
        <v>-1.7436911457503492</v>
      </c>
      <c r="D5" s="4">
        <f t="shared" ref="D5:D46" si="2">C5^2</f>
        <v>3.0404588117681657</v>
      </c>
      <c r="E5" s="5">
        <v>-0.89999999999999991</v>
      </c>
      <c r="F5" s="5">
        <f t="shared" si="1"/>
        <v>-0.89534883720930225</v>
      </c>
      <c r="G5" s="4">
        <f t="shared" ref="G5:G46" si="3">F5^2</f>
        <v>0.8016495402920496</v>
      </c>
      <c r="H5" s="4">
        <f t="shared" ref="H5:H46" si="4">C5*F5</f>
        <v>1.5612118397997312</v>
      </c>
      <c r="J5" s="19" t="s">
        <v>19</v>
      </c>
      <c r="K5" s="15"/>
      <c r="L5" s="15"/>
    </row>
    <row r="6" spans="1:12" x14ac:dyDescent="0.25">
      <c r="A6" s="1">
        <v>1873</v>
      </c>
      <c r="B6" s="4">
        <v>0.76335877862594437</v>
      </c>
      <c r="C6" s="4">
        <f t="shared" si="0"/>
        <v>-1.07584335088753</v>
      </c>
      <c r="D6" s="4">
        <f t="shared" si="2"/>
        <v>1.1574389156489091</v>
      </c>
      <c r="E6" s="5">
        <v>9.9999999999999645E-2</v>
      </c>
      <c r="F6" s="5">
        <f t="shared" si="1"/>
        <v>0.10465116279069732</v>
      </c>
      <c r="G6" s="4">
        <f t="shared" si="3"/>
        <v>1.0951865873445031E-2</v>
      </c>
      <c r="H6" s="4">
        <f t="shared" si="4"/>
        <v>-0.11258825765102021</v>
      </c>
      <c r="J6" s="6" t="s">
        <v>11</v>
      </c>
      <c r="K6" s="6"/>
      <c r="L6" s="7">
        <f>SUM(H4:H46)/SUM(G4:G46)</f>
        <v>-1.3612355126424986</v>
      </c>
    </row>
    <row r="7" spans="1:12" x14ac:dyDescent="0.25">
      <c r="A7" s="1">
        <v>1874</v>
      </c>
      <c r="B7" s="4">
        <v>4.1666666666666741</v>
      </c>
      <c r="C7" s="4">
        <f t="shared" si="0"/>
        <v>2.3274645371531997</v>
      </c>
      <c r="D7" s="4">
        <f t="shared" si="2"/>
        <v>5.4170911717057582</v>
      </c>
      <c r="E7" s="5">
        <v>0.5</v>
      </c>
      <c r="F7" s="5">
        <f t="shared" si="1"/>
        <v>0.50465116279069766</v>
      </c>
      <c r="G7" s="4">
        <f t="shared" si="3"/>
        <v>0.25467279610600324</v>
      </c>
      <c r="H7" s="4">
        <f t="shared" si="4"/>
        <v>1.1745576850284751</v>
      </c>
      <c r="J7" s="6" t="s">
        <v>12</v>
      </c>
      <c r="K7" s="6"/>
      <c r="L7" s="7">
        <f>K4-L4*L6</f>
        <v>1.8328708015476953</v>
      </c>
    </row>
    <row r="8" spans="1:12" x14ac:dyDescent="0.25">
      <c r="A8" s="1">
        <v>1875</v>
      </c>
      <c r="B8" s="4">
        <v>0.90909090909090384</v>
      </c>
      <c r="C8" s="4">
        <f t="shared" si="0"/>
        <v>-0.93011122042257055</v>
      </c>
      <c r="D8" s="4">
        <f t="shared" si="2"/>
        <v>0.86510688235596367</v>
      </c>
      <c r="E8" s="5">
        <v>0.70000000000000018</v>
      </c>
      <c r="F8" s="5">
        <f t="shared" si="1"/>
        <v>0.70465116279069784</v>
      </c>
      <c r="G8" s="4">
        <f t="shared" si="3"/>
        <v>0.49653326122228253</v>
      </c>
      <c r="H8" s="4">
        <f t="shared" si="4"/>
        <v>-0.65540395299543941</v>
      </c>
    </row>
    <row r="9" spans="1:12" x14ac:dyDescent="0.25">
      <c r="A9" s="1">
        <v>1876</v>
      </c>
      <c r="B9" s="4">
        <v>0.63063063063062419</v>
      </c>
      <c r="C9" s="4">
        <f t="shared" si="0"/>
        <v>-1.2085714988828502</v>
      </c>
      <c r="D9" s="4">
        <f t="shared" si="2"/>
        <v>1.4606450679119392</v>
      </c>
      <c r="E9" s="5">
        <v>0.79999999999999982</v>
      </c>
      <c r="F9" s="5">
        <f t="shared" si="1"/>
        <v>0.80465116279069748</v>
      </c>
      <c r="G9" s="4">
        <f t="shared" si="3"/>
        <v>0.64746349378042156</v>
      </c>
      <c r="H9" s="4">
        <f t="shared" si="4"/>
        <v>-0.97247846189178155</v>
      </c>
    </row>
    <row r="10" spans="1:12" x14ac:dyDescent="0.25">
      <c r="A10" s="1">
        <v>1877</v>
      </c>
      <c r="B10" s="4">
        <v>0.53715308863024891</v>
      </c>
      <c r="C10" s="4">
        <f t="shared" si="0"/>
        <v>-1.3020490408832255</v>
      </c>
      <c r="D10" s="4">
        <f t="shared" si="2"/>
        <v>1.6953317048649275</v>
      </c>
      <c r="E10" s="5">
        <v>1.7999999999999998</v>
      </c>
      <c r="F10" s="5">
        <f t="shared" si="1"/>
        <v>1.8046511627906976</v>
      </c>
      <c r="G10" s="4">
        <f t="shared" si="3"/>
        <v>3.2567658193618167</v>
      </c>
      <c r="H10" s="4">
        <f t="shared" si="4"/>
        <v>-2.3497443156404256</v>
      </c>
    </row>
    <row r="11" spans="1:12" x14ac:dyDescent="0.25">
      <c r="A11" s="1">
        <v>1878</v>
      </c>
      <c r="B11" s="4">
        <v>0.80142475512021694</v>
      </c>
      <c r="C11" s="4">
        <f t="shared" si="0"/>
        <v>-1.0377773743932575</v>
      </c>
      <c r="D11" s="4">
        <f t="shared" si="2"/>
        <v>1.0769818788025634</v>
      </c>
      <c r="E11" s="5">
        <v>1.3000000000000007</v>
      </c>
      <c r="F11" s="5">
        <f t="shared" si="1"/>
        <v>1.3046511627906985</v>
      </c>
      <c r="G11" s="4">
        <f t="shared" si="3"/>
        <v>1.7021146565711216</v>
      </c>
      <c r="H11" s="4">
        <f t="shared" si="4"/>
        <v>-1.3539374582200414</v>
      </c>
    </row>
    <row r="12" spans="1:12" x14ac:dyDescent="0.25">
      <c r="A12" s="1">
        <v>1879</v>
      </c>
      <c r="B12" s="4">
        <v>-2.2084805653710293</v>
      </c>
      <c r="C12" s="4">
        <f t="shared" si="0"/>
        <v>-4.0476826948845037</v>
      </c>
      <c r="D12" s="4">
        <f t="shared" si="2"/>
        <v>16.383735198467477</v>
      </c>
      <c r="E12" s="5">
        <v>1.1999999999999993</v>
      </c>
      <c r="F12" s="5">
        <f t="shared" si="1"/>
        <v>1.2046511627906971</v>
      </c>
      <c r="G12" s="4">
        <f t="shared" si="3"/>
        <v>1.4511844240129785</v>
      </c>
      <c r="H12" s="4">
        <f t="shared" si="4"/>
        <v>-4.8760456650004</v>
      </c>
    </row>
    <row r="13" spans="1:12" x14ac:dyDescent="0.25">
      <c r="A13" s="1">
        <v>1880</v>
      </c>
      <c r="B13" s="4">
        <v>7.8590785907859173</v>
      </c>
      <c r="C13" s="4">
        <f t="shared" si="0"/>
        <v>6.0198764612724425</v>
      </c>
      <c r="D13" s="4">
        <f t="shared" si="2"/>
        <v>36.238912608982027</v>
      </c>
      <c r="E13" s="5">
        <v>-2.5</v>
      </c>
      <c r="F13" s="5">
        <f t="shared" si="1"/>
        <v>-2.4953488372093022</v>
      </c>
      <c r="G13" s="4">
        <f t="shared" si="3"/>
        <v>6.2267658193618169</v>
      </c>
      <c r="H13" s="4">
        <f t="shared" si="4"/>
        <v>-15.021691727779839</v>
      </c>
    </row>
    <row r="14" spans="1:12" x14ac:dyDescent="0.25">
      <c r="A14" s="1">
        <v>1881</v>
      </c>
      <c r="B14" s="4">
        <v>2.0100502512562901</v>
      </c>
      <c r="C14" s="4">
        <f t="shared" si="0"/>
        <v>0.17084812174281572</v>
      </c>
      <c r="D14" s="4">
        <f t="shared" si="2"/>
        <v>2.918908070304798E-2</v>
      </c>
      <c r="E14" s="5">
        <v>-0.89999999999999947</v>
      </c>
      <c r="F14" s="5">
        <f t="shared" si="1"/>
        <v>-0.89534883720930181</v>
      </c>
      <c r="G14" s="4">
        <f t="shared" si="3"/>
        <v>0.80164954029204882</v>
      </c>
      <c r="H14" s="4">
        <f t="shared" si="4"/>
        <v>-0.15296866714182328</v>
      </c>
    </row>
    <row r="15" spans="1:12" x14ac:dyDescent="0.25">
      <c r="A15" s="1">
        <v>1882</v>
      </c>
      <c r="B15" s="4">
        <v>1.7241379310344751</v>
      </c>
      <c r="C15" s="4">
        <f t="shared" si="0"/>
        <v>-0.11506419847899929</v>
      </c>
      <c r="D15" s="4">
        <f t="shared" si="2"/>
        <v>1.3239769771614543E-2</v>
      </c>
      <c r="E15" s="5">
        <v>-0.70000000000000018</v>
      </c>
      <c r="F15" s="5">
        <f t="shared" si="1"/>
        <v>-0.69534883720930252</v>
      </c>
      <c r="G15" s="4">
        <f t="shared" si="3"/>
        <v>0.48351000540832911</v>
      </c>
      <c r="H15" s="4">
        <f t="shared" si="4"/>
        <v>8.0009756616792549E-2</v>
      </c>
    </row>
    <row r="16" spans="1:12" x14ac:dyDescent="0.25">
      <c r="A16" s="1">
        <v>1883</v>
      </c>
      <c r="B16" s="4">
        <v>3.2284100080710143</v>
      </c>
      <c r="C16" s="4">
        <f t="shared" si="0"/>
        <v>1.3892078785575399</v>
      </c>
      <c r="D16" s="4">
        <f t="shared" si="2"/>
        <v>1.9298985298463405</v>
      </c>
      <c r="E16" s="5">
        <v>-9.9999999999999645E-2</v>
      </c>
      <c r="F16" s="5">
        <f t="shared" si="1"/>
        <v>-9.534883720930197E-2</v>
      </c>
      <c r="G16" s="4">
        <f t="shared" si="3"/>
        <v>9.0914007571659683E-3</v>
      </c>
      <c r="H16" s="4">
        <f t="shared" si="4"/>
        <v>-0.1324593558624626</v>
      </c>
    </row>
    <row r="17" spans="1:8" x14ac:dyDescent="0.25">
      <c r="A17" s="1">
        <v>1884</v>
      </c>
      <c r="B17" s="4">
        <v>-0.86004691164972558</v>
      </c>
      <c r="C17" s="4">
        <f t="shared" si="0"/>
        <v>-2.6992490411632</v>
      </c>
      <c r="D17" s="4">
        <f t="shared" si="2"/>
        <v>7.2859453862204546</v>
      </c>
      <c r="E17" s="5">
        <v>1.3999999999999995</v>
      </c>
      <c r="F17" s="5">
        <f t="shared" si="1"/>
        <v>1.4046511627906972</v>
      </c>
      <c r="G17" s="4">
        <f t="shared" si="3"/>
        <v>1.9730448891292578</v>
      </c>
      <c r="H17" s="4">
        <f t="shared" si="4"/>
        <v>-3.7915033043315636</v>
      </c>
    </row>
    <row r="18" spans="1:8" x14ac:dyDescent="0.25">
      <c r="A18" s="1">
        <v>1885</v>
      </c>
      <c r="B18" s="4">
        <v>-0.86750788643532584</v>
      </c>
      <c r="C18" s="4">
        <f t="shared" si="0"/>
        <v>-2.7067100159488002</v>
      </c>
      <c r="D18" s="4">
        <f t="shared" si="2"/>
        <v>7.3262791104375546</v>
      </c>
      <c r="E18" s="5">
        <v>1.7000000000000002</v>
      </c>
      <c r="F18" s="5">
        <f t="shared" si="1"/>
        <v>1.7046511627906979</v>
      </c>
      <c r="G18" s="4">
        <f t="shared" si="3"/>
        <v>2.9058355868036787</v>
      </c>
      <c r="H18" s="4">
        <f t="shared" si="4"/>
        <v>-4.6139963760243505</v>
      </c>
    </row>
    <row r="19" spans="1:8" x14ac:dyDescent="0.25">
      <c r="A19" s="1">
        <v>1886</v>
      </c>
      <c r="B19" s="4">
        <v>0.71599045346062429</v>
      </c>
      <c r="C19" s="4">
        <f t="shared" si="0"/>
        <v>-1.1232116760528501</v>
      </c>
      <c r="D19" s="4">
        <f t="shared" si="2"/>
        <v>1.2616044692214528</v>
      </c>
      <c r="E19" s="5">
        <v>-9.9999999999999645E-2</v>
      </c>
      <c r="F19" s="5">
        <f t="shared" si="1"/>
        <v>-9.534883720930197E-2</v>
      </c>
      <c r="G19" s="4">
        <f t="shared" si="3"/>
        <v>9.0914007571659683E-3</v>
      </c>
      <c r="H19" s="4">
        <f t="shared" si="4"/>
        <v>0.10709692725155043</v>
      </c>
    </row>
    <row r="20" spans="1:8" x14ac:dyDescent="0.25">
      <c r="A20" s="1">
        <v>1887</v>
      </c>
      <c r="B20" s="4">
        <v>4.1074249605055346</v>
      </c>
      <c r="C20" s="4">
        <f t="shared" si="0"/>
        <v>2.2682228309920602</v>
      </c>
      <c r="D20" s="4">
        <f t="shared" si="2"/>
        <v>5.1448348110336362</v>
      </c>
      <c r="E20" s="5">
        <v>-0.80000000000000071</v>
      </c>
      <c r="F20" s="5">
        <f t="shared" si="1"/>
        <v>-0.79534883720930305</v>
      </c>
      <c r="G20" s="4">
        <f t="shared" si="3"/>
        <v>0.6325797728501904</v>
      </c>
      <c r="H20" s="4">
        <f t="shared" si="4"/>
        <v>-1.8040283911611286</v>
      </c>
    </row>
    <row r="21" spans="1:8" x14ac:dyDescent="0.25">
      <c r="A21" s="1">
        <v>1888</v>
      </c>
      <c r="B21" s="4">
        <v>3.1866464339908918</v>
      </c>
      <c r="C21" s="4">
        <f t="shared" si="0"/>
        <v>1.3474443044774174</v>
      </c>
      <c r="D21" s="4">
        <f t="shared" si="2"/>
        <v>1.815606153668631</v>
      </c>
      <c r="E21" s="5">
        <v>-1.2999999999999998</v>
      </c>
      <c r="F21" s="5">
        <f t="shared" si="1"/>
        <v>-1.2953488372093021</v>
      </c>
      <c r="G21" s="4">
        <f t="shared" si="3"/>
        <v>1.677928610059491</v>
      </c>
      <c r="H21" s="4">
        <f t="shared" si="4"/>
        <v>-1.7454104130091193</v>
      </c>
    </row>
    <row r="22" spans="1:8" x14ac:dyDescent="0.25">
      <c r="A22" s="1">
        <v>1889</v>
      </c>
      <c r="B22" s="4">
        <v>3.2352941176470695</v>
      </c>
      <c r="C22" s="4">
        <f t="shared" si="0"/>
        <v>1.3960919881335951</v>
      </c>
      <c r="D22" s="4">
        <f t="shared" si="2"/>
        <v>1.9490728393308143</v>
      </c>
      <c r="E22" s="5">
        <v>-1.5</v>
      </c>
      <c r="F22" s="5">
        <f t="shared" si="1"/>
        <v>-1.4953488372093022</v>
      </c>
      <c r="G22" s="4">
        <f t="shared" si="3"/>
        <v>2.236068144943212</v>
      </c>
      <c r="H22" s="4">
        <f t="shared" si="4"/>
        <v>-2.0876445310927942</v>
      </c>
    </row>
    <row r="23" spans="1:8" x14ac:dyDescent="0.25">
      <c r="A23" s="1">
        <v>1890</v>
      </c>
      <c r="B23" s="4">
        <v>0.85470085470085166</v>
      </c>
      <c r="C23" s="4">
        <f t="shared" si="0"/>
        <v>-0.98450127481262273</v>
      </c>
      <c r="D23" s="4">
        <f t="shared" si="2"/>
        <v>0.96924276010767929</v>
      </c>
      <c r="E23" s="5">
        <v>-0.29999999999999982</v>
      </c>
      <c r="F23" s="5">
        <f t="shared" si="1"/>
        <v>-0.29534883720930216</v>
      </c>
      <c r="G23" s="4">
        <f t="shared" si="3"/>
        <v>8.7230935640886867E-2</v>
      </c>
      <c r="H23" s="4">
        <f t="shared" si="4"/>
        <v>0.29077130674698376</v>
      </c>
    </row>
    <row r="24" spans="1:8" x14ac:dyDescent="0.25">
      <c r="A24" s="1">
        <v>1891</v>
      </c>
      <c r="B24" s="4">
        <v>2.2598870056497189</v>
      </c>
      <c r="C24" s="4">
        <f t="shared" si="0"/>
        <v>0.4206848761362445</v>
      </c>
      <c r="D24" s="4">
        <f t="shared" si="2"/>
        <v>0.17697576500976739</v>
      </c>
      <c r="E24" s="5">
        <v>0.90000000000000036</v>
      </c>
      <c r="F24" s="5">
        <f t="shared" si="1"/>
        <v>0.90465116279069802</v>
      </c>
      <c r="G24" s="4">
        <f t="shared" si="3"/>
        <v>0.818393726338562</v>
      </c>
      <c r="H24" s="4">
        <f t="shared" si="4"/>
        <v>0.38057306236511435</v>
      </c>
    </row>
    <row r="25" spans="1:8" x14ac:dyDescent="0.25">
      <c r="A25" s="1">
        <v>1892</v>
      </c>
      <c r="B25" s="4">
        <v>-2.071823204419887</v>
      </c>
      <c r="C25" s="4">
        <f t="shared" si="0"/>
        <v>-3.9110253339333614</v>
      </c>
      <c r="D25" s="4">
        <f t="shared" si="2"/>
        <v>15.29611916266856</v>
      </c>
      <c r="E25" s="5">
        <v>1.1999999999999993</v>
      </c>
      <c r="F25" s="5">
        <f t="shared" si="1"/>
        <v>1.2046511627906971</v>
      </c>
      <c r="G25" s="4">
        <f t="shared" si="3"/>
        <v>1.4511844240129785</v>
      </c>
      <c r="H25" s="4">
        <f t="shared" si="4"/>
        <v>-4.7114212162266984</v>
      </c>
    </row>
    <row r="26" spans="1:8" x14ac:dyDescent="0.25">
      <c r="A26" s="1">
        <v>1893</v>
      </c>
      <c r="B26" s="4">
        <v>-0.70521861777150807</v>
      </c>
      <c r="C26" s="4">
        <f t="shared" si="0"/>
        <v>-2.5444207472849825</v>
      </c>
      <c r="D26" s="4">
        <f t="shared" si="2"/>
        <v>6.4740769392142683</v>
      </c>
      <c r="E26" s="5">
        <v>1.2000000000000002</v>
      </c>
      <c r="F26" s="5">
        <f t="shared" si="1"/>
        <v>1.2046511627906979</v>
      </c>
      <c r="G26" s="4">
        <f t="shared" si="3"/>
        <v>1.4511844240129808</v>
      </c>
      <c r="H26" s="4">
        <f t="shared" si="4"/>
        <v>-3.0651394118456308</v>
      </c>
    </row>
    <row r="27" spans="1:8" x14ac:dyDescent="0.25">
      <c r="A27" s="1">
        <v>1894</v>
      </c>
      <c r="B27" s="4">
        <v>4.9715909090909172</v>
      </c>
      <c r="C27" s="4">
        <f t="shared" si="0"/>
        <v>3.1323887795774428</v>
      </c>
      <c r="D27" s="4">
        <f t="shared" si="2"/>
        <v>9.8118594664226606</v>
      </c>
      <c r="E27" s="5">
        <v>-0.29999999999999982</v>
      </c>
      <c r="F27" s="5">
        <f t="shared" si="1"/>
        <v>-0.29534883720930216</v>
      </c>
      <c r="G27" s="4">
        <f t="shared" si="3"/>
        <v>8.7230935640886867E-2</v>
      </c>
      <c r="H27" s="4">
        <f t="shared" si="4"/>
        <v>-0.92514738373566285</v>
      </c>
    </row>
    <row r="28" spans="1:8" x14ac:dyDescent="0.25">
      <c r="A28" s="1">
        <v>1895</v>
      </c>
      <c r="B28" s="4">
        <v>3.247631935047357</v>
      </c>
      <c r="C28" s="4">
        <f t="shared" si="0"/>
        <v>1.4084298055338826</v>
      </c>
      <c r="D28" s="4">
        <f t="shared" si="2"/>
        <v>1.9836745171162105</v>
      </c>
      <c r="E28" s="5">
        <v>0.29999999999999982</v>
      </c>
      <c r="F28" s="5">
        <f t="shared" si="1"/>
        <v>0.30465116279069748</v>
      </c>
      <c r="G28" s="4">
        <f t="shared" si="3"/>
        <v>9.2812330989724065E-2</v>
      </c>
      <c r="H28" s="4">
        <f t="shared" si="4"/>
        <v>0.42907977796497326</v>
      </c>
    </row>
    <row r="29" spans="1:8" x14ac:dyDescent="0.25">
      <c r="A29" s="1">
        <v>1896</v>
      </c>
      <c r="B29" s="4">
        <v>4.3905635648754826</v>
      </c>
      <c r="C29" s="4">
        <f t="shared" si="0"/>
        <v>2.5513614353620082</v>
      </c>
      <c r="D29" s="4">
        <f t="shared" si="2"/>
        <v>6.5094451738524866</v>
      </c>
      <c r="E29" s="5">
        <v>-1.2000000000000002</v>
      </c>
      <c r="F29" s="5">
        <f t="shared" si="1"/>
        <v>-1.1953488372093024</v>
      </c>
      <c r="G29" s="4">
        <f t="shared" si="3"/>
        <v>1.4288588426176314</v>
      </c>
      <c r="H29" s="4">
        <f t="shared" si="4"/>
        <v>-3.0497669250606334</v>
      </c>
    </row>
    <row r="30" spans="1:8" x14ac:dyDescent="0.25">
      <c r="A30" s="1">
        <v>1897</v>
      </c>
      <c r="B30" s="4">
        <v>0.87884494664156598</v>
      </c>
      <c r="C30" s="4">
        <f t="shared" si="0"/>
        <v>-0.96035718287190841</v>
      </c>
      <c r="D30" s="4">
        <f t="shared" si="2"/>
        <v>0.92228591869366816</v>
      </c>
      <c r="E30" s="5">
        <v>-0.19999999999999929</v>
      </c>
      <c r="F30" s="5">
        <f t="shared" si="1"/>
        <v>-0.1953488372093016</v>
      </c>
      <c r="G30" s="4">
        <f t="shared" si="3"/>
        <v>3.8161168199026214E-2</v>
      </c>
      <c r="H30" s="4">
        <f t="shared" si="4"/>
        <v>0.18760465897962791</v>
      </c>
    </row>
    <row r="31" spans="1:8" x14ac:dyDescent="0.25">
      <c r="A31" s="1">
        <v>1898</v>
      </c>
      <c r="B31" s="4">
        <v>4.7915370255133816</v>
      </c>
      <c r="C31" s="4">
        <f t="shared" si="0"/>
        <v>2.9523348959999072</v>
      </c>
      <c r="D31" s="4">
        <f t="shared" si="2"/>
        <v>8.7162813381387831</v>
      </c>
      <c r="E31" s="5">
        <v>-1</v>
      </c>
      <c r="F31" s="5">
        <f t="shared" si="1"/>
        <v>-0.99534883720930234</v>
      </c>
      <c r="G31" s="4">
        <f t="shared" si="3"/>
        <v>0.99071930773391026</v>
      </c>
      <c r="H31" s="4">
        <f t="shared" si="4"/>
        <v>-2.9386031057859543</v>
      </c>
    </row>
    <row r="32" spans="1:8" x14ac:dyDescent="0.25">
      <c r="A32" s="1">
        <v>1899</v>
      </c>
      <c r="B32" s="4">
        <v>3.7410926365795794</v>
      </c>
      <c r="C32" s="4">
        <f t="shared" si="0"/>
        <v>1.901890507066105</v>
      </c>
      <c r="D32" s="4">
        <f t="shared" si="2"/>
        <v>3.617187500868166</v>
      </c>
      <c r="E32" s="5">
        <v>-0.60000000000000053</v>
      </c>
      <c r="F32" s="5">
        <f t="shared" si="1"/>
        <v>-0.59534883720930287</v>
      </c>
      <c r="G32" s="4">
        <f t="shared" si="3"/>
        <v>0.35444023796646901</v>
      </c>
      <c r="H32" s="4">
        <f t="shared" si="4"/>
        <v>-1.1322883018812171</v>
      </c>
    </row>
    <row r="33" spans="1:8" x14ac:dyDescent="0.25">
      <c r="A33" s="1">
        <v>1900</v>
      </c>
      <c r="B33" s="4">
        <v>-0.62965082999427713</v>
      </c>
      <c r="C33" s="4">
        <f t="shared" si="0"/>
        <v>-2.4688529595077515</v>
      </c>
      <c r="D33" s="4">
        <f t="shared" si="2"/>
        <v>6.0952349356701836</v>
      </c>
      <c r="E33" s="5">
        <v>0</v>
      </c>
      <c r="F33" s="5">
        <f t="shared" si="1"/>
        <v>4.6511627906976787E-3</v>
      </c>
      <c r="G33" s="4">
        <f t="shared" si="3"/>
        <v>2.1633315305570618E-5</v>
      </c>
      <c r="H33" s="4">
        <f t="shared" si="4"/>
        <v>-1.1483037020966296E-2</v>
      </c>
    </row>
    <row r="34" spans="1:8" x14ac:dyDescent="0.25">
      <c r="A34" s="1">
        <v>1901</v>
      </c>
      <c r="B34" s="4">
        <v>2.4769585253456183</v>
      </c>
      <c r="C34" s="4">
        <f t="shared" si="0"/>
        <v>0.63775639583214394</v>
      </c>
      <c r="D34" s="4">
        <f t="shared" si="2"/>
        <v>0.40673322042480625</v>
      </c>
      <c r="E34" s="5">
        <v>1.4000000000000004</v>
      </c>
      <c r="F34" s="5">
        <f t="shared" si="1"/>
        <v>1.4046511627906981</v>
      </c>
      <c r="G34" s="4">
        <f t="shared" si="3"/>
        <v>1.9730448891292602</v>
      </c>
      <c r="H34" s="4">
        <f t="shared" si="4"/>
        <v>0.89582526298282572</v>
      </c>
    </row>
    <row r="35" spans="1:8" x14ac:dyDescent="0.25">
      <c r="A35" s="1">
        <v>1902</v>
      </c>
      <c r="B35" s="4">
        <v>1.4052838673412005</v>
      </c>
      <c r="C35" s="4">
        <f t="shared" si="0"/>
        <v>-0.43391826217227392</v>
      </c>
      <c r="D35" s="4">
        <f t="shared" si="2"/>
        <v>0.18828505824660624</v>
      </c>
      <c r="E35" s="5">
        <v>0.29999999999999982</v>
      </c>
      <c r="F35" s="5">
        <f t="shared" si="1"/>
        <v>0.30465116279069748</v>
      </c>
      <c r="G35" s="4">
        <f t="shared" si="3"/>
        <v>9.2812330989724065E-2</v>
      </c>
      <c r="H35" s="4">
        <f t="shared" si="4"/>
        <v>-0.13219370312690196</v>
      </c>
    </row>
    <row r="36" spans="1:8" x14ac:dyDescent="0.25">
      <c r="A36" s="1">
        <v>1903</v>
      </c>
      <c r="B36" s="4">
        <v>-0.94235033259423284</v>
      </c>
      <c r="C36" s="4">
        <f t="shared" si="0"/>
        <v>-2.7815524621077072</v>
      </c>
      <c r="D36" s="4">
        <f t="shared" si="2"/>
        <v>7.737034099457448</v>
      </c>
      <c r="E36" s="5">
        <v>0.5</v>
      </c>
      <c r="F36" s="5">
        <f t="shared" si="1"/>
        <v>0.50465116279069766</v>
      </c>
      <c r="G36" s="4">
        <f t="shared" si="3"/>
        <v>0.25467279610600324</v>
      </c>
      <c r="H36" s="4">
        <f t="shared" si="4"/>
        <v>-1.4037136843659825</v>
      </c>
    </row>
    <row r="37" spans="1:8" x14ac:dyDescent="0.25">
      <c r="A37" s="1">
        <v>1904</v>
      </c>
      <c r="B37" s="4">
        <v>1.2870733072188001</v>
      </c>
      <c r="C37" s="4">
        <f t="shared" si="0"/>
        <v>-0.5521288222946743</v>
      </c>
      <c r="D37" s="4">
        <f t="shared" si="2"/>
        <v>0.30484623640850406</v>
      </c>
      <c r="E37" s="5">
        <v>1.5</v>
      </c>
      <c r="F37" s="5">
        <f t="shared" si="1"/>
        <v>1.5046511627906978</v>
      </c>
      <c r="G37" s="4">
        <f t="shared" si="3"/>
        <v>2.2639751216873987</v>
      </c>
      <c r="H37" s="4">
        <f t="shared" si="4"/>
        <v>-0.83076127447594028</v>
      </c>
    </row>
    <row r="38" spans="1:8" x14ac:dyDescent="0.25">
      <c r="A38" s="1">
        <v>1905</v>
      </c>
      <c r="B38" s="4">
        <v>3.0386740331491691</v>
      </c>
      <c r="C38" s="4">
        <f t="shared" si="0"/>
        <v>1.1994719036356947</v>
      </c>
      <c r="D38" s="4">
        <f t="shared" si="2"/>
        <v>1.4387328476114372</v>
      </c>
      <c r="E38" s="5">
        <v>-0.5</v>
      </c>
      <c r="F38" s="5">
        <f t="shared" si="1"/>
        <v>-0.49534883720930234</v>
      </c>
      <c r="G38" s="4">
        <f t="shared" si="3"/>
        <v>0.24537047052460792</v>
      </c>
      <c r="H38" s="4">
        <f t="shared" si="4"/>
        <v>-0.59415701273116972</v>
      </c>
    </row>
    <row r="39" spans="1:8" x14ac:dyDescent="0.25">
      <c r="A39" s="1">
        <v>1906</v>
      </c>
      <c r="B39" s="4">
        <v>2.466487935656847</v>
      </c>
      <c r="C39" s="4">
        <f t="shared" si="0"/>
        <v>0.62728580614337259</v>
      </c>
      <c r="D39" s="4">
        <f t="shared" si="2"/>
        <v>0.39348748258894084</v>
      </c>
      <c r="E39" s="5">
        <v>-1.5</v>
      </c>
      <c r="F39" s="5">
        <f t="shared" si="1"/>
        <v>-1.4953488372093022</v>
      </c>
      <c r="G39" s="4">
        <f t="shared" si="3"/>
        <v>2.236068144943212</v>
      </c>
      <c r="H39" s="4">
        <f t="shared" si="4"/>
        <v>-0.93801110081439198</v>
      </c>
    </row>
    <row r="40" spans="1:8" x14ac:dyDescent="0.25">
      <c r="A40" s="1">
        <v>1907</v>
      </c>
      <c r="B40" s="4">
        <v>1.831501831501825</v>
      </c>
      <c r="C40" s="4">
        <f t="shared" si="0"/>
        <v>-7.700298011649398E-3</v>
      </c>
      <c r="D40" s="4">
        <f t="shared" si="2"/>
        <v>5.9294589468211674E-5</v>
      </c>
      <c r="E40" s="5">
        <v>-0.90000000000000036</v>
      </c>
      <c r="F40" s="5">
        <f t="shared" si="1"/>
        <v>-0.89534883720930269</v>
      </c>
      <c r="G40" s="4">
        <f t="shared" si="3"/>
        <v>0.80164954029205038</v>
      </c>
      <c r="H40" s="4">
        <f t="shared" si="4"/>
        <v>6.8944528708953937E-3</v>
      </c>
    </row>
    <row r="41" spans="1:8" x14ac:dyDescent="0.25">
      <c r="A41" s="1">
        <v>1908</v>
      </c>
      <c r="B41" s="4">
        <v>-3.7512846865364824</v>
      </c>
      <c r="C41" s="4">
        <f t="shared" si="0"/>
        <v>-5.5904868160499568</v>
      </c>
      <c r="D41" s="4">
        <f t="shared" si="2"/>
        <v>31.253542840428384</v>
      </c>
      <c r="E41" s="5">
        <v>3.0999999999999996</v>
      </c>
      <c r="F41" s="5">
        <f t="shared" si="1"/>
        <v>3.1046511627906974</v>
      </c>
      <c r="G41" s="4">
        <f t="shared" si="3"/>
        <v>9.6388588426176298</v>
      </c>
      <c r="H41" s="4">
        <f t="shared" si="4"/>
        <v>-17.356511394015563</v>
      </c>
    </row>
    <row r="42" spans="1:8" x14ac:dyDescent="0.25">
      <c r="A42" s="1">
        <v>1909</v>
      </c>
      <c r="B42" s="4">
        <v>2.7229044313934914</v>
      </c>
      <c r="C42" s="4">
        <f t="shared" si="0"/>
        <v>0.88370230188001697</v>
      </c>
      <c r="D42" s="4">
        <f t="shared" si="2"/>
        <v>0.78092975834804068</v>
      </c>
      <c r="E42" s="5">
        <v>0.5</v>
      </c>
      <c r="F42" s="5">
        <f t="shared" si="1"/>
        <v>0.50465116279069766</v>
      </c>
      <c r="G42" s="4">
        <f t="shared" si="3"/>
        <v>0.25467279610600324</v>
      </c>
      <c r="H42" s="4">
        <f t="shared" si="4"/>
        <v>0.44596139420456671</v>
      </c>
    </row>
    <row r="43" spans="1:8" x14ac:dyDescent="0.25">
      <c r="A43" s="1">
        <v>1910</v>
      </c>
      <c r="B43" s="4">
        <v>2.6507276507276467</v>
      </c>
      <c r="C43" s="4">
        <f t="shared" si="0"/>
        <v>0.81152552121417232</v>
      </c>
      <c r="D43" s="4">
        <f t="shared" si="2"/>
        <v>0.65857367158193403</v>
      </c>
      <c r="E43" s="5">
        <v>-1.9999999999999991</v>
      </c>
      <c r="F43" s="5">
        <f t="shared" si="1"/>
        <v>-1.9953488372093013</v>
      </c>
      <c r="G43" s="4">
        <f t="shared" si="3"/>
        <v>3.9814169821525107</v>
      </c>
      <c r="H43" s="4">
        <f t="shared" si="4"/>
        <v>-1.619276505120371</v>
      </c>
    </row>
    <row r="44" spans="1:8" x14ac:dyDescent="0.25">
      <c r="A44" s="1">
        <v>1911</v>
      </c>
      <c r="B44" s="4">
        <v>3.3417721518987253</v>
      </c>
      <c r="C44" s="4">
        <f t="shared" si="0"/>
        <v>1.5025700223852509</v>
      </c>
      <c r="D44" s="4">
        <f t="shared" si="2"/>
        <v>2.2577166721708135</v>
      </c>
      <c r="E44" s="5">
        <v>-1.2000000000000002</v>
      </c>
      <c r="F44" s="5">
        <f t="shared" si="1"/>
        <v>-1.1953488372093024</v>
      </c>
      <c r="G44" s="4">
        <f t="shared" si="3"/>
        <v>1.4288588426176314</v>
      </c>
      <c r="H44" s="4">
        <f t="shared" si="4"/>
        <v>-1.7960953290837651</v>
      </c>
    </row>
    <row r="45" spans="1:8" x14ac:dyDescent="0.25">
      <c r="A45" s="1">
        <v>1912</v>
      </c>
      <c r="B45" s="4">
        <v>1.3718765311121928</v>
      </c>
      <c r="C45" s="4">
        <f t="shared" si="0"/>
        <v>-0.46732559840128163</v>
      </c>
      <c r="D45" s="4">
        <f t="shared" si="2"/>
        <v>0.21839321492111596</v>
      </c>
      <c r="E45" s="5">
        <v>-0.90000000000000036</v>
      </c>
      <c r="F45" s="5">
        <f t="shared" si="1"/>
        <v>-0.89534883720930269</v>
      </c>
      <c r="G45" s="4">
        <f t="shared" si="3"/>
        <v>0.80164954029205038</v>
      </c>
      <c r="H45" s="4">
        <f t="shared" si="4"/>
        <v>0.41841943112672908</v>
      </c>
    </row>
    <row r="46" spans="1:8" x14ac:dyDescent="0.25">
      <c r="A46" s="1">
        <v>1913</v>
      </c>
      <c r="B46" s="4">
        <v>4.3015949734171111</v>
      </c>
      <c r="C46" s="4">
        <f t="shared" si="0"/>
        <v>2.4623928439036367</v>
      </c>
      <c r="D46" s="4">
        <f t="shared" si="2"/>
        <v>6.0633785177078394</v>
      </c>
      <c r="E46" s="5">
        <v>-0.39999999999999947</v>
      </c>
      <c r="F46" s="5">
        <f t="shared" si="1"/>
        <v>-0.39534883720930181</v>
      </c>
      <c r="G46" s="4">
        <f t="shared" si="3"/>
        <v>0.15630070308274702</v>
      </c>
      <c r="H46" s="4">
        <f t="shared" si="4"/>
        <v>-0.97350414758980852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Lennard</dc:creator>
  <cp:lastModifiedBy>Jason Lennard</cp:lastModifiedBy>
  <dcterms:created xsi:type="dcterms:W3CDTF">2020-01-08T10:11:16Z</dcterms:created>
  <dcterms:modified xsi:type="dcterms:W3CDTF">2022-01-05T10:42:44Z</dcterms:modified>
</cp:coreProperties>
</file>