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kh-jsl\Dropbox\Teaching\LSE\EH427\2021-22\Lectures\Lecture 2\"/>
    </mc:Choice>
  </mc:AlternateContent>
  <xr:revisionPtr revIDLastSave="0" documentId="13_ncr:1_{B3DD79CD-0E1B-42B2-8CA2-C2BDA487E0B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solver_adj" localSheetId="0" hidden="1">Sheet1!$E$2:$E$45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2" i="1"/>
  <c r="H2" i="1"/>
  <c r="G4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F3" i="1"/>
  <c r="F4" i="1"/>
  <c r="F8" i="1"/>
  <c r="F12" i="1"/>
  <c r="F14" i="1"/>
  <c r="F15" i="1"/>
  <c r="F16" i="1"/>
  <c r="F21" i="1"/>
  <c r="F22" i="1"/>
  <c r="F24" i="1"/>
  <c r="F27" i="1"/>
  <c r="F28" i="1"/>
  <c r="F30" i="1"/>
  <c r="F32" i="1"/>
  <c r="F33" i="1"/>
  <c r="F34" i="1"/>
  <c r="F35" i="1"/>
  <c r="F36" i="1"/>
  <c r="F40" i="1"/>
  <c r="F41" i="1"/>
  <c r="F43" i="1"/>
  <c r="F44" i="1"/>
  <c r="F20" i="1"/>
  <c r="F29" i="1"/>
  <c r="F37" i="1"/>
  <c r="F45" i="1"/>
  <c r="F5" i="1"/>
  <c r="F7" i="1"/>
  <c r="F9" i="1"/>
  <c r="F10" i="1"/>
  <c r="F11" i="1"/>
  <c r="F13" i="1"/>
  <c r="F17" i="1"/>
  <c r="F18" i="1"/>
  <c r="F19" i="1"/>
  <c r="F23" i="1"/>
  <c r="F25" i="1"/>
  <c r="F26" i="1"/>
  <c r="F31" i="1"/>
  <c r="F38" i="1"/>
  <c r="F39" i="1"/>
  <c r="F42" i="1"/>
  <c r="F2" i="1"/>
  <c r="F6" i="1"/>
  <c r="K3" i="1"/>
  <c r="K4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Lennard</author>
  </authors>
  <commentList>
    <comment ref="J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Jason Lennard:</t>
        </r>
        <r>
          <rPr>
            <sz val="9"/>
            <color indexed="81"/>
            <rFont val="Tahoma"/>
            <family val="2"/>
          </rPr>
          <t xml:space="preserve">
Use the solver function to minimize this cell by changing the cells in column E</t>
        </r>
      </text>
    </comment>
  </commentList>
</comments>
</file>

<file path=xl/sharedStrings.xml><?xml version="1.0" encoding="utf-8"?>
<sst xmlns="http://schemas.openxmlformats.org/spreadsheetml/2006/main" count="16" uniqueCount="15">
  <si>
    <t>t</t>
  </si>
  <si>
    <t>Year</t>
  </si>
  <si>
    <t>g</t>
  </si>
  <si>
    <t>y</t>
  </si>
  <si>
    <t>Lambda</t>
  </si>
  <si>
    <t>Goal</t>
  </si>
  <si>
    <t>c</t>
  </si>
  <si>
    <t>1st Term</t>
  </si>
  <si>
    <t>2nd Term</t>
  </si>
  <si>
    <t>Sum of 1st Term</t>
  </si>
  <si>
    <t>Sum of 2nd Term</t>
  </si>
  <si>
    <t>Real GDP</t>
  </si>
  <si>
    <t>Solomou and Weale (1991)</t>
  </si>
  <si>
    <t>Source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</si>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</sst>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0.00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Geneva"/>
    </font>
    <font>
      <sz val="7"/>
      <name val="Arial"/>
      <family val="2"/>
    </font>
    <font>
      <u/>
      <sz val="8"/>
      <color indexed="12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indexed="9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0"/>
      <name val="MS Sans Serif"/>
      <family val="2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n">
        <color indexed="6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21" fillId="0" borderId="0" applyFill="0" applyBorder="0"/>
    <xf numFmtId="0" fontId="31" fillId="0" borderId="0"/>
    <xf numFmtId="0" fontId="25" fillId="0" borderId="0">
      <alignment horizontal="right"/>
    </xf>
    <xf numFmtId="0" fontId="29" fillId="0" borderId="0"/>
    <xf numFmtId="0" fontId="19" fillId="0" borderId="0"/>
    <xf numFmtId="0" fontId="27" fillId="0" borderId="0"/>
    <xf numFmtId="0" fontId="30" fillId="0" borderId="10" applyNumberFormat="0" applyAlignment="0"/>
    <xf numFmtId="0" fontId="23" fillId="0" borderId="0" applyAlignment="0">
      <alignment horizontal="left"/>
    </xf>
    <xf numFmtId="0" fontId="23" fillId="0" borderId="0">
      <alignment horizontal="right"/>
    </xf>
    <xf numFmtId="166" fontId="23" fillId="0" borderId="0">
      <alignment horizontal="right"/>
    </xf>
    <xf numFmtId="165" fontId="26" fillId="0" borderId="0">
      <alignment horizontal="right"/>
    </xf>
    <xf numFmtId="0" fontId="28" fillId="0" borderId="0"/>
    <xf numFmtId="164" fontId="2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6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164" fontId="1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7" fillId="57" borderId="0" applyNumberFormat="0" applyBorder="0" applyAlignment="0" applyProtection="0"/>
    <xf numFmtId="0" fontId="38" fillId="58" borderId="4" applyNumberFormat="0" applyAlignment="0" applyProtection="0"/>
    <xf numFmtId="0" fontId="39" fillId="59" borderId="7" applyNumberFormat="0" applyAlignment="0" applyProtection="0"/>
    <xf numFmtId="0" fontId="40" fillId="0" borderId="0" applyNumberFormat="0" applyFill="0" applyBorder="0" applyAlignment="0" applyProtection="0"/>
    <xf numFmtId="0" fontId="41" fillId="60" borderId="0" applyNumberFormat="0" applyBorder="0" applyAlignment="0" applyProtection="0"/>
    <xf numFmtId="0" fontId="42" fillId="0" borderId="1" applyNumberFormat="0" applyFill="0" applyAlignment="0" applyProtection="0"/>
    <xf numFmtId="0" fontId="43" fillId="0" borderId="11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5" fillId="61" borderId="4" applyNumberFormat="0" applyAlignment="0" applyProtection="0"/>
    <xf numFmtId="0" fontId="46" fillId="0" borderId="6" applyNumberFormat="0" applyFill="0" applyAlignment="0" applyProtection="0"/>
    <xf numFmtId="0" fontId="47" fillId="62" borderId="0" applyNumberFormat="0" applyBorder="0" applyAlignment="0" applyProtection="0"/>
    <xf numFmtId="0" fontId="20" fillId="0" borderId="0"/>
    <xf numFmtId="0" fontId="20" fillId="63" borderId="8" applyNumberFormat="0" applyFont="0" applyAlignment="0" applyProtection="0"/>
    <xf numFmtId="0" fontId="48" fillId="58" borderId="5" applyNumberFormat="0" applyAlignment="0" applyProtection="0"/>
    <xf numFmtId="0" fontId="49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51" fillId="0" borderId="0" applyNumberFormat="0" applyFill="0" applyBorder="0" applyAlignment="0" applyProtection="0"/>
    <xf numFmtId="0" fontId="33" fillId="0" borderId="0"/>
    <xf numFmtId="0" fontId="33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32" fillId="64" borderId="0">
      <alignment horizontal="righ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left"/>
    </xf>
    <xf numFmtId="0" fontId="0" fillId="0" borderId="12" xfId="0" applyBorder="1"/>
  </cellXfs>
  <cellStyles count="169">
    <cellStyle name="20% - Accent1" xfId="19" builtinId="30" customBuiltin="1"/>
    <cellStyle name="20% - Accent1 2" xfId="66" xr:uid="{00000000-0005-0000-0000-000001000000}"/>
    <cellStyle name="20% - Accent2" xfId="23" builtinId="34" customBuiltin="1"/>
    <cellStyle name="20% - Accent2 2" xfId="67" xr:uid="{00000000-0005-0000-0000-000003000000}"/>
    <cellStyle name="20% - Accent3" xfId="27" builtinId="38" customBuiltin="1"/>
    <cellStyle name="20% - Accent3 2" xfId="68" xr:uid="{00000000-0005-0000-0000-000005000000}"/>
    <cellStyle name="20% - Accent4" xfId="31" builtinId="42" customBuiltin="1"/>
    <cellStyle name="20% - Accent4 2" xfId="69" xr:uid="{00000000-0005-0000-0000-000007000000}"/>
    <cellStyle name="20% - Accent5" xfId="35" builtinId="46" customBuiltin="1"/>
    <cellStyle name="20% - Accent5 2" xfId="70" xr:uid="{00000000-0005-0000-0000-000009000000}"/>
    <cellStyle name="20% - Accent6" xfId="39" builtinId="50" customBuiltin="1"/>
    <cellStyle name="20% - Accent6 2" xfId="71" xr:uid="{00000000-0005-0000-0000-00000B000000}"/>
    <cellStyle name="40% - Accent1" xfId="20" builtinId="31" customBuiltin="1"/>
    <cellStyle name="40% - Accent1 2" xfId="72" xr:uid="{00000000-0005-0000-0000-00000D000000}"/>
    <cellStyle name="40% - Accent2" xfId="24" builtinId="35" customBuiltin="1"/>
    <cellStyle name="40% - Accent2 2" xfId="73" xr:uid="{00000000-0005-0000-0000-00000F000000}"/>
    <cellStyle name="40% - Accent3" xfId="28" builtinId="39" customBuiltin="1"/>
    <cellStyle name="40% - Accent3 2" xfId="74" xr:uid="{00000000-0005-0000-0000-000011000000}"/>
    <cellStyle name="40% - Accent4" xfId="32" builtinId="43" customBuiltin="1"/>
    <cellStyle name="40% - Accent4 2" xfId="75" xr:uid="{00000000-0005-0000-0000-000013000000}"/>
    <cellStyle name="40% - Accent5" xfId="36" builtinId="47" customBuiltin="1"/>
    <cellStyle name="40% - Accent5 2" xfId="76" xr:uid="{00000000-0005-0000-0000-000015000000}"/>
    <cellStyle name="40% - Accent6" xfId="40" builtinId="51" customBuiltin="1"/>
    <cellStyle name="40% - Accent6 2" xfId="77" xr:uid="{00000000-0005-0000-0000-000017000000}"/>
    <cellStyle name="60% - Accent1" xfId="21" builtinId="32" customBuiltin="1"/>
    <cellStyle name="60% - Accent1 2" xfId="78" xr:uid="{00000000-0005-0000-0000-000019000000}"/>
    <cellStyle name="60% - Accent2" xfId="25" builtinId="36" customBuiltin="1"/>
    <cellStyle name="60% - Accent2 2" xfId="79" xr:uid="{00000000-0005-0000-0000-00001B000000}"/>
    <cellStyle name="60% - Accent3" xfId="29" builtinId="40" customBuiltin="1"/>
    <cellStyle name="60% - Accent3 2" xfId="80" xr:uid="{00000000-0005-0000-0000-00001D000000}"/>
    <cellStyle name="60% - Accent4" xfId="33" builtinId="44" customBuiltin="1"/>
    <cellStyle name="60% - Accent4 2" xfId="81" xr:uid="{00000000-0005-0000-0000-00001F000000}"/>
    <cellStyle name="60% - Accent5" xfId="37" builtinId="48" customBuiltin="1"/>
    <cellStyle name="60% - Accent5 2" xfId="82" xr:uid="{00000000-0005-0000-0000-000021000000}"/>
    <cellStyle name="60% - Accent6" xfId="41" builtinId="52" customBuiltin="1"/>
    <cellStyle name="60% - Accent6 2" xfId="83" xr:uid="{00000000-0005-0000-0000-000023000000}"/>
    <cellStyle name="Accent1" xfId="18" builtinId="29" customBuiltin="1"/>
    <cellStyle name="Accent1 2" xfId="84" xr:uid="{00000000-0005-0000-0000-000025000000}"/>
    <cellStyle name="Accent2" xfId="22" builtinId="33" customBuiltin="1"/>
    <cellStyle name="Accent2 2" xfId="85" xr:uid="{00000000-0005-0000-0000-000027000000}"/>
    <cellStyle name="Accent3" xfId="26" builtinId="37" customBuiltin="1"/>
    <cellStyle name="Accent3 2" xfId="86" xr:uid="{00000000-0005-0000-0000-000029000000}"/>
    <cellStyle name="Accent4" xfId="30" builtinId="41" customBuiltin="1"/>
    <cellStyle name="Accent4 2" xfId="87" xr:uid="{00000000-0005-0000-0000-00002B000000}"/>
    <cellStyle name="Accent5" xfId="34" builtinId="45" customBuiltin="1"/>
    <cellStyle name="Accent5 2" xfId="88" xr:uid="{00000000-0005-0000-0000-00002D000000}"/>
    <cellStyle name="Accent6" xfId="38" builtinId="49" customBuiltin="1"/>
    <cellStyle name="Accent6 2" xfId="89" xr:uid="{00000000-0005-0000-0000-00002F000000}"/>
    <cellStyle name="Bad" xfId="7" builtinId="27" customBuiltin="1"/>
    <cellStyle name="Bad 2" xfId="90" xr:uid="{00000000-0005-0000-0000-000031000000}"/>
    <cellStyle name="C01_Main head" xfId="44" xr:uid="{00000000-0005-0000-0000-000032000000}"/>
    <cellStyle name="C02_Column heads" xfId="45" xr:uid="{00000000-0005-0000-0000-000033000000}"/>
    <cellStyle name="C03_Sub head bold" xfId="46" xr:uid="{00000000-0005-0000-0000-000034000000}"/>
    <cellStyle name="C03a_Sub head" xfId="47" xr:uid="{00000000-0005-0000-0000-000035000000}"/>
    <cellStyle name="C04_Total text white bold" xfId="48" xr:uid="{00000000-0005-0000-0000-000036000000}"/>
    <cellStyle name="C04a_Total text black with rule" xfId="49" xr:uid="{00000000-0005-0000-0000-000037000000}"/>
    <cellStyle name="C05_Main text" xfId="50" xr:uid="{00000000-0005-0000-0000-000038000000}"/>
    <cellStyle name="C06_Figs" xfId="51" xr:uid="{00000000-0005-0000-0000-000039000000}"/>
    <cellStyle name="C07_Figs 1 dec percent" xfId="52" xr:uid="{00000000-0005-0000-0000-00003A000000}"/>
    <cellStyle name="C08_Figs 1 decimal" xfId="53" xr:uid="{00000000-0005-0000-0000-00003B000000}"/>
    <cellStyle name="C09_Notes" xfId="54" xr:uid="{00000000-0005-0000-0000-00003C000000}"/>
    <cellStyle name="Calculation" xfId="11" builtinId="22" customBuiltin="1"/>
    <cellStyle name="Calculation 2" xfId="91" xr:uid="{00000000-0005-0000-0000-00003E000000}"/>
    <cellStyle name="Check Cell" xfId="13" builtinId="23" customBuiltin="1"/>
    <cellStyle name="Check Cell 2" xfId="92" xr:uid="{00000000-0005-0000-0000-000040000000}"/>
    <cellStyle name="Comma 2" xfId="55" xr:uid="{00000000-0005-0000-0000-000041000000}"/>
    <cellStyle name="Comma 2 10" xfId="110" xr:uid="{00000000-0005-0000-0000-000042000000}"/>
    <cellStyle name="Comma 2 11" xfId="111" xr:uid="{00000000-0005-0000-0000-000043000000}"/>
    <cellStyle name="Comma 2 12" xfId="112" xr:uid="{00000000-0005-0000-0000-000044000000}"/>
    <cellStyle name="Comma 2 2" xfId="113" xr:uid="{00000000-0005-0000-0000-000045000000}"/>
    <cellStyle name="Comma 2 3" xfId="114" xr:uid="{00000000-0005-0000-0000-000046000000}"/>
    <cellStyle name="Comma 2 4" xfId="115" xr:uid="{00000000-0005-0000-0000-000047000000}"/>
    <cellStyle name="Comma 2 5" xfId="116" xr:uid="{00000000-0005-0000-0000-000048000000}"/>
    <cellStyle name="Comma 2 6" xfId="117" xr:uid="{00000000-0005-0000-0000-000049000000}"/>
    <cellStyle name="Comma 2 7" xfId="118" xr:uid="{00000000-0005-0000-0000-00004A000000}"/>
    <cellStyle name="Comma 2 8" xfId="119" xr:uid="{00000000-0005-0000-0000-00004B000000}"/>
    <cellStyle name="Comma 2 9" xfId="120" xr:uid="{00000000-0005-0000-0000-00004C000000}"/>
    <cellStyle name="Comma 3" xfId="64" xr:uid="{00000000-0005-0000-0000-00004D000000}"/>
    <cellStyle name="Comma 3 2" xfId="61" xr:uid="{00000000-0005-0000-0000-00004E000000}"/>
    <cellStyle name="Comma 4" xfId="42" xr:uid="{00000000-0005-0000-0000-00004F000000}"/>
    <cellStyle name="Comma 5" xfId="58" xr:uid="{00000000-0005-0000-0000-000050000000}"/>
    <cellStyle name="Default Column Data" xfId="121" xr:uid="{00000000-0005-0000-0000-000051000000}"/>
    <cellStyle name="Explanatory Text" xfId="16" builtinId="53" customBuiltin="1"/>
    <cellStyle name="Explanatory Text 2" xfId="93" xr:uid="{00000000-0005-0000-0000-000053000000}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Good" xfId="6" builtinId="26" customBuiltin="1"/>
    <cellStyle name="Good 2" xfId="94" xr:uid="{00000000-0005-0000-0000-00005E000000}"/>
    <cellStyle name="Heading 1" xfId="2" builtinId="16" customBuiltin="1"/>
    <cellStyle name="Heading 1 2" xfId="95" xr:uid="{00000000-0005-0000-0000-000060000000}"/>
    <cellStyle name="Heading 2" xfId="3" builtinId="17" customBuiltin="1"/>
    <cellStyle name="Heading 2 2" xfId="96" xr:uid="{00000000-0005-0000-0000-000062000000}"/>
    <cellStyle name="Heading 3" xfId="4" builtinId="18" customBuiltin="1"/>
    <cellStyle name="Heading 3 2" xfId="97" xr:uid="{00000000-0005-0000-0000-000064000000}"/>
    <cellStyle name="Heading 4" xfId="5" builtinId="19" customBuiltin="1"/>
    <cellStyle name="Heading 4 2" xfId="98" xr:uid="{00000000-0005-0000-0000-000066000000}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 2" xfId="56" xr:uid="{00000000-0005-0000-0000-000070000000}"/>
    <cellStyle name="Hyperlink 3" xfId="65" xr:uid="{00000000-0005-0000-0000-000071000000}"/>
    <cellStyle name="Input" xfId="9" builtinId="20" customBuiltin="1"/>
    <cellStyle name="Input 2" xfId="99" xr:uid="{00000000-0005-0000-0000-000073000000}"/>
    <cellStyle name="Linked Cell" xfId="12" builtinId="24" customBuiltin="1"/>
    <cellStyle name="Linked Cell 2" xfId="100" xr:uid="{00000000-0005-0000-0000-000075000000}"/>
    <cellStyle name="Neutral" xfId="8" builtinId="28" customBuiltin="1"/>
    <cellStyle name="Neutral 2" xfId="101" xr:uid="{00000000-0005-0000-0000-000077000000}"/>
    <cellStyle name="Normal" xfId="0" builtinId="0"/>
    <cellStyle name="Normal 2" xfId="43" xr:uid="{00000000-0005-0000-0000-000079000000}"/>
    <cellStyle name="Normal 2 10" xfId="122" xr:uid="{00000000-0005-0000-0000-00007A000000}"/>
    <cellStyle name="Normal 2 11" xfId="123" xr:uid="{00000000-0005-0000-0000-00007B000000}"/>
    <cellStyle name="Normal 2 12" xfId="124" xr:uid="{00000000-0005-0000-0000-00007C000000}"/>
    <cellStyle name="Normal 2 2" xfId="63" xr:uid="{00000000-0005-0000-0000-00007D000000}"/>
    <cellStyle name="Normal 2 3" xfId="102" xr:uid="{00000000-0005-0000-0000-00007E000000}"/>
    <cellStyle name="Normal 2 4" xfId="109" xr:uid="{00000000-0005-0000-0000-00007F000000}"/>
    <cellStyle name="Normal 2 5" xfId="125" xr:uid="{00000000-0005-0000-0000-000080000000}"/>
    <cellStyle name="Normal 2 6" xfId="126" xr:uid="{00000000-0005-0000-0000-000081000000}"/>
    <cellStyle name="Normal 2 7" xfId="127" xr:uid="{00000000-0005-0000-0000-000082000000}"/>
    <cellStyle name="Normal 2 8" xfId="128" xr:uid="{00000000-0005-0000-0000-000083000000}"/>
    <cellStyle name="Normal 2 9" xfId="129" xr:uid="{00000000-0005-0000-0000-000084000000}"/>
    <cellStyle name="Normal 3" xfId="59" xr:uid="{00000000-0005-0000-0000-000085000000}"/>
    <cellStyle name="Normal 3 10" xfId="130" xr:uid="{00000000-0005-0000-0000-000086000000}"/>
    <cellStyle name="Normal 3 11" xfId="131" xr:uid="{00000000-0005-0000-0000-000087000000}"/>
    <cellStyle name="Normal 3 12" xfId="132" xr:uid="{00000000-0005-0000-0000-000088000000}"/>
    <cellStyle name="Normal 3 2" xfId="60" xr:uid="{00000000-0005-0000-0000-000089000000}"/>
    <cellStyle name="Normal 3 3" xfId="133" xr:uid="{00000000-0005-0000-0000-00008A000000}"/>
    <cellStyle name="Normal 3 4" xfId="134" xr:uid="{00000000-0005-0000-0000-00008B000000}"/>
    <cellStyle name="Normal 3 5" xfId="135" xr:uid="{00000000-0005-0000-0000-00008C000000}"/>
    <cellStyle name="Normal 3 6" xfId="136" xr:uid="{00000000-0005-0000-0000-00008D000000}"/>
    <cellStyle name="Normal 3 7" xfId="137" xr:uid="{00000000-0005-0000-0000-00008E000000}"/>
    <cellStyle name="Normal 3 8" xfId="138" xr:uid="{00000000-0005-0000-0000-00008F000000}"/>
    <cellStyle name="Normal 3 9" xfId="139" xr:uid="{00000000-0005-0000-0000-000090000000}"/>
    <cellStyle name="Normal 4" xfId="62" xr:uid="{00000000-0005-0000-0000-000091000000}"/>
    <cellStyle name="Normal 4 10" xfId="140" xr:uid="{00000000-0005-0000-0000-000092000000}"/>
    <cellStyle name="Normal 4 11" xfId="141" xr:uid="{00000000-0005-0000-0000-000093000000}"/>
    <cellStyle name="Normal 4 12" xfId="142" xr:uid="{00000000-0005-0000-0000-000094000000}"/>
    <cellStyle name="Normal 4 2" xfId="143" xr:uid="{00000000-0005-0000-0000-000095000000}"/>
    <cellStyle name="Normal 4 3" xfId="144" xr:uid="{00000000-0005-0000-0000-000096000000}"/>
    <cellStyle name="Normal 4 4" xfId="145" xr:uid="{00000000-0005-0000-0000-000097000000}"/>
    <cellStyle name="Normal 4 5" xfId="146" xr:uid="{00000000-0005-0000-0000-000098000000}"/>
    <cellStyle name="Normal 4 6" xfId="147" xr:uid="{00000000-0005-0000-0000-000099000000}"/>
    <cellStyle name="Normal 4 7" xfId="148" xr:uid="{00000000-0005-0000-0000-00009A000000}"/>
    <cellStyle name="Normal 4 8" xfId="149" xr:uid="{00000000-0005-0000-0000-00009B000000}"/>
    <cellStyle name="Normal 4 9" xfId="150" xr:uid="{00000000-0005-0000-0000-00009C000000}"/>
    <cellStyle name="Normal 5" xfId="108" xr:uid="{00000000-0005-0000-0000-00009D000000}"/>
    <cellStyle name="Note" xfId="15" builtinId="10" customBuiltin="1"/>
    <cellStyle name="Note 2" xfId="103" xr:uid="{00000000-0005-0000-0000-00009F000000}"/>
    <cellStyle name="Output" xfId="10" builtinId="21" customBuiltin="1"/>
    <cellStyle name="Output 2" xfId="104" xr:uid="{00000000-0005-0000-0000-0000A1000000}"/>
    <cellStyle name="Percent 2" xfId="57" xr:uid="{00000000-0005-0000-0000-0000A2000000}"/>
    <cellStyle name="Title" xfId="1" builtinId="15" customBuiltin="1"/>
    <cellStyle name="Title 2" xfId="105" xr:uid="{00000000-0005-0000-0000-0000A4000000}"/>
    <cellStyle name="Total" xfId="17" builtinId="25" customBuiltin="1"/>
    <cellStyle name="Total 2" xfId="106" xr:uid="{00000000-0005-0000-0000-0000A6000000}"/>
    <cellStyle name="Warning Text" xfId="14" builtinId="11" customBuiltin="1"/>
    <cellStyle name="Warning Text 2" xfId="107" xr:uid="{00000000-0005-0000-0000-0000A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</c:numCache>
            </c:numRef>
          </c:cat>
          <c:val>
            <c:numRef>
              <c:f>Sheet1!$D$2:$D$45</c:f>
              <c:numCache>
                <c:formatCode>0.0000</c:formatCode>
                <c:ptCount val="44"/>
                <c:pt idx="0">
                  <c:v>6.9037472575845982</c:v>
                </c:pt>
                <c:pt idx="1">
                  <c:v>6.953684210870537</c:v>
                </c:pt>
                <c:pt idx="2">
                  <c:v>6.9546388648809874</c:v>
                </c:pt>
                <c:pt idx="3">
                  <c:v>6.9622434642662068</c:v>
                </c:pt>
                <c:pt idx="4">
                  <c:v>7.0030654587864616</c:v>
                </c:pt>
                <c:pt idx="5">
                  <c:v>7.0121152943063798</c:v>
                </c:pt>
                <c:pt idx="6">
                  <c:v>7.0184017990692009</c:v>
                </c:pt>
                <c:pt idx="7">
                  <c:v>7.0237589547384429</c:v>
                </c:pt>
                <c:pt idx="8">
                  <c:v>7.0317412587631285</c:v>
                </c:pt>
                <c:pt idx="9">
                  <c:v>7.0094089327086371</c:v>
                </c:pt>
                <c:pt idx="10">
                  <c:v>7.0850642939525477</c:v>
                </c:pt>
                <c:pt idx="11">
                  <c:v>7.1049654482698426</c:v>
                </c:pt>
                <c:pt idx="12">
                  <c:v>7.1220598816291423</c:v>
                </c:pt>
                <c:pt idx="13">
                  <c:v>7.153833801578843</c:v>
                </c:pt>
                <c:pt idx="14">
                  <c:v>7.1451961349971711</c:v>
                </c:pt>
                <c:pt idx="15">
                  <c:v>7.1364832085902474</c:v>
                </c:pt>
                <c:pt idx="16">
                  <c:v>7.1436176027041212</c:v>
                </c:pt>
                <c:pt idx="17">
                  <c:v>7.1838707150624526</c:v>
                </c:pt>
                <c:pt idx="18">
                  <c:v>7.2152399787300974</c:v>
                </c:pt>
                <c:pt idx="19">
                  <c:v>7.2470805845857562</c:v>
                </c:pt>
                <c:pt idx="20">
                  <c:v>7.255591274253665</c:v>
                </c:pt>
                <c:pt idx="21">
                  <c:v>7.2779385729456614</c:v>
                </c:pt>
                <c:pt idx="22">
                  <c:v>7.2570027070920728</c:v>
                </c:pt>
                <c:pt idx="23">
                  <c:v>7.2499255367179876</c:v>
                </c:pt>
                <c:pt idx="24">
                  <c:v>7.2984451015081468</c:v>
                </c:pt>
                <c:pt idx="25">
                  <c:v>7.3304052118444023</c:v>
                </c:pt>
                <c:pt idx="26">
                  <c:v>7.3733743099100488</c:v>
                </c:pt>
                <c:pt idx="27">
                  <c:v>7.3821243657375124</c:v>
                </c:pt>
                <c:pt idx="28">
                  <c:v>7.4289271948022719</c:v>
                </c:pt>
                <c:pt idx="29">
                  <c:v>7.4656553101340561</c:v>
                </c:pt>
                <c:pt idx="30">
                  <c:v>7.4593388952202959</c:v>
                </c:pt>
                <c:pt idx="31">
                  <c:v>7.4838066876658349</c:v>
                </c:pt>
                <c:pt idx="32">
                  <c:v>7.4977617006225685</c:v>
                </c:pt>
                <c:pt idx="33">
                  <c:v>7.4882935151594276</c:v>
                </c:pt>
                <c:pt idx="34">
                  <c:v>7.5010821242598711</c:v>
                </c:pt>
                <c:pt idx="35">
                  <c:v>7.5310163320779155</c:v>
                </c:pt>
                <c:pt idx="36">
                  <c:v>7.5553819442402732</c:v>
                </c:pt>
                <c:pt idx="37">
                  <c:v>7.5735312627459503</c:v>
                </c:pt>
                <c:pt idx="38">
                  <c:v>7.5352967024440884</c:v>
                </c:pt>
                <c:pt idx="39">
                  <c:v>7.5621616312256519</c:v>
                </c:pt>
                <c:pt idx="40">
                  <c:v>7.5883236773352225</c:v>
                </c:pt>
                <c:pt idx="41">
                  <c:v>7.6211951628098449</c:v>
                </c:pt>
                <c:pt idx="42">
                  <c:v>7.6348206777455427</c:v>
                </c:pt>
                <c:pt idx="43">
                  <c:v>7.67693714581808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ADE-9A91-117B009A5F0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</c:numCache>
            </c:numRef>
          </c:cat>
          <c:val>
            <c:numRef>
              <c:f>Sheet1!$E$2:$E$45</c:f>
              <c:numCache>
                <c:formatCode>0.0000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ADE-9A91-117B009A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97064"/>
        <c:axId val="235657768"/>
      </c:lineChart>
      <c:catAx>
        <c:axId val="23189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235657768"/>
        <c:crosses val="autoZero"/>
        <c:auto val="1"/>
        <c:lblAlgn val="ctr"/>
        <c:lblOffset val="100"/>
        <c:noMultiLvlLbl val="0"/>
      </c:catAx>
      <c:valAx>
        <c:axId val="235657768"/>
        <c:scaling>
          <c:orientation val="minMax"/>
          <c:min val="6.8"/>
        </c:scaling>
        <c:delete val="0"/>
        <c:axPos val="l"/>
        <c:numFmt formatCode="#,##0.00" sourceLinked="0"/>
        <c:majorTickMark val="none"/>
        <c:minorTickMark val="none"/>
        <c:tickLblPos val="nextTo"/>
        <c:crossAx val="231897064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</c:numCache>
            </c:numRef>
          </c:cat>
          <c:val>
            <c:numRef>
              <c:f>Sheet1!$H$2:$H$45</c:f>
              <c:numCache>
                <c:formatCode>0.0000</c:formatCode>
                <c:ptCount val="44"/>
                <c:pt idx="0">
                  <c:v>6.9037472575845982</c:v>
                </c:pt>
                <c:pt idx="1">
                  <c:v>6.953684210870537</c:v>
                </c:pt>
                <c:pt idx="2">
                  <c:v>6.9546388648809874</c:v>
                </c:pt>
                <c:pt idx="3">
                  <c:v>6.9622434642662068</c:v>
                </c:pt>
                <c:pt idx="4">
                  <c:v>7.0030654587864616</c:v>
                </c:pt>
                <c:pt idx="5">
                  <c:v>7.0121152943063798</c:v>
                </c:pt>
                <c:pt idx="6">
                  <c:v>7.0184017990692009</c:v>
                </c:pt>
                <c:pt idx="7">
                  <c:v>7.0237589547384429</c:v>
                </c:pt>
                <c:pt idx="8">
                  <c:v>7.0317412587631285</c:v>
                </c:pt>
                <c:pt idx="9">
                  <c:v>7.0094089327086371</c:v>
                </c:pt>
                <c:pt idx="10">
                  <c:v>7.0850642939525477</c:v>
                </c:pt>
                <c:pt idx="11">
                  <c:v>7.1049654482698426</c:v>
                </c:pt>
                <c:pt idx="12">
                  <c:v>7.1220598816291423</c:v>
                </c:pt>
                <c:pt idx="13">
                  <c:v>7.153833801578843</c:v>
                </c:pt>
                <c:pt idx="14">
                  <c:v>7.1451961349971711</c:v>
                </c:pt>
                <c:pt idx="15">
                  <c:v>7.1364832085902474</c:v>
                </c:pt>
                <c:pt idx="16">
                  <c:v>7.1436176027041212</c:v>
                </c:pt>
                <c:pt idx="17">
                  <c:v>7.1838707150624526</c:v>
                </c:pt>
                <c:pt idx="18">
                  <c:v>7.2152399787300974</c:v>
                </c:pt>
                <c:pt idx="19">
                  <c:v>7.2470805845857562</c:v>
                </c:pt>
                <c:pt idx="20">
                  <c:v>7.255591274253665</c:v>
                </c:pt>
                <c:pt idx="21">
                  <c:v>7.2779385729456614</c:v>
                </c:pt>
                <c:pt idx="22">
                  <c:v>7.2570027070920728</c:v>
                </c:pt>
                <c:pt idx="23">
                  <c:v>7.2499255367179876</c:v>
                </c:pt>
                <c:pt idx="24">
                  <c:v>7.2984451015081468</c:v>
                </c:pt>
                <c:pt idx="25">
                  <c:v>7.3304052118444023</c:v>
                </c:pt>
                <c:pt idx="26">
                  <c:v>7.3733743099100488</c:v>
                </c:pt>
                <c:pt idx="27">
                  <c:v>7.3821243657375124</c:v>
                </c:pt>
                <c:pt idx="28">
                  <c:v>7.4289271948022719</c:v>
                </c:pt>
                <c:pt idx="29">
                  <c:v>7.4656553101340561</c:v>
                </c:pt>
                <c:pt idx="30">
                  <c:v>7.4593388952202959</c:v>
                </c:pt>
                <c:pt idx="31">
                  <c:v>7.4838066876658349</c:v>
                </c:pt>
                <c:pt idx="32">
                  <c:v>7.4977617006225685</c:v>
                </c:pt>
                <c:pt idx="33">
                  <c:v>7.4882935151594276</c:v>
                </c:pt>
                <c:pt idx="34">
                  <c:v>7.5010821242598711</c:v>
                </c:pt>
                <c:pt idx="35">
                  <c:v>7.5310163320779155</c:v>
                </c:pt>
                <c:pt idx="36">
                  <c:v>7.5553819442402732</c:v>
                </c:pt>
                <c:pt idx="37">
                  <c:v>7.5735312627459503</c:v>
                </c:pt>
                <c:pt idx="38">
                  <c:v>7.5352967024440884</c:v>
                </c:pt>
                <c:pt idx="39">
                  <c:v>7.5621616312256519</c:v>
                </c:pt>
                <c:pt idx="40">
                  <c:v>7.5883236773352225</c:v>
                </c:pt>
                <c:pt idx="41">
                  <c:v>7.6211951628098449</c:v>
                </c:pt>
                <c:pt idx="42">
                  <c:v>7.6348206777455427</c:v>
                </c:pt>
                <c:pt idx="43">
                  <c:v>7.67693714581808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D-404A-9B90-260490D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58552"/>
        <c:axId val="235658944"/>
      </c:lineChart>
      <c:catAx>
        <c:axId val="23565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235658944"/>
        <c:crosses val="autoZero"/>
        <c:auto val="1"/>
        <c:lblAlgn val="ctr"/>
        <c:lblOffset val="100"/>
        <c:noMultiLvlLbl val="0"/>
      </c:catAx>
      <c:valAx>
        <c:axId val="23565894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crossAx val="235658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/>
  </sheetViews>
  <sheetFormatPr defaultColWidth="8.7109375" defaultRowHeight="15"/>
  <cols>
    <col min="1" max="8" width="10" style="6" customWidth="1"/>
    <col min="9" max="9" width="1.42578125" customWidth="1"/>
    <col min="10" max="10" width="16" bestFit="1" customWidth="1"/>
    <col min="11" max="11" width="14.28515625" customWidth="1"/>
  </cols>
  <sheetData>
    <row r="1" spans="1:13">
      <c r="A1" s="4" t="s">
        <v>1</v>
      </c>
      <c r="B1" s="4" t="s">
        <v>0</v>
      </c>
      <c r="C1" s="7" t="s">
        <v>11</v>
      </c>
      <c r="D1" s="4" t="s">
        <v>3</v>
      </c>
      <c r="E1" s="4" t="s">
        <v>2</v>
      </c>
      <c r="F1" s="4" t="s">
        <v>7</v>
      </c>
      <c r="G1" s="4" t="s">
        <v>8</v>
      </c>
      <c r="H1" s="4" t="s">
        <v>6</v>
      </c>
    </row>
    <row r="2" spans="1:13">
      <c r="A2" s="3">
        <v>1870</v>
      </c>
      <c r="B2" s="3">
        <v>1</v>
      </c>
      <c r="C2" s="1">
        <v>996</v>
      </c>
      <c r="D2" s="2">
        <f>LN(C2)</f>
        <v>6.9037472575845982</v>
      </c>
      <c r="E2" s="2"/>
      <c r="F2" s="2">
        <f>SUM(D2-E2)^2</f>
        <v>47.661726196606857</v>
      </c>
      <c r="G2" s="2"/>
      <c r="H2" s="2">
        <f>SUM(D2-E2)</f>
        <v>6.9037472575845982</v>
      </c>
      <c r="J2" s="12" t="s">
        <v>14</v>
      </c>
      <c r="L2" s="8" t="s">
        <v>13</v>
      </c>
    </row>
    <row r="3" spans="1:13">
      <c r="A3" s="3">
        <v>1871</v>
      </c>
      <c r="B3" s="3">
        <v>2</v>
      </c>
      <c r="C3" s="1">
        <v>1047</v>
      </c>
      <c r="D3" s="2">
        <f t="shared" ref="D3:D45" si="0">LN(C3)</f>
        <v>6.953684210870537</v>
      </c>
      <c r="E3" s="2"/>
      <c r="F3" s="2">
        <f>SUM(D3-E3)^2</f>
        <v>48.353724104510206</v>
      </c>
      <c r="G3" s="2">
        <f>SUM((E4-E3)-(E3-E2))^2</f>
        <v>0</v>
      </c>
      <c r="H3" s="2">
        <f t="shared" ref="H3:H45" si="1">SUM(D3-E3)</f>
        <v>6.953684210870537</v>
      </c>
      <c r="J3" s="9" t="s">
        <v>9</v>
      </c>
      <c r="K3" s="11">
        <f>SUM(F2:F45)</f>
        <v>2335.8682378539352</v>
      </c>
      <c r="L3" s="9" t="s">
        <v>11</v>
      </c>
      <c r="M3" s="10" t="s">
        <v>12</v>
      </c>
    </row>
    <row r="4" spans="1:13">
      <c r="A4" s="3">
        <v>1872</v>
      </c>
      <c r="B4" s="3">
        <v>3</v>
      </c>
      <c r="C4" s="1">
        <v>1048</v>
      </c>
      <c r="D4" s="2">
        <f t="shared" si="0"/>
        <v>6.9546388648809874</v>
      </c>
      <c r="E4" s="2"/>
      <c r="F4" s="2">
        <f t="shared" ref="F4:F45" si="2">SUM(D4-E4)^2</f>
        <v>48.367001740913111</v>
      </c>
      <c r="G4" s="2">
        <f t="shared" ref="G4:G43" si="3">SUM((E5-E4)-(E4-E3))^2</f>
        <v>0</v>
      </c>
      <c r="H4" s="2">
        <f t="shared" si="1"/>
        <v>6.9546388648809874</v>
      </c>
      <c r="I4" s="5"/>
      <c r="J4" s="9" t="s">
        <v>10</v>
      </c>
      <c r="K4" s="11">
        <f>SUM(G3:G44)</f>
        <v>0</v>
      </c>
    </row>
    <row r="5" spans="1:13">
      <c r="A5" s="3">
        <v>1873</v>
      </c>
      <c r="B5" s="3">
        <v>4</v>
      </c>
      <c r="C5" s="1">
        <v>1056</v>
      </c>
      <c r="D5" s="2">
        <f t="shared" si="0"/>
        <v>6.9622434642662068</v>
      </c>
      <c r="E5" s="2"/>
      <c r="F5" s="2">
        <f t="shared" si="2"/>
        <v>48.472834055717513</v>
      </c>
      <c r="G5" s="2">
        <f t="shared" si="3"/>
        <v>0</v>
      </c>
      <c r="H5" s="2">
        <f t="shared" si="1"/>
        <v>6.9622434642662068</v>
      </c>
      <c r="I5" s="5"/>
      <c r="J5" s="9" t="s">
        <v>4</v>
      </c>
      <c r="K5" s="9">
        <v>6.25</v>
      </c>
    </row>
    <row r="6" spans="1:13">
      <c r="A6" s="3">
        <v>1874</v>
      </c>
      <c r="B6" s="3">
        <v>5</v>
      </c>
      <c r="C6" s="1">
        <v>1100</v>
      </c>
      <c r="D6" s="2">
        <f t="shared" si="0"/>
        <v>7.0030654587864616</v>
      </c>
      <c r="E6" s="2"/>
      <c r="F6" s="2">
        <f t="shared" si="2"/>
        <v>49.042925820048033</v>
      </c>
      <c r="G6" s="2">
        <f t="shared" si="3"/>
        <v>0</v>
      </c>
      <c r="H6" s="2">
        <f t="shared" si="1"/>
        <v>7.0030654587864616</v>
      </c>
      <c r="I6" s="5"/>
      <c r="J6" s="9" t="s">
        <v>5</v>
      </c>
      <c r="K6" s="11">
        <f>SUM(K3+(K5*K4))</f>
        <v>2335.8682378539352</v>
      </c>
    </row>
    <row r="7" spans="1:13">
      <c r="A7" s="3">
        <v>1875</v>
      </c>
      <c r="B7" s="3">
        <v>6</v>
      </c>
      <c r="C7" s="1">
        <v>1110</v>
      </c>
      <c r="D7" s="2">
        <f t="shared" si="0"/>
        <v>7.0121152943063798</v>
      </c>
      <c r="E7" s="2"/>
      <c r="F7" s="2">
        <f t="shared" si="2"/>
        <v>49.16976090064545</v>
      </c>
      <c r="G7" s="2">
        <f t="shared" si="3"/>
        <v>0</v>
      </c>
      <c r="H7" s="2">
        <f t="shared" si="1"/>
        <v>7.0121152943063798</v>
      </c>
      <c r="I7" s="5"/>
      <c r="J7" s="9"/>
      <c r="K7" s="11"/>
      <c r="L7" s="5"/>
    </row>
    <row r="8" spans="1:13">
      <c r="A8" s="3">
        <v>1876</v>
      </c>
      <c r="B8" s="3">
        <v>7</v>
      </c>
      <c r="C8" s="1">
        <v>1117</v>
      </c>
      <c r="D8" s="2">
        <f t="shared" si="0"/>
        <v>7.0184017990692009</v>
      </c>
      <c r="E8" s="2"/>
      <c r="F8" s="2">
        <f t="shared" si="2"/>
        <v>49.257963813177795</v>
      </c>
      <c r="G8" s="2">
        <f t="shared" si="3"/>
        <v>0</v>
      </c>
      <c r="H8" s="2">
        <f t="shared" si="1"/>
        <v>7.0184017990692009</v>
      </c>
      <c r="I8" s="5"/>
      <c r="K8" s="2"/>
    </row>
    <row r="9" spans="1:13">
      <c r="A9" s="3">
        <v>1877</v>
      </c>
      <c r="B9" s="3">
        <v>8</v>
      </c>
      <c r="C9" s="1">
        <v>1123</v>
      </c>
      <c r="D9" s="2">
        <f t="shared" si="0"/>
        <v>7.0237589547384429</v>
      </c>
      <c r="E9" s="2"/>
      <c r="F9" s="2">
        <f t="shared" si="2"/>
        <v>49.333189854268461</v>
      </c>
      <c r="G9" s="2">
        <f t="shared" si="3"/>
        <v>0</v>
      </c>
      <c r="H9" s="2">
        <f t="shared" si="1"/>
        <v>7.0237589547384429</v>
      </c>
      <c r="I9" s="5"/>
    </row>
    <row r="10" spans="1:13">
      <c r="A10" s="3">
        <v>1878</v>
      </c>
      <c r="B10" s="3">
        <v>9</v>
      </c>
      <c r="C10" s="1">
        <v>1132</v>
      </c>
      <c r="D10" s="2">
        <f t="shared" si="0"/>
        <v>7.0317412587631285</v>
      </c>
      <c r="E10" s="2"/>
      <c r="F10" s="2">
        <f t="shared" si="2"/>
        <v>49.445385130191667</v>
      </c>
      <c r="G10" s="2">
        <f t="shared" si="3"/>
        <v>0</v>
      </c>
      <c r="H10" s="2">
        <f t="shared" si="1"/>
        <v>7.0317412587631285</v>
      </c>
      <c r="I10" s="5"/>
    </row>
    <row r="11" spans="1:13">
      <c r="A11" s="3">
        <v>1879</v>
      </c>
      <c r="B11" s="3">
        <v>10</v>
      </c>
      <c r="C11" s="1">
        <v>1107</v>
      </c>
      <c r="D11" s="2">
        <f t="shared" si="0"/>
        <v>7.0094089327086371</v>
      </c>
      <c r="E11" s="2"/>
      <c r="F11" s="2">
        <f t="shared" si="2"/>
        <v>49.131813585935632</v>
      </c>
      <c r="G11" s="2">
        <f t="shared" si="3"/>
        <v>0</v>
      </c>
      <c r="H11" s="2">
        <f t="shared" si="1"/>
        <v>7.0094089327086371</v>
      </c>
      <c r="I11" s="5"/>
    </row>
    <row r="12" spans="1:13">
      <c r="A12" s="3">
        <v>1880</v>
      </c>
      <c r="B12" s="3">
        <v>11</v>
      </c>
      <c r="C12" s="1">
        <v>1194</v>
      </c>
      <c r="D12" s="2">
        <f t="shared" si="0"/>
        <v>7.0850642939525477</v>
      </c>
      <c r="E12" s="2"/>
      <c r="F12" s="2">
        <f t="shared" si="2"/>
        <v>50.19813604944131</v>
      </c>
      <c r="G12" s="2">
        <f t="shared" si="3"/>
        <v>0</v>
      </c>
      <c r="H12" s="2">
        <f t="shared" si="1"/>
        <v>7.0850642939525477</v>
      </c>
      <c r="I12" s="5"/>
    </row>
    <row r="13" spans="1:13">
      <c r="A13" s="3">
        <v>1881</v>
      </c>
      <c r="B13" s="3">
        <v>12</v>
      </c>
      <c r="C13" s="1">
        <v>1218</v>
      </c>
      <c r="D13" s="2">
        <f t="shared" si="0"/>
        <v>7.1049654482698426</v>
      </c>
      <c r="E13" s="2"/>
      <c r="F13" s="2">
        <f t="shared" si="2"/>
        <v>50.480534021108284</v>
      </c>
      <c r="G13" s="2">
        <f t="shared" si="3"/>
        <v>0</v>
      </c>
      <c r="H13" s="2">
        <f t="shared" si="1"/>
        <v>7.1049654482698426</v>
      </c>
      <c r="I13" s="5"/>
    </row>
    <row r="14" spans="1:13">
      <c r="A14" s="3">
        <v>1882</v>
      </c>
      <c r="B14" s="3">
        <v>13</v>
      </c>
      <c r="C14" s="1">
        <v>1239</v>
      </c>
      <c r="D14" s="2">
        <f t="shared" si="0"/>
        <v>7.1220598816291423</v>
      </c>
      <c r="E14" s="2"/>
      <c r="F14" s="2">
        <f t="shared" si="2"/>
        <v>50.723736957511314</v>
      </c>
      <c r="G14" s="2">
        <f t="shared" si="3"/>
        <v>0</v>
      </c>
      <c r="H14" s="2">
        <f t="shared" si="1"/>
        <v>7.1220598816291423</v>
      </c>
      <c r="I14" s="5"/>
    </row>
    <row r="15" spans="1:13">
      <c r="A15" s="3">
        <v>1883</v>
      </c>
      <c r="B15" s="3">
        <v>14</v>
      </c>
      <c r="C15" s="1">
        <v>1279</v>
      </c>
      <c r="D15" s="2">
        <f t="shared" si="0"/>
        <v>7.153833801578843</v>
      </c>
      <c r="E15" s="2"/>
      <c r="F15" s="2">
        <f t="shared" si="2"/>
        <v>51.177338060612001</v>
      </c>
      <c r="G15" s="2">
        <f t="shared" si="3"/>
        <v>0</v>
      </c>
      <c r="H15" s="2">
        <f t="shared" si="1"/>
        <v>7.153833801578843</v>
      </c>
      <c r="I15" s="5"/>
    </row>
    <row r="16" spans="1:13">
      <c r="A16" s="3">
        <v>1884</v>
      </c>
      <c r="B16" s="3">
        <v>15</v>
      </c>
      <c r="C16" s="1">
        <v>1268</v>
      </c>
      <c r="D16" s="2">
        <f t="shared" si="0"/>
        <v>7.1451961349971711</v>
      </c>
      <c r="E16" s="2"/>
      <c r="F16" s="2">
        <f t="shared" si="2"/>
        <v>51.053827807578514</v>
      </c>
      <c r="G16" s="2">
        <f t="shared" si="3"/>
        <v>0</v>
      </c>
      <c r="H16" s="2">
        <f t="shared" si="1"/>
        <v>7.1451961349971711</v>
      </c>
      <c r="I16" s="5"/>
    </row>
    <row r="17" spans="1:9">
      <c r="A17" s="3">
        <v>1885</v>
      </c>
      <c r="B17" s="3">
        <v>16</v>
      </c>
      <c r="C17" s="1">
        <v>1257</v>
      </c>
      <c r="D17" s="2">
        <f t="shared" si="0"/>
        <v>7.1364832085902474</v>
      </c>
      <c r="E17" s="2"/>
      <c r="F17" s="2">
        <f t="shared" si="2"/>
        <v>50.92939258649055</v>
      </c>
      <c r="G17" s="2">
        <f t="shared" si="3"/>
        <v>0</v>
      </c>
      <c r="H17" s="2">
        <f t="shared" si="1"/>
        <v>7.1364832085902474</v>
      </c>
      <c r="I17" s="5"/>
    </row>
    <row r="18" spans="1:9">
      <c r="A18" s="3">
        <v>1886</v>
      </c>
      <c r="B18" s="3">
        <v>17</v>
      </c>
      <c r="C18" s="1">
        <v>1266</v>
      </c>
      <c r="D18" s="2">
        <f t="shared" si="0"/>
        <v>7.1436176027041212</v>
      </c>
      <c r="E18" s="2"/>
      <c r="F18" s="2">
        <f t="shared" si="2"/>
        <v>51.031272453664172</v>
      </c>
      <c r="G18" s="2">
        <f t="shared" si="3"/>
        <v>0</v>
      </c>
      <c r="H18" s="2">
        <f t="shared" si="1"/>
        <v>7.1436176027041212</v>
      </c>
      <c r="I18" s="5"/>
    </row>
    <row r="19" spans="1:9">
      <c r="A19" s="3">
        <v>1887</v>
      </c>
      <c r="B19" s="3">
        <v>18</v>
      </c>
      <c r="C19" s="1">
        <v>1318</v>
      </c>
      <c r="D19" s="2">
        <f t="shared" si="0"/>
        <v>7.1838707150624526</v>
      </c>
      <c r="E19" s="2"/>
      <c r="F19" s="2">
        <f t="shared" si="2"/>
        <v>51.607998450731912</v>
      </c>
      <c r="G19" s="2">
        <f t="shared" si="3"/>
        <v>0</v>
      </c>
      <c r="H19" s="2">
        <f t="shared" si="1"/>
        <v>7.1838707150624526</v>
      </c>
      <c r="I19" s="5"/>
    </row>
    <row r="20" spans="1:9">
      <c r="A20" s="3">
        <v>1888</v>
      </c>
      <c r="B20" s="3">
        <v>19</v>
      </c>
      <c r="C20" s="1">
        <v>1360</v>
      </c>
      <c r="D20" s="2">
        <f t="shared" si="0"/>
        <v>7.2152399787300974</v>
      </c>
      <c r="E20" s="2"/>
      <c r="F20" s="2">
        <f t="shared" si="2"/>
        <v>52.059687950665094</v>
      </c>
      <c r="G20" s="2">
        <f t="shared" si="3"/>
        <v>0</v>
      </c>
      <c r="H20" s="2">
        <f t="shared" si="1"/>
        <v>7.2152399787300974</v>
      </c>
      <c r="I20" s="5"/>
    </row>
    <row r="21" spans="1:9">
      <c r="A21" s="3">
        <v>1889</v>
      </c>
      <c r="B21" s="3">
        <v>20</v>
      </c>
      <c r="C21" s="1">
        <v>1404</v>
      </c>
      <c r="D21" s="2">
        <f t="shared" si="0"/>
        <v>7.2470805845857562</v>
      </c>
      <c r="E21" s="2"/>
      <c r="F21" s="2">
        <f t="shared" si="2"/>
        <v>52.520176999479823</v>
      </c>
      <c r="G21" s="2">
        <f t="shared" si="3"/>
        <v>0</v>
      </c>
      <c r="H21" s="2">
        <f t="shared" si="1"/>
        <v>7.2470805845857562</v>
      </c>
      <c r="I21" s="5"/>
    </row>
    <row r="22" spans="1:9">
      <c r="A22" s="3">
        <v>1890</v>
      </c>
      <c r="B22" s="3">
        <v>21</v>
      </c>
      <c r="C22" s="1">
        <v>1416</v>
      </c>
      <c r="D22" s="2">
        <f t="shared" si="0"/>
        <v>7.255591274253665</v>
      </c>
      <c r="E22" s="2"/>
      <c r="F22" s="2">
        <f t="shared" si="2"/>
        <v>52.643604739025925</v>
      </c>
      <c r="G22" s="2">
        <f t="shared" si="3"/>
        <v>0</v>
      </c>
      <c r="H22" s="2">
        <f t="shared" si="1"/>
        <v>7.255591274253665</v>
      </c>
      <c r="I22" s="5"/>
    </row>
    <row r="23" spans="1:9">
      <c r="A23" s="3">
        <v>1891</v>
      </c>
      <c r="B23" s="3">
        <v>22</v>
      </c>
      <c r="C23" s="1">
        <v>1448</v>
      </c>
      <c r="D23" s="2">
        <f t="shared" si="0"/>
        <v>7.2779385729456614</v>
      </c>
      <c r="E23" s="2"/>
      <c r="F23" s="2">
        <f t="shared" si="2"/>
        <v>52.968389871570331</v>
      </c>
      <c r="G23" s="2">
        <f t="shared" si="3"/>
        <v>0</v>
      </c>
      <c r="H23" s="2">
        <f t="shared" si="1"/>
        <v>7.2779385729456614</v>
      </c>
      <c r="I23" s="5"/>
    </row>
    <row r="24" spans="1:9">
      <c r="A24" s="3">
        <v>1892</v>
      </c>
      <c r="B24" s="3">
        <v>23</v>
      </c>
      <c r="C24" s="1">
        <v>1418</v>
      </c>
      <c r="D24" s="2">
        <f t="shared" si="0"/>
        <v>7.2570027070920728</v>
      </c>
      <c r="E24" s="2"/>
      <c r="F24" s="2">
        <f t="shared" si="2"/>
        <v>52.664088290741674</v>
      </c>
      <c r="G24" s="2">
        <f t="shared" si="3"/>
        <v>0</v>
      </c>
      <c r="H24" s="2">
        <f t="shared" si="1"/>
        <v>7.2570027070920728</v>
      </c>
      <c r="I24" s="5"/>
    </row>
    <row r="25" spans="1:9">
      <c r="A25" s="3">
        <v>1893</v>
      </c>
      <c r="B25" s="3">
        <v>24</v>
      </c>
      <c r="C25" s="1">
        <v>1408</v>
      </c>
      <c r="D25" s="2">
        <f t="shared" si="0"/>
        <v>7.2499255367179876</v>
      </c>
      <c r="E25" s="2"/>
      <c r="F25" s="2">
        <f t="shared" si="2"/>
        <v>52.561420287955599</v>
      </c>
      <c r="G25" s="2">
        <f t="shared" si="3"/>
        <v>0</v>
      </c>
      <c r="H25" s="2">
        <f t="shared" si="1"/>
        <v>7.2499255367179876</v>
      </c>
      <c r="I25" s="5"/>
    </row>
    <row r="26" spans="1:9">
      <c r="A26" s="3">
        <v>1894</v>
      </c>
      <c r="B26" s="3">
        <v>25</v>
      </c>
      <c r="C26" s="1">
        <v>1478</v>
      </c>
      <c r="D26" s="2">
        <f t="shared" si="0"/>
        <v>7.2984451015081468</v>
      </c>
      <c r="E26" s="2"/>
      <c r="F26" s="2">
        <f t="shared" si="2"/>
        <v>53.267300899728262</v>
      </c>
      <c r="G26" s="2">
        <f t="shared" si="3"/>
        <v>0</v>
      </c>
      <c r="H26" s="2">
        <f t="shared" si="1"/>
        <v>7.2984451015081468</v>
      </c>
      <c r="I26" s="5"/>
    </row>
    <row r="27" spans="1:9">
      <c r="A27" s="3">
        <v>1895</v>
      </c>
      <c r="B27" s="3">
        <v>26</v>
      </c>
      <c r="C27" s="1">
        <v>1526</v>
      </c>
      <c r="D27" s="2">
        <f t="shared" si="0"/>
        <v>7.3304052118444023</v>
      </c>
      <c r="E27" s="2"/>
      <c r="F27" s="2">
        <f t="shared" si="2"/>
        <v>53.734840569835576</v>
      </c>
      <c r="G27" s="2">
        <f t="shared" si="3"/>
        <v>0</v>
      </c>
      <c r="H27" s="2">
        <f t="shared" si="1"/>
        <v>7.3304052118444023</v>
      </c>
      <c r="I27" s="5"/>
    </row>
    <row r="28" spans="1:9">
      <c r="A28" s="3">
        <v>1896</v>
      </c>
      <c r="B28" s="3">
        <v>27</v>
      </c>
      <c r="C28" s="1">
        <v>1593</v>
      </c>
      <c r="D28" s="2">
        <f t="shared" si="0"/>
        <v>7.3733743099100488</v>
      </c>
      <c r="E28" s="2"/>
      <c r="F28" s="2">
        <f t="shared" si="2"/>
        <v>54.366648714041489</v>
      </c>
      <c r="G28" s="2">
        <f t="shared" si="3"/>
        <v>0</v>
      </c>
      <c r="H28" s="2">
        <f t="shared" si="1"/>
        <v>7.3733743099100488</v>
      </c>
      <c r="I28" s="5"/>
    </row>
    <row r="29" spans="1:9">
      <c r="A29" s="3">
        <v>1897</v>
      </c>
      <c r="B29" s="3">
        <v>28</v>
      </c>
      <c r="C29" s="1">
        <v>1607</v>
      </c>
      <c r="D29" s="2">
        <f t="shared" si="0"/>
        <v>7.3821243657375124</v>
      </c>
      <c r="E29" s="2"/>
      <c r="F29" s="2">
        <f t="shared" si="2"/>
        <v>54.495760151215471</v>
      </c>
      <c r="G29" s="2">
        <f t="shared" si="3"/>
        <v>0</v>
      </c>
      <c r="H29" s="2">
        <f t="shared" si="1"/>
        <v>7.3821243657375124</v>
      </c>
      <c r="I29" s="5"/>
    </row>
    <row r="30" spans="1:9">
      <c r="A30" s="3">
        <v>1898</v>
      </c>
      <c r="B30" s="3">
        <v>29</v>
      </c>
      <c r="C30" s="1">
        <v>1684</v>
      </c>
      <c r="D30" s="2">
        <f t="shared" si="0"/>
        <v>7.4289271948022719</v>
      </c>
      <c r="E30" s="2"/>
      <c r="F30" s="2">
        <f t="shared" si="2"/>
        <v>55.18895926567275</v>
      </c>
      <c r="G30" s="2">
        <f t="shared" si="3"/>
        <v>0</v>
      </c>
      <c r="H30" s="2">
        <f t="shared" si="1"/>
        <v>7.4289271948022719</v>
      </c>
      <c r="I30" s="5"/>
    </row>
    <row r="31" spans="1:9">
      <c r="A31" s="3">
        <v>1899</v>
      </c>
      <c r="B31" s="3">
        <v>30</v>
      </c>
      <c r="C31" s="1">
        <v>1747</v>
      </c>
      <c r="D31" s="2">
        <f t="shared" si="0"/>
        <v>7.4656553101340561</v>
      </c>
      <c r="E31" s="2"/>
      <c r="F31" s="2">
        <f t="shared" si="2"/>
        <v>55.736009209732828</v>
      </c>
      <c r="G31" s="2">
        <f t="shared" si="3"/>
        <v>0</v>
      </c>
      <c r="H31" s="2">
        <f t="shared" si="1"/>
        <v>7.4656553101340561</v>
      </c>
      <c r="I31" s="5"/>
    </row>
    <row r="32" spans="1:9">
      <c r="A32" s="3">
        <v>1900</v>
      </c>
      <c r="B32" s="3">
        <v>31</v>
      </c>
      <c r="C32" s="1">
        <v>1736</v>
      </c>
      <c r="D32" s="2">
        <f t="shared" si="0"/>
        <v>7.4593388952202959</v>
      </c>
      <c r="E32" s="2"/>
      <c r="F32" s="2">
        <f t="shared" si="2"/>
        <v>55.641736753746343</v>
      </c>
      <c r="G32" s="2">
        <f t="shared" si="3"/>
        <v>0</v>
      </c>
      <c r="H32" s="2">
        <f t="shared" si="1"/>
        <v>7.4593388952202959</v>
      </c>
      <c r="I32" s="5"/>
    </row>
    <row r="33" spans="1:11">
      <c r="A33" s="3">
        <v>1901</v>
      </c>
      <c r="B33" s="3">
        <v>32</v>
      </c>
      <c r="C33" s="1">
        <v>1779</v>
      </c>
      <c r="D33" s="2">
        <f t="shared" si="0"/>
        <v>7.4838066876658349</v>
      </c>
      <c r="E33" s="2"/>
      <c r="F33" s="2">
        <f t="shared" si="2"/>
        <v>56.007362538351877</v>
      </c>
      <c r="G33" s="2">
        <f t="shared" si="3"/>
        <v>0</v>
      </c>
      <c r="H33" s="2">
        <f t="shared" si="1"/>
        <v>7.4838066876658349</v>
      </c>
      <c r="I33" s="5"/>
    </row>
    <row r="34" spans="1:11">
      <c r="A34" s="3">
        <v>1902</v>
      </c>
      <c r="B34" s="3">
        <v>33</v>
      </c>
      <c r="C34" s="1">
        <v>1804</v>
      </c>
      <c r="D34" s="2">
        <f t="shared" si="0"/>
        <v>7.4977617006225685</v>
      </c>
      <c r="E34" s="2"/>
      <c r="F34" s="2">
        <f t="shared" si="2"/>
        <v>56.216430519322628</v>
      </c>
      <c r="G34" s="2">
        <f t="shared" si="3"/>
        <v>0</v>
      </c>
      <c r="H34" s="2">
        <f t="shared" si="1"/>
        <v>7.4977617006225685</v>
      </c>
      <c r="I34" s="5"/>
    </row>
    <row r="35" spans="1:11">
      <c r="A35" s="3">
        <v>1903</v>
      </c>
      <c r="B35" s="3">
        <v>34</v>
      </c>
      <c r="C35" s="1">
        <v>1787</v>
      </c>
      <c r="D35" s="2">
        <f t="shared" si="0"/>
        <v>7.4882935151594276</v>
      </c>
      <c r="E35" s="2"/>
      <c r="F35" s="2">
        <f t="shared" si="2"/>
        <v>56.074539769178735</v>
      </c>
      <c r="G35" s="2">
        <f t="shared" si="3"/>
        <v>0</v>
      </c>
      <c r="H35" s="2">
        <f t="shared" si="1"/>
        <v>7.4882935151594276</v>
      </c>
      <c r="I35" s="5"/>
    </row>
    <row r="36" spans="1:11">
      <c r="A36" s="3">
        <v>1904</v>
      </c>
      <c r="B36" s="3">
        <v>35</v>
      </c>
      <c r="C36" s="1">
        <v>1810</v>
      </c>
      <c r="D36" s="2">
        <f t="shared" si="0"/>
        <v>7.5010821242598711</v>
      </c>
      <c r="E36" s="2"/>
      <c r="F36" s="2">
        <f t="shared" si="2"/>
        <v>56.26623303489098</v>
      </c>
      <c r="G36" s="2">
        <f t="shared" si="3"/>
        <v>0</v>
      </c>
      <c r="H36" s="2">
        <f t="shared" si="1"/>
        <v>7.5010821242598711</v>
      </c>
      <c r="I36" s="5"/>
    </row>
    <row r="37" spans="1:11">
      <c r="A37" s="3">
        <v>1905</v>
      </c>
      <c r="B37" s="3">
        <v>36</v>
      </c>
      <c r="C37" s="1">
        <v>1865</v>
      </c>
      <c r="D37" s="2">
        <f t="shared" si="0"/>
        <v>7.5310163320779155</v>
      </c>
      <c r="E37" s="2"/>
      <c r="F37" s="2">
        <f t="shared" si="2"/>
        <v>56.716206994024297</v>
      </c>
      <c r="G37" s="2">
        <f t="shared" si="3"/>
        <v>0</v>
      </c>
      <c r="H37" s="2">
        <f t="shared" si="1"/>
        <v>7.5310163320779155</v>
      </c>
      <c r="I37" s="5"/>
    </row>
    <row r="38" spans="1:11">
      <c r="A38" s="3">
        <v>1906</v>
      </c>
      <c r="B38" s="3">
        <v>37</v>
      </c>
      <c r="C38" s="1">
        <v>1911</v>
      </c>
      <c r="D38" s="2">
        <f t="shared" si="0"/>
        <v>7.5553819442402732</v>
      </c>
      <c r="E38" s="2"/>
      <c r="F38" s="2">
        <f t="shared" si="2"/>
        <v>57.083796323351933</v>
      </c>
      <c r="G38" s="2">
        <f t="shared" si="3"/>
        <v>0</v>
      </c>
      <c r="H38" s="2">
        <f t="shared" si="1"/>
        <v>7.5553819442402732</v>
      </c>
      <c r="I38" s="5"/>
    </row>
    <row r="39" spans="1:11">
      <c r="A39" s="3">
        <v>1907</v>
      </c>
      <c r="B39" s="3">
        <v>38</v>
      </c>
      <c r="C39" s="1">
        <v>1946</v>
      </c>
      <c r="D39" s="2">
        <f t="shared" si="0"/>
        <v>7.5735312627459503</v>
      </c>
      <c r="E39" s="2"/>
      <c r="F39" s="2">
        <f t="shared" si="2"/>
        <v>57.358375787790273</v>
      </c>
      <c r="G39" s="2">
        <f t="shared" si="3"/>
        <v>0</v>
      </c>
      <c r="H39" s="2">
        <f t="shared" si="1"/>
        <v>7.5735312627459503</v>
      </c>
      <c r="I39" s="5"/>
      <c r="K39" s="7"/>
    </row>
    <row r="40" spans="1:11">
      <c r="A40" s="3">
        <v>1908</v>
      </c>
      <c r="B40" s="3">
        <v>39</v>
      </c>
      <c r="C40" s="1">
        <v>1873</v>
      </c>
      <c r="D40" s="2">
        <f t="shared" si="0"/>
        <v>7.5352967024440884</v>
      </c>
      <c r="E40" s="2"/>
      <c r="F40" s="2">
        <f t="shared" si="2"/>
        <v>56.780696393864751</v>
      </c>
      <c r="G40" s="2">
        <f t="shared" si="3"/>
        <v>0</v>
      </c>
      <c r="H40" s="2">
        <f t="shared" si="1"/>
        <v>7.5352967024440884</v>
      </c>
      <c r="I40" s="5"/>
    </row>
    <row r="41" spans="1:11">
      <c r="A41" s="3">
        <v>1909</v>
      </c>
      <c r="B41" s="3">
        <v>40</v>
      </c>
      <c r="C41" s="1">
        <v>1924</v>
      </c>
      <c r="D41" s="2">
        <f t="shared" si="0"/>
        <v>7.5621616312256519</v>
      </c>
      <c r="E41" s="2"/>
      <c r="F41" s="2">
        <f t="shared" si="2"/>
        <v>57.186288536781412</v>
      </c>
      <c r="G41" s="2">
        <f t="shared" si="3"/>
        <v>0</v>
      </c>
      <c r="H41" s="2">
        <f t="shared" si="1"/>
        <v>7.5621616312256519</v>
      </c>
      <c r="I41" s="5"/>
    </row>
    <row r="42" spans="1:11">
      <c r="A42" s="3">
        <v>1910</v>
      </c>
      <c r="B42" s="3">
        <v>41</v>
      </c>
      <c r="C42" s="1">
        <v>1975</v>
      </c>
      <c r="D42" s="2">
        <f t="shared" si="0"/>
        <v>7.5883236773352225</v>
      </c>
      <c r="E42" s="2"/>
      <c r="F42" s="2">
        <f t="shared" si="2"/>
        <v>57.582656232006357</v>
      </c>
      <c r="G42" s="2">
        <f t="shared" si="3"/>
        <v>0</v>
      </c>
      <c r="H42" s="2">
        <f t="shared" si="1"/>
        <v>7.5883236773352225</v>
      </c>
      <c r="I42" s="5"/>
    </row>
    <row r="43" spans="1:11">
      <c r="A43" s="3">
        <v>1911</v>
      </c>
      <c r="B43" s="3">
        <v>42</v>
      </c>
      <c r="C43" s="1">
        <v>2041</v>
      </c>
      <c r="D43" s="2">
        <f t="shared" si="0"/>
        <v>7.6211951628098449</v>
      </c>
      <c r="E43" s="2"/>
      <c r="F43" s="2">
        <f t="shared" si="2"/>
        <v>58.08261570963618</v>
      </c>
      <c r="G43" s="2">
        <f t="shared" si="3"/>
        <v>0</v>
      </c>
      <c r="H43" s="2">
        <f t="shared" si="1"/>
        <v>7.6211951628098449</v>
      </c>
      <c r="I43" s="5"/>
    </row>
    <row r="44" spans="1:11">
      <c r="A44" s="3">
        <v>1912</v>
      </c>
      <c r="B44" s="3">
        <v>43</v>
      </c>
      <c r="C44" s="1">
        <v>2069</v>
      </c>
      <c r="D44" s="2">
        <f t="shared" si="0"/>
        <v>7.6348206777455427</v>
      </c>
      <c r="E44" s="2"/>
      <c r="F44" s="2">
        <f t="shared" si="2"/>
        <v>58.290486781330905</v>
      </c>
      <c r="G44" s="2">
        <f>SUM((E45-E44)-(E44-E43))^2</f>
        <v>0</v>
      </c>
      <c r="H44" s="2">
        <f t="shared" si="1"/>
        <v>7.6348206777455427</v>
      </c>
      <c r="I44" s="5"/>
    </row>
    <row r="45" spans="1:11">
      <c r="A45" s="3">
        <v>1913</v>
      </c>
      <c r="B45" s="3">
        <v>44</v>
      </c>
      <c r="C45" s="1">
        <v>2158</v>
      </c>
      <c r="D45" s="2">
        <f t="shared" si="0"/>
        <v>7.67693714581808</v>
      </c>
      <c r="E45" s="2"/>
      <c r="F45" s="2">
        <f t="shared" si="2"/>
        <v>58.935363940841448</v>
      </c>
      <c r="G45" s="2"/>
      <c r="H45" s="2">
        <f t="shared" si="1"/>
        <v>7.67693714581808</v>
      </c>
      <c r="I45" s="5"/>
    </row>
  </sheetData>
  <phoneticPr fontId="56" type="noConversion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Lennard</dc:creator>
  <cp:lastModifiedBy>Jason Lennard</cp:lastModifiedBy>
  <cp:lastPrinted>2016-01-28T06:43:15Z</cp:lastPrinted>
  <dcterms:created xsi:type="dcterms:W3CDTF">2016-01-11T12:45:53Z</dcterms:created>
  <dcterms:modified xsi:type="dcterms:W3CDTF">2022-01-21T11:06:14Z</dcterms:modified>
</cp:coreProperties>
</file>