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suk cheong\Git\SNU-2020-2-PP\"/>
    </mc:Choice>
  </mc:AlternateContent>
  <bookViews>
    <workbookView xWindow="0" yWindow="0" windowWidth="11496" windowHeight="9084"/>
  </bookViews>
  <sheets>
    <sheet name="Total" sheetId="7" r:id="rId1"/>
    <sheet name="Project" sheetId="1" r:id="rId2"/>
    <sheet name="Final" sheetId="2" r:id="rId3"/>
    <sheet name="Assignment 3" sheetId="3" r:id="rId4"/>
    <sheet name="Assignment 2" sheetId="4" r:id="rId5"/>
    <sheet name="Midterm" sheetId="5" r:id="rId6"/>
    <sheet name="Assignment 1" sheetId="6" r:id="rId7"/>
  </sheets>
  <calcPr calcId="162913"/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H21" i="7" s="1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H49" i="7" s="1"/>
  <c r="G50" i="7"/>
  <c r="G51" i="7"/>
  <c r="G52" i="7"/>
  <c r="G53" i="7"/>
  <c r="H53" i="7" s="1"/>
  <c r="G54" i="7"/>
  <c r="G55" i="7"/>
  <c r="G56" i="7"/>
  <c r="G57" i="7"/>
  <c r="G58" i="7"/>
  <c r="G59" i="7"/>
  <c r="G60" i="7"/>
  <c r="H60" i="7" s="1"/>
  <c r="G61" i="7"/>
  <c r="G62" i="7"/>
  <c r="G63" i="7"/>
  <c r="G64" i="7"/>
  <c r="G65" i="7"/>
  <c r="G66" i="7"/>
  <c r="G67" i="7"/>
  <c r="G68" i="7"/>
  <c r="H68" i="7" s="1"/>
  <c r="G69" i="7"/>
  <c r="G70" i="7"/>
  <c r="G71" i="7"/>
  <c r="G72" i="7"/>
  <c r="G73" i="7"/>
  <c r="G74" i="7"/>
  <c r="G7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2" i="7"/>
  <c r="C3" i="7"/>
  <c r="C4" i="7"/>
  <c r="C5" i="7"/>
  <c r="C6" i="7"/>
  <c r="C7" i="7"/>
  <c r="C8" i="7"/>
  <c r="C9" i="7"/>
  <c r="H9" i="7" s="1"/>
  <c r="C10" i="7"/>
  <c r="C11" i="7"/>
  <c r="C12" i="7"/>
  <c r="C13" i="7"/>
  <c r="H13" i="7" s="1"/>
  <c r="C14" i="7"/>
  <c r="C15" i="7"/>
  <c r="C16" i="7"/>
  <c r="C17" i="7"/>
  <c r="C18" i="7"/>
  <c r="C19" i="7"/>
  <c r="C20" i="7"/>
  <c r="C21" i="7"/>
  <c r="C22" i="7"/>
  <c r="C23" i="7"/>
  <c r="C24" i="7"/>
  <c r="C25" i="7"/>
  <c r="H25" i="7" s="1"/>
  <c r="C26" i="7"/>
  <c r="C27" i="7"/>
  <c r="C28" i="7"/>
  <c r="C29" i="7"/>
  <c r="H29" i="7" s="1"/>
  <c r="C30" i="7"/>
  <c r="C31" i="7"/>
  <c r="C32" i="7"/>
  <c r="C33" i="7"/>
  <c r="C34" i="7"/>
  <c r="C35" i="7"/>
  <c r="C36" i="7"/>
  <c r="C37" i="7"/>
  <c r="C38" i="7"/>
  <c r="C39" i="7"/>
  <c r="C40" i="7"/>
  <c r="C41" i="7"/>
  <c r="H41" i="7" s="1"/>
  <c r="C42" i="7"/>
  <c r="C43" i="7"/>
  <c r="C44" i="7"/>
  <c r="C45" i="7"/>
  <c r="H45" i="7" s="1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H75" i="7" s="1"/>
  <c r="B2" i="7"/>
  <c r="H3" i="7"/>
  <c r="H4" i="7"/>
  <c r="H5" i="7"/>
  <c r="H7" i="7"/>
  <c r="H8" i="7"/>
  <c r="H11" i="7"/>
  <c r="H12" i="7"/>
  <c r="H15" i="7"/>
  <c r="H16" i="7"/>
  <c r="H17" i="7"/>
  <c r="H19" i="7"/>
  <c r="H20" i="7"/>
  <c r="H23" i="7"/>
  <c r="H24" i="7"/>
  <c r="H27" i="7"/>
  <c r="H28" i="7"/>
  <c r="H31" i="7"/>
  <c r="H32" i="7"/>
  <c r="H33" i="7"/>
  <c r="H35" i="7"/>
  <c r="H36" i="7"/>
  <c r="H37" i="7"/>
  <c r="H39" i="7"/>
  <c r="H40" i="7"/>
  <c r="H43" i="7"/>
  <c r="H44" i="7"/>
  <c r="H47" i="7"/>
  <c r="H48" i="7"/>
  <c r="H51" i="7"/>
  <c r="H52" i="7"/>
  <c r="H55" i="7"/>
  <c r="H56" i="7"/>
  <c r="H59" i="7"/>
  <c r="H63" i="7"/>
  <c r="H64" i="7"/>
  <c r="H67" i="7"/>
  <c r="H71" i="7"/>
  <c r="M10" i="7"/>
  <c r="L3" i="7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J21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J19" i="5" s="1"/>
  <c r="G3" i="5"/>
  <c r="G2" i="5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5" i="4"/>
  <c r="E54" i="4"/>
  <c r="E53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6" i="4"/>
  <c r="E35" i="4"/>
  <c r="E34" i="4"/>
  <c r="E33" i="4"/>
  <c r="E32" i="4"/>
  <c r="E31" i="4"/>
  <c r="E28" i="4"/>
  <c r="E27" i="4"/>
  <c r="E26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9" i="4"/>
  <c r="E8" i="4"/>
  <c r="E7" i="4"/>
  <c r="E6" i="4"/>
  <c r="E4" i="4"/>
  <c r="E3" i="4"/>
  <c r="E2" i="4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21" i="2" s="1"/>
  <c r="F2" i="2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72" i="7" l="1"/>
  <c r="H69" i="7"/>
  <c r="H65" i="7"/>
  <c r="H61" i="7"/>
  <c r="H57" i="7"/>
  <c r="H73" i="7"/>
  <c r="H74" i="7"/>
  <c r="H70" i="7"/>
  <c r="H62" i="7"/>
  <c r="H58" i="7"/>
  <c r="H54" i="7"/>
  <c r="H50" i="7"/>
  <c r="H46" i="7"/>
  <c r="H42" i="7"/>
  <c r="H38" i="7"/>
  <c r="H34" i="7"/>
  <c r="H30" i="7"/>
  <c r="H26" i="7"/>
  <c r="H22" i="7"/>
  <c r="H18" i="7"/>
  <c r="H14" i="7"/>
  <c r="H10" i="7"/>
  <c r="H6" i="7"/>
  <c r="H66" i="7"/>
  <c r="H2" i="7"/>
  <c r="J20" i="5"/>
  <c r="J22" i="5"/>
  <c r="J20" i="2"/>
  <c r="J22" i="2"/>
  <c r="J19" i="2"/>
</calcChain>
</file>

<file path=xl/sharedStrings.xml><?xml version="1.0" encoding="utf-8"?>
<sst xmlns="http://schemas.openxmlformats.org/spreadsheetml/2006/main" count="515" uniqueCount="110">
  <si>
    <t>ID</t>
  </si>
  <si>
    <t>21(project.1)</t>
  </si>
  <si>
    <t>22(project.2)</t>
  </si>
  <si>
    <t>23(project.3)</t>
  </si>
  <si>
    <t>24(project.4)</t>
  </si>
  <si>
    <t>TOTAL</t>
  </si>
  <si>
    <t>FULL</t>
  </si>
  <si>
    <t>2008-12407</t>
  </si>
  <si>
    <t>2010-10887</t>
  </si>
  <si>
    <t>2012-13402</t>
  </si>
  <si>
    <t>2013-11380</t>
  </si>
  <si>
    <t>2013-11385</t>
  </si>
  <si>
    <t>2013-11392</t>
  </si>
  <si>
    <t>2013-11654</t>
  </si>
  <si>
    <t>2013-12295</t>
  </si>
  <si>
    <t>2014-12472</t>
  </si>
  <si>
    <t>2014-13948</t>
  </si>
  <si>
    <t>2014-15703</t>
  </si>
  <si>
    <t>2014-15754</t>
  </si>
  <si>
    <t>2014-15896</t>
  </si>
  <si>
    <t>2014-16632</t>
  </si>
  <si>
    <t>2014-19498</t>
  </si>
  <si>
    <t>2015-12384</t>
  </si>
  <si>
    <t>2015-14521</t>
  </si>
  <si>
    <t>2015-14627</t>
  </si>
  <si>
    <t>2015-16306</t>
  </si>
  <si>
    <t>2015-17203</t>
  </si>
  <si>
    <t>2015-18362</t>
  </si>
  <si>
    <t>2015-18945</t>
  </si>
  <si>
    <t>2016-11253</t>
  </si>
  <si>
    <t>2016-12394</t>
  </si>
  <si>
    <t>2016-13771</t>
  </si>
  <si>
    <t>2016-15346</t>
  </si>
  <si>
    <t>2016-18512</t>
  </si>
  <si>
    <t>2016-19516</t>
  </si>
  <si>
    <t>2017-11655</t>
  </si>
  <si>
    <t>2017-12734</t>
  </si>
  <si>
    <t>2017-15697</t>
  </si>
  <si>
    <t>2017-16064</t>
  </si>
  <si>
    <t>2017-17352</t>
  </si>
  <si>
    <t>2017-17558</t>
  </si>
  <si>
    <t>2017-18731</t>
  </si>
  <si>
    <t>2018-11319</t>
  </si>
  <si>
    <t>2018-15044</t>
  </si>
  <si>
    <t>2019-10450</t>
  </si>
  <si>
    <t>2019-11115</t>
  </si>
  <si>
    <t>2019-11126</t>
  </si>
  <si>
    <t>2019-11181</t>
  </si>
  <si>
    <t>2019-12731</t>
  </si>
  <si>
    <t>2019-13185</t>
  </si>
  <si>
    <t>2019-13678</t>
  </si>
  <si>
    <t>2019-13914</t>
  </si>
  <si>
    <t>2019-14007</t>
  </si>
  <si>
    <t>2019-15478</t>
  </si>
  <si>
    <t>2019-15844</t>
  </si>
  <si>
    <t>2019-15861</t>
  </si>
  <si>
    <t>2019-18482</t>
  </si>
  <si>
    <t>2019-19393</t>
  </si>
  <si>
    <t>2020-10856</t>
  </si>
  <si>
    <t>2020-19677</t>
  </si>
  <si>
    <t>95272-091</t>
  </si>
  <si>
    <t>29(fin01.1)</t>
  </si>
  <si>
    <t>30(fin02.1)</t>
  </si>
  <si>
    <t>31(fin03.1)</t>
  </si>
  <si>
    <t>32(fin04.1)</t>
  </si>
  <si>
    <t>Q1</t>
  </si>
  <si>
    <t>Q2</t>
  </si>
  <si>
    <t>Q3</t>
  </si>
  <si>
    <t>AVG</t>
  </si>
  <si>
    <t>18(03.1)</t>
  </si>
  <si>
    <t>19(03.2)</t>
  </si>
  <si>
    <t>20(03.3)</t>
  </si>
  <si>
    <t>2012-11421</t>
  </si>
  <si>
    <t>2013-11416</t>
  </si>
  <si>
    <t>2013-12815</t>
  </si>
  <si>
    <t>2015-10693</t>
  </si>
  <si>
    <t>2015-12171</t>
  </si>
  <si>
    <t>2015-12986</t>
  </si>
  <si>
    <t>2015-14156</t>
  </si>
  <si>
    <t>2015-14716</t>
  </si>
  <si>
    <t>2015-15583</t>
  </si>
  <si>
    <t>2015-16227</t>
  </si>
  <si>
    <t>2015-17261</t>
  </si>
  <si>
    <t>2016-11401</t>
  </si>
  <si>
    <t>2016-15123</t>
  </si>
  <si>
    <t>2016-17912</t>
  </si>
  <si>
    <t>2016-19931</t>
  </si>
  <si>
    <t>2017-17891</t>
  </si>
  <si>
    <t>2018-15722</t>
  </si>
  <si>
    <t>2019-10011</t>
  </si>
  <si>
    <t>2020-91504</t>
  </si>
  <si>
    <t>1(02.1)</t>
  </si>
  <si>
    <t>2(02.2)</t>
  </si>
  <si>
    <t>3(02.3)</t>
  </si>
  <si>
    <t>mid01</t>
  </si>
  <si>
    <t>mid02</t>
  </si>
  <si>
    <t>mid03-1</t>
  </si>
  <si>
    <t>mid03-2</t>
  </si>
  <si>
    <t>mid03-3</t>
  </si>
  <si>
    <t>1(01.1)</t>
  </si>
  <si>
    <t>2(01.2)</t>
  </si>
  <si>
    <t>3(01.3)</t>
  </si>
  <si>
    <r>
      <t>a</t>
    </r>
    <r>
      <rPr>
        <sz val="10"/>
        <color rgb="FF000000"/>
        <rFont val="Arial"/>
        <family val="2"/>
      </rPr>
      <t>1</t>
    </r>
    <phoneticPr fontId="8" type="noConversion"/>
  </si>
  <si>
    <r>
      <t>a</t>
    </r>
    <r>
      <rPr>
        <sz val="10"/>
        <color rgb="FF000000"/>
        <rFont val="Arial"/>
        <family val="2"/>
      </rPr>
      <t>2</t>
    </r>
    <phoneticPr fontId="8" type="noConversion"/>
  </si>
  <si>
    <r>
      <t>a</t>
    </r>
    <r>
      <rPr>
        <sz val="10"/>
        <color rgb="FF000000"/>
        <rFont val="Arial"/>
        <family val="2"/>
      </rPr>
      <t>3</t>
    </r>
    <phoneticPr fontId="8" type="noConversion"/>
  </si>
  <si>
    <t>mid</t>
    <phoneticPr fontId="8" type="noConversion"/>
  </si>
  <si>
    <t>final</t>
    <phoneticPr fontId="8" type="noConversion"/>
  </si>
  <si>
    <t>project</t>
    <phoneticPr fontId="8" type="noConversion"/>
  </si>
  <si>
    <t>total</t>
    <phoneticPr fontId="8" type="noConversion"/>
  </si>
  <si>
    <t>rank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</si>
</sst>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Inconsolata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" xfId="0" applyFont="1" applyBorder="1" applyAlignment="1"/>
    <xf numFmtId="0" fontId="1" fillId="0" borderId="1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right"/>
    </xf>
    <xf numFmtId="0" fontId="1" fillId="0" borderId="0" xfId="0" applyFont="1" applyAlignment="1"/>
    <xf numFmtId="0" fontId="3" fillId="2" borderId="0" xfId="0" applyFont="1" applyFill="1"/>
    <xf numFmtId="0" fontId="4" fillId="0" borderId="0" xfId="0" applyFont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13" xfId="0" applyFont="1" applyBorder="1" applyAlignment="1"/>
    <xf numFmtId="0" fontId="1" fillId="0" borderId="1" xfId="0" applyFont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9" xfId="0" applyFont="1" applyBorder="1" applyAlignment="1"/>
    <xf numFmtId="0" fontId="5" fillId="0" borderId="6" xfId="0" applyFont="1" applyBorder="1" applyAlignment="1"/>
    <xf numFmtId="0" fontId="6" fillId="0" borderId="15" xfId="0" applyFont="1" applyBorder="1" applyAlignment="1"/>
    <xf numFmtId="0" fontId="1" fillId="0" borderId="13" xfId="0" applyFont="1" applyBorder="1"/>
    <xf numFmtId="0" fontId="1" fillId="0" borderId="20" xfId="0" applyFont="1" applyBorder="1"/>
    <xf numFmtId="0" fontId="1" fillId="0" borderId="1" xfId="0" applyFont="1" applyBorder="1" applyAlignment="1">
      <alignment horizontal="right"/>
    </xf>
    <xf numFmtId="0" fontId="1" fillId="0" borderId="21" xfId="0" applyFont="1" applyBorder="1" applyAlignment="1"/>
    <xf numFmtId="0" fontId="1" fillId="0" borderId="22" xfId="0" applyFont="1" applyBorder="1" applyAlignment="1"/>
    <xf numFmtId="0" fontId="1" fillId="0" borderId="20" xfId="0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7" fillId="0" borderId="0" xfId="0" applyFont="1" applyAlignment="1"/>
    <xf numFmtId="0" fontId="7" fillId="0" borderId="0" xfId="0" applyFont="1" applyFill="1" applyBorder="1" applyAlignment="1"/>
    <xf numFmtId="0" fontId="0" fillId="3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50" workbookViewId="0">
      <selection activeCell="J64" sqref="J64"/>
    </sheetView>
  </sheetViews>
  <sheetFormatPr defaultRowHeight="13.2"/>
  <cols>
    <col min="1" max="1" width="14.109375" customWidth="1"/>
  </cols>
  <sheetData>
    <row r="1" spans="1:13" ht="13.8" thickBot="1">
      <c r="A1" s="13" t="s">
        <v>0</v>
      </c>
      <c r="B1" s="56" t="s">
        <v>102</v>
      </c>
      <c r="C1" s="56" t="s">
        <v>103</v>
      </c>
      <c r="D1" s="56" t="s">
        <v>104</v>
      </c>
      <c r="E1" s="57" t="s">
        <v>105</v>
      </c>
      <c r="F1" s="57" t="s">
        <v>106</v>
      </c>
      <c r="G1" s="57" t="s">
        <v>107</v>
      </c>
      <c r="H1" s="57" t="s">
        <v>108</v>
      </c>
      <c r="I1" s="57" t="s">
        <v>109</v>
      </c>
    </row>
    <row r="2" spans="1:13" ht="13.8" thickBot="1">
      <c r="A2" s="13" t="s">
        <v>6</v>
      </c>
      <c r="B2">
        <f>IFERROR(INDEX('Assignment 1'!$E$2:$E$75,MATCH(Total!A2,'Assignment 1'!$A$2:$A$75,0),1),0)</f>
        <v>30</v>
      </c>
      <c r="C2">
        <f>IFERROR(INDEX('Assignment 2'!$E$2:$E$75,MATCH(Total!A2,'Assignment 2'!$A$2:$A$75,0),1),0)</f>
        <v>30</v>
      </c>
      <c r="D2">
        <f>IFERROR(INDEX('Assignment 3'!$E$2:$E$75,MATCH(Total!A2,'Assignment 3'!$A$2:$A$75,0),1),0)</f>
        <v>30</v>
      </c>
      <c r="E2">
        <f>IFERROR(INDEX(Midterm!$G$2:$G$75,MATCH(Total!A2,Midterm!$A$2:$A$75,0),1),0)</f>
        <v>80</v>
      </c>
      <c r="F2">
        <f>IFERROR(INDEX(Final!$F$2:$F$75,MATCH(Total!A2,Final!$A$2:$A$75,0),1),0)</f>
        <v>100</v>
      </c>
      <c r="G2">
        <f>IFERROR(INDEX(Project!$F$2:$F$75,MATCH(Total!A2,Project!$A$2:$A$75,0),1),0)</f>
        <v>100</v>
      </c>
      <c r="H2">
        <f>B2+C2+D2+E2+F2+G2</f>
        <v>370</v>
      </c>
    </row>
    <row r="3" spans="1:13" ht="13.8" thickBot="1">
      <c r="A3" s="13" t="s">
        <v>7</v>
      </c>
      <c r="B3">
        <f>IFERROR(INDEX('Assignment 1'!$E$2:$E$75,MATCH(Total!A3,'Assignment 1'!$A$2:$A$75,0),1),0)</f>
        <v>26</v>
      </c>
      <c r="C3">
        <f>IFERROR(INDEX('Assignment 2'!$E$2:$E$75,MATCH(Total!A3,'Assignment 2'!$A$2:$A$75,0),1),0)</f>
        <v>0</v>
      </c>
      <c r="D3">
        <f>IFERROR(INDEX('Assignment 3'!$E$2:$E$75,MATCH(Total!A3,'Assignment 3'!$A$2:$A$75,0),1),0)</f>
        <v>0</v>
      </c>
      <c r="E3">
        <f>IFERROR(INDEX(Midterm!$G$2:$G$75,MATCH(Total!A3,Midterm!$A$2:$A$75,0),1),0)</f>
        <v>0</v>
      </c>
      <c r="F3">
        <f>IFERROR(INDEX(Final!$F$2:$F$75,MATCH(Total!A3,Final!$A$2:$A$75,0),1),0)</f>
        <v>0</v>
      </c>
      <c r="G3">
        <f>IFERROR(INDEX(Project!$F$2:$F$75,MATCH(Total!A3,Project!$A$2:$A$75,0),1),0)</f>
        <v>0</v>
      </c>
      <c r="H3">
        <f t="shared" ref="H3:H66" si="0">B3+C3+D3+E3+F3+G3</f>
        <v>26</v>
      </c>
      <c r="I3">
        <f>RANK(H3,$H$3:$H$75)</f>
        <v>58</v>
      </c>
      <c r="L3">
        <f>MATCH(Total!A2,'Assignment 1'!A2:A75,0)</f>
        <v>1</v>
      </c>
    </row>
    <row r="4" spans="1:13" ht="13.8" thickBot="1">
      <c r="A4" s="13" t="s">
        <v>8</v>
      </c>
      <c r="B4">
        <f>IFERROR(INDEX('Assignment 1'!$E$2:$E$75,MATCH(Total!A4,'Assignment 1'!$A$2:$A$75,0),1),0)</f>
        <v>30</v>
      </c>
      <c r="C4">
        <f>IFERROR(INDEX('Assignment 2'!$E$2:$E$75,MATCH(Total!A4,'Assignment 2'!$A$2:$A$75,0),1),0)</f>
        <v>0</v>
      </c>
      <c r="D4">
        <f>IFERROR(INDEX('Assignment 3'!$E$2:$E$75,MATCH(Total!A4,'Assignment 3'!$A$2:$A$75,0),1),0)</f>
        <v>0</v>
      </c>
      <c r="E4">
        <f>IFERROR(INDEX(Midterm!$G$2:$G$75,MATCH(Total!A4,Midterm!$A$2:$A$75,0),1),0)</f>
        <v>30</v>
      </c>
      <c r="F4">
        <f>IFERROR(INDEX(Final!$F$2:$F$75,MATCH(Total!A4,Final!$A$2:$A$75,0),1),0)</f>
        <v>0</v>
      </c>
      <c r="G4">
        <f>IFERROR(INDEX(Project!$F$2:$F$75,MATCH(Total!A4,Project!$A$2:$A$75,0),1),0)</f>
        <v>0</v>
      </c>
      <c r="H4">
        <f t="shared" si="0"/>
        <v>60</v>
      </c>
      <c r="I4">
        <f t="shared" ref="I4:I67" si="1">RANK(H4,$H$3:$H$75)</f>
        <v>54</v>
      </c>
    </row>
    <row r="5" spans="1:13" ht="13.8" thickBot="1">
      <c r="A5" s="13" t="s">
        <v>72</v>
      </c>
      <c r="B5">
        <f>IFERROR(INDEX('Assignment 1'!$E$2:$E$75,MATCH(Total!A5,'Assignment 1'!$A$2:$A$75,0),1),0)</f>
        <v>0</v>
      </c>
      <c r="C5">
        <f>IFERROR(INDEX('Assignment 2'!$E$2:$E$75,MATCH(Total!A5,'Assignment 2'!$A$2:$A$75,0),1),0)</f>
        <v>0</v>
      </c>
      <c r="D5">
        <f>IFERROR(INDEX('Assignment 3'!$E$2:$E$75,MATCH(Total!A5,'Assignment 3'!$A$2:$A$75,0),1),0)</f>
        <v>0</v>
      </c>
      <c r="E5">
        <f>IFERROR(INDEX(Midterm!$G$2:$G$75,MATCH(Total!A5,Midterm!$A$2:$A$75,0),1),0)</f>
        <v>0</v>
      </c>
      <c r="F5">
        <f>IFERROR(INDEX(Final!$F$2:$F$75,MATCH(Total!A5,Final!$A$2:$A$75,0),1),0)</f>
        <v>0</v>
      </c>
      <c r="G5">
        <f>IFERROR(INDEX(Project!$F$2:$F$75,MATCH(Total!A5,Project!$A$2:$A$75,0),1),0)</f>
        <v>0</v>
      </c>
      <c r="H5">
        <f t="shared" si="0"/>
        <v>0</v>
      </c>
      <c r="I5">
        <f t="shared" si="1"/>
        <v>64</v>
      </c>
    </row>
    <row r="6" spans="1:13" ht="13.8" thickBot="1">
      <c r="A6" s="13" t="s">
        <v>9</v>
      </c>
      <c r="B6">
        <f>IFERROR(INDEX('Assignment 1'!$E$2:$E$75,MATCH(Total!A6,'Assignment 1'!$A$2:$A$75,0),1),0)</f>
        <v>26</v>
      </c>
      <c r="C6">
        <f>IFERROR(INDEX('Assignment 2'!$E$2:$E$75,MATCH(Total!A6,'Assignment 2'!$A$2:$A$75,0),1),0)</f>
        <v>0</v>
      </c>
      <c r="D6">
        <f>IFERROR(INDEX('Assignment 3'!$E$2:$E$75,MATCH(Total!A6,'Assignment 3'!$A$2:$A$75,0),1),0)</f>
        <v>0</v>
      </c>
      <c r="E6">
        <f>IFERROR(INDEX(Midterm!$G$2:$G$75,MATCH(Total!A6,Midterm!$A$2:$A$75,0),1),0)</f>
        <v>76</v>
      </c>
      <c r="F6">
        <f>IFERROR(INDEX(Final!$F$2:$F$75,MATCH(Total!A6,Final!$A$2:$A$75,0),1),0)</f>
        <v>20</v>
      </c>
      <c r="G6">
        <f>IFERROR(INDEX(Project!$F$2:$F$75,MATCH(Total!A6,Project!$A$2:$A$75,0),1),0)</f>
        <v>0</v>
      </c>
      <c r="H6">
        <f t="shared" si="0"/>
        <v>122</v>
      </c>
      <c r="I6">
        <f t="shared" si="1"/>
        <v>46</v>
      </c>
    </row>
    <row r="7" spans="1:13" ht="13.8" thickBot="1">
      <c r="A7" s="13" t="s">
        <v>10</v>
      </c>
      <c r="B7">
        <f>IFERROR(INDEX('Assignment 1'!$E$2:$E$75,MATCH(Total!A7,'Assignment 1'!$A$2:$A$75,0),1),0)</f>
        <v>30</v>
      </c>
      <c r="C7">
        <f>IFERROR(INDEX('Assignment 2'!$E$2:$E$75,MATCH(Total!A7,'Assignment 2'!$A$2:$A$75,0),1),0)</f>
        <v>0</v>
      </c>
      <c r="D7">
        <f>IFERROR(INDEX('Assignment 3'!$E$2:$E$75,MATCH(Total!A7,'Assignment 3'!$A$2:$A$75,0),1),0)</f>
        <v>30</v>
      </c>
      <c r="E7">
        <f>IFERROR(INDEX(Midterm!$G$2:$G$75,MATCH(Total!A7,Midterm!$A$2:$A$75,0),1),0)</f>
        <v>62</v>
      </c>
      <c r="F7">
        <f>IFERROR(INDEX(Final!$F$2:$F$75,MATCH(Total!A7,Final!$A$2:$A$75,0),1),0)</f>
        <v>20</v>
      </c>
      <c r="G7">
        <f>IFERROR(INDEX(Project!$F$2:$F$75,MATCH(Total!A7,Project!$A$2:$A$75,0),1),0)</f>
        <v>0</v>
      </c>
      <c r="H7">
        <f t="shared" si="0"/>
        <v>142</v>
      </c>
      <c r="I7">
        <f t="shared" si="1"/>
        <v>42</v>
      </c>
    </row>
    <row r="8" spans="1:13" ht="13.8" thickBot="1">
      <c r="A8" s="13" t="s">
        <v>11</v>
      </c>
      <c r="B8">
        <f>IFERROR(INDEX('Assignment 1'!$E$2:$E$75,MATCH(Total!A8,'Assignment 1'!$A$2:$A$75,0),1),0)</f>
        <v>30</v>
      </c>
      <c r="C8">
        <f>IFERROR(INDEX('Assignment 2'!$E$2:$E$75,MATCH(Total!A8,'Assignment 2'!$A$2:$A$75,0),1),0)</f>
        <v>30</v>
      </c>
      <c r="D8">
        <f>IFERROR(INDEX('Assignment 3'!$E$2:$E$75,MATCH(Total!A8,'Assignment 3'!$A$2:$A$75,0),1),0)</f>
        <v>30</v>
      </c>
      <c r="E8">
        <f>IFERROR(INDEX(Midterm!$G$2:$G$75,MATCH(Total!A8,Midterm!$A$2:$A$75,0),1),0)</f>
        <v>80</v>
      </c>
      <c r="F8">
        <f>IFERROR(INDEX(Final!$F$2:$F$75,MATCH(Total!A8,Final!$A$2:$A$75,0),1),0)</f>
        <v>100</v>
      </c>
      <c r="G8">
        <f>IFERROR(INDEX(Project!$F$2:$F$75,MATCH(Total!A8,Project!$A$2:$A$75,0),1),0)</f>
        <v>94</v>
      </c>
      <c r="H8">
        <f t="shared" si="0"/>
        <v>364</v>
      </c>
      <c r="I8">
        <f t="shared" si="1"/>
        <v>3</v>
      </c>
    </row>
    <row r="9" spans="1:13" ht="13.8" thickBot="1">
      <c r="A9" s="13" t="s">
        <v>12</v>
      </c>
      <c r="B9">
        <f>IFERROR(INDEX('Assignment 1'!$E$2:$E$75,MATCH(Total!A9,'Assignment 1'!$A$2:$A$75,0),1),0)</f>
        <v>30</v>
      </c>
      <c r="C9">
        <f>IFERROR(INDEX('Assignment 2'!$E$2:$E$75,MATCH(Total!A9,'Assignment 2'!$A$2:$A$75,0),1),0)</f>
        <v>30</v>
      </c>
      <c r="D9">
        <f>IFERROR(INDEX('Assignment 3'!$E$2:$E$75,MATCH(Total!A9,'Assignment 3'!$A$2:$A$75,0),1),0)</f>
        <v>30</v>
      </c>
      <c r="E9">
        <f>IFERROR(INDEX(Midterm!$G$2:$G$75,MATCH(Total!A9,Midterm!$A$2:$A$75,0),1),0)</f>
        <v>80</v>
      </c>
      <c r="F9">
        <f>IFERROR(INDEX(Final!$F$2:$F$75,MATCH(Total!A9,Final!$A$2:$A$75,0),1),0)</f>
        <v>100</v>
      </c>
      <c r="G9">
        <f>IFERROR(INDEX(Project!$F$2:$F$75,MATCH(Total!A9,Project!$A$2:$A$75,0),1),0)</f>
        <v>100</v>
      </c>
      <c r="H9">
        <f t="shared" si="0"/>
        <v>370</v>
      </c>
      <c r="I9">
        <f t="shared" si="1"/>
        <v>1</v>
      </c>
    </row>
    <row r="10" spans="1:13" ht="13.8" thickBot="1">
      <c r="A10" s="13" t="s">
        <v>73</v>
      </c>
      <c r="B10">
        <f>IFERROR(INDEX('Assignment 1'!$E$2:$E$75,MATCH(Total!A10,'Assignment 1'!$A$2:$A$75,0),1),0)</f>
        <v>0</v>
      </c>
      <c r="C10">
        <f>IFERROR(INDEX('Assignment 2'!$E$2:$E$75,MATCH(Total!A10,'Assignment 2'!$A$2:$A$75,0),1),0)</f>
        <v>0</v>
      </c>
      <c r="D10">
        <f>IFERROR(INDEX('Assignment 3'!$E$2:$E$75,MATCH(Total!A10,'Assignment 3'!$A$2:$A$75,0),1),0)</f>
        <v>0</v>
      </c>
      <c r="E10">
        <f>IFERROR(INDEX(Midterm!$G$2:$G$75,MATCH(Total!A10,Midterm!$A$2:$A$75,0),1),0)</f>
        <v>0</v>
      </c>
      <c r="F10">
        <f>IFERROR(INDEX(Final!$F$2:$F$75,MATCH(Total!A10,Final!$A$2:$A$75,0),1),0)</f>
        <v>0</v>
      </c>
      <c r="G10">
        <f>IFERROR(INDEX(Project!$F$2:$F$75,MATCH(Total!A10,Project!$A$2:$A$75,0),1),0)</f>
        <v>0</v>
      </c>
      <c r="H10">
        <f t="shared" si="0"/>
        <v>0</v>
      </c>
      <c r="I10">
        <f t="shared" si="1"/>
        <v>64</v>
      </c>
      <c r="M10">
        <f>INDEX('Assignment 1'!E2:E75,2,1)</f>
        <v>26</v>
      </c>
    </row>
    <row r="11" spans="1:13" ht="13.8" thickBot="1">
      <c r="A11" s="13" t="s">
        <v>13</v>
      </c>
      <c r="B11">
        <f>IFERROR(INDEX('Assignment 1'!$E$2:$E$75,MATCH(Total!A11,'Assignment 1'!$A$2:$A$75,0),1),0)</f>
        <v>30</v>
      </c>
      <c r="C11">
        <f>IFERROR(INDEX('Assignment 2'!$E$2:$E$75,MATCH(Total!A11,'Assignment 2'!$A$2:$A$75,0),1),0)</f>
        <v>0</v>
      </c>
      <c r="D11">
        <f>IFERROR(INDEX('Assignment 3'!$E$2:$E$75,MATCH(Total!A11,'Assignment 3'!$A$2:$A$75,0),1),0)</f>
        <v>30</v>
      </c>
      <c r="E11">
        <f>IFERROR(INDEX(Midterm!$G$2:$G$75,MATCH(Total!A11,Midterm!$A$2:$A$75,0),1),0)</f>
        <v>48</v>
      </c>
      <c r="F11">
        <f>IFERROR(INDEX(Final!$F$2:$F$75,MATCH(Total!A11,Final!$A$2:$A$75,0),1),0)</f>
        <v>20</v>
      </c>
      <c r="G11">
        <f>IFERROR(INDEX(Project!$F$2:$F$75,MATCH(Total!A11,Project!$A$2:$A$75,0),1),0)</f>
        <v>18</v>
      </c>
      <c r="H11">
        <f t="shared" si="0"/>
        <v>146</v>
      </c>
      <c r="I11">
        <f t="shared" si="1"/>
        <v>40</v>
      </c>
    </row>
    <row r="12" spans="1:13" ht="13.8" thickBot="1">
      <c r="A12" s="13" t="s">
        <v>14</v>
      </c>
      <c r="B12">
        <f>IFERROR(INDEX('Assignment 1'!$E$2:$E$75,MATCH(Total!A12,'Assignment 1'!$A$2:$A$75,0),1),0)</f>
        <v>25</v>
      </c>
      <c r="C12">
        <f>IFERROR(INDEX('Assignment 2'!$E$2:$E$75,MATCH(Total!A12,'Assignment 2'!$A$2:$A$75,0),1),0)</f>
        <v>4</v>
      </c>
      <c r="D12">
        <f>IFERROR(INDEX('Assignment 3'!$E$2:$E$75,MATCH(Total!A12,'Assignment 3'!$A$2:$A$75,0),1),0)</f>
        <v>0</v>
      </c>
      <c r="E12">
        <f>IFERROR(INDEX(Midterm!$G$2:$G$75,MATCH(Total!A12,Midterm!$A$2:$A$75,0),1),0)</f>
        <v>60</v>
      </c>
      <c r="F12">
        <f>IFERROR(INDEX(Final!$F$2:$F$75,MATCH(Total!A12,Final!$A$2:$A$75,0),1),0)</f>
        <v>20</v>
      </c>
      <c r="G12">
        <f>IFERROR(INDEX(Project!$F$2:$F$75,MATCH(Total!A12,Project!$A$2:$A$75,0),1),0)</f>
        <v>0</v>
      </c>
      <c r="H12">
        <f t="shared" si="0"/>
        <v>109</v>
      </c>
      <c r="I12">
        <f t="shared" si="1"/>
        <v>47</v>
      </c>
    </row>
    <row r="13" spans="1:13" ht="13.8" thickBot="1">
      <c r="A13" s="13" t="s">
        <v>74</v>
      </c>
      <c r="B13">
        <f>IFERROR(INDEX('Assignment 1'!$E$2:$E$75,MATCH(Total!A13,'Assignment 1'!$A$2:$A$75,0),1),0)</f>
        <v>0</v>
      </c>
      <c r="C13">
        <f>IFERROR(INDEX('Assignment 2'!$E$2:$E$75,MATCH(Total!A13,'Assignment 2'!$A$2:$A$75,0),1),0)</f>
        <v>0</v>
      </c>
      <c r="D13">
        <f>IFERROR(INDEX('Assignment 3'!$E$2:$E$75,MATCH(Total!A13,'Assignment 3'!$A$2:$A$75,0),1),0)</f>
        <v>0</v>
      </c>
      <c r="E13">
        <f>IFERROR(INDEX(Midterm!$G$2:$G$75,MATCH(Total!A13,Midterm!$A$2:$A$75,0),1),0)</f>
        <v>0</v>
      </c>
      <c r="F13">
        <f>IFERROR(INDEX(Final!$F$2:$F$75,MATCH(Total!A13,Final!$A$2:$A$75,0),1),0)</f>
        <v>0</v>
      </c>
      <c r="G13">
        <f>IFERROR(INDEX(Project!$F$2:$F$75,MATCH(Total!A13,Project!$A$2:$A$75,0),1),0)</f>
        <v>0</v>
      </c>
      <c r="H13">
        <f t="shared" si="0"/>
        <v>0</v>
      </c>
      <c r="I13">
        <f t="shared" si="1"/>
        <v>64</v>
      </c>
    </row>
    <row r="14" spans="1:13" ht="13.8" thickBot="1">
      <c r="A14" s="13" t="s">
        <v>15</v>
      </c>
      <c r="B14">
        <f>IFERROR(INDEX('Assignment 1'!$E$2:$E$75,MATCH(Total!A14,'Assignment 1'!$A$2:$A$75,0),1),0)</f>
        <v>30</v>
      </c>
      <c r="C14">
        <f>IFERROR(INDEX('Assignment 2'!$E$2:$E$75,MATCH(Total!A14,'Assignment 2'!$A$2:$A$75,0),1),0)</f>
        <v>30</v>
      </c>
      <c r="D14">
        <f>IFERROR(INDEX('Assignment 3'!$E$2:$E$75,MATCH(Total!A14,'Assignment 3'!$A$2:$A$75,0),1),0)</f>
        <v>30</v>
      </c>
      <c r="E14">
        <f>IFERROR(INDEX(Midterm!$G$2:$G$75,MATCH(Total!A14,Midterm!$A$2:$A$75,0),1),0)</f>
        <v>71</v>
      </c>
      <c r="F14">
        <f>IFERROR(INDEX(Final!$F$2:$F$75,MATCH(Total!A14,Final!$A$2:$A$75,0),1),0)</f>
        <v>97</v>
      </c>
      <c r="G14">
        <f>IFERROR(INDEX(Project!$F$2:$F$75,MATCH(Total!A14,Project!$A$2:$A$75,0),1),0)</f>
        <v>100</v>
      </c>
      <c r="H14">
        <f t="shared" si="0"/>
        <v>358</v>
      </c>
      <c r="I14">
        <f t="shared" si="1"/>
        <v>6</v>
      </c>
    </row>
    <row r="15" spans="1:13" ht="13.8" thickBot="1">
      <c r="A15" s="13" t="s">
        <v>16</v>
      </c>
      <c r="B15">
        <f>IFERROR(INDEX('Assignment 1'!$E$2:$E$75,MATCH(Total!A15,'Assignment 1'!$A$2:$A$75,0),1),0)</f>
        <v>30</v>
      </c>
      <c r="C15">
        <f>IFERROR(INDEX('Assignment 2'!$E$2:$E$75,MATCH(Total!A15,'Assignment 2'!$A$2:$A$75,0),1),0)</f>
        <v>18</v>
      </c>
      <c r="D15">
        <f>IFERROR(INDEX('Assignment 3'!$E$2:$E$75,MATCH(Total!A15,'Assignment 3'!$A$2:$A$75,0),1),0)</f>
        <v>30</v>
      </c>
      <c r="E15">
        <f>IFERROR(INDEX(Midterm!$G$2:$G$75,MATCH(Total!A15,Midterm!$A$2:$A$75,0),1),0)</f>
        <v>71</v>
      </c>
      <c r="F15">
        <f>IFERROR(INDEX(Final!$F$2:$F$75,MATCH(Total!A15,Final!$A$2:$A$75,0),1),0)</f>
        <v>20</v>
      </c>
      <c r="G15">
        <f>IFERROR(INDEX(Project!$F$2:$F$75,MATCH(Total!A15,Project!$A$2:$A$75,0),1),0)</f>
        <v>100</v>
      </c>
      <c r="H15">
        <f t="shared" si="0"/>
        <v>269</v>
      </c>
      <c r="I15">
        <f t="shared" si="1"/>
        <v>24</v>
      </c>
    </row>
    <row r="16" spans="1:13" ht="13.8" thickBot="1">
      <c r="A16" s="13" t="s">
        <v>17</v>
      </c>
      <c r="B16">
        <f>IFERROR(INDEX('Assignment 1'!$E$2:$E$75,MATCH(Total!A16,'Assignment 1'!$A$2:$A$75,0),1),0)</f>
        <v>30</v>
      </c>
      <c r="C16">
        <f>IFERROR(INDEX('Assignment 2'!$E$2:$E$75,MATCH(Total!A16,'Assignment 2'!$A$2:$A$75,0),1),0)</f>
        <v>3</v>
      </c>
      <c r="D16">
        <f>IFERROR(INDEX('Assignment 3'!$E$2:$E$75,MATCH(Total!A16,'Assignment 3'!$A$2:$A$75,0),1),0)</f>
        <v>14</v>
      </c>
      <c r="E16">
        <f>IFERROR(INDEX(Midterm!$G$2:$G$75,MATCH(Total!A16,Midterm!$A$2:$A$75,0),1),0)</f>
        <v>71</v>
      </c>
      <c r="F16">
        <f>IFERROR(INDEX(Final!$F$2:$F$75,MATCH(Total!A16,Final!$A$2:$A$75,0),1),0)</f>
        <v>20</v>
      </c>
      <c r="G16">
        <f>IFERROR(INDEX(Project!$F$2:$F$75,MATCH(Total!A16,Project!$A$2:$A$75,0),1),0)</f>
        <v>0</v>
      </c>
      <c r="H16">
        <f t="shared" si="0"/>
        <v>138</v>
      </c>
      <c r="I16">
        <f t="shared" si="1"/>
        <v>43</v>
      </c>
    </row>
    <row r="17" spans="1:9" ht="13.8" thickBot="1">
      <c r="A17" s="13" t="s">
        <v>18</v>
      </c>
      <c r="B17">
        <f>IFERROR(INDEX('Assignment 1'!$E$2:$E$75,MATCH(Total!A17,'Assignment 1'!$A$2:$A$75,0),1),0)</f>
        <v>25</v>
      </c>
      <c r="C17">
        <f>IFERROR(INDEX('Assignment 2'!$E$2:$E$75,MATCH(Total!A17,'Assignment 2'!$A$2:$A$75,0),1),0)</f>
        <v>23</v>
      </c>
      <c r="D17">
        <f>IFERROR(INDEX('Assignment 3'!$E$2:$E$75,MATCH(Total!A17,'Assignment 3'!$A$2:$A$75,0),1),0)</f>
        <v>30</v>
      </c>
      <c r="E17">
        <f>IFERROR(INDEX(Midterm!$G$2:$G$75,MATCH(Total!A17,Midterm!$A$2:$A$75,0),1),0)</f>
        <v>73</v>
      </c>
      <c r="F17">
        <f>IFERROR(INDEX(Final!$F$2:$F$75,MATCH(Total!A17,Final!$A$2:$A$75,0),1),0)</f>
        <v>32</v>
      </c>
      <c r="G17">
        <f>IFERROR(INDEX(Project!$F$2:$F$75,MATCH(Total!A17,Project!$A$2:$A$75,0),1),0)</f>
        <v>70</v>
      </c>
      <c r="H17">
        <f t="shared" si="0"/>
        <v>253</v>
      </c>
      <c r="I17">
        <f t="shared" si="1"/>
        <v>26</v>
      </c>
    </row>
    <row r="18" spans="1:9" ht="13.8" thickBot="1">
      <c r="A18" s="13" t="s">
        <v>19</v>
      </c>
      <c r="B18">
        <f>IFERROR(INDEX('Assignment 1'!$E$2:$E$75,MATCH(Total!A18,'Assignment 1'!$A$2:$A$75,0),1),0)</f>
        <v>26</v>
      </c>
      <c r="C18">
        <f>IFERROR(INDEX('Assignment 2'!$E$2:$E$75,MATCH(Total!A18,'Assignment 2'!$A$2:$A$75,0),1),0)</f>
        <v>4</v>
      </c>
      <c r="D18">
        <f>IFERROR(INDEX('Assignment 3'!$E$2:$E$75,MATCH(Total!A18,'Assignment 3'!$A$2:$A$75,0),1),0)</f>
        <v>14</v>
      </c>
      <c r="E18">
        <f>IFERROR(INDEX(Midterm!$G$2:$G$75,MATCH(Total!A18,Midterm!$A$2:$A$75,0),1),0)</f>
        <v>74</v>
      </c>
      <c r="F18">
        <f>IFERROR(INDEX(Final!$F$2:$F$75,MATCH(Total!A18,Final!$A$2:$A$75,0),1),0)</f>
        <v>67</v>
      </c>
      <c r="G18">
        <f>IFERROR(INDEX(Project!$F$2:$F$75,MATCH(Total!A18,Project!$A$2:$A$75,0),1),0)</f>
        <v>0</v>
      </c>
      <c r="H18">
        <f t="shared" si="0"/>
        <v>185</v>
      </c>
      <c r="I18">
        <f t="shared" si="1"/>
        <v>32</v>
      </c>
    </row>
    <row r="19" spans="1:9" ht="13.8" thickBot="1">
      <c r="A19" s="13" t="s">
        <v>20</v>
      </c>
      <c r="B19">
        <f>IFERROR(INDEX('Assignment 1'!$E$2:$E$75,MATCH(Total!A19,'Assignment 1'!$A$2:$A$75,0),1),0)</f>
        <v>26</v>
      </c>
      <c r="C19">
        <f>IFERROR(INDEX('Assignment 2'!$E$2:$E$75,MATCH(Total!A19,'Assignment 2'!$A$2:$A$75,0),1),0)</f>
        <v>21</v>
      </c>
      <c r="D19">
        <f>IFERROR(INDEX('Assignment 3'!$E$2:$E$75,MATCH(Total!A19,'Assignment 3'!$A$2:$A$75,0),1),0)</f>
        <v>30</v>
      </c>
      <c r="E19">
        <f>IFERROR(INDEX(Midterm!$G$2:$G$75,MATCH(Total!A19,Midterm!$A$2:$A$75,0),1),0)</f>
        <v>35</v>
      </c>
      <c r="F19">
        <f>IFERROR(INDEX(Final!$F$2:$F$75,MATCH(Total!A19,Final!$A$2:$A$75,0),1),0)</f>
        <v>44</v>
      </c>
      <c r="G19">
        <f>IFERROR(INDEX(Project!$F$2:$F$75,MATCH(Total!A19,Project!$A$2:$A$75,0),1),0)</f>
        <v>6</v>
      </c>
      <c r="H19">
        <f t="shared" si="0"/>
        <v>162</v>
      </c>
      <c r="I19">
        <f t="shared" si="1"/>
        <v>36</v>
      </c>
    </row>
    <row r="20" spans="1:9" ht="13.8" thickBot="1">
      <c r="A20" s="13" t="s">
        <v>21</v>
      </c>
      <c r="B20">
        <f>IFERROR(INDEX('Assignment 1'!$E$2:$E$75,MATCH(Total!A20,'Assignment 1'!$A$2:$A$75,0),1),0)</f>
        <v>30</v>
      </c>
      <c r="C20">
        <f>IFERROR(INDEX('Assignment 2'!$E$2:$E$75,MATCH(Total!A20,'Assignment 2'!$A$2:$A$75,0),1),0)</f>
        <v>17</v>
      </c>
      <c r="D20">
        <f>IFERROR(INDEX('Assignment 3'!$E$2:$E$75,MATCH(Total!A20,'Assignment 3'!$A$2:$A$75,0),1),0)</f>
        <v>14</v>
      </c>
      <c r="E20">
        <f>IFERROR(INDEX(Midterm!$G$2:$G$75,MATCH(Total!A20,Midterm!$A$2:$A$75,0),1),0)</f>
        <v>62</v>
      </c>
      <c r="F20">
        <f>IFERROR(INDEX(Final!$F$2:$F$75,MATCH(Total!A20,Final!$A$2:$A$75,0),1),0)</f>
        <v>20</v>
      </c>
      <c r="G20">
        <f>IFERROR(INDEX(Project!$F$2:$F$75,MATCH(Total!A20,Project!$A$2:$A$75,0),1),0)</f>
        <v>0</v>
      </c>
      <c r="H20">
        <f t="shared" si="0"/>
        <v>143</v>
      </c>
      <c r="I20">
        <f t="shared" si="1"/>
        <v>41</v>
      </c>
    </row>
    <row r="21" spans="1:9" ht="13.8" thickBot="1">
      <c r="A21" s="13" t="s">
        <v>75</v>
      </c>
      <c r="B21">
        <f>IFERROR(INDEX('Assignment 1'!$E$2:$E$75,MATCH(Total!A21,'Assignment 1'!$A$2:$A$75,0),1),0)</f>
        <v>30</v>
      </c>
      <c r="C21">
        <f>IFERROR(INDEX('Assignment 2'!$E$2:$E$75,MATCH(Total!A21,'Assignment 2'!$A$2:$A$75,0),1),0)</f>
        <v>0</v>
      </c>
      <c r="D21">
        <f>IFERROR(INDEX('Assignment 3'!$E$2:$E$75,MATCH(Total!A21,'Assignment 3'!$A$2:$A$75,0),1),0)</f>
        <v>0</v>
      </c>
      <c r="E21">
        <f>IFERROR(INDEX(Midterm!$G$2:$G$75,MATCH(Total!A21,Midterm!$A$2:$A$75,0),1),0)</f>
        <v>34</v>
      </c>
      <c r="F21">
        <f>IFERROR(INDEX(Final!$F$2:$F$75,MATCH(Total!A21,Final!$A$2:$A$75,0),1),0)</f>
        <v>0</v>
      </c>
      <c r="G21">
        <f>IFERROR(INDEX(Project!$F$2:$F$75,MATCH(Total!A21,Project!$A$2:$A$75,0),1),0)</f>
        <v>0</v>
      </c>
      <c r="H21">
        <f t="shared" si="0"/>
        <v>64</v>
      </c>
      <c r="I21">
        <f t="shared" si="1"/>
        <v>53</v>
      </c>
    </row>
    <row r="22" spans="1:9" ht="13.8" thickBot="1">
      <c r="A22" s="13" t="s">
        <v>76</v>
      </c>
      <c r="B22">
        <f>IFERROR(INDEX('Assignment 1'!$E$2:$E$75,MATCH(Total!A22,'Assignment 1'!$A$2:$A$75,0),1),0)</f>
        <v>30</v>
      </c>
      <c r="C22">
        <f>IFERROR(INDEX('Assignment 2'!$E$2:$E$75,MATCH(Total!A22,'Assignment 2'!$A$2:$A$75,0),1),0)</f>
        <v>0</v>
      </c>
      <c r="D22">
        <f>IFERROR(INDEX('Assignment 3'!$E$2:$E$75,MATCH(Total!A22,'Assignment 3'!$A$2:$A$75,0),1),0)</f>
        <v>0</v>
      </c>
      <c r="E22">
        <f>IFERROR(INDEX(Midterm!$G$2:$G$75,MATCH(Total!A22,Midterm!$A$2:$A$75,0),1),0)</f>
        <v>60</v>
      </c>
      <c r="F22">
        <f>IFERROR(INDEX(Final!$F$2:$F$75,MATCH(Total!A22,Final!$A$2:$A$75,0),1),0)</f>
        <v>0</v>
      </c>
      <c r="G22">
        <f>IFERROR(INDEX(Project!$F$2:$F$75,MATCH(Total!A22,Project!$A$2:$A$75,0),1),0)</f>
        <v>0</v>
      </c>
      <c r="H22">
        <f t="shared" si="0"/>
        <v>90</v>
      </c>
      <c r="I22">
        <f t="shared" si="1"/>
        <v>48</v>
      </c>
    </row>
    <row r="23" spans="1:9" ht="13.8" thickBot="1">
      <c r="A23" s="13" t="s">
        <v>22</v>
      </c>
      <c r="B23">
        <f>IFERROR(INDEX('Assignment 1'!$E$2:$E$75,MATCH(Total!A23,'Assignment 1'!$A$2:$A$75,0),1),0)</f>
        <v>25</v>
      </c>
      <c r="C23">
        <f>IFERROR(INDEX('Assignment 2'!$E$2:$E$75,MATCH(Total!A23,'Assignment 2'!$A$2:$A$75,0),1),0)</f>
        <v>28</v>
      </c>
      <c r="D23">
        <f>IFERROR(INDEX('Assignment 3'!$E$2:$E$75,MATCH(Total!A23,'Assignment 3'!$A$2:$A$75,0),1),0)</f>
        <v>30</v>
      </c>
      <c r="E23">
        <f>IFERROR(INDEX(Midterm!$G$2:$G$75,MATCH(Total!A23,Midterm!$A$2:$A$75,0),1),0)</f>
        <v>57</v>
      </c>
      <c r="F23">
        <f>IFERROR(INDEX(Final!$F$2:$F$75,MATCH(Total!A23,Final!$A$2:$A$75,0),1),0)</f>
        <v>59</v>
      </c>
      <c r="G23">
        <f>IFERROR(INDEX(Project!$F$2:$F$75,MATCH(Total!A23,Project!$A$2:$A$75,0),1),0)</f>
        <v>75</v>
      </c>
      <c r="H23">
        <f t="shared" si="0"/>
        <v>274</v>
      </c>
      <c r="I23">
        <f t="shared" si="1"/>
        <v>23</v>
      </c>
    </row>
    <row r="24" spans="1:9" ht="13.8" thickBot="1">
      <c r="A24" s="13" t="s">
        <v>77</v>
      </c>
      <c r="B24">
        <f>IFERROR(INDEX('Assignment 1'!$E$2:$E$75,MATCH(Total!A24,'Assignment 1'!$A$2:$A$75,0),1),0)</f>
        <v>30</v>
      </c>
      <c r="C24">
        <f>IFERROR(INDEX('Assignment 2'!$E$2:$E$75,MATCH(Total!A24,'Assignment 2'!$A$2:$A$75,0),1),0)</f>
        <v>0</v>
      </c>
      <c r="D24">
        <f>IFERROR(INDEX('Assignment 3'!$E$2:$E$75,MATCH(Total!A24,'Assignment 3'!$A$2:$A$75,0),1),0)</f>
        <v>0</v>
      </c>
      <c r="E24">
        <f>IFERROR(INDEX(Midterm!$G$2:$G$75,MATCH(Total!A24,Midterm!$A$2:$A$75,0),1),0)</f>
        <v>48</v>
      </c>
      <c r="F24">
        <f>IFERROR(INDEX(Final!$F$2:$F$75,MATCH(Total!A24,Final!$A$2:$A$75,0),1),0)</f>
        <v>0</v>
      </c>
      <c r="G24">
        <f>IFERROR(INDEX(Project!$F$2:$F$75,MATCH(Total!A24,Project!$A$2:$A$75,0),1),0)</f>
        <v>0</v>
      </c>
      <c r="H24">
        <f t="shared" si="0"/>
        <v>78</v>
      </c>
      <c r="I24">
        <f t="shared" si="1"/>
        <v>51</v>
      </c>
    </row>
    <row r="25" spans="1:9" ht="13.8" thickBot="1">
      <c r="A25" s="13" t="s">
        <v>78</v>
      </c>
      <c r="B25">
        <f>IFERROR(INDEX('Assignment 1'!$E$2:$E$75,MATCH(Total!A25,'Assignment 1'!$A$2:$A$75,0),1),0)</f>
        <v>21</v>
      </c>
      <c r="C25">
        <f>IFERROR(INDEX('Assignment 2'!$E$2:$E$75,MATCH(Total!A25,'Assignment 2'!$A$2:$A$75,0),1),0)</f>
        <v>0</v>
      </c>
      <c r="D25">
        <f>IFERROR(INDEX('Assignment 3'!$E$2:$E$75,MATCH(Total!A25,'Assignment 3'!$A$2:$A$75,0),1),0)</f>
        <v>0</v>
      </c>
      <c r="E25">
        <f>IFERROR(INDEX(Midterm!$G$2:$G$75,MATCH(Total!A25,Midterm!$A$2:$A$75,0),1),0)</f>
        <v>0</v>
      </c>
      <c r="F25">
        <f>IFERROR(INDEX(Final!$F$2:$F$75,MATCH(Total!A25,Final!$A$2:$A$75,0),1),0)</f>
        <v>0</v>
      </c>
      <c r="G25">
        <f>IFERROR(INDEX(Project!$F$2:$F$75,MATCH(Total!A25,Project!$A$2:$A$75,0),1),0)</f>
        <v>0</v>
      </c>
      <c r="H25">
        <f t="shared" si="0"/>
        <v>21</v>
      </c>
      <c r="I25">
        <f t="shared" si="1"/>
        <v>61</v>
      </c>
    </row>
    <row r="26" spans="1:9" ht="13.8" thickBot="1">
      <c r="A26" s="13" t="s">
        <v>23</v>
      </c>
      <c r="B26">
        <f>IFERROR(INDEX('Assignment 1'!$E$2:$E$75,MATCH(Total!A26,'Assignment 1'!$A$2:$A$75,0),1),0)</f>
        <v>30</v>
      </c>
      <c r="C26">
        <f>IFERROR(INDEX('Assignment 2'!$E$2:$E$75,MATCH(Total!A26,'Assignment 2'!$A$2:$A$75,0),1),0)</f>
        <v>29</v>
      </c>
      <c r="D26">
        <f>IFERROR(INDEX('Assignment 3'!$E$2:$E$75,MATCH(Total!A26,'Assignment 3'!$A$2:$A$75,0),1),0)</f>
        <v>30</v>
      </c>
      <c r="E26">
        <f>IFERROR(INDEX(Midterm!$G$2:$G$75,MATCH(Total!A26,Midterm!$A$2:$A$75,0),1),0)</f>
        <v>80</v>
      </c>
      <c r="F26">
        <f>IFERROR(INDEX(Final!$F$2:$F$75,MATCH(Total!A26,Final!$A$2:$A$75,0),1),0)</f>
        <v>94</v>
      </c>
      <c r="G26">
        <f>IFERROR(INDEX(Project!$F$2:$F$75,MATCH(Total!A26,Project!$A$2:$A$75,0),1),0)</f>
        <v>98</v>
      </c>
      <c r="H26">
        <f t="shared" si="0"/>
        <v>361</v>
      </c>
      <c r="I26">
        <f t="shared" si="1"/>
        <v>5</v>
      </c>
    </row>
    <row r="27" spans="1:9" ht="13.8" thickBot="1">
      <c r="A27" s="13" t="s">
        <v>24</v>
      </c>
      <c r="B27">
        <f>IFERROR(INDEX('Assignment 1'!$E$2:$E$75,MATCH(Total!A27,'Assignment 1'!$A$2:$A$75,0),1),0)</f>
        <v>25</v>
      </c>
      <c r="C27">
        <f>IFERROR(INDEX('Assignment 2'!$E$2:$E$75,MATCH(Total!A27,'Assignment 2'!$A$2:$A$75,0),1),0)</f>
        <v>24</v>
      </c>
      <c r="D27">
        <f>IFERROR(INDEX('Assignment 3'!$E$2:$E$75,MATCH(Total!A27,'Assignment 3'!$A$2:$A$75,0),1),0)</f>
        <v>24</v>
      </c>
      <c r="E27">
        <f>IFERROR(INDEX(Midterm!$G$2:$G$75,MATCH(Total!A27,Midterm!$A$2:$A$75,0),1),0)</f>
        <v>60</v>
      </c>
      <c r="F27">
        <f>IFERROR(INDEX(Final!$F$2:$F$75,MATCH(Total!A27,Final!$A$2:$A$75,0),1),0)</f>
        <v>20</v>
      </c>
      <c r="G27">
        <f>IFERROR(INDEX(Project!$F$2:$F$75,MATCH(Total!A27,Project!$A$2:$A$75,0),1),0)</f>
        <v>0</v>
      </c>
      <c r="H27">
        <f t="shared" si="0"/>
        <v>153</v>
      </c>
      <c r="I27">
        <f t="shared" si="1"/>
        <v>39</v>
      </c>
    </row>
    <row r="28" spans="1:9" ht="13.8" thickBot="1">
      <c r="A28" s="13" t="s">
        <v>79</v>
      </c>
      <c r="B28">
        <f>IFERROR(INDEX('Assignment 1'!$E$2:$E$75,MATCH(Total!A28,'Assignment 1'!$A$2:$A$75,0),1),0)</f>
        <v>26</v>
      </c>
      <c r="C28">
        <f>IFERROR(INDEX('Assignment 2'!$E$2:$E$75,MATCH(Total!A28,'Assignment 2'!$A$2:$A$75,0),1),0)</f>
        <v>0</v>
      </c>
      <c r="D28">
        <f>IFERROR(INDEX('Assignment 3'!$E$2:$E$75,MATCH(Total!A28,'Assignment 3'!$A$2:$A$75,0),1),0)</f>
        <v>0</v>
      </c>
      <c r="E28">
        <f>IFERROR(INDEX(Midterm!$G$2:$G$75,MATCH(Total!A28,Midterm!$A$2:$A$75,0),1),0)</f>
        <v>0</v>
      </c>
      <c r="F28">
        <f>IFERROR(INDEX(Final!$F$2:$F$75,MATCH(Total!A28,Final!$A$2:$A$75,0),1),0)</f>
        <v>0</v>
      </c>
      <c r="G28">
        <f>IFERROR(INDEX(Project!$F$2:$F$75,MATCH(Total!A28,Project!$A$2:$A$75,0),1),0)</f>
        <v>0</v>
      </c>
      <c r="H28">
        <f t="shared" si="0"/>
        <v>26</v>
      </c>
      <c r="I28">
        <f t="shared" si="1"/>
        <v>58</v>
      </c>
    </row>
    <row r="29" spans="1:9" ht="13.8" thickBot="1">
      <c r="A29" s="13" t="s">
        <v>80</v>
      </c>
      <c r="B29">
        <f>IFERROR(INDEX('Assignment 1'!$E$2:$E$75,MATCH(Total!A29,'Assignment 1'!$A$2:$A$75,0),1),0)</f>
        <v>25</v>
      </c>
      <c r="C29">
        <f>IFERROR(INDEX('Assignment 2'!$E$2:$E$75,MATCH(Total!A29,'Assignment 2'!$A$2:$A$75,0),1),0)</f>
        <v>0</v>
      </c>
      <c r="D29">
        <f>IFERROR(INDEX('Assignment 3'!$E$2:$E$75,MATCH(Total!A29,'Assignment 3'!$A$2:$A$75,0),1),0)</f>
        <v>0</v>
      </c>
      <c r="E29">
        <f>IFERROR(INDEX(Midterm!$G$2:$G$75,MATCH(Total!A29,Midterm!$A$2:$A$75,0),1),0)</f>
        <v>0</v>
      </c>
      <c r="F29">
        <f>IFERROR(INDEX(Final!$F$2:$F$75,MATCH(Total!A29,Final!$A$2:$A$75,0),1),0)</f>
        <v>0</v>
      </c>
      <c r="G29">
        <f>IFERROR(INDEX(Project!$F$2:$F$75,MATCH(Total!A29,Project!$A$2:$A$75,0),1),0)</f>
        <v>0</v>
      </c>
      <c r="H29">
        <f t="shared" si="0"/>
        <v>25</v>
      </c>
      <c r="I29">
        <f t="shared" si="1"/>
        <v>60</v>
      </c>
    </row>
    <row r="30" spans="1:9" ht="13.8" thickBot="1">
      <c r="A30" s="13" t="s">
        <v>81</v>
      </c>
      <c r="B30">
        <f>IFERROR(INDEX('Assignment 1'!$E$2:$E$75,MATCH(Total!A30,'Assignment 1'!$A$2:$A$75,0),1),0)</f>
        <v>0</v>
      </c>
      <c r="C30">
        <f>IFERROR(INDEX('Assignment 2'!$E$2:$E$75,MATCH(Total!A30,'Assignment 2'!$A$2:$A$75,0),1),0)</f>
        <v>0</v>
      </c>
      <c r="D30">
        <f>IFERROR(INDEX('Assignment 3'!$E$2:$E$75,MATCH(Total!A30,'Assignment 3'!$A$2:$A$75,0),1),0)</f>
        <v>0</v>
      </c>
      <c r="E30">
        <f>IFERROR(INDEX(Midterm!$G$2:$G$75,MATCH(Total!A30,Midterm!$A$2:$A$75,0),1),0)</f>
        <v>0</v>
      </c>
      <c r="F30">
        <f>IFERROR(INDEX(Final!$F$2:$F$75,MATCH(Total!A30,Final!$A$2:$A$75,0),1),0)</f>
        <v>0</v>
      </c>
      <c r="G30">
        <f>IFERROR(INDEX(Project!$F$2:$F$75,MATCH(Total!A30,Project!$A$2:$A$75,0),1),0)</f>
        <v>0</v>
      </c>
      <c r="H30">
        <f t="shared" si="0"/>
        <v>0</v>
      </c>
      <c r="I30">
        <f t="shared" si="1"/>
        <v>64</v>
      </c>
    </row>
    <row r="31" spans="1:9" ht="13.8" thickBot="1">
      <c r="A31" s="13" t="s">
        <v>25</v>
      </c>
      <c r="B31">
        <f>IFERROR(INDEX('Assignment 1'!$E$2:$E$75,MATCH(Total!A31,'Assignment 1'!$A$2:$A$75,0),1),0)</f>
        <v>20</v>
      </c>
      <c r="C31">
        <f>IFERROR(INDEX('Assignment 2'!$E$2:$E$75,MATCH(Total!A31,'Assignment 2'!$A$2:$A$75,0),1),0)</f>
        <v>17</v>
      </c>
      <c r="D31">
        <f>IFERROR(INDEX('Assignment 3'!$E$2:$E$75,MATCH(Total!A31,'Assignment 3'!$A$2:$A$75,0),1),0)</f>
        <v>30</v>
      </c>
      <c r="E31">
        <f>IFERROR(INDEX(Midterm!$G$2:$G$75,MATCH(Total!A31,Midterm!$A$2:$A$75,0),1),0)</f>
        <v>0</v>
      </c>
      <c r="F31">
        <f>IFERROR(INDEX(Final!$F$2:$F$75,MATCH(Total!A31,Final!$A$2:$A$75,0),1),0)</f>
        <v>4</v>
      </c>
      <c r="G31">
        <f>IFERROR(INDEX(Project!$F$2:$F$75,MATCH(Total!A31,Project!$A$2:$A$75,0),1),0)</f>
        <v>8</v>
      </c>
      <c r="H31">
        <f t="shared" si="0"/>
        <v>79</v>
      </c>
      <c r="I31">
        <f t="shared" si="1"/>
        <v>50</v>
      </c>
    </row>
    <row r="32" spans="1:9" ht="13.8" thickBot="1">
      <c r="A32" s="13" t="s">
        <v>26</v>
      </c>
      <c r="B32">
        <f>IFERROR(INDEX('Assignment 1'!$E$2:$E$75,MATCH(Total!A32,'Assignment 1'!$A$2:$A$75,0),1),0)</f>
        <v>30</v>
      </c>
      <c r="C32">
        <f>IFERROR(INDEX('Assignment 2'!$E$2:$E$75,MATCH(Total!A32,'Assignment 2'!$A$2:$A$75,0),1),0)</f>
        <v>24</v>
      </c>
      <c r="D32">
        <f>IFERROR(INDEX('Assignment 3'!$E$2:$E$75,MATCH(Total!A32,'Assignment 3'!$A$2:$A$75,0),1),0)</f>
        <v>0</v>
      </c>
      <c r="E32">
        <f>IFERROR(INDEX(Midterm!$G$2:$G$75,MATCH(Total!A32,Midterm!$A$2:$A$75,0),1),0)</f>
        <v>80</v>
      </c>
      <c r="F32">
        <f>IFERROR(INDEX(Final!$F$2:$F$75,MATCH(Total!A32,Final!$A$2:$A$75,0),1),0)</f>
        <v>20</v>
      </c>
      <c r="G32">
        <f>IFERROR(INDEX(Project!$F$2:$F$75,MATCH(Total!A32,Project!$A$2:$A$75,0),1),0)</f>
        <v>0</v>
      </c>
      <c r="H32">
        <f t="shared" si="0"/>
        <v>154</v>
      </c>
      <c r="I32">
        <f t="shared" si="1"/>
        <v>38</v>
      </c>
    </row>
    <row r="33" spans="1:9" ht="13.8" thickBot="1">
      <c r="A33" s="13" t="s">
        <v>82</v>
      </c>
      <c r="B33">
        <f>IFERROR(INDEX('Assignment 1'!$E$2:$E$75,MATCH(Total!A33,'Assignment 1'!$A$2:$A$75,0),1),0)</f>
        <v>25</v>
      </c>
      <c r="C33">
        <f>IFERROR(INDEX('Assignment 2'!$E$2:$E$75,MATCH(Total!A33,'Assignment 2'!$A$2:$A$75,0),1),0)</f>
        <v>0</v>
      </c>
      <c r="D33">
        <f>IFERROR(INDEX('Assignment 3'!$E$2:$E$75,MATCH(Total!A33,'Assignment 3'!$A$2:$A$75,0),1),0)</f>
        <v>0</v>
      </c>
      <c r="E33">
        <f>IFERROR(INDEX(Midterm!$G$2:$G$75,MATCH(Total!A33,Midterm!$A$2:$A$75,0),1),0)</f>
        <v>29</v>
      </c>
      <c r="F33">
        <f>IFERROR(INDEX(Final!$F$2:$F$75,MATCH(Total!A33,Final!$A$2:$A$75,0),1),0)</f>
        <v>0</v>
      </c>
      <c r="G33">
        <f>IFERROR(INDEX(Project!$F$2:$F$75,MATCH(Total!A33,Project!$A$2:$A$75,0),1),0)</f>
        <v>0</v>
      </c>
      <c r="H33">
        <f t="shared" si="0"/>
        <v>54</v>
      </c>
      <c r="I33">
        <f t="shared" si="1"/>
        <v>56</v>
      </c>
    </row>
    <row r="34" spans="1:9" ht="13.8" thickBot="1">
      <c r="A34" s="13" t="s">
        <v>27</v>
      </c>
      <c r="B34">
        <f>IFERROR(INDEX('Assignment 1'!$E$2:$E$75,MATCH(Total!A34,'Assignment 1'!$A$2:$A$75,0),1),0)</f>
        <v>30</v>
      </c>
      <c r="C34">
        <f>IFERROR(INDEX('Assignment 2'!$E$2:$E$75,MATCH(Total!A34,'Assignment 2'!$A$2:$A$75,0),1),0)</f>
        <v>30</v>
      </c>
      <c r="D34">
        <f>IFERROR(INDEX('Assignment 3'!$E$2:$E$75,MATCH(Total!A34,'Assignment 3'!$A$2:$A$75,0),1),0)</f>
        <v>30</v>
      </c>
      <c r="E34">
        <f>IFERROR(INDEX(Midterm!$G$2:$G$75,MATCH(Total!A34,Midterm!$A$2:$A$75,0),1),0)</f>
        <v>35</v>
      </c>
      <c r="F34">
        <f>IFERROR(INDEX(Final!$F$2:$F$75,MATCH(Total!A34,Final!$A$2:$A$75,0),1),0)</f>
        <v>20</v>
      </c>
      <c r="G34">
        <f>IFERROR(INDEX(Project!$F$2:$F$75,MATCH(Total!A34,Project!$A$2:$A$75,0),1),0)</f>
        <v>74</v>
      </c>
      <c r="H34">
        <f t="shared" si="0"/>
        <v>219</v>
      </c>
      <c r="I34">
        <f t="shared" si="1"/>
        <v>29</v>
      </c>
    </row>
    <row r="35" spans="1:9" ht="13.8" thickBot="1">
      <c r="A35" s="13" t="s">
        <v>28</v>
      </c>
      <c r="B35">
        <f>IFERROR(INDEX('Assignment 1'!$E$2:$E$75,MATCH(Total!A35,'Assignment 1'!$A$2:$A$75,0),1),0)</f>
        <v>26</v>
      </c>
      <c r="C35">
        <f>IFERROR(INDEX('Assignment 2'!$E$2:$E$75,MATCH(Total!A35,'Assignment 2'!$A$2:$A$75,0),1),0)</f>
        <v>10</v>
      </c>
      <c r="D35">
        <f>IFERROR(INDEX('Assignment 3'!$E$2:$E$75,MATCH(Total!A35,'Assignment 3'!$A$2:$A$75,0),1),0)</f>
        <v>24</v>
      </c>
      <c r="E35">
        <f>IFERROR(INDEX(Midterm!$G$2:$G$75,MATCH(Total!A35,Midterm!$A$2:$A$75,0),1),0)</f>
        <v>48</v>
      </c>
      <c r="F35">
        <f>IFERROR(INDEX(Final!$F$2:$F$75,MATCH(Total!A35,Final!$A$2:$A$75,0),1),0)</f>
        <v>38</v>
      </c>
      <c r="G35">
        <f>IFERROR(INDEX(Project!$F$2:$F$75,MATCH(Total!A35,Project!$A$2:$A$75,0),1),0)</f>
        <v>12</v>
      </c>
      <c r="H35">
        <f t="shared" si="0"/>
        <v>158</v>
      </c>
      <c r="I35">
        <f t="shared" si="1"/>
        <v>37</v>
      </c>
    </row>
    <row r="36" spans="1:9" ht="13.8" thickBot="1">
      <c r="A36" s="13" t="s">
        <v>29</v>
      </c>
      <c r="B36">
        <f>IFERROR(INDEX('Assignment 1'!$E$2:$E$75,MATCH(Total!A36,'Assignment 1'!$A$2:$A$75,0),1),0)</f>
        <v>0</v>
      </c>
      <c r="C36">
        <f>IFERROR(INDEX('Assignment 2'!$E$2:$E$75,MATCH(Total!A36,'Assignment 2'!$A$2:$A$75,0),1),0)</f>
        <v>28</v>
      </c>
      <c r="D36">
        <f>IFERROR(INDEX('Assignment 3'!$E$2:$E$75,MATCH(Total!A36,'Assignment 3'!$A$2:$A$75,0),1),0)</f>
        <v>30</v>
      </c>
      <c r="E36">
        <f>IFERROR(INDEX(Midterm!$G$2:$G$75,MATCH(Total!A36,Midterm!$A$2:$A$75,0),1),0)</f>
        <v>45</v>
      </c>
      <c r="F36">
        <f>IFERROR(INDEX(Final!$F$2:$F$75,MATCH(Total!A36,Final!$A$2:$A$75,0),1),0)</f>
        <v>20</v>
      </c>
      <c r="G36">
        <f>IFERROR(INDEX(Project!$F$2:$F$75,MATCH(Total!A36,Project!$A$2:$A$75,0),1),0)</f>
        <v>0</v>
      </c>
      <c r="H36">
        <f t="shared" si="0"/>
        <v>123</v>
      </c>
      <c r="I36">
        <f t="shared" si="1"/>
        <v>45</v>
      </c>
    </row>
    <row r="37" spans="1:9" ht="13.8" thickBot="1">
      <c r="A37" s="13" t="s">
        <v>83</v>
      </c>
      <c r="B37">
        <f>IFERROR(INDEX('Assignment 1'!$E$2:$E$75,MATCH(Total!A37,'Assignment 1'!$A$2:$A$75,0),1),0)</f>
        <v>0</v>
      </c>
      <c r="C37">
        <f>IFERROR(INDEX('Assignment 2'!$E$2:$E$75,MATCH(Total!A37,'Assignment 2'!$A$2:$A$75,0),1),0)</f>
        <v>0</v>
      </c>
      <c r="D37">
        <f>IFERROR(INDEX('Assignment 3'!$E$2:$E$75,MATCH(Total!A37,'Assignment 3'!$A$2:$A$75,0),1),0)</f>
        <v>0</v>
      </c>
      <c r="E37">
        <f>IFERROR(INDEX(Midterm!$G$2:$G$75,MATCH(Total!A37,Midterm!$A$2:$A$75,0),1),0)</f>
        <v>0</v>
      </c>
      <c r="F37">
        <f>IFERROR(INDEX(Final!$F$2:$F$75,MATCH(Total!A37,Final!$A$2:$A$75,0),1),0)</f>
        <v>0</v>
      </c>
      <c r="G37">
        <f>IFERROR(INDEX(Project!$F$2:$F$75,MATCH(Total!A37,Project!$A$2:$A$75,0),1),0)</f>
        <v>0</v>
      </c>
      <c r="H37">
        <f t="shared" si="0"/>
        <v>0</v>
      </c>
      <c r="I37">
        <f t="shared" si="1"/>
        <v>64</v>
      </c>
    </row>
    <row r="38" spans="1:9" ht="13.8" thickBot="1">
      <c r="A38" s="13" t="s">
        <v>30</v>
      </c>
      <c r="B38">
        <f>IFERROR(INDEX('Assignment 1'!$E$2:$E$75,MATCH(Total!A38,'Assignment 1'!$A$2:$A$75,0),1),0)</f>
        <v>28</v>
      </c>
      <c r="C38">
        <f>IFERROR(INDEX('Assignment 2'!$E$2:$E$75,MATCH(Total!A38,'Assignment 2'!$A$2:$A$75,0),1),0)</f>
        <v>25</v>
      </c>
      <c r="D38">
        <f>IFERROR(INDEX('Assignment 3'!$E$2:$E$75,MATCH(Total!A38,'Assignment 3'!$A$2:$A$75,0),1),0)</f>
        <v>30</v>
      </c>
      <c r="E38">
        <f>IFERROR(INDEX(Midterm!$G$2:$G$75,MATCH(Total!A38,Midterm!$A$2:$A$75,0),1),0)</f>
        <v>45</v>
      </c>
      <c r="F38">
        <f>IFERROR(INDEX(Final!$F$2:$F$75,MATCH(Total!A38,Final!$A$2:$A$75,0),1),0)</f>
        <v>41</v>
      </c>
      <c r="G38">
        <f>IFERROR(INDEX(Project!$F$2:$F$75,MATCH(Total!A38,Project!$A$2:$A$75,0),1),0)</f>
        <v>31</v>
      </c>
      <c r="H38">
        <f t="shared" si="0"/>
        <v>200</v>
      </c>
      <c r="I38">
        <f t="shared" si="1"/>
        <v>31</v>
      </c>
    </row>
    <row r="39" spans="1:9" ht="13.8" thickBot="1">
      <c r="A39" s="13" t="s">
        <v>31</v>
      </c>
      <c r="B39">
        <f>IFERROR(INDEX('Assignment 1'!$E$2:$E$75,MATCH(Total!A39,'Assignment 1'!$A$2:$A$75,0),1),0)</f>
        <v>30</v>
      </c>
      <c r="C39">
        <f>IFERROR(INDEX('Assignment 2'!$E$2:$E$75,MATCH(Total!A39,'Assignment 2'!$A$2:$A$75,0),1),0)</f>
        <v>30</v>
      </c>
      <c r="D39">
        <f>IFERROR(INDEX('Assignment 3'!$E$2:$E$75,MATCH(Total!A39,'Assignment 3'!$A$2:$A$75,0),1),0)</f>
        <v>30</v>
      </c>
      <c r="E39">
        <f>IFERROR(INDEX(Midterm!$G$2:$G$75,MATCH(Total!A39,Midterm!$A$2:$A$75,0),1),0)</f>
        <v>55</v>
      </c>
      <c r="F39">
        <f>IFERROR(INDEX(Final!$F$2:$F$75,MATCH(Total!A39,Final!$A$2:$A$75,0),1),0)</f>
        <v>94</v>
      </c>
      <c r="G39">
        <f>IFERROR(INDEX(Project!$F$2:$F$75,MATCH(Total!A39,Project!$A$2:$A$75,0),1),0)</f>
        <v>97</v>
      </c>
      <c r="H39">
        <f t="shared" si="0"/>
        <v>336</v>
      </c>
      <c r="I39">
        <f t="shared" si="1"/>
        <v>12</v>
      </c>
    </row>
    <row r="40" spans="1:9" ht="13.8" thickBot="1">
      <c r="A40" s="13" t="s">
        <v>84</v>
      </c>
      <c r="B40">
        <f>IFERROR(INDEX('Assignment 1'!$E$2:$E$75,MATCH(Total!A40,'Assignment 1'!$A$2:$A$75,0),1),0)</f>
        <v>0</v>
      </c>
      <c r="C40">
        <f>IFERROR(INDEX('Assignment 2'!$E$2:$E$75,MATCH(Total!A40,'Assignment 2'!$A$2:$A$75,0),1),0)</f>
        <v>0</v>
      </c>
      <c r="D40">
        <f>IFERROR(INDEX('Assignment 3'!$E$2:$E$75,MATCH(Total!A40,'Assignment 3'!$A$2:$A$75,0),1),0)</f>
        <v>0</v>
      </c>
      <c r="E40">
        <f>IFERROR(INDEX(Midterm!$G$2:$G$75,MATCH(Total!A40,Midterm!$A$2:$A$75,0),1),0)</f>
        <v>15</v>
      </c>
      <c r="F40">
        <f>IFERROR(INDEX(Final!$F$2:$F$75,MATCH(Total!A40,Final!$A$2:$A$75,0),1),0)</f>
        <v>0</v>
      </c>
      <c r="G40">
        <f>IFERROR(INDEX(Project!$F$2:$F$75,MATCH(Total!A40,Project!$A$2:$A$75,0),1),0)</f>
        <v>0</v>
      </c>
      <c r="H40">
        <f t="shared" si="0"/>
        <v>15</v>
      </c>
      <c r="I40">
        <f t="shared" si="1"/>
        <v>62</v>
      </c>
    </row>
    <row r="41" spans="1:9" ht="13.8" thickBot="1">
      <c r="A41" s="13" t="s">
        <v>32</v>
      </c>
      <c r="B41">
        <f>IFERROR(INDEX('Assignment 1'!$E$2:$E$75,MATCH(Total!A41,'Assignment 1'!$A$2:$A$75,0),1),0)</f>
        <v>30</v>
      </c>
      <c r="C41">
        <f>IFERROR(INDEX('Assignment 2'!$E$2:$E$75,MATCH(Total!A41,'Assignment 2'!$A$2:$A$75,0),1),0)</f>
        <v>13</v>
      </c>
      <c r="D41">
        <f>IFERROR(INDEX('Assignment 3'!$E$2:$E$75,MATCH(Total!A41,'Assignment 3'!$A$2:$A$75,0),1),0)</f>
        <v>30</v>
      </c>
      <c r="E41">
        <f>IFERROR(INDEX(Midterm!$G$2:$G$75,MATCH(Total!A41,Midterm!$A$2:$A$75,0),1),0)</f>
        <v>80</v>
      </c>
      <c r="F41">
        <f>IFERROR(INDEX(Final!$F$2:$F$75,MATCH(Total!A41,Final!$A$2:$A$75,0),1),0)</f>
        <v>88</v>
      </c>
      <c r="G41">
        <f>IFERROR(INDEX(Project!$F$2:$F$75,MATCH(Total!A41,Project!$A$2:$A$75,0),1),0)</f>
        <v>84</v>
      </c>
      <c r="H41">
        <f t="shared" si="0"/>
        <v>325</v>
      </c>
      <c r="I41">
        <f t="shared" si="1"/>
        <v>15</v>
      </c>
    </row>
    <row r="42" spans="1:9" ht="13.8" thickBot="1">
      <c r="A42" s="13" t="s">
        <v>85</v>
      </c>
      <c r="B42">
        <f>IFERROR(INDEX('Assignment 1'!$E$2:$E$75,MATCH(Total!A42,'Assignment 1'!$A$2:$A$75,0),1),0)</f>
        <v>30</v>
      </c>
      <c r="C42">
        <f>IFERROR(INDEX('Assignment 2'!$E$2:$E$75,MATCH(Total!A42,'Assignment 2'!$A$2:$A$75,0),1),0)</f>
        <v>0</v>
      </c>
      <c r="D42">
        <f>IFERROR(INDEX('Assignment 3'!$E$2:$E$75,MATCH(Total!A42,'Assignment 3'!$A$2:$A$75,0),1),0)</f>
        <v>0</v>
      </c>
      <c r="E42">
        <f>IFERROR(INDEX(Midterm!$G$2:$G$75,MATCH(Total!A42,Midterm!$A$2:$A$75,0),1),0)</f>
        <v>30</v>
      </c>
      <c r="F42">
        <f>IFERROR(INDEX(Final!$F$2:$F$75,MATCH(Total!A42,Final!$A$2:$A$75,0),1),0)</f>
        <v>0</v>
      </c>
      <c r="G42">
        <f>IFERROR(INDEX(Project!$F$2:$F$75,MATCH(Total!A42,Project!$A$2:$A$75,0),1),0)</f>
        <v>0</v>
      </c>
      <c r="H42">
        <f t="shared" si="0"/>
        <v>60</v>
      </c>
      <c r="I42">
        <f t="shared" si="1"/>
        <v>54</v>
      </c>
    </row>
    <row r="43" spans="1:9" ht="13.8" thickBot="1">
      <c r="A43" s="13" t="s">
        <v>33</v>
      </c>
      <c r="B43">
        <f>IFERROR(INDEX('Assignment 1'!$E$2:$E$75,MATCH(Total!A43,'Assignment 1'!$A$2:$A$75,0),1),0)</f>
        <v>30</v>
      </c>
      <c r="C43">
        <f>IFERROR(INDEX('Assignment 2'!$E$2:$E$75,MATCH(Total!A43,'Assignment 2'!$A$2:$A$75,0),1),0)</f>
        <v>30</v>
      </c>
      <c r="D43">
        <f>IFERROR(INDEX('Assignment 3'!$E$2:$E$75,MATCH(Total!A43,'Assignment 3'!$A$2:$A$75,0),1),0)</f>
        <v>30</v>
      </c>
      <c r="E43">
        <f>IFERROR(INDEX(Midterm!$G$2:$G$75,MATCH(Total!A43,Midterm!$A$2:$A$75,0),1),0)</f>
        <v>57</v>
      </c>
      <c r="F43">
        <f>IFERROR(INDEX(Final!$F$2:$F$75,MATCH(Total!A43,Final!$A$2:$A$75,0),1),0)</f>
        <v>74</v>
      </c>
      <c r="G43">
        <f>IFERROR(INDEX(Project!$F$2:$F$75,MATCH(Total!A43,Project!$A$2:$A$75,0),1),0)</f>
        <v>10</v>
      </c>
      <c r="H43">
        <f t="shared" si="0"/>
        <v>231</v>
      </c>
      <c r="I43">
        <f t="shared" si="1"/>
        <v>28</v>
      </c>
    </row>
    <row r="44" spans="1:9" ht="13.8" thickBot="1">
      <c r="A44" s="13" t="s">
        <v>34</v>
      </c>
      <c r="B44">
        <f>IFERROR(INDEX('Assignment 1'!$E$2:$E$75,MATCH(Total!A44,'Assignment 1'!$A$2:$A$75,0),1),0)</f>
        <v>30</v>
      </c>
      <c r="C44">
        <f>IFERROR(INDEX('Assignment 2'!$E$2:$E$75,MATCH(Total!A44,'Assignment 2'!$A$2:$A$75,0),1),0)</f>
        <v>24</v>
      </c>
      <c r="D44">
        <f>IFERROR(INDEX('Assignment 3'!$E$2:$E$75,MATCH(Total!A44,'Assignment 3'!$A$2:$A$75,0),1),0)</f>
        <v>30</v>
      </c>
      <c r="E44">
        <f>IFERROR(INDEX(Midterm!$G$2:$G$75,MATCH(Total!A44,Midterm!$A$2:$A$75,0),1),0)</f>
        <v>76</v>
      </c>
      <c r="F44">
        <f>IFERROR(INDEX(Final!$F$2:$F$75,MATCH(Total!A44,Final!$A$2:$A$75,0),1),0)</f>
        <v>100</v>
      </c>
      <c r="G44">
        <f>IFERROR(INDEX(Project!$F$2:$F$75,MATCH(Total!A44,Project!$A$2:$A$75,0),1),0)</f>
        <v>87</v>
      </c>
      <c r="H44">
        <f t="shared" si="0"/>
        <v>347</v>
      </c>
      <c r="I44">
        <f t="shared" si="1"/>
        <v>10</v>
      </c>
    </row>
    <row r="45" spans="1:9" ht="13.8" thickBot="1">
      <c r="A45" s="13" t="s">
        <v>86</v>
      </c>
      <c r="B45">
        <f>IFERROR(INDEX('Assignment 1'!$E$2:$E$75,MATCH(Total!A45,'Assignment 1'!$A$2:$A$75,0),1),0)</f>
        <v>0</v>
      </c>
      <c r="C45">
        <f>IFERROR(INDEX('Assignment 2'!$E$2:$E$75,MATCH(Total!A45,'Assignment 2'!$A$2:$A$75,0),1),0)</f>
        <v>0</v>
      </c>
      <c r="D45">
        <f>IFERROR(INDEX('Assignment 3'!$E$2:$E$75,MATCH(Total!A45,'Assignment 3'!$A$2:$A$75,0),1),0)</f>
        <v>0</v>
      </c>
      <c r="E45">
        <f>IFERROR(INDEX(Midterm!$G$2:$G$75,MATCH(Total!A45,Midterm!$A$2:$A$75,0),1),0)</f>
        <v>0</v>
      </c>
      <c r="F45">
        <f>IFERROR(INDEX(Final!$F$2:$F$75,MATCH(Total!A45,Final!$A$2:$A$75,0),1),0)</f>
        <v>0</v>
      </c>
      <c r="G45">
        <f>IFERROR(INDEX(Project!$F$2:$F$75,MATCH(Total!A45,Project!$A$2:$A$75,0),1),0)</f>
        <v>0</v>
      </c>
      <c r="H45">
        <f t="shared" si="0"/>
        <v>0</v>
      </c>
      <c r="I45">
        <f t="shared" si="1"/>
        <v>64</v>
      </c>
    </row>
    <row r="46" spans="1:9" ht="13.8" thickBot="1">
      <c r="A46" s="13" t="s">
        <v>35</v>
      </c>
      <c r="B46">
        <f>IFERROR(INDEX('Assignment 1'!$E$2:$E$75,MATCH(Total!A46,'Assignment 1'!$A$2:$A$75,0),1),0)</f>
        <v>30</v>
      </c>
      <c r="C46">
        <f>IFERROR(INDEX('Assignment 2'!$E$2:$E$75,MATCH(Total!A46,'Assignment 2'!$A$2:$A$75,0),1),0)</f>
        <v>28</v>
      </c>
      <c r="D46">
        <f>IFERROR(INDEX('Assignment 3'!$E$2:$E$75,MATCH(Total!A46,'Assignment 3'!$A$2:$A$75,0),1),0)</f>
        <v>30</v>
      </c>
      <c r="E46">
        <f>IFERROR(INDEX(Midterm!$G$2:$G$75,MATCH(Total!A46,Midterm!$A$2:$A$75,0),1),0)</f>
        <v>75</v>
      </c>
      <c r="F46">
        <f>IFERROR(INDEX(Final!$F$2:$F$75,MATCH(Total!A46,Final!$A$2:$A$75,0),1),0)</f>
        <v>100</v>
      </c>
      <c r="G46">
        <f>IFERROR(INDEX(Project!$F$2:$F$75,MATCH(Total!A46,Project!$A$2:$A$75,0),1),0)</f>
        <v>100</v>
      </c>
      <c r="H46">
        <f t="shared" si="0"/>
        <v>363</v>
      </c>
      <c r="I46">
        <f t="shared" si="1"/>
        <v>4</v>
      </c>
    </row>
    <row r="47" spans="1:9" ht="13.8" thickBot="1">
      <c r="A47" s="13" t="s">
        <v>36</v>
      </c>
      <c r="B47">
        <f>IFERROR(INDEX('Assignment 1'!$E$2:$E$75,MATCH(Total!A47,'Assignment 1'!$A$2:$A$75,0),1),0)</f>
        <v>30</v>
      </c>
      <c r="C47">
        <f>IFERROR(INDEX('Assignment 2'!$E$2:$E$75,MATCH(Total!A47,'Assignment 2'!$A$2:$A$75,0),1),0)</f>
        <v>23</v>
      </c>
      <c r="D47">
        <f>IFERROR(INDEX('Assignment 3'!$E$2:$E$75,MATCH(Total!A47,'Assignment 3'!$A$2:$A$75,0),1),0)</f>
        <v>30</v>
      </c>
      <c r="E47">
        <f>IFERROR(INDEX(Midterm!$G$2:$G$75,MATCH(Total!A47,Midterm!$A$2:$A$75,0),1),0)</f>
        <v>76</v>
      </c>
      <c r="F47">
        <f>IFERROR(INDEX(Final!$F$2:$F$75,MATCH(Total!A47,Final!$A$2:$A$75,0),1),0)</f>
        <v>100</v>
      </c>
      <c r="G47">
        <f>IFERROR(INDEX(Project!$F$2:$F$75,MATCH(Total!A47,Project!$A$2:$A$75,0),1),0)</f>
        <v>98</v>
      </c>
      <c r="H47">
        <f t="shared" si="0"/>
        <v>357</v>
      </c>
      <c r="I47">
        <f t="shared" si="1"/>
        <v>7</v>
      </c>
    </row>
    <row r="48" spans="1:9" ht="13.8" thickBot="1">
      <c r="A48" s="13" t="s">
        <v>37</v>
      </c>
      <c r="B48">
        <f>IFERROR(INDEX('Assignment 1'!$E$2:$E$75,MATCH(Total!A48,'Assignment 1'!$A$2:$A$75,0),1),0)</f>
        <v>0</v>
      </c>
      <c r="C48">
        <f>IFERROR(INDEX('Assignment 2'!$E$2:$E$75,MATCH(Total!A48,'Assignment 2'!$A$2:$A$75,0),1),0)</f>
        <v>0</v>
      </c>
      <c r="D48">
        <f>IFERROR(INDEX('Assignment 3'!$E$2:$E$75,MATCH(Total!A48,'Assignment 3'!$A$2:$A$75,0),1),0)</f>
        <v>0</v>
      </c>
      <c r="E48">
        <f>IFERROR(INDEX(Midterm!$G$2:$G$75,MATCH(Total!A48,Midterm!$A$2:$A$75,0),1),0)</f>
        <v>0</v>
      </c>
      <c r="F48">
        <f>IFERROR(INDEX(Final!$F$2:$F$75,MATCH(Total!A48,Final!$A$2:$A$75,0),1),0)</f>
        <v>0</v>
      </c>
      <c r="G48">
        <f>IFERROR(INDEX(Project!$F$2:$F$75,MATCH(Total!A48,Project!$A$2:$A$75,0),1),0)</f>
        <v>0</v>
      </c>
      <c r="H48">
        <f t="shared" si="0"/>
        <v>0</v>
      </c>
      <c r="I48">
        <f t="shared" si="1"/>
        <v>64</v>
      </c>
    </row>
    <row r="49" spans="1:9" ht="13.8" thickBot="1">
      <c r="A49" s="13" t="s">
        <v>38</v>
      </c>
      <c r="B49">
        <f>IFERROR(INDEX('Assignment 1'!$E$2:$E$75,MATCH(Total!A49,'Assignment 1'!$A$2:$A$75,0),1),0)</f>
        <v>30</v>
      </c>
      <c r="C49">
        <f>IFERROR(INDEX('Assignment 2'!$E$2:$E$75,MATCH(Total!A49,'Assignment 2'!$A$2:$A$75,0),1),0)</f>
        <v>24</v>
      </c>
      <c r="D49">
        <f>IFERROR(INDEX('Assignment 3'!$E$2:$E$75,MATCH(Total!A49,'Assignment 3'!$A$2:$A$75,0),1),0)</f>
        <v>30</v>
      </c>
      <c r="E49">
        <f>IFERROR(INDEX(Midterm!$G$2:$G$75,MATCH(Total!A49,Midterm!$A$2:$A$75,0),1),0)</f>
        <v>80</v>
      </c>
      <c r="F49">
        <f>IFERROR(INDEX(Final!$F$2:$F$75,MATCH(Total!A49,Final!$A$2:$A$75,0),1),0)</f>
        <v>88</v>
      </c>
      <c r="G49">
        <f>IFERROR(INDEX(Project!$F$2:$F$75,MATCH(Total!A49,Project!$A$2:$A$75,0),1),0)</f>
        <v>98</v>
      </c>
      <c r="H49">
        <f t="shared" si="0"/>
        <v>350</v>
      </c>
      <c r="I49">
        <f t="shared" si="1"/>
        <v>8</v>
      </c>
    </row>
    <row r="50" spans="1:9" ht="13.8" thickBot="1">
      <c r="A50" s="13" t="s">
        <v>39</v>
      </c>
      <c r="B50">
        <f>IFERROR(INDEX('Assignment 1'!$E$2:$E$75,MATCH(Total!A50,'Assignment 1'!$A$2:$A$75,0),1),0)</f>
        <v>30</v>
      </c>
      <c r="C50">
        <f>IFERROR(INDEX('Assignment 2'!$E$2:$E$75,MATCH(Total!A50,'Assignment 2'!$A$2:$A$75,0),1),0)</f>
        <v>30</v>
      </c>
      <c r="D50">
        <f>IFERROR(INDEX('Assignment 3'!$E$2:$E$75,MATCH(Total!A50,'Assignment 3'!$A$2:$A$75,0),1),0)</f>
        <v>30</v>
      </c>
      <c r="E50">
        <f>IFERROR(INDEX(Midterm!$G$2:$G$75,MATCH(Total!A50,Midterm!$A$2:$A$75,0),1),0)</f>
        <v>80</v>
      </c>
      <c r="F50">
        <f>IFERROR(INDEX(Final!$F$2:$F$75,MATCH(Total!A50,Final!$A$2:$A$75,0),1),0)</f>
        <v>100</v>
      </c>
      <c r="G50">
        <f>IFERROR(INDEX(Project!$F$2:$F$75,MATCH(Total!A50,Project!$A$2:$A$75,0),1),0)</f>
        <v>77</v>
      </c>
      <c r="H50">
        <f t="shared" si="0"/>
        <v>347</v>
      </c>
      <c r="I50">
        <f t="shared" si="1"/>
        <v>10</v>
      </c>
    </row>
    <row r="51" spans="1:9" ht="13.8" thickBot="1">
      <c r="A51" s="13" t="s">
        <v>40</v>
      </c>
      <c r="B51">
        <f>IFERROR(INDEX('Assignment 1'!$E$2:$E$75,MATCH(Total!A51,'Assignment 1'!$A$2:$A$75,0),1),0)</f>
        <v>26</v>
      </c>
      <c r="C51">
        <f>IFERROR(INDEX('Assignment 2'!$E$2:$E$75,MATCH(Total!A51,'Assignment 2'!$A$2:$A$75,0),1),0)</f>
        <v>26</v>
      </c>
      <c r="D51">
        <f>IFERROR(INDEX('Assignment 3'!$E$2:$E$75,MATCH(Total!A51,'Assignment 3'!$A$2:$A$75,0),1),0)</f>
        <v>30</v>
      </c>
      <c r="E51">
        <f>IFERROR(INDEX(Midterm!$G$2:$G$75,MATCH(Total!A51,Midterm!$A$2:$A$75,0),1),0)</f>
        <v>69</v>
      </c>
      <c r="F51">
        <f>IFERROR(INDEX(Final!$F$2:$F$75,MATCH(Total!A51,Final!$A$2:$A$75,0),1),0)</f>
        <v>80</v>
      </c>
      <c r="G51">
        <f>IFERROR(INDEX(Project!$F$2:$F$75,MATCH(Total!A51,Project!$A$2:$A$75,0),1),0)</f>
        <v>98</v>
      </c>
      <c r="H51">
        <f t="shared" si="0"/>
        <v>329</v>
      </c>
      <c r="I51">
        <f t="shared" si="1"/>
        <v>14</v>
      </c>
    </row>
    <row r="52" spans="1:9" ht="13.8" thickBot="1">
      <c r="A52" s="13" t="s">
        <v>87</v>
      </c>
      <c r="B52">
        <f>IFERROR(INDEX('Assignment 1'!$E$2:$E$75,MATCH(Total!A52,'Assignment 1'!$A$2:$A$75,0),1),0)</f>
        <v>0</v>
      </c>
      <c r="C52">
        <f>IFERROR(INDEX('Assignment 2'!$E$2:$E$75,MATCH(Total!A52,'Assignment 2'!$A$2:$A$75,0),1),0)</f>
        <v>0</v>
      </c>
      <c r="D52">
        <f>IFERROR(INDEX('Assignment 3'!$E$2:$E$75,MATCH(Total!A52,'Assignment 3'!$A$2:$A$75,0),1),0)</f>
        <v>0</v>
      </c>
      <c r="E52">
        <f>IFERROR(INDEX(Midterm!$G$2:$G$75,MATCH(Total!A52,Midterm!$A$2:$A$75,0),1),0)</f>
        <v>0</v>
      </c>
      <c r="F52">
        <f>IFERROR(INDEX(Final!$F$2:$F$75,MATCH(Total!A52,Final!$A$2:$A$75,0),1),0)</f>
        <v>0</v>
      </c>
      <c r="G52">
        <f>IFERROR(INDEX(Project!$F$2:$F$75,MATCH(Total!A52,Project!$A$2:$A$75,0),1),0)</f>
        <v>0</v>
      </c>
      <c r="H52">
        <f t="shared" si="0"/>
        <v>0</v>
      </c>
      <c r="I52">
        <f t="shared" si="1"/>
        <v>64</v>
      </c>
    </row>
    <row r="53" spans="1:9" ht="13.8" thickBot="1">
      <c r="A53" s="13" t="s">
        <v>41</v>
      </c>
      <c r="B53">
        <f>IFERROR(INDEX('Assignment 1'!$E$2:$E$75,MATCH(Total!A53,'Assignment 1'!$A$2:$A$75,0),1),0)</f>
        <v>20</v>
      </c>
      <c r="C53">
        <f>IFERROR(INDEX('Assignment 2'!$E$2:$E$75,MATCH(Total!A53,'Assignment 2'!$A$2:$A$75,0),1),0)</f>
        <v>10</v>
      </c>
      <c r="D53">
        <f>IFERROR(INDEX('Assignment 3'!$E$2:$E$75,MATCH(Total!A53,'Assignment 3'!$A$2:$A$75,0),1),0)</f>
        <v>20</v>
      </c>
      <c r="E53">
        <f>IFERROR(INDEX(Midterm!$G$2:$G$75,MATCH(Total!A53,Midterm!$A$2:$A$75,0),1),0)</f>
        <v>0</v>
      </c>
      <c r="F53">
        <f>IFERROR(INDEX(Final!$F$2:$F$75,MATCH(Total!A53,Final!$A$2:$A$75,0),1),0)</f>
        <v>68</v>
      </c>
      <c r="G53">
        <f>IFERROR(INDEX(Project!$F$2:$F$75,MATCH(Total!A53,Project!$A$2:$A$75,0),1),0)</f>
        <v>53</v>
      </c>
      <c r="H53">
        <f t="shared" si="0"/>
        <v>171</v>
      </c>
      <c r="I53">
        <f t="shared" si="1"/>
        <v>33</v>
      </c>
    </row>
    <row r="54" spans="1:9" ht="13.8" thickBot="1">
      <c r="A54" s="13" t="s">
        <v>42</v>
      </c>
      <c r="B54">
        <f>IFERROR(INDEX('Assignment 1'!$E$2:$E$75,MATCH(Total!A54,'Assignment 1'!$A$2:$A$75,0),1),0)</f>
        <v>26</v>
      </c>
      <c r="C54">
        <f>IFERROR(INDEX('Assignment 2'!$E$2:$E$75,MATCH(Total!A54,'Assignment 2'!$A$2:$A$75,0),1),0)</f>
        <v>30</v>
      </c>
      <c r="D54">
        <f>IFERROR(INDEX('Assignment 3'!$E$2:$E$75,MATCH(Total!A54,'Assignment 3'!$A$2:$A$75,0),1),0)</f>
        <v>30</v>
      </c>
      <c r="E54">
        <f>IFERROR(INDEX(Midterm!$G$2:$G$75,MATCH(Total!A54,Midterm!$A$2:$A$75,0),1),0)</f>
        <v>65</v>
      </c>
      <c r="F54">
        <f>IFERROR(INDEX(Final!$F$2:$F$75,MATCH(Total!A54,Final!$A$2:$A$75,0),1),0)</f>
        <v>20</v>
      </c>
      <c r="G54">
        <f>IFERROR(INDEX(Project!$F$2:$F$75,MATCH(Total!A54,Project!$A$2:$A$75,0),1),0)</f>
        <v>0</v>
      </c>
      <c r="H54">
        <f t="shared" si="0"/>
        <v>171</v>
      </c>
      <c r="I54">
        <f t="shared" si="1"/>
        <v>33</v>
      </c>
    </row>
    <row r="55" spans="1:9" ht="13.8" thickBot="1">
      <c r="A55" s="13" t="s">
        <v>43</v>
      </c>
      <c r="B55">
        <f>IFERROR(INDEX('Assignment 1'!$E$2:$E$75,MATCH(Total!A55,'Assignment 1'!$A$2:$A$75,0),1),0)</f>
        <v>30</v>
      </c>
      <c r="C55">
        <f>IFERROR(INDEX('Assignment 2'!$E$2:$E$75,MATCH(Total!A55,'Assignment 2'!$A$2:$A$75,0),1),0)</f>
        <v>24</v>
      </c>
      <c r="D55">
        <f>IFERROR(INDEX('Assignment 3'!$E$2:$E$75,MATCH(Total!A55,'Assignment 3'!$A$2:$A$75,0),1),0)</f>
        <v>30</v>
      </c>
      <c r="E55">
        <f>IFERROR(INDEX(Midterm!$G$2:$G$75,MATCH(Total!A55,Midterm!$A$2:$A$75,0),1),0)</f>
        <v>80</v>
      </c>
      <c r="F55">
        <f>IFERROR(INDEX(Final!$F$2:$F$75,MATCH(Total!A55,Final!$A$2:$A$75,0),1),0)</f>
        <v>50</v>
      </c>
      <c r="G55">
        <f>IFERROR(INDEX(Project!$F$2:$F$75,MATCH(Total!A55,Project!$A$2:$A$75,0),1),0)</f>
        <v>41</v>
      </c>
      <c r="H55">
        <f t="shared" si="0"/>
        <v>255</v>
      </c>
      <c r="I55">
        <f t="shared" si="1"/>
        <v>25</v>
      </c>
    </row>
    <row r="56" spans="1:9" ht="13.8" thickBot="1">
      <c r="A56" s="13" t="s">
        <v>88</v>
      </c>
      <c r="B56">
        <f>IFERROR(INDEX('Assignment 1'!$E$2:$E$75,MATCH(Total!A56,'Assignment 1'!$A$2:$A$75,0),1),0)</f>
        <v>0</v>
      </c>
      <c r="C56">
        <f>IFERROR(INDEX('Assignment 2'!$E$2:$E$75,MATCH(Total!A56,'Assignment 2'!$A$2:$A$75,0),1),0)</f>
        <v>0</v>
      </c>
      <c r="D56">
        <f>IFERROR(INDEX('Assignment 3'!$E$2:$E$75,MATCH(Total!A56,'Assignment 3'!$A$2:$A$75,0),1),0)</f>
        <v>0</v>
      </c>
      <c r="E56">
        <f>IFERROR(INDEX(Midterm!$G$2:$G$75,MATCH(Total!A56,Midterm!$A$2:$A$75,0),1),0)</f>
        <v>0</v>
      </c>
      <c r="F56">
        <f>IFERROR(INDEX(Final!$F$2:$F$75,MATCH(Total!A56,Final!$A$2:$A$75,0),1),0)</f>
        <v>0</v>
      </c>
      <c r="G56">
        <f>IFERROR(INDEX(Project!$F$2:$F$75,MATCH(Total!A56,Project!$A$2:$A$75,0),1),0)</f>
        <v>0</v>
      </c>
      <c r="H56">
        <f t="shared" si="0"/>
        <v>0</v>
      </c>
      <c r="I56">
        <f t="shared" si="1"/>
        <v>64</v>
      </c>
    </row>
    <row r="57" spans="1:9" ht="13.8" thickBot="1">
      <c r="A57" s="13" t="s">
        <v>89</v>
      </c>
      <c r="B57">
        <f>IFERROR(INDEX('Assignment 1'!$E$2:$E$75,MATCH(Total!A57,'Assignment 1'!$A$2:$A$75,0),1),0)</f>
        <v>30</v>
      </c>
      <c r="C57">
        <f>IFERROR(INDEX('Assignment 2'!$E$2:$E$75,MATCH(Total!A57,'Assignment 2'!$A$2:$A$75,0),1),0)</f>
        <v>0</v>
      </c>
      <c r="D57">
        <f>IFERROR(INDEX('Assignment 3'!$E$2:$E$75,MATCH(Total!A57,'Assignment 3'!$A$2:$A$75,0),1),0)</f>
        <v>0</v>
      </c>
      <c r="E57">
        <f>IFERROR(INDEX(Midterm!$G$2:$G$75,MATCH(Total!A57,Midterm!$A$2:$A$75,0),1),0)</f>
        <v>60</v>
      </c>
      <c r="F57">
        <f>IFERROR(INDEX(Final!$F$2:$F$75,MATCH(Total!A57,Final!$A$2:$A$75,0),1),0)</f>
        <v>0</v>
      </c>
      <c r="G57">
        <f>IFERROR(INDEX(Project!$F$2:$F$75,MATCH(Total!A57,Project!$A$2:$A$75,0),1),0)</f>
        <v>0</v>
      </c>
      <c r="H57">
        <f t="shared" si="0"/>
        <v>90</v>
      </c>
      <c r="I57">
        <f t="shared" si="1"/>
        <v>48</v>
      </c>
    </row>
    <row r="58" spans="1:9" ht="13.8" thickBot="1">
      <c r="A58" s="13" t="s">
        <v>44</v>
      </c>
      <c r="B58">
        <f>IFERROR(INDEX('Assignment 1'!$E$2:$E$75,MATCH(Total!A58,'Assignment 1'!$A$2:$A$75,0),1),0)</f>
        <v>30</v>
      </c>
      <c r="C58">
        <f>IFERROR(INDEX('Assignment 2'!$E$2:$E$75,MATCH(Total!A58,'Assignment 2'!$A$2:$A$75,0),1),0)</f>
        <v>28</v>
      </c>
      <c r="D58">
        <f>IFERROR(INDEX('Assignment 3'!$E$2:$E$75,MATCH(Total!A58,'Assignment 3'!$A$2:$A$75,0),1),0)</f>
        <v>30</v>
      </c>
      <c r="E58">
        <f>IFERROR(INDEX(Midterm!$G$2:$G$75,MATCH(Total!A58,Midterm!$A$2:$A$75,0),1),0)</f>
        <v>75</v>
      </c>
      <c r="F58">
        <f>IFERROR(INDEX(Final!$F$2:$F$75,MATCH(Total!A58,Final!$A$2:$A$75,0),1),0)</f>
        <v>85</v>
      </c>
      <c r="G58">
        <f>IFERROR(INDEX(Project!$F$2:$F$75,MATCH(Total!A58,Project!$A$2:$A$75,0),1),0)</f>
        <v>62</v>
      </c>
      <c r="H58">
        <f t="shared" si="0"/>
        <v>310</v>
      </c>
      <c r="I58">
        <f t="shared" si="1"/>
        <v>17</v>
      </c>
    </row>
    <row r="59" spans="1:9" ht="13.8" thickBot="1">
      <c r="A59" s="13" t="s">
        <v>45</v>
      </c>
      <c r="B59">
        <f>IFERROR(INDEX('Assignment 1'!$E$2:$E$75,MATCH(Total!A59,'Assignment 1'!$A$2:$A$75,0),1),0)</f>
        <v>25</v>
      </c>
      <c r="C59">
        <f>IFERROR(INDEX('Assignment 2'!$E$2:$E$75,MATCH(Total!A59,'Assignment 2'!$A$2:$A$75,0),1),0)</f>
        <v>2</v>
      </c>
      <c r="D59">
        <f>IFERROR(INDEX('Assignment 3'!$E$2:$E$75,MATCH(Total!A59,'Assignment 3'!$A$2:$A$75,0),1),0)</f>
        <v>14</v>
      </c>
      <c r="E59">
        <f>IFERROR(INDEX(Midterm!$G$2:$G$75,MATCH(Total!A59,Midterm!$A$2:$A$75,0),1),0)</f>
        <v>45</v>
      </c>
      <c r="F59">
        <f>IFERROR(INDEX(Final!$F$2:$F$75,MATCH(Total!A59,Final!$A$2:$A$75,0),1),0)</f>
        <v>20</v>
      </c>
      <c r="G59">
        <f>IFERROR(INDEX(Project!$F$2:$F$75,MATCH(Total!A59,Project!$A$2:$A$75,0),1),0)</f>
        <v>18</v>
      </c>
      <c r="H59">
        <f t="shared" si="0"/>
        <v>124</v>
      </c>
      <c r="I59">
        <f t="shared" si="1"/>
        <v>44</v>
      </c>
    </row>
    <row r="60" spans="1:9" ht="13.8" thickBot="1">
      <c r="A60" s="13" t="s">
        <v>46</v>
      </c>
      <c r="B60">
        <f>IFERROR(INDEX('Assignment 1'!$E$2:$E$75,MATCH(Total!A60,'Assignment 1'!$A$2:$A$75,0),1),0)</f>
        <v>30</v>
      </c>
      <c r="C60">
        <f>IFERROR(INDEX('Assignment 2'!$E$2:$E$75,MATCH(Total!A60,'Assignment 2'!$A$2:$A$75,0),1),0)</f>
        <v>30</v>
      </c>
      <c r="D60">
        <f>IFERROR(INDEX('Assignment 3'!$E$2:$E$75,MATCH(Total!A60,'Assignment 3'!$A$2:$A$75,0),1),0)</f>
        <v>30</v>
      </c>
      <c r="E60">
        <f>IFERROR(INDEX(Midterm!$G$2:$G$75,MATCH(Total!A60,Midterm!$A$2:$A$75,0),1),0)</f>
        <v>80</v>
      </c>
      <c r="F60">
        <f>IFERROR(INDEX(Final!$F$2:$F$75,MATCH(Total!A60,Final!$A$2:$A$75,0),1),0)</f>
        <v>68</v>
      </c>
      <c r="G60">
        <f>IFERROR(INDEX(Project!$F$2:$F$75,MATCH(Total!A60,Project!$A$2:$A$75,0),1),0)</f>
        <v>60</v>
      </c>
      <c r="H60">
        <f t="shared" si="0"/>
        <v>298</v>
      </c>
      <c r="I60">
        <f t="shared" si="1"/>
        <v>20</v>
      </c>
    </row>
    <row r="61" spans="1:9" ht="13.8" thickBot="1">
      <c r="A61" s="13" t="s">
        <v>47</v>
      </c>
      <c r="B61">
        <f>IFERROR(INDEX('Assignment 1'!$E$2:$E$75,MATCH(Total!A61,'Assignment 1'!$A$2:$A$75,0),1),0)</f>
        <v>30</v>
      </c>
      <c r="C61">
        <f>IFERROR(INDEX('Assignment 2'!$E$2:$E$75,MATCH(Total!A61,'Assignment 2'!$A$2:$A$75,0),1),0)</f>
        <v>30</v>
      </c>
      <c r="D61">
        <f>IFERROR(INDEX('Assignment 3'!$E$2:$E$75,MATCH(Total!A61,'Assignment 3'!$A$2:$A$75,0),1),0)</f>
        <v>30</v>
      </c>
      <c r="E61">
        <f>IFERROR(INDEX(Midterm!$G$2:$G$75,MATCH(Total!A61,Midterm!$A$2:$A$75,0),1),0)</f>
        <v>76</v>
      </c>
      <c r="F61">
        <f>IFERROR(INDEX(Final!$F$2:$F$75,MATCH(Total!A61,Final!$A$2:$A$75,0),1),0)</f>
        <v>80</v>
      </c>
      <c r="G61">
        <f>IFERROR(INDEX(Project!$F$2:$F$75,MATCH(Total!A61,Project!$A$2:$A$75,0),1),0)</f>
        <v>88</v>
      </c>
      <c r="H61">
        <f t="shared" si="0"/>
        <v>334</v>
      </c>
      <c r="I61">
        <f t="shared" si="1"/>
        <v>13</v>
      </c>
    </row>
    <row r="62" spans="1:9" ht="13.8" thickBot="1">
      <c r="A62" s="13" t="s">
        <v>48</v>
      </c>
      <c r="B62">
        <f>IFERROR(INDEX('Assignment 1'!$E$2:$E$75,MATCH(Total!A62,'Assignment 1'!$A$2:$A$75,0),1),0)</f>
        <v>30</v>
      </c>
      <c r="C62">
        <f>IFERROR(INDEX('Assignment 2'!$E$2:$E$75,MATCH(Total!A62,'Assignment 2'!$A$2:$A$75,0),1),0)</f>
        <v>25</v>
      </c>
      <c r="D62">
        <f>IFERROR(INDEX('Assignment 3'!$E$2:$E$75,MATCH(Total!A62,'Assignment 3'!$A$2:$A$75,0),1),0)</f>
        <v>30</v>
      </c>
      <c r="E62">
        <f>IFERROR(INDEX(Midterm!$G$2:$G$75,MATCH(Total!A62,Midterm!$A$2:$A$75,0),1),0)</f>
        <v>59</v>
      </c>
      <c r="F62">
        <f>IFERROR(INDEX(Final!$F$2:$F$75,MATCH(Total!A62,Final!$A$2:$A$75,0),1),0)</f>
        <v>20</v>
      </c>
      <c r="G62">
        <f>IFERROR(INDEX(Project!$F$2:$F$75,MATCH(Total!A62,Project!$A$2:$A$75,0),1),0)</f>
        <v>0</v>
      </c>
      <c r="H62">
        <f t="shared" si="0"/>
        <v>164</v>
      </c>
      <c r="I62">
        <f t="shared" si="1"/>
        <v>35</v>
      </c>
    </row>
    <row r="63" spans="1:9" ht="13.8" thickBot="1">
      <c r="A63" s="13" t="s">
        <v>49</v>
      </c>
      <c r="B63">
        <f>IFERROR(INDEX('Assignment 1'!$E$2:$E$75,MATCH(Total!A63,'Assignment 1'!$A$2:$A$75,0),1),0)</f>
        <v>30</v>
      </c>
      <c r="C63">
        <f>IFERROR(INDEX('Assignment 2'!$E$2:$E$75,MATCH(Total!A63,'Assignment 2'!$A$2:$A$75,0),1),0)</f>
        <v>30</v>
      </c>
      <c r="D63">
        <f>IFERROR(INDEX('Assignment 3'!$E$2:$E$75,MATCH(Total!A63,'Assignment 3'!$A$2:$A$75,0),1),0)</f>
        <v>30</v>
      </c>
      <c r="E63">
        <f>IFERROR(INDEX(Midterm!$G$2:$G$75,MATCH(Total!A63,Midterm!$A$2:$A$75,0),1),0)</f>
        <v>80</v>
      </c>
      <c r="F63">
        <f>IFERROR(INDEX(Final!$F$2:$F$75,MATCH(Total!A63,Final!$A$2:$A$75,0),1),0)</f>
        <v>80</v>
      </c>
      <c r="G63">
        <f>IFERROR(INDEX(Project!$F$2:$F$75,MATCH(Total!A63,Project!$A$2:$A$75,0),1),0)</f>
        <v>100</v>
      </c>
      <c r="H63">
        <f t="shared" si="0"/>
        <v>350</v>
      </c>
      <c r="I63">
        <f t="shared" si="1"/>
        <v>8</v>
      </c>
    </row>
    <row r="64" spans="1:9" ht="13.8" thickBot="1">
      <c r="A64" s="13" t="s">
        <v>50</v>
      </c>
      <c r="B64" s="58">
        <f>IFERROR(INDEX('Assignment 1'!$E$2:$E$75,MATCH(Total!A64,'Assignment 1'!$A$2:$A$75,0),1),0)</f>
        <v>28</v>
      </c>
      <c r="C64" s="58">
        <f>IFERROR(INDEX('Assignment 2'!$E$2:$E$75,MATCH(Total!A64,'Assignment 2'!$A$2:$A$75,0),1),0)</f>
        <v>29</v>
      </c>
      <c r="D64" s="58">
        <f>IFERROR(INDEX('Assignment 3'!$E$2:$E$75,MATCH(Total!A64,'Assignment 3'!$A$2:$A$75,0),1),0)</f>
        <v>30</v>
      </c>
      <c r="E64" s="58">
        <f>IFERROR(INDEX(Midterm!$G$2:$G$75,MATCH(Total!A64,Midterm!$A$2:$A$75,0),1),0)</f>
        <v>80</v>
      </c>
      <c r="F64" s="58">
        <f>IFERROR(INDEX(Final!$F$2:$F$75,MATCH(Total!A64,Final!$A$2:$A$75,0),1),0)</f>
        <v>100</v>
      </c>
      <c r="G64" s="58">
        <f>IFERROR(INDEX(Project!$F$2:$F$75,MATCH(Total!A64,Project!$A$2:$A$75,0),1),0)</f>
        <v>98</v>
      </c>
      <c r="H64" s="58">
        <f t="shared" si="0"/>
        <v>365</v>
      </c>
      <c r="I64" s="58">
        <f t="shared" si="1"/>
        <v>2</v>
      </c>
    </row>
    <row r="65" spans="1:9" ht="13.8" thickBot="1">
      <c r="A65" s="13" t="s">
        <v>51</v>
      </c>
      <c r="B65">
        <f>IFERROR(INDEX('Assignment 1'!$E$2:$E$75,MATCH(Total!A65,'Assignment 1'!$A$2:$A$75,0),1),0)</f>
        <v>30</v>
      </c>
      <c r="C65">
        <f>IFERROR(INDEX('Assignment 2'!$E$2:$E$75,MATCH(Total!A65,'Assignment 2'!$A$2:$A$75,0),1),0)</f>
        <v>30</v>
      </c>
      <c r="D65">
        <f>IFERROR(INDEX('Assignment 3'!$E$2:$E$75,MATCH(Total!A65,'Assignment 3'!$A$2:$A$75,0),1),0)</f>
        <v>30</v>
      </c>
      <c r="E65">
        <f>IFERROR(INDEX(Midterm!$G$2:$G$75,MATCH(Total!A65,Midterm!$A$2:$A$75,0),1),0)</f>
        <v>76</v>
      </c>
      <c r="F65">
        <f>IFERROR(INDEX(Final!$F$2:$F$75,MATCH(Total!A65,Final!$A$2:$A$75,0),1),0)</f>
        <v>56</v>
      </c>
      <c r="G65">
        <f>IFERROR(INDEX(Project!$F$2:$F$75,MATCH(Total!A65,Project!$A$2:$A$75,0),1),0)</f>
        <v>88</v>
      </c>
      <c r="H65">
        <f t="shared" si="0"/>
        <v>310</v>
      </c>
      <c r="I65">
        <f t="shared" si="1"/>
        <v>17</v>
      </c>
    </row>
    <row r="66" spans="1:9" ht="13.8" thickBot="1">
      <c r="A66" s="13" t="s">
        <v>52</v>
      </c>
      <c r="B66">
        <f>IFERROR(INDEX('Assignment 1'!$E$2:$E$75,MATCH(Total!A66,'Assignment 1'!$A$2:$A$75,0),1),0)</f>
        <v>0</v>
      </c>
      <c r="C66">
        <f>IFERROR(INDEX('Assignment 2'!$E$2:$E$75,MATCH(Total!A66,'Assignment 2'!$A$2:$A$75,0),1),0)</f>
        <v>0</v>
      </c>
      <c r="D66">
        <f>IFERROR(INDEX('Assignment 3'!$E$2:$E$75,MATCH(Total!A66,'Assignment 3'!$A$2:$A$75,0),1),0)</f>
        <v>0</v>
      </c>
      <c r="E66">
        <f>IFERROR(INDEX(Midterm!$G$2:$G$75,MATCH(Total!A66,Midterm!$A$2:$A$75,0),1),0)</f>
        <v>30</v>
      </c>
      <c r="F66">
        <f>IFERROR(INDEX(Final!$F$2:$F$75,MATCH(Total!A66,Final!$A$2:$A$75,0),1),0)</f>
        <v>20</v>
      </c>
      <c r="G66">
        <f>IFERROR(INDEX(Project!$F$2:$F$75,MATCH(Total!A66,Project!$A$2:$A$75,0),1),0)</f>
        <v>0</v>
      </c>
      <c r="H66">
        <f t="shared" si="0"/>
        <v>50</v>
      </c>
      <c r="I66">
        <f t="shared" si="1"/>
        <v>57</v>
      </c>
    </row>
    <row r="67" spans="1:9" ht="13.8" thickBot="1">
      <c r="A67" s="13" t="s">
        <v>53</v>
      </c>
      <c r="B67">
        <f>IFERROR(INDEX('Assignment 1'!$E$2:$E$75,MATCH(Total!A67,'Assignment 1'!$A$2:$A$75,0),1),0)</f>
        <v>26</v>
      </c>
      <c r="C67">
        <f>IFERROR(INDEX('Assignment 2'!$E$2:$E$75,MATCH(Total!A67,'Assignment 2'!$A$2:$A$75,0),1),0)</f>
        <v>26</v>
      </c>
      <c r="D67">
        <f>IFERROR(INDEX('Assignment 3'!$E$2:$E$75,MATCH(Total!A67,'Assignment 3'!$A$2:$A$75,0),1),0)</f>
        <v>30</v>
      </c>
      <c r="E67">
        <f>IFERROR(INDEX(Midterm!$G$2:$G$75,MATCH(Total!A67,Midterm!$A$2:$A$75,0),1),0)</f>
        <v>74</v>
      </c>
      <c r="F67">
        <f>IFERROR(INDEX(Final!$F$2:$F$75,MATCH(Total!A67,Final!$A$2:$A$75,0),1),0)</f>
        <v>82</v>
      </c>
      <c r="G67">
        <f>IFERROR(INDEX(Project!$F$2:$F$75,MATCH(Total!A67,Project!$A$2:$A$75,0),1),0)</f>
        <v>46</v>
      </c>
      <c r="H67">
        <f t="shared" ref="H67:H75" si="2">B67+C67+D67+E67+F67+G67</f>
        <v>284</v>
      </c>
      <c r="I67">
        <f t="shared" si="1"/>
        <v>21</v>
      </c>
    </row>
    <row r="68" spans="1:9" ht="13.8" thickBot="1">
      <c r="A68" s="13" t="s">
        <v>54</v>
      </c>
      <c r="B68">
        <f>IFERROR(INDEX('Assignment 1'!$E$2:$E$75,MATCH(Total!A68,'Assignment 1'!$A$2:$A$75,0),1),0)</f>
        <v>30</v>
      </c>
      <c r="C68">
        <f>IFERROR(INDEX('Assignment 2'!$E$2:$E$75,MATCH(Total!A68,'Assignment 2'!$A$2:$A$75,0),1),0)</f>
        <v>26</v>
      </c>
      <c r="D68">
        <f>IFERROR(INDEX('Assignment 3'!$E$2:$E$75,MATCH(Total!A68,'Assignment 3'!$A$2:$A$75,0),1),0)</f>
        <v>30</v>
      </c>
      <c r="E68">
        <f>IFERROR(INDEX(Midterm!$G$2:$G$75,MATCH(Total!A68,Midterm!$A$2:$A$75,0),1),0)</f>
        <v>80</v>
      </c>
      <c r="F68">
        <f>IFERROR(INDEX(Final!$F$2:$F$75,MATCH(Total!A68,Final!$A$2:$A$75,0),1),0)</f>
        <v>80</v>
      </c>
      <c r="G68">
        <f>IFERROR(INDEX(Project!$F$2:$F$75,MATCH(Total!A68,Project!$A$2:$A$75,0),1),0)</f>
        <v>68</v>
      </c>
      <c r="H68">
        <f t="shared" si="2"/>
        <v>314</v>
      </c>
      <c r="I68">
        <f t="shared" ref="I68:I75" si="3">RANK(H68,$H$3:$H$75)</f>
        <v>16</v>
      </c>
    </row>
    <row r="69" spans="1:9" ht="13.8" thickBot="1">
      <c r="A69" s="13" t="s">
        <v>55</v>
      </c>
      <c r="B69">
        <f>IFERROR(INDEX('Assignment 1'!$E$2:$E$75,MATCH(Total!A69,'Assignment 1'!$A$2:$A$75,0),1),0)</f>
        <v>30</v>
      </c>
      <c r="C69">
        <f>IFERROR(INDEX('Assignment 2'!$E$2:$E$75,MATCH(Total!A69,'Assignment 2'!$A$2:$A$75,0),1),0)</f>
        <v>0</v>
      </c>
      <c r="D69">
        <f>IFERROR(INDEX('Assignment 3'!$E$2:$E$75,MATCH(Total!A69,'Assignment 3'!$A$2:$A$75,0),1),0)</f>
        <v>30</v>
      </c>
      <c r="E69">
        <f>IFERROR(INDEX(Midterm!$G$2:$G$75,MATCH(Total!A69,Midterm!$A$2:$A$75,0),1),0)</f>
        <v>68</v>
      </c>
      <c r="F69">
        <f>IFERROR(INDEX(Final!$F$2:$F$75,MATCH(Total!A69,Final!$A$2:$A$75,0),1),0)</f>
        <v>71</v>
      </c>
      <c r="G69">
        <f>IFERROR(INDEX(Project!$F$2:$F$75,MATCH(Total!A69,Project!$A$2:$A$75,0),1),0)</f>
        <v>49</v>
      </c>
      <c r="H69">
        <f t="shared" si="2"/>
        <v>248</v>
      </c>
      <c r="I69">
        <f t="shared" si="3"/>
        <v>27</v>
      </c>
    </row>
    <row r="70" spans="1:9" ht="13.8" thickBot="1">
      <c r="A70" s="13" t="s">
        <v>56</v>
      </c>
      <c r="B70">
        <f>IFERROR(INDEX('Assignment 1'!$E$2:$E$75,MATCH(Total!A70,'Assignment 1'!$A$2:$A$75,0),1),0)</f>
        <v>30</v>
      </c>
      <c r="C70">
        <f>IFERROR(INDEX('Assignment 2'!$E$2:$E$75,MATCH(Total!A70,'Assignment 2'!$A$2:$A$75,0),1),0)</f>
        <v>22</v>
      </c>
      <c r="D70">
        <f>IFERROR(INDEX('Assignment 3'!$E$2:$E$75,MATCH(Total!A70,'Assignment 3'!$A$2:$A$75,0),1),0)</f>
        <v>30</v>
      </c>
      <c r="E70">
        <f>IFERROR(INDEX(Midterm!$G$2:$G$75,MATCH(Total!A70,Midterm!$A$2:$A$75,0),1),0)</f>
        <v>54</v>
      </c>
      <c r="F70">
        <f>IFERROR(INDEX(Final!$F$2:$F$75,MATCH(Total!A70,Final!$A$2:$A$75,0),1),0)</f>
        <v>80</v>
      </c>
      <c r="G70">
        <f>IFERROR(INDEX(Project!$F$2:$F$75,MATCH(Total!A70,Project!$A$2:$A$75,0),1),0)</f>
        <v>0</v>
      </c>
      <c r="H70">
        <f t="shared" si="2"/>
        <v>216</v>
      </c>
      <c r="I70">
        <f t="shared" si="3"/>
        <v>30</v>
      </c>
    </row>
    <row r="71" spans="1:9" ht="13.8" thickBot="1">
      <c r="A71" s="13" t="s">
        <v>57</v>
      </c>
      <c r="B71">
        <f>IFERROR(INDEX('Assignment 1'!$E$2:$E$75,MATCH(Total!A71,'Assignment 1'!$A$2:$A$75,0),1),0)</f>
        <v>0</v>
      </c>
      <c r="C71">
        <f>IFERROR(INDEX('Assignment 2'!$E$2:$E$75,MATCH(Total!A71,'Assignment 2'!$A$2:$A$75,0),1),0)</f>
        <v>0</v>
      </c>
      <c r="D71">
        <f>IFERROR(INDEX('Assignment 3'!$E$2:$E$75,MATCH(Total!A71,'Assignment 3'!$A$2:$A$75,0),1),0)</f>
        <v>0</v>
      </c>
      <c r="E71">
        <f>IFERROR(INDEX(Midterm!$G$2:$G$75,MATCH(Total!A71,Midterm!$A$2:$A$75,0),1),0)</f>
        <v>15</v>
      </c>
      <c r="F71">
        <f>IFERROR(INDEX(Final!$F$2:$F$75,MATCH(Total!A71,Final!$A$2:$A$75,0),1),0)</f>
        <v>0</v>
      </c>
      <c r="G71">
        <f>IFERROR(INDEX(Project!$F$2:$F$75,MATCH(Total!A71,Project!$A$2:$A$75,0),1),0)</f>
        <v>0</v>
      </c>
      <c r="H71">
        <f t="shared" si="2"/>
        <v>15</v>
      </c>
      <c r="I71">
        <f t="shared" si="3"/>
        <v>62</v>
      </c>
    </row>
    <row r="72" spans="1:9" ht="13.8" thickBot="1">
      <c r="A72" s="13" t="s">
        <v>58</v>
      </c>
      <c r="B72">
        <f>IFERROR(INDEX('Assignment 1'!$E$2:$E$75,MATCH(Total!A72,'Assignment 1'!$A$2:$A$75,0),1),0)</f>
        <v>30</v>
      </c>
      <c r="C72">
        <f>IFERROR(INDEX('Assignment 2'!$E$2:$E$75,MATCH(Total!A72,'Assignment 2'!$A$2:$A$75,0),1),0)</f>
        <v>25</v>
      </c>
      <c r="D72">
        <f>IFERROR(INDEX('Assignment 3'!$E$2:$E$75,MATCH(Total!A72,'Assignment 3'!$A$2:$A$75,0),1),0)</f>
        <v>30</v>
      </c>
      <c r="E72">
        <f>IFERROR(INDEX(Midterm!$G$2:$G$75,MATCH(Total!A72,Midterm!$A$2:$A$75,0),1),0)</f>
        <v>48</v>
      </c>
      <c r="F72">
        <f>IFERROR(INDEX(Final!$F$2:$F$75,MATCH(Total!A72,Final!$A$2:$A$75,0),1),0)</f>
        <v>80</v>
      </c>
      <c r="G72">
        <f>IFERROR(INDEX(Project!$F$2:$F$75,MATCH(Total!A72,Project!$A$2:$A$75,0),1),0)</f>
        <v>89</v>
      </c>
      <c r="H72">
        <f t="shared" si="2"/>
        <v>302</v>
      </c>
      <c r="I72">
        <f t="shared" si="3"/>
        <v>19</v>
      </c>
    </row>
    <row r="73" spans="1:9" ht="13.8" thickBot="1">
      <c r="A73" s="13" t="s">
        <v>59</v>
      </c>
      <c r="B73">
        <f>IFERROR(INDEX('Assignment 1'!$E$2:$E$75,MATCH(Total!A73,'Assignment 1'!$A$2:$A$75,0),1),0)</f>
        <v>30</v>
      </c>
      <c r="C73">
        <f>IFERROR(INDEX('Assignment 2'!$E$2:$E$75,MATCH(Total!A73,'Assignment 2'!$A$2:$A$75,0),1),0)</f>
        <v>10</v>
      </c>
      <c r="D73">
        <f>IFERROR(INDEX('Assignment 3'!$E$2:$E$75,MATCH(Total!A73,'Assignment 3'!$A$2:$A$75,0),1),0)</f>
        <v>0</v>
      </c>
      <c r="E73">
        <f>IFERROR(INDEX(Midterm!$G$2:$G$75,MATCH(Total!A73,Midterm!$A$2:$A$75,0),1),0)</f>
        <v>38</v>
      </c>
      <c r="F73">
        <f>IFERROR(INDEX(Final!$F$2:$F$75,MATCH(Total!A73,Final!$A$2:$A$75,0),1),0)</f>
        <v>0</v>
      </c>
      <c r="G73">
        <f>IFERROR(INDEX(Project!$F$2:$F$75,MATCH(Total!A73,Project!$A$2:$A$75,0),1),0)</f>
        <v>0</v>
      </c>
      <c r="H73">
        <f t="shared" si="2"/>
        <v>78</v>
      </c>
      <c r="I73">
        <f t="shared" si="3"/>
        <v>51</v>
      </c>
    </row>
    <row r="74" spans="1:9" ht="13.8" thickBot="1">
      <c r="A74" s="13" t="s">
        <v>90</v>
      </c>
      <c r="B74">
        <f>IFERROR(INDEX('Assignment 1'!$E$2:$E$75,MATCH(Total!A74,'Assignment 1'!$A$2:$A$75,0),1),0)</f>
        <v>0</v>
      </c>
      <c r="C74">
        <f>IFERROR(INDEX('Assignment 2'!$E$2:$E$75,MATCH(Total!A74,'Assignment 2'!$A$2:$A$75,0),1),0)</f>
        <v>0</v>
      </c>
      <c r="D74">
        <f>IFERROR(INDEX('Assignment 3'!$E$2:$E$75,MATCH(Total!A74,'Assignment 3'!$A$2:$A$75,0),1),0)</f>
        <v>0</v>
      </c>
      <c r="E74">
        <f>IFERROR(INDEX(Midterm!$G$2:$G$75,MATCH(Total!A74,Midterm!$A$2:$A$75,0),1),0)</f>
        <v>0</v>
      </c>
      <c r="F74">
        <f>IFERROR(INDEX(Final!$F$2:$F$75,MATCH(Total!A74,Final!$A$2:$A$75,0),1),0)</f>
        <v>0</v>
      </c>
      <c r="G74">
        <f>IFERROR(INDEX(Project!$F$2:$F$75,MATCH(Total!A74,Project!$A$2:$A$75,0),1),0)</f>
        <v>0</v>
      </c>
      <c r="H74">
        <f t="shared" si="2"/>
        <v>0</v>
      </c>
      <c r="I74">
        <f t="shared" si="3"/>
        <v>64</v>
      </c>
    </row>
    <row r="75" spans="1:9" ht="13.8" thickBot="1">
      <c r="A75" s="13" t="s">
        <v>60</v>
      </c>
      <c r="B75">
        <f>IFERROR(INDEX('Assignment 1'!$E$2:$E$75,MATCH(Total!A75,'Assignment 1'!$A$2:$A$75,0),1),0)</f>
        <v>30</v>
      </c>
      <c r="C75">
        <f>IFERROR(INDEX('Assignment 2'!$E$2:$E$75,MATCH(Total!A75,'Assignment 2'!$A$2:$A$75,0),1),0)</f>
        <v>25</v>
      </c>
      <c r="D75">
        <f>IFERROR(INDEX('Assignment 3'!$E$2:$E$75,MATCH(Total!A75,'Assignment 3'!$A$2:$A$75,0),1),0)</f>
        <v>30</v>
      </c>
      <c r="E75">
        <f>IFERROR(INDEX(Midterm!$G$2:$G$75,MATCH(Total!A75,Midterm!$A$2:$A$75,0),1),0)</f>
        <v>42</v>
      </c>
      <c r="F75">
        <f>IFERROR(INDEX(Final!$F$2:$F$75,MATCH(Total!A75,Final!$A$2:$A$75,0),1),0)</f>
        <v>74</v>
      </c>
      <c r="G75">
        <f>IFERROR(INDEX(Project!$F$2:$F$75,MATCH(Total!A75,Project!$A$2:$A$75,0),1),0)</f>
        <v>78</v>
      </c>
      <c r="H75">
        <f t="shared" si="2"/>
        <v>279</v>
      </c>
      <c r="I75">
        <f t="shared" si="3"/>
        <v>22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6"/>
  <sheetViews>
    <sheetView topLeftCell="A52" workbookViewId="0">
      <selection activeCell="F2" sqref="F2"/>
    </sheetView>
  </sheetViews>
  <sheetFormatPr defaultColWidth="14.44140625" defaultRowHeight="15.75" customHeight="1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1" t="s">
        <v>6</v>
      </c>
      <c r="B2" s="3">
        <v>50</v>
      </c>
      <c r="C2" s="3">
        <v>15</v>
      </c>
      <c r="D2" s="3">
        <v>15</v>
      </c>
      <c r="E2" s="3">
        <v>20</v>
      </c>
      <c r="F2" s="2">
        <v>100</v>
      </c>
    </row>
    <row r="3" spans="1:6">
      <c r="A3" s="1" t="s">
        <v>7</v>
      </c>
      <c r="B3" s="4">
        <v>0</v>
      </c>
      <c r="C3" s="5">
        <v>0</v>
      </c>
      <c r="D3" s="5">
        <v>0</v>
      </c>
      <c r="E3" s="5">
        <v>0</v>
      </c>
      <c r="F3" s="6">
        <f t="shared" ref="F3:F56" si="0">B3+C3+D3+E3</f>
        <v>0</v>
      </c>
    </row>
    <row r="4" spans="1:6">
      <c r="A4" s="1" t="s">
        <v>8</v>
      </c>
      <c r="B4" s="7">
        <v>0</v>
      </c>
      <c r="C4" s="8">
        <v>0</v>
      </c>
      <c r="D4" s="8">
        <v>0</v>
      </c>
      <c r="E4" s="8">
        <v>0</v>
      </c>
      <c r="F4" s="9">
        <f t="shared" si="0"/>
        <v>0</v>
      </c>
    </row>
    <row r="5" spans="1:6">
      <c r="A5" s="1" t="s">
        <v>9</v>
      </c>
      <c r="B5" s="7">
        <v>0</v>
      </c>
      <c r="C5" s="8">
        <v>0</v>
      </c>
      <c r="D5" s="8">
        <v>0</v>
      </c>
      <c r="E5" s="8">
        <v>0</v>
      </c>
      <c r="F5" s="9">
        <f t="shared" si="0"/>
        <v>0</v>
      </c>
    </row>
    <row r="6" spans="1:6">
      <c r="A6" s="1" t="s">
        <v>10</v>
      </c>
      <c r="B6" s="7">
        <v>0</v>
      </c>
      <c r="C6" s="8">
        <v>0</v>
      </c>
      <c r="D6" s="8">
        <v>0</v>
      </c>
      <c r="E6" s="8">
        <v>0</v>
      </c>
      <c r="F6" s="9">
        <f t="shared" si="0"/>
        <v>0</v>
      </c>
    </row>
    <row r="7" spans="1:6">
      <c r="A7" s="1" t="s">
        <v>11</v>
      </c>
      <c r="B7" s="7">
        <v>44</v>
      </c>
      <c r="C7" s="8">
        <v>15</v>
      </c>
      <c r="D7" s="8">
        <v>15</v>
      </c>
      <c r="E7" s="8">
        <v>20</v>
      </c>
      <c r="F7" s="9">
        <f t="shared" si="0"/>
        <v>94</v>
      </c>
    </row>
    <row r="8" spans="1:6">
      <c r="A8" s="1" t="s">
        <v>12</v>
      </c>
      <c r="B8" s="7">
        <v>50</v>
      </c>
      <c r="C8" s="8">
        <v>15</v>
      </c>
      <c r="D8" s="8">
        <v>15</v>
      </c>
      <c r="E8" s="8">
        <v>20</v>
      </c>
      <c r="F8" s="9">
        <f t="shared" si="0"/>
        <v>100</v>
      </c>
    </row>
    <row r="9" spans="1:6">
      <c r="A9" s="1" t="s">
        <v>13</v>
      </c>
      <c r="B9" s="7">
        <v>18</v>
      </c>
      <c r="C9" s="8">
        <v>0</v>
      </c>
      <c r="D9" s="8">
        <v>0</v>
      </c>
      <c r="E9" s="8">
        <v>0</v>
      </c>
      <c r="F9" s="9">
        <f t="shared" si="0"/>
        <v>18</v>
      </c>
    </row>
    <row r="10" spans="1:6">
      <c r="A10" s="1" t="s">
        <v>14</v>
      </c>
      <c r="B10" s="7">
        <v>0</v>
      </c>
      <c r="C10" s="8">
        <v>0</v>
      </c>
      <c r="D10" s="8">
        <v>0</v>
      </c>
      <c r="E10" s="8">
        <v>0</v>
      </c>
      <c r="F10" s="9">
        <f t="shared" si="0"/>
        <v>0</v>
      </c>
    </row>
    <row r="11" spans="1:6">
      <c r="A11" s="1" t="s">
        <v>15</v>
      </c>
      <c r="B11" s="7">
        <v>50</v>
      </c>
      <c r="C11" s="8">
        <v>15</v>
      </c>
      <c r="D11" s="8">
        <v>15</v>
      </c>
      <c r="E11" s="8">
        <v>20</v>
      </c>
      <c r="F11" s="9">
        <f t="shared" si="0"/>
        <v>100</v>
      </c>
    </row>
    <row r="12" spans="1:6">
      <c r="A12" s="1" t="s">
        <v>16</v>
      </c>
      <c r="B12" s="7">
        <v>50</v>
      </c>
      <c r="C12" s="8">
        <v>15</v>
      </c>
      <c r="D12" s="8">
        <v>15</v>
      </c>
      <c r="E12" s="8">
        <v>20</v>
      </c>
      <c r="F12" s="9">
        <f t="shared" si="0"/>
        <v>100</v>
      </c>
    </row>
    <row r="13" spans="1:6">
      <c r="A13" s="1" t="s">
        <v>17</v>
      </c>
      <c r="B13" s="7">
        <v>0</v>
      </c>
      <c r="C13" s="8">
        <v>0</v>
      </c>
      <c r="D13" s="8">
        <v>0</v>
      </c>
      <c r="E13" s="8">
        <v>0</v>
      </c>
      <c r="F13" s="9">
        <f t="shared" si="0"/>
        <v>0</v>
      </c>
    </row>
    <row r="14" spans="1:6">
      <c r="A14" s="1" t="s">
        <v>18</v>
      </c>
      <c r="B14" s="7">
        <v>40</v>
      </c>
      <c r="C14" s="8">
        <v>15</v>
      </c>
      <c r="D14" s="8">
        <v>15</v>
      </c>
      <c r="E14" s="8">
        <v>0</v>
      </c>
      <c r="F14" s="9">
        <f t="shared" si="0"/>
        <v>70</v>
      </c>
    </row>
    <row r="15" spans="1:6">
      <c r="A15" s="1" t="s">
        <v>19</v>
      </c>
      <c r="B15" s="7">
        <v>0</v>
      </c>
      <c r="C15" s="8">
        <v>0</v>
      </c>
      <c r="D15" s="8">
        <v>0</v>
      </c>
      <c r="E15" s="8">
        <v>0</v>
      </c>
      <c r="F15" s="9">
        <f t="shared" si="0"/>
        <v>0</v>
      </c>
    </row>
    <row r="16" spans="1:6">
      <c r="A16" s="1" t="s">
        <v>20</v>
      </c>
      <c r="B16" s="7">
        <v>6</v>
      </c>
      <c r="C16" s="8">
        <v>0</v>
      </c>
      <c r="D16" s="8">
        <v>0</v>
      </c>
      <c r="E16" s="8">
        <v>0</v>
      </c>
      <c r="F16" s="9">
        <f t="shared" si="0"/>
        <v>6</v>
      </c>
    </row>
    <row r="17" spans="1:6">
      <c r="A17" s="1" t="s">
        <v>21</v>
      </c>
      <c r="B17" s="7">
        <v>0</v>
      </c>
      <c r="C17" s="8">
        <v>0</v>
      </c>
      <c r="D17" s="8">
        <v>0</v>
      </c>
      <c r="E17" s="8">
        <v>0</v>
      </c>
      <c r="F17" s="9">
        <f t="shared" si="0"/>
        <v>0</v>
      </c>
    </row>
    <row r="18" spans="1:6">
      <c r="A18" s="1" t="s">
        <v>22</v>
      </c>
      <c r="B18" s="7">
        <v>40</v>
      </c>
      <c r="C18" s="8">
        <v>6</v>
      </c>
      <c r="D18" s="8">
        <v>9</v>
      </c>
      <c r="E18" s="8">
        <v>20</v>
      </c>
      <c r="F18" s="9">
        <f t="shared" si="0"/>
        <v>75</v>
      </c>
    </row>
    <row r="19" spans="1:6">
      <c r="A19" s="1" t="s">
        <v>23</v>
      </c>
      <c r="B19" s="7">
        <v>48</v>
      </c>
      <c r="C19" s="8">
        <v>15</v>
      </c>
      <c r="D19" s="8">
        <v>15</v>
      </c>
      <c r="E19" s="8">
        <v>20</v>
      </c>
      <c r="F19" s="9">
        <f t="shared" si="0"/>
        <v>98</v>
      </c>
    </row>
    <row r="20" spans="1:6">
      <c r="A20" s="1" t="s">
        <v>24</v>
      </c>
      <c r="B20" s="7">
        <v>0</v>
      </c>
      <c r="C20" s="8">
        <v>0</v>
      </c>
      <c r="D20" s="8">
        <v>0</v>
      </c>
      <c r="E20" s="8">
        <v>0</v>
      </c>
      <c r="F20" s="9">
        <f t="shared" si="0"/>
        <v>0</v>
      </c>
    </row>
    <row r="21" spans="1:6">
      <c r="A21" s="1" t="s">
        <v>25</v>
      </c>
      <c r="B21" s="7">
        <v>8</v>
      </c>
      <c r="C21" s="8">
        <v>0</v>
      </c>
      <c r="D21" s="8">
        <v>0</v>
      </c>
      <c r="E21" s="8">
        <v>0</v>
      </c>
      <c r="F21" s="9">
        <f t="shared" si="0"/>
        <v>8</v>
      </c>
    </row>
    <row r="22" spans="1:6">
      <c r="A22" s="1" t="s">
        <v>26</v>
      </c>
      <c r="B22" s="7">
        <v>0</v>
      </c>
      <c r="C22" s="8">
        <v>0</v>
      </c>
      <c r="D22" s="8">
        <v>0</v>
      </c>
      <c r="E22" s="8">
        <v>0</v>
      </c>
      <c r="F22" s="9">
        <f t="shared" si="0"/>
        <v>0</v>
      </c>
    </row>
    <row r="23" spans="1:6">
      <c r="A23" s="1" t="s">
        <v>27</v>
      </c>
      <c r="B23" s="7">
        <v>44</v>
      </c>
      <c r="C23" s="8">
        <v>15</v>
      </c>
      <c r="D23" s="8">
        <v>15</v>
      </c>
      <c r="E23" s="8">
        <v>0</v>
      </c>
      <c r="F23" s="9">
        <f t="shared" si="0"/>
        <v>74</v>
      </c>
    </row>
    <row r="24" spans="1:6">
      <c r="A24" s="1" t="s">
        <v>28</v>
      </c>
      <c r="B24" s="7">
        <v>12</v>
      </c>
      <c r="C24" s="8">
        <v>0</v>
      </c>
      <c r="D24" s="8">
        <v>0</v>
      </c>
      <c r="E24" s="8">
        <v>0</v>
      </c>
      <c r="F24" s="9">
        <f t="shared" si="0"/>
        <v>12</v>
      </c>
    </row>
    <row r="25" spans="1:6">
      <c r="A25" s="1" t="s">
        <v>29</v>
      </c>
      <c r="B25" s="7">
        <v>0</v>
      </c>
      <c r="C25" s="8">
        <v>0</v>
      </c>
      <c r="D25" s="8">
        <v>0</v>
      </c>
      <c r="E25" s="8">
        <v>0</v>
      </c>
      <c r="F25" s="9">
        <f t="shared" si="0"/>
        <v>0</v>
      </c>
    </row>
    <row r="26" spans="1:6">
      <c r="A26" s="1" t="s">
        <v>30</v>
      </c>
      <c r="B26" s="7">
        <v>22</v>
      </c>
      <c r="C26" s="8">
        <v>0</v>
      </c>
      <c r="D26" s="8">
        <v>9</v>
      </c>
      <c r="E26" s="8">
        <v>0</v>
      </c>
      <c r="F26" s="9">
        <f t="shared" si="0"/>
        <v>31</v>
      </c>
    </row>
    <row r="27" spans="1:6">
      <c r="A27" s="1" t="s">
        <v>31</v>
      </c>
      <c r="B27" s="7">
        <v>50</v>
      </c>
      <c r="C27" s="8">
        <v>12</v>
      </c>
      <c r="D27" s="8">
        <v>15</v>
      </c>
      <c r="E27" s="8">
        <v>20</v>
      </c>
      <c r="F27" s="9">
        <f t="shared" si="0"/>
        <v>97</v>
      </c>
    </row>
    <row r="28" spans="1:6">
      <c r="A28" s="1" t="s">
        <v>32</v>
      </c>
      <c r="B28" s="7">
        <v>40</v>
      </c>
      <c r="C28" s="8">
        <v>9</v>
      </c>
      <c r="D28" s="8">
        <v>15</v>
      </c>
      <c r="E28" s="8">
        <v>20</v>
      </c>
      <c r="F28" s="9">
        <f t="shared" si="0"/>
        <v>84</v>
      </c>
    </row>
    <row r="29" spans="1:6">
      <c r="A29" s="1" t="s">
        <v>33</v>
      </c>
      <c r="B29" s="7">
        <v>10</v>
      </c>
      <c r="C29" s="8">
        <v>0</v>
      </c>
      <c r="D29" s="8">
        <v>0</v>
      </c>
      <c r="E29" s="8">
        <v>0</v>
      </c>
      <c r="F29" s="9">
        <f t="shared" si="0"/>
        <v>10</v>
      </c>
    </row>
    <row r="30" spans="1:6">
      <c r="A30" s="1" t="s">
        <v>34</v>
      </c>
      <c r="B30" s="7">
        <v>44</v>
      </c>
      <c r="C30" s="8">
        <v>12</v>
      </c>
      <c r="D30" s="8">
        <v>15</v>
      </c>
      <c r="E30" s="8">
        <v>16</v>
      </c>
      <c r="F30" s="9">
        <f t="shared" si="0"/>
        <v>87</v>
      </c>
    </row>
    <row r="31" spans="1:6">
      <c r="A31" s="1" t="s">
        <v>35</v>
      </c>
      <c r="B31" s="7">
        <v>50</v>
      </c>
      <c r="C31" s="8">
        <v>15</v>
      </c>
      <c r="D31" s="8">
        <v>15</v>
      </c>
      <c r="E31" s="8">
        <v>20</v>
      </c>
      <c r="F31" s="9">
        <f t="shared" si="0"/>
        <v>100</v>
      </c>
    </row>
    <row r="32" spans="1:6">
      <c r="A32" s="1" t="s">
        <v>36</v>
      </c>
      <c r="B32" s="7">
        <v>48</v>
      </c>
      <c r="C32" s="8">
        <v>15</v>
      </c>
      <c r="D32" s="8">
        <v>15</v>
      </c>
      <c r="E32" s="8">
        <v>20</v>
      </c>
      <c r="F32" s="9">
        <f t="shared" si="0"/>
        <v>98</v>
      </c>
    </row>
    <row r="33" spans="1:6">
      <c r="A33" s="1" t="s">
        <v>37</v>
      </c>
      <c r="B33" s="7">
        <v>0</v>
      </c>
      <c r="C33" s="8">
        <v>0</v>
      </c>
      <c r="D33" s="8">
        <v>0</v>
      </c>
      <c r="E33" s="8">
        <v>0</v>
      </c>
      <c r="F33" s="9">
        <f t="shared" si="0"/>
        <v>0</v>
      </c>
    </row>
    <row r="34" spans="1:6">
      <c r="A34" s="1" t="s">
        <v>38</v>
      </c>
      <c r="B34" s="7">
        <v>48</v>
      </c>
      <c r="C34" s="8">
        <v>15</v>
      </c>
      <c r="D34" s="8">
        <v>15</v>
      </c>
      <c r="E34" s="8">
        <v>20</v>
      </c>
      <c r="F34" s="9">
        <f t="shared" si="0"/>
        <v>98</v>
      </c>
    </row>
    <row r="35" spans="1:6">
      <c r="A35" s="1" t="s">
        <v>39</v>
      </c>
      <c r="B35" s="7">
        <v>42</v>
      </c>
      <c r="C35" s="8">
        <v>6</v>
      </c>
      <c r="D35" s="8">
        <v>9</v>
      </c>
      <c r="E35" s="8">
        <v>20</v>
      </c>
      <c r="F35" s="9">
        <f t="shared" si="0"/>
        <v>77</v>
      </c>
    </row>
    <row r="36" spans="1:6">
      <c r="A36" s="1" t="s">
        <v>40</v>
      </c>
      <c r="B36" s="7">
        <v>48</v>
      </c>
      <c r="C36" s="8">
        <v>15</v>
      </c>
      <c r="D36" s="8">
        <v>15</v>
      </c>
      <c r="E36" s="8">
        <v>20</v>
      </c>
      <c r="F36" s="9">
        <f t="shared" si="0"/>
        <v>98</v>
      </c>
    </row>
    <row r="37" spans="1:6">
      <c r="A37" s="1" t="s">
        <v>41</v>
      </c>
      <c r="B37" s="7">
        <v>32</v>
      </c>
      <c r="C37" s="8">
        <v>9</v>
      </c>
      <c r="D37" s="8">
        <v>12</v>
      </c>
      <c r="E37" s="8">
        <v>0</v>
      </c>
      <c r="F37" s="9">
        <f t="shared" si="0"/>
        <v>53</v>
      </c>
    </row>
    <row r="38" spans="1:6">
      <c r="A38" s="1" t="s">
        <v>42</v>
      </c>
      <c r="B38" s="7">
        <v>0</v>
      </c>
      <c r="C38" s="8">
        <v>0</v>
      </c>
      <c r="D38" s="8">
        <v>0</v>
      </c>
      <c r="E38" s="8">
        <v>0</v>
      </c>
      <c r="F38" s="9">
        <f t="shared" si="0"/>
        <v>0</v>
      </c>
    </row>
    <row r="39" spans="1:6">
      <c r="A39" s="1" t="s">
        <v>43</v>
      </c>
      <c r="B39" s="7">
        <v>38</v>
      </c>
      <c r="C39" s="8">
        <v>0</v>
      </c>
      <c r="D39" s="8">
        <v>3</v>
      </c>
      <c r="E39" s="8">
        <v>0</v>
      </c>
      <c r="F39" s="9">
        <f t="shared" si="0"/>
        <v>41</v>
      </c>
    </row>
    <row r="40" spans="1:6">
      <c r="A40" s="1" t="s">
        <v>44</v>
      </c>
      <c r="B40" s="7">
        <v>44</v>
      </c>
      <c r="C40" s="8">
        <v>3</v>
      </c>
      <c r="D40" s="8">
        <v>15</v>
      </c>
      <c r="E40" s="8">
        <v>0</v>
      </c>
      <c r="F40" s="9">
        <f t="shared" si="0"/>
        <v>62</v>
      </c>
    </row>
    <row r="41" spans="1:6">
      <c r="A41" s="1" t="s">
        <v>45</v>
      </c>
      <c r="B41" s="7">
        <v>18</v>
      </c>
      <c r="C41" s="8">
        <v>0</v>
      </c>
      <c r="D41" s="8">
        <v>0</v>
      </c>
      <c r="E41" s="8">
        <v>0</v>
      </c>
      <c r="F41" s="9">
        <f t="shared" si="0"/>
        <v>18</v>
      </c>
    </row>
    <row r="42" spans="1:6">
      <c r="A42" s="1" t="s">
        <v>46</v>
      </c>
      <c r="B42" s="7">
        <v>40</v>
      </c>
      <c r="C42" s="8">
        <v>0</v>
      </c>
      <c r="D42" s="8">
        <v>6</v>
      </c>
      <c r="E42" s="8">
        <v>14</v>
      </c>
      <c r="F42" s="9">
        <f t="shared" si="0"/>
        <v>60</v>
      </c>
    </row>
    <row r="43" spans="1:6">
      <c r="A43" s="1" t="s">
        <v>47</v>
      </c>
      <c r="B43" s="7">
        <v>44</v>
      </c>
      <c r="C43" s="8">
        <v>9</v>
      </c>
      <c r="D43" s="8">
        <v>15</v>
      </c>
      <c r="E43" s="8">
        <v>20</v>
      </c>
      <c r="F43" s="9">
        <f t="shared" si="0"/>
        <v>88</v>
      </c>
    </row>
    <row r="44" spans="1:6">
      <c r="A44" s="1" t="s">
        <v>48</v>
      </c>
      <c r="B44" s="7">
        <v>0</v>
      </c>
      <c r="C44" s="8">
        <v>0</v>
      </c>
      <c r="D44" s="8">
        <v>0</v>
      </c>
      <c r="E44" s="8">
        <v>0</v>
      </c>
      <c r="F44" s="9">
        <f t="shared" si="0"/>
        <v>0</v>
      </c>
    </row>
    <row r="45" spans="1:6">
      <c r="A45" s="1" t="s">
        <v>49</v>
      </c>
      <c r="B45" s="7">
        <v>50</v>
      </c>
      <c r="C45" s="8">
        <v>15</v>
      </c>
      <c r="D45" s="8">
        <v>15</v>
      </c>
      <c r="E45" s="8">
        <v>20</v>
      </c>
      <c r="F45" s="9">
        <f t="shared" si="0"/>
        <v>100</v>
      </c>
    </row>
    <row r="46" spans="1:6">
      <c r="A46" s="1" t="s">
        <v>50</v>
      </c>
      <c r="B46" s="7">
        <v>48</v>
      </c>
      <c r="C46" s="8">
        <v>15</v>
      </c>
      <c r="D46" s="8">
        <v>15</v>
      </c>
      <c r="E46" s="8">
        <v>20</v>
      </c>
      <c r="F46" s="9">
        <f t="shared" si="0"/>
        <v>98</v>
      </c>
    </row>
    <row r="47" spans="1:6">
      <c r="A47" s="1" t="s">
        <v>51</v>
      </c>
      <c r="B47" s="7">
        <v>38</v>
      </c>
      <c r="C47" s="8">
        <v>15</v>
      </c>
      <c r="D47" s="8">
        <v>15</v>
      </c>
      <c r="E47" s="8">
        <v>20</v>
      </c>
      <c r="F47" s="9">
        <f t="shared" si="0"/>
        <v>88</v>
      </c>
    </row>
    <row r="48" spans="1:6">
      <c r="A48" s="1" t="s">
        <v>52</v>
      </c>
      <c r="B48" s="7">
        <v>0</v>
      </c>
      <c r="C48" s="8">
        <v>0</v>
      </c>
      <c r="D48" s="8">
        <v>0</v>
      </c>
      <c r="E48" s="8">
        <v>0</v>
      </c>
      <c r="F48" s="9">
        <f t="shared" si="0"/>
        <v>0</v>
      </c>
    </row>
    <row r="49" spans="1:6">
      <c r="A49" s="1" t="s">
        <v>53</v>
      </c>
      <c r="B49" s="7">
        <v>40</v>
      </c>
      <c r="C49" s="8">
        <v>0</v>
      </c>
      <c r="D49" s="8">
        <v>6</v>
      </c>
      <c r="E49" s="8">
        <v>0</v>
      </c>
      <c r="F49" s="9">
        <f t="shared" si="0"/>
        <v>46</v>
      </c>
    </row>
    <row r="50" spans="1:6">
      <c r="A50" s="1" t="s">
        <v>54</v>
      </c>
      <c r="B50" s="7">
        <v>44</v>
      </c>
      <c r="C50" s="8">
        <v>9</v>
      </c>
      <c r="D50" s="8">
        <v>15</v>
      </c>
      <c r="E50" s="8">
        <v>0</v>
      </c>
      <c r="F50" s="9">
        <f t="shared" si="0"/>
        <v>68</v>
      </c>
    </row>
    <row r="51" spans="1:6">
      <c r="A51" s="1" t="s">
        <v>55</v>
      </c>
      <c r="B51" s="7">
        <v>34</v>
      </c>
      <c r="C51" s="8">
        <v>15</v>
      </c>
      <c r="D51" s="8">
        <v>0</v>
      </c>
      <c r="E51" s="8">
        <v>0</v>
      </c>
      <c r="F51" s="9">
        <f t="shared" si="0"/>
        <v>49</v>
      </c>
    </row>
    <row r="52" spans="1:6">
      <c r="A52" s="1" t="s">
        <v>56</v>
      </c>
      <c r="B52" s="7">
        <v>0</v>
      </c>
      <c r="C52" s="8">
        <v>0</v>
      </c>
      <c r="D52" s="8">
        <v>0</v>
      </c>
      <c r="E52" s="8">
        <v>0</v>
      </c>
      <c r="F52" s="9">
        <f t="shared" si="0"/>
        <v>0</v>
      </c>
    </row>
    <row r="53" spans="1:6">
      <c r="A53" s="1" t="s">
        <v>57</v>
      </c>
      <c r="B53" s="7">
        <v>0</v>
      </c>
      <c r="C53" s="8">
        <v>0</v>
      </c>
      <c r="D53" s="8">
        <v>0</v>
      </c>
      <c r="E53" s="8">
        <v>0</v>
      </c>
      <c r="F53" s="9">
        <f t="shared" si="0"/>
        <v>0</v>
      </c>
    </row>
    <row r="54" spans="1:6">
      <c r="A54" s="1" t="s">
        <v>58</v>
      </c>
      <c r="B54" s="7">
        <v>42</v>
      </c>
      <c r="C54" s="8">
        <v>12</v>
      </c>
      <c r="D54" s="8">
        <v>15</v>
      </c>
      <c r="E54" s="8">
        <v>20</v>
      </c>
      <c r="F54" s="9">
        <f t="shared" si="0"/>
        <v>89</v>
      </c>
    </row>
    <row r="55" spans="1:6">
      <c r="A55" s="1" t="s">
        <v>59</v>
      </c>
      <c r="B55" s="7">
        <v>0</v>
      </c>
      <c r="C55" s="8">
        <v>0</v>
      </c>
      <c r="D55" s="8">
        <v>0</v>
      </c>
      <c r="E55" s="8">
        <v>0</v>
      </c>
      <c r="F55" s="9">
        <f t="shared" si="0"/>
        <v>0</v>
      </c>
    </row>
    <row r="56" spans="1:6">
      <c r="A56" s="1" t="s">
        <v>60</v>
      </c>
      <c r="B56" s="10">
        <v>40</v>
      </c>
      <c r="C56" s="11">
        <v>9</v>
      </c>
      <c r="D56" s="11">
        <v>9</v>
      </c>
      <c r="E56" s="11">
        <v>20</v>
      </c>
      <c r="F56" s="12">
        <f t="shared" si="0"/>
        <v>78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7"/>
  <sheetViews>
    <sheetView workbookViewId="0">
      <selection activeCell="F2" sqref="F2"/>
    </sheetView>
  </sheetViews>
  <sheetFormatPr defaultColWidth="14.44140625" defaultRowHeight="15.75" customHeight="1"/>
  <sheetData>
    <row r="1" spans="1:6" ht="13.2">
      <c r="A1" s="13" t="s">
        <v>0</v>
      </c>
      <c r="B1" s="13" t="s">
        <v>61</v>
      </c>
      <c r="C1" s="13" t="s">
        <v>62</v>
      </c>
      <c r="D1" s="13" t="s">
        <v>63</v>
      </c>
      <c r="E1" s="13" t="s">
        <v>64</v>
      </c>
      <c r="F1" s="13" t="s">
        <v>5</v>
      </c>
    </row>
    <row r="2" spans="1:6" ht="15.75" customHeight="1">
      <c r="A2" s="13" t="s">
        <v>6</v>
      </c>
      <c r="B2" s="13">
        <v>20</v>
      </c>
      <c r="C2" s="13">
        <v>20</v>
      </c>
      <c r="D2" s="14">
        <v>30</v>
      </c>
      <c r="E2" s="15">
        <v>30</v>
      </c>
      <c r="F2" s="16">
        <f t="shared" ref="F2:F56" si="0">B2+C2+D2+E2</f>
        <v>100</v>
      </c>
    </row>
    <row r="3" spans="1:6" ht="13.2">
      <c r="A3" s="13" t="s">
        <v>7</v>
      </c>
      <c r="B3" s="17">
        <v>0</v>
      </c>
      <c r="C3" s="18">
        <v>0</v>
      </c>
      <c r="D3" s="18">
        <v>0</v>
      </c>
      <c r="E3" s="19">
        <v>0</v>
      </c>
      <c r="F3" s="16">
        <f t="shared" si="0"/>
        <v>0</v>
      </c>
    </row>
    <row r="4" spans="1:6" ht="13.2">
      <c r="A4" s="13" t="s">
        <v>8</v>
      </c>
      <c r="B4" s="20">
        <v>0</v>
      </c>
      <c r="C4" s="21">
        <v>0</v>
      </c>
      <c r="D4" s="21">
        <v>0</v>
      </c>
      <c r="E4" s="22">
        <v>0</v>
      </c>
      <c r="F4" s="16">
        <f t="shared" si="0"/>
        <v>0</v>
      </c>
    </row>
    <row r="5" spans="1:6" ht="13.2">
      <c r="A5" s="13" t="s">
        <v>9</v>
      </c>
      <c r="B5" s="20">
        <v>20</v>
      </c>
      <c r="C5" s="21">
        <v>0</v>
      </c>
      <c r="D5" s="21">
        <v>0</v>
      </c>
      <c r="E5" s="22">
        <v>0</v>
      </c>
      <c r="F5" s="16">
        <f t="shared" si="0"/>
        <v>20</v>
      </c>
    </row>
    <row r="6" spans="1:6" ht="13.2">
      <c r="A6" s="13" t="s">
        <v>10</v>
      </c>
      <c r="B6" s="20">
        <v>20</v>
      </c>
      <c r="C6" s="21">
        <v>0</v>
      </c>
      <c r="D6" s="21">
        <v>0</v>
      </c>
      <c r="E6" s="22">
        <v>0</v>
      </c>
      <c r="F6" s="16">
        <f t="shared" si="0"/>
        <v>20</v>
      </c>
    </row>
    <row r="7" spans="1:6" ht="13.2">
      <c r="A7" s="13" t="s">
        <v>11</v>
      </c>
      <c r="B7" s="20">
        <v>20</v>
      </c>
      <c r="C7" s="21">
        <v>20</v>
      </c>
      <c r="D7" s="21">
        <v>30</v>
      </c>
      <c r="E7" s="22">
        <v>30</v>
      </c>
      <c r="F7" s="16">
        <f t="shared" si="0"/>
        <v>100</v>
      </c>
    </row>
    <row r="8" spans="1:6" ht="13.2">
      <c r="A8" s="13" t="s">
        <v>12</v>
      </c>
      <c r="B8" s="20">
        <v>20</v>
      </c>
      <c r="C8" s="21">
        <v>20</v>
      </c>
      <c r="D8" s="21">
        <v>30</v>
      </c>
      <c r="E8" s="22">
        <v>30</v>
      </c>
      <c r="F8" s="16">
        <f t="shared" si="0"/>
        <v>100</v>
      </c>
    </row>
    <row r="9" spans="1:6" ht="13.2">
      <c r="A9" s="13" t="s">
        <v>13</v>
      </c>
      <c r="B9" s="20">
        <v>20</v>
      </c>
      <c r="C9" s="21">
        <v>0</v>
      </c>
      <c r="D9" s="21">
        <v>0</v>
      </c>
      <c r="E9" s="22">
        <v>0</v>
      </c>
      <c r="F9" s="16">
        <f t="shared" si="0"/>
        <v>20</v>
      </c>
    </row>
    <row r="10" spans="1:6" ht="13.2">
      <c r="A10" s="13" t="s">
        <v>14</v>
      </c>
      <c r="B10" s="20">
        <v>20</v>
      </c>
      <c r="C10" s="21">
        <v>0</v>
      </c>
      <c r="D10" s="21">
        <v>0</v>
      </c>
      <c r="E10" s="22">
        <v>0</v>
      </c>
      <c r="F10" s="16">
        <f t="shared" si="0"/>
        <v>20</v>
      </c>
    </row>
    <row r="11" spans="1:6" ht="13.2">
      <c r="A11" s="13" t="s">
        <v>15</v>
      </c>
      <c r="B11" s="20">
        <v>20</v>
      </c>
      <c r="C11" s="21">
        <v>20</v>
      </c>
      <c r="D11" s="21">
        <v>27</v>
      </c>
      <c r="E11" s="22">
        <v>30</v>
      </c>
      <c r="F11" s="16">
        <f t="shared" si="0"/>
        <v>97</v>
      </c>
    </row>
    <row r="12" spans="1:6" ht="13.2">
      <c r="A12" s="13" t="s">
        <v>16</v>
      </c>
      <c r="B12" s="20">
        <v>20</v>
      </c>
      <c r="C12" s="21">
        <v>0</v>
      </c>
      <c r="D12" s="21">
        <v>0</v>
      </c>
      <c r="E12" s="22">
        <v>0</v>
      </c>
      <c r="F12" s="16">
        <f t="shared" si="0"/>
        <v>20</v>
      </c>
    </row>
    <row r="13" spans="1:6" ht="13.2">
      <c r="A13" s="13" t="s">
        <v>17</v>
      </c>
      <c r="B13" s="20">
        <v>20</v>
      </c>
      <c r="C13" s="21">
        <v>0</v>
      </c>
      <c r="D13" s="21">
        <v>0</v>
      </c>
      <c r="E13" s="22">
        <v>0</v>
      </c>
      <c r="F13" s="16">
        <f t="shared" si="0"/>
        <v>20</v>
      </c>
    </row>
    <row r="14" spans="1:6" ht="13.2">
      <c r="A14" s="13" t="s">
        <v>18</v>
      </c>
      <c r="B14" s="20">
        <v>20</v>
      </c>
      <c r="C14" s="21">
        <v>0</v>
      </c>
      <c r="D14" s="21">
        <v>12</v>
      </c>
      <c r="E14" s="22">
        <v>0</v>
      </c>
      <c r="F14" s="16">
        <f t="shared" si="0"/>
        <v>32</v>
      </c>
    </row>
    <row r="15" spans="1:6" ht="13.2">
      <c r="A15" s="13" t="s">
        <v>19</v>
      </c>
      <c r="B15" s="20">
        <v>20</v>
      </c>
      <c r="C15" s="21">
        <v>20</v>
      </c>
      <c r="D15" s="21">
        <v>27</v>
      </c>
      <c r="E15" s="22">
        <v>0</v>
      </c>
      <c r="F15" s="16">
        <f t="shared" si="0"/>
        <v>67</v>
      </c>
    </row>
    <row r="16" spans="1:6" ht="13.2">
      <c r="A16" s="13" t="s">
        <v>20</v>
      </c>
      <c r="B16" s="20">
        <v>20</v>
      </c>
      <c r="C16" s="21">
        <v>0</v>
      </c>
      <c r="D16" s="21">
        <v>24</v>
      </c>
      <c r="E16" s="22">
        <v>0</v>
      </c>
      <c r="F16" s="16">
        <f t="shared" si="0"/>
        <v>44</v>
      </c>
    </row>
    <row r="17" spans="1:10" ht="13.2">
      <c r="A17" s="13" t="s">
        <v>21</v>
      </c>
      <c r="B17" s="20">
        <v>20</v>
      </c>
      <c r="C17" s="21">
        <v>0</v>
      </c>
      <c r="D17" s="21">
        <v>0</v>
      </c>
      <c r="E17" s="22">
        <v>0</v>
      </c>
      <c r="F17" s="16">
        <f t="shared" si="0"/>
        <v>20</v>
      </c>
    </row>
    <row r="18" spans="1:10" ht="13.2">
      <c r="A18" s="13" t="s">
        <v>22</v>
      </c>
      <c r="B18" s="20">
        <v>20</v>
      </c>
      <c r="C18" s="21">
        <v>0</v>
      </c>
      <c r="D18" s="21">
        <v>9</v>
      </c>
      <c r="E18" s="22">
        <v>30</v>
      </c>
      <c r="F18" s="16">
        <f t="shared" si="0"/>
        <v>59</v>
      </c>
    </row>
    <row r="19" spans="1:10" ht="13.8">
      <c r="A19" s="13" t="s">
        <v>23</v>
      </c>
      <c r="B19" s="20">
        <v>20</v>
      </c>
      <c r="C19" s="21">
        <v>20</v>
      </c>
      <c r="D19" s="21">
        <v>30</v>
      </c>
      <c r="E19" s="22">
        <v>24</v>
      </c>
      <c r="F19" s="16">
        <f t="shared" si="0"/>
        <v>94</v>
      </c>
      <c r="I19" s="23" t="s">
        <v>65</v>
      </c>
      <c r="J19" s="24">
        <f>QUARTILE(F3:F67,1)</f>
        <v>20</v>
      </c>
    </row>
    <row r="20" spans="1:10" ht="13.8">
      <c r="A20" s="13" t="s">
        <v>24</v>
      </c>
      <c r="B20" s="20">
        <v>20</v>
      </c>
      <c r="C20" s="21">
        <v>0</v>
      </c>
      <c r="D20" s="21">
        <v>0</v>
      </c>
      <c r="E20" s="22">
        <v>0</v>
      </c>
      <c r="F20" s="16">
        <f t="shared" si="0"/>
        <v>20</v>
      </c>
      <c r="I20" s="23" t="s">
        <v>66</v>
      </c>
      <c r="J20" s="24">
        <f>QUARTILE(F3:F67,2)</f>
        <v>57.5</v>
      </c>
    </row>
    <row r="21" spans="1:10" ht="13.8">
      <c r="A21" s="13" t="s">
        <v>25</v>
      </c>
      <c r="B21" s="20">
        <v>4</v>
      </c>
      <c r="C21" s="21">
        <v>0</v>
      </c>
      <c r="D21" s="21">
        <v>0</v>
      </c>
      <c r="E21" s="22">
        <v>0</v>
      </c>
      <c r="F21" s="16">
        <f t="shared" si="0"/>
        <v>4</v>
      </c>
      <c r="I21" s="23" t="s">
        <v>67</v>
      </c>
      <c r="J21" s="24">
        <f>QUARTILE(F3:F67,3)</f>
        <v>81.5</v>
      </c>
    </row>
    <row r="22" spans="1:10" ht="13.8">
      <c r="A22" s="13" t="s">
        <v>26</v>
      </c>
      <c r="B22" s="20">
        <v>20</v>
      </c>
      <c r="C22" s="21">
        <v>0</v>
      </c>
      <c r="D22" s="21">
        <v>0</v>
      </c>
      <c r="E22" s="22">
        <v>0</v>
      </c>
      <c r="F22" s="16">
        <f t="shared" si="0"/>
        <v>20</v>
      </c>
      <c r="I22" s="23" t="s">
        <v>68</v>
      </c>
      <c r="J22" s="25">
        <f>AVERAGE(F3:F67)</f>
        <v>52.851851851851855</v>
      </c>
    </row>
    <row r="23" spans="1:10" ht="13.2">
      <c r="A23" s="13" t="s">
        <v>27</v>
      </c>
      <c r="B23" s="20">
        <v>20</v>
      </c>
      <c r="C23" s="21">
        <v>0</v>
      </c>
      <c r="D23" s="21">
        <v>0</v>
      </c>
      <c r="E23" s="22">
        <v>0</v>
      </c>
      <c r="F23" s="16">
        <f t="shared" si="0"/>
        <v>20</v>
      </c>
    </row>
    <row r="24" spans="1:10" ht="13.2">
      <c r="A24" s="13" t="s">
        <v>28</v>
      </c>
      <c r="B24" s="20">
        <v>20</v>
      </c>
      <c r="C24" s="21">
        <v>0</v>
      </c>
      <c r="D24" s="21">
        <v>18</v>
      </c>
      <c r="E24" s="22">
        <v>0</v>
      </c>
      <c r="F24" s="16">
        <f t="shared" si="0"/>
        <v>38</v>
      </c>
    </row>
    <row r="25" spans="1:10" ht="13.2">
      <c r="A25" s="13" t="s">
        <v>29</v>
      </c>
      <c r="B25" s="20">
        <v>20</v>
      </c>
      <c r="C25" s="21">
        <v>0</v>
      </c>
      <c r="D25" s="21">
        <v>0</v>
      </c>
      <c r="E25" s="22">
        <v>0</v>
      </c>
      <c r="F25" s="16">
        <f t="shared" si="0"/>
        <v>20</v>
      </c>
    </row>
    <row r="26" spans="1:10" ht="13.2">
      <c r="A26" s="13" t="s">
        <v>30</v>
      </c>
      <c r="B26" s="20">
        <v>20</v>
      </c>
      <c r="C26" s="21">
        <v>0</v>
      </c>
      <c r="D26" s="21">
        <v>21</v>
      </c>
      <c r="E26" s="22">
        <v>0</v>
      </c>
      <c r="F26" s="16">
        <f t="shared" si="0"/>
        <v>41</v>
      </c>
    </row>
    <row r="27" spans="1:10" ht="13.2">
      <c r="A27" s="13" t="s">
        <v>31</v>
      </c>
      <c r="B27" s="20">
        <v>20</v>
      </c>
      <c r="C27" s="21">
        <v>20</v>
      </c>
      <c r="D27" s="21">
        <v>24</v>
      </c>
      <c r="E27" s="22">
        <v>30</v>
      </c>
      <c r="F27" s="16">
        <f t="shared" si="0"/>
        <v>94</v>
      </c>
    </row>
    <row r="28" spans="1:10" ht="13.2">
      <c r="A28" s="13" t="s">
        <v>32</v>
      </c>
      <c r="B28" s="20">
        <v>20</v>
      </c>
      <c r="C28" s="21">
        <v>20</v>
      </c>
      <c r="D28" s="21">
        <v>18</v>
      </c>
      <c r="E28" s="22">
        <v>30</v>
      </c>
      <c r="F28" s="16">
        <f t="shared" si="0"/>
        <v>88</v>
      </c>
    </row>
    <row r="29" spans="1:10" ht="13.2">
      <c r="A29" s="13" t="s">
        <v>33</v>
      </c>
      <c r="B29" s="20">
        <v>20</v>
      </c>
      <c r="C29" s="21">
        <v>0</v>
      </c>
      <c r="D29" s="21">
        <v>24</v>
      </c>
      <c r="E29" s="22">
        <v>30</v>
      </c>
      <c r="F29" s="16">
        <f t="shared" si="0"/>
        <v>74</v>
      </c>
    </row>
    <row r="30" spans="1:10" ht="13.2">
      <c r="A30" s="13" t="s">
        <v>34</v>
      </c>
      <c r="B30" s="20">
        <v>20</v>
      </c>
      <c r="C30" s="21">
        <v>20</v>
      </c>
      <c r="D30" s="21">
        <v>30</v>
      </c>
      <c r="E30" s="22">
        <v>30</v>
      </c>
      <c r="F30" s="16">
        <f t="shared" si="0"/>
        <v>100</v>
      </c>
    </row>
    <row r="31" spans="1:10" ht="13.2">
      <c r="A31" s="13" t="s">
        <v>35</v>
      </c>
      <c r="B31" s="20">
        <v>20</v>
      </c>
      <c r="C31" s="21">
        <v>20</v>
      </c>
      <c r="D31" s="21">
        <v>30</v>
      </c>
      <c r="E31" s="22">
        <v>30</v>
      </c>
      <c r="F31" s="16">
        <f t="shared" si="0"/>
        <v>100</v>
      </c>
    </row>
    <row r="32" spans="1:10" ht="13.2">
      <c r="A32" s="13" t="s">
        <v>36</v>
      </c>
      <c r="B32" s="20">
        <v>20</v>
      </c>
      <c r="C32" s="21">
        <v>20</v>
      </c>
      <c r="D32" s="21">
        <v>30</v>
      </c>
      <c r="E32" s="22">
        <v>30</v>
      </c>
      <c r="F32" s="16">
        <f t="shared" si="0"/>
        <v>100</v>
      </c>
    </row>
    <row r="33" spans="1:6" ht="13.2">
      <c r="A33" s="13" t="s">
        <v>37</v>
      </c>
      <c r="B33" s="20">
        <v>0</v>
      </c>
      <c r="C33" s="21">
        <v>0</v>
      </c>
      <c r="D33" s="21">
        <v>0</v>
      </c>
      <c r="E33" s="22">
        <v>0</v>
      </c>
      <c r="F33" s="16">
        <f t="shared" si="0"/>
        <v>0</v>
      </c>
    </row>
    <row r="34" spans="1:6" ht="13.2">
      <c r="A34" s="13" t="s">
        <v>38</v>
      </c>
      <c r="B34" s="20">
        <v>20</v>
      </c>
      <c r="C34" s="21">
        <v>20</v>
      </c>
      <c r="D34" s="21">
        <v>18</v>
      </c>
      <c r="E34" s="22">
        <v>30</v>
      </c>
      <c r="F34" s="16">
        <f t="shared" si="0"/>
        <v>88</v>
      </c>
    </row>
    <row r="35" spans="1:6" ht="13.2">
      <c r="A35" s="13" t="s">
        <v>39</v>
      </c>
      <c r="B35" s="20">
        <v>20</v>
      </c>
      <c r="C35" s="21">
        <v>20</v>
      </c>
      <c r="D35" s="21">
        <v>30</v>
      </c>
      <c r="E35" s="22">
        <v>30</v>
      </c>
      <c r="F35" s="16">
        <f t="shared" si="0"/>
        <v>100</v>
      </c>
    </row>
    <row r="36" spans="1:6" ht="13.2">
      <c r="A36" s="13" t="s">
        <v>40</v>
      </c>
      <c r="B36" s="20">
        <v>20</v>
      </c>
      <c r="C36" s="21">
        <v>0</v>
      </c>
      <c r="D36" s="21">
        <v>30</v>
      </c>
      <c r="E36" s="22">
        <v>30</v>
      </c>
      <c r="F36" s="16">
        <f t="shared" si="0"/>
        <v>80</v>
      </c>
    </row>
    <row r="37" spans="1:6" ht="13.2">
      <c r="A37" s="13" t="s">
        <v>41</v>
      </c>
      <c r="B37" s="20">
        <v>20</v>
      </c>
      <c r="C37" s="21">
        <v>0</v>
      </c>
      <c r="D37" s="21">
        <v>18</v>
      </c>
      <c r="E37" s="22">
        <v>30</v>
      </c>
      <c r="F37" s="16">
        <f t="shared" si="0"/>
        <v>68</v>
      </c>
    </row>
    <row r="38" spans="1:6" ht="13.2">
      <c r="A38" s="13" t="s">
        <v>42</v>
      </c>
      <c r="B38" s="20">
        <v>20</v>
      </c>
      <c r="C38" s="21">
        <v>0</v>
      </c>
      <c r="D38" s="21">
        <v>0</v>
      </c>
      <c r="E38" s="22">
        <v>0</v>
      </c>
      <c r="F38" s="16">
        <f t="shared" si="0"/>
        <v>20</v>
      </c>
    </row>
    <row r="39" spans="1:6" ht="13.2">
      <c r="A39" s="13" t="s">
        <v>43</v>
      </c>
      <c r="B39" s="20">
        <v>20</v>
      </c>
      <c r="C39" s="21">
        <v>0</v>
      </c>
      <c r="D39" s="21">
        <v>30</v>
      </c>
      <c r="E39" s="22">
        <v>0</v>
      </c>
      <c r="F39" s="16">
        <f t="shared" si="0"/>
        <v>50</v>
      </c>
    </row>
    <row r="40" spans="1:6" ht="13.2">
      <c r="A40" s="13" t="s">
        <v>44</v>
      </c>
      <c r="B40" s="20">
        <v>20</v>
      </c>
      <c r="C40" s="21">
        <v>20</v>
      </c>
      <c r="D40" s="21">
        <v>30</v>
      </c>
      <c r="E40" s="22">
        <v>15</v>
      </c>
      <c r="F40" s="16">
        <f t="shared" si="0"/>
        <v>85</v>
      </c>
    </row>
    <row r="41" spans="1:6" ht="13.2">
      <c r="A41" s="13" t="s">
        <v>45</v>
      </c>
      <c r="B41" s="20">
        <v>20</v>
      </c>
      <c r="C41" s="21">
        <v>0</v>
      </c>
      <c r="D41" s="21">
        <v>0</v>
      </c>
      <c r="E41" s="22">
        <v>0</v>
      </c>
      <c r="F41" s="16">
        <f t="shared" si="0"/>
        <v>20</v>
      </c>
    </row>
    <row r="42" spans="1:6" ht="13.2">
      <c r="A42" s="13" t="s">
        <v>46</v>
      </c>
      <c r="B42" s="20">
        <v>20</v>
      </c>
      <c r="C42" s="21">
        <v>0</v>
      </c>
      <c r="D42" s="21">
        <v>18</v>
      </c>
      <c r="E42" s="22">
        <v>30</v>
      </c>
      <c r="F42" s="16">
        <f t="shared" si="0"/>
        <v>68</v>
      </c>
    </row>
    <row r="43" spans="1:6" ht="13.2">
      <c r="A43" s="13" t="s">
        <v>47</v>
      </c>
      <c r="B43" s="20">
        <v>20</v>
      </c>
      <c r="C43" s="21">
        <v>0</v>
      </c>
      <c r="D43" s="21">
        <v>30</v>
      </c>
      <c r="E43" s="22">
        <v>30</v>
      </c>
      <c r="F43" s="16">
        <f t="shared" si="0"/>
        <v>80</v>
      </c>
    </row>
    <row r="44" spans="1:6" ht="13.2">
      <c r="A44" s="13" t="s">
        <v>48</v>
      </c>
      <c r="B44" s="20">
        <v>20</v>
      </c>
      <c r="C44" s="21">
        <v>0</v>
      </c>
      <c r="D44" s="21">
        <v>0</v>
      </c>
      <c r="E44" s="22">
        <v>0</v>
      </c>
      <c r="F44" s="16">
        <f t="shared" si="0"/>
        <v>20</v>
      </c>
    </row>
    <row r="45" spans="1:6" ht="13.2">
      <c r="A45" s="13" t="s">
        <v>49</v>
      </c>
      <c r="B45" s="20">
        <v>20</v>
      </c>
      <c r="C45" s="21">
        <v>0</v>
      </c>
      <c r="D45" s="21">
        <v>30</v>
      </c>
      <c r="E45" s="22">
        <v>30</v>
      </c>
      <c r="F45" s="16">
        <f t="shared" si="0"/>
        <v>80</v>
      </c>
    </row>
    <row r="46" spans="1:6" ht="13.2">
      <c r="A46" s="13" t="s">
        <v>50</v>
      </c>
      <c r="B46" s="20">
        <v>20</v>
      </c>
      <c r="C46" s="21">
        <v>20</v>
      </c>
      <c r="D46" s="21">
        <v>30</v>
      </c>
      <c r="E46" s="22">
        <v>30</v>
      </c>
      <c r="F46" s="16">
        <f t="shared" si="0"/>
        <v>100</v>
      </c>
    </row>
    <row r="47" spans="1:6" ht="13.2">
      <c r="A47" s="13" t="s">
        <v>51</v>
      </c>
      <c r="B47" s="20">
        <v>20</v>
      </c>
      <c r="C47" s="21">
        <v>0</v>
      </c>
      <c r="D47" s="21">
        <v>30</v>
      </c>
      <c r="E47" s="22">
        <v>6</v>
      </c>
      <c r="F47" s="16">
        <f t="shared" si="0"/>
        <v>56</v>
      </c>
    </row>
    <row r="48" spans="1:6" ht="13.2">
      <c r="A48" s="13" t="s">
        <v>52</v>
      </c>
      <c r="B48" s="20">
        <v>20</v>
      </c>
      <c r="C48" s="21">
        <v>0</v>
      </c>
      <c r="D48" s="21">
        <v>0</v>
      </c>
      <c r="E48" s="22">
        <v>0</v>
      </c>
      <c r="F48" s="16">
        <f t="shared" si="0"/>
        <v>20</v>
      </c>
    </row>
    <row r="49" spans="1:7" ht="13.2">
      <c r="A49" s="13" t="s">
        <v>53</v>
      </c>
      <c r="B49" s="20">
        <v>20</v>
      </c>
      <c r="C49" s="21">
        <v>20</v>
      </c>
      <c r="D49" s="21">
        <v>24</v>
      </c>
      <c r="E49" s="22">
        <v>18</v>
      </c>
      <c r="F49" s="16">
        <f t="shared" si="0"/>
        <v>82</v>
      </c>
    </row>
    <row r="50" spans="1:7" ht="13.2">
      <c r="A50" s="13" t="s">
        <v>54</v>
      </c>
      <c r="B50" s="20">
        <v>20</v>
      </c>
      <c r="C50" s="21">
        <v>0</v>
      </c>
      <c r="D50" s="21">
        <v>30</v>
      </c>
      <c r="E50" s="22">
        <v>30</v>
      </c>
      <c r="F50" s="16">
        <f t="shared" si="0"/>
        <v>80</v>
      </c>
    </row>
    <row r="51" spans="1:7" ht="13.2">
      <c r="A51" s="13" t="s">
        <v>55</v>
      </c>
      <c r="B51" s="20">
        <v>20</v>
      </c>
      <c r="C51" s="21">
        <v>0</v>
      </c>
      <c r="D51" s="21">
        <v>21</v>
      </c>
      <c r="E51" s="22">
        <v>30</v>
      </c>
      <c r="F51" s="16">
        <f t="shared" si="0"/>
        <v>71</v>
      </c>
    </row>
    <row r="52" spans="1:7" ht="13.2">
      <c r="A52" s="13" t="s">
        <v>56</v>
      </c>
      <c r="B52" s="20">
        <v>20</v>
      </c>
      <c r="C52" s="21">
        <v>0</v>
      </c>
      <c r="D52" s="21">
        <v>30</v>
      </c>
      <c r="E52" s="22">
        <v>30</v>
      </c>
      <c r="F52" s="16">
        <f t="shared" si="0"/>
        <v>80</v>
      </c>
    </row>
    <row r="53" spans="1:7" ht="13.2">
      <c r="A53" s="13" t="s">
        <v>57</v>
      </c>
      <c r="B53" s="20">
        <v>0</v>
      </c>
      <c r="C53" s="21">
        <v>0</v>
      </c>
      <c r="D53" s="21">
        <v>0</v>
      </c>
      <c r="E53" s="22">
        <v>0</v>
      </c>
      <c r="F53" s="16">
        <f t="shared" si="0"/>
        <v>0</v>
      </c>
    </row>
    <row r="54" spans="1:7" ht="13.2">
      <c r="A54" s="13" t="s">
        <v>58</v>
      </c>
      <c r="B54" s="20">
        <v>20</v>
      </c>
      <c r="C54" s="21">
        <v>0</v>
      </c>
      <c r="D54" s="21">
        <v>30</v>
      </c>
      <c r="E54" s="22">
        <v>30</v>
      </c>
      <c r="F54" s="16">
        <f t="shared" si="0"/>
        <v>80</v>
      </c>
    </row>
    <row r="55" spans="1:7" ht="13.2">
      <c r="A55" s="13" t="s">
        <v>59</v>
      </c>
      <c r="B55" s="20">
        <v>0</v>
      </c>
      <c r="C55" s="21">
        <v>0</v>
      </c>
      <c r="D55" s="21">
        <v>0</v>
      </c>
      <c r="E55" s="22">
        <v>0</v>
      </c>
      <c r="F55" s="16">
        <f t="shared" si="0"/>
        <v>0</v>
      </c>
    </row>
    <row r="56" spans="1:7" ht="13.2">
      <c r="A56" s="13" t="s">
        <v>60</v>
      </c>
      <c r="B56" s="26">
        <v>20</v>
      </c>
      <c r="C56" s="27">
        <v>0</v>
      </c>
      <c r="D56" s="27">
        <v>30</v>
      </c>
      <c r="E56" s="28">
        <v>24</v>
      </c>
      <c r="F56" s="16">
        <f t="shared" si="0"/>
        <v>74</v>
      </c>
    </row>
    <row r="57" spans="1:7" ht="13.2">
      <c r="A57" s="23"/>
      <c r="B57" s="29"/>
      <c r="C57" s="29"/>
      <c r="D57" s="29"/>
      <c r="E57" s="29"/>
      <c r="F57" s="30"/>
      <c r="G57" s="31"/>
    </row>
    <row r="58" spans="1:7" ht="13.2">
      <c r="A58" s="23"/>
      <c r="B58" s="29"/>
      <c r="C58" s="29"/>
      <c r="D58" s="29"/>
      <c r="E58" s="29"/>
      <c r="F58" s="30"/>
      <c r="G58" s="31"/>
    </row>
    <row r="59" spans="1:7" ht="13.2">
      <c r="A59" s="23"/>
      <c r="B59" s="29"/>
      <c r="C59" s="29"/>
      <c r="D59" s="29"/>
      <c r="E59" s="29"/>
      <c r="F59" s="30"/>
      <c r="G59" s="31"/>
    </row>
    <row r="60" spans="1:7" ht="13.2">
      <c r="A60" s="23"/>
      <c r="B60" s="29"/>
      <c r="C60" s="29"/>
      <c r="D60" s="29"/>
      <c r="E60" s="29"/>
      <c r="F60" s="30"/>
      <c r="G60" s="31"/>
    </row>
    <row r="61" spans="1:7" ht="13.2">
      <c r="A61" s="23"/>
      <c r="B61" s="29"/>
      <c r="C61" s="29"/>
      <c r="D61" s="29"/>
      <c r="E61" s="29"/>
      <c r="F61" s="30"/>
      <c r="G61" s="31"/>
    </row>
    <row r="62" spans="1:7" ht="13.2">
      <c r="A62" s="23"/>
      <c r="B62" s="29"/>
      <c r="C62" s="29"/>
      <c r="D62" s="29"/>
      <c r="E62" s="29"/>
      <c r="F62" s="30"/>
      <c r="G62" s="31"/>
    </row>
    <row r="63" spans="1:7" ht="13.2">
      <c r="A63" s="23"/>
      <c r="B63" s="29"/>
      <c r="C63" s="29"/>
      <c r="D63" s="29"/>
      <c r="E63" s="29"/>
      <c r="F63" s="30"/>
      <c r="G63" s="31"/>
    </row>
    <row r="64" spans="1:7" ht="13.2">
      <c r="A64" s="23"/>
      <c r="B64" s="29"/>
      <c r="C64" s="29"/>
      <c r="D64" s="29"/>
      <c r="E64" s="29"/>
      <c r="F64" s="30"/>
      <c r="G64" s="31"/>
    </row>
    <row r="65" spans="1:7" ht="13.2">
      <c r="A65" s="23"/>
      <c r="B65" s="29"/>
      <c r="C65" s="29"/>
      <c r="D65" s="29"/>
      <c r="E65" s="29"/>
      <c r="F65" s="30"/>
      <c r="G65" s="31"/>
    </row>
    <row r="66" spans="1:7" ht="13.2">
      <c r="A66" s="23"/>
      <c r="B66" s="29"/>
      <c r="C66" s="29"/>
      <c r="D66" s="29"/>
      <c r="E66" s="29"/>
      <c r="F66" s="30"/>
      <c r="G66" s="31"/>
    </row>
    <row r="67" spans="1:7" ht="13.2">
      <c r="A67" s="23"/>
      <c r="B67" s="29"/>
      <c r="C67" s="29"/>
      <c r="D67" s="29"/>
      <c r="E67" s="29"/>
      <c r="F67" s="30"/>
      <c r="G67" s="31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5"/>
  <sheetViews>
    <sheetView workbookViewId="0">
      <selection activeCell="A75" sqref="A1:A75"/>
    </sheetView>
  </sheetViews>
  <sheetFormatPr defaultColWidth="14.44140625" defaultRowHeight="15.75" customHeight="1"/>
  <sheetData>
    <row r="1" spans="1:5">
      <c r="A1" s="13" t="s">
        <v>0</v>
      </c>
      <c r="B1" s="32" t="s">
        <v>69</v>
      </c>
      <c r="C1" s="32" t="s">
        <v>70</v>
      </c>
      <c r="D1" s="32" t="s">
        <v>71</v>
      </c>
      <c r="E1" s="32" t="s">
        <v>5</v>
      </c>
    </row>
    <row r="2" spans="1:5">
      <c r="A2" s="13" t="s">
        <v>6</v>
      </c>
      <c r="B2" s="13">
        <v>10</v>
      </c>
      <c r="C2" s="13">
        <v>10</v>
      </c>
      <c r="D2" s="13">
        <v>10</v>
      </c>
      <c r="E2" s="33">
        <f t="shared" ref="E2:E75" si="0">B2+C2+D2</f>
        <v>30</v>
      </c>
    </row>
    <row r="3" spans="1:5">
      <c r="A3" s="13" t="s">
        <v>7</v>
      </c>
      <c r="B3" s="34">
        <v>0</v>
      </c>
      <c r="C3" s="35">
        <v>0</v>
      </c>
      <c r="D3" s="36">
        <v>0</v>
      </c>
      <c r="E3" s="33">
        <f t="shared" si="0"/>
        <v>0</v>
      </c>
    </row>
    <row r="4" spans="1:5">
      <c r="A4" s="13" t="s">
        <v>8</v>
      </c>
      <c r="B4" s="37">
        <v>0</v>
      </c>
      <c r="C4" s="38">
        <v>0</v>
      </c>
      <c r="D4" s="39">
        <v>0</v>
      </c>
      <c r="E4" s="33">
        <f t="shared" si="0"/>
        <v>0</v>
      </c>
    </row>
    <row r="5" spans="1:5">
      <c r="A5" s="13" t="s">
        <v>72</v>
      </c>
      <c r="B5" s="37">
        <v>0</v>
      </c>
      <c r="C5" s="38">
        <v>0</v>
      </c>
      <c r="D5" s="39">
        <v>0</v>
      </c>
      <c r="E5" s="33">
        <f t="shared" si="0"/>
        <v>0</v>
      </c>
    </row>
    <row r="6" spans="1:5">
      <c r="A6" s="13" t="s">
        <v>9</v>
      </c>
      <c r="B6" s="37">
        <v>0</v>
      </c>
      <c r="C6" s="38">
        <v>0</v>
      </c>
      <c r="D6" s="39">
        <v>0</v>
      </c>
      <c r="E6" s="33">
        <f t="shared" si="0"/>
        <v>0</v>
      </c>
    </row>
    <row r="7" spans="1:5">
      <c r="A7" s="13" t="s">
        <v>10</v>
      </c>
      <c r="B7" s="37">
        <v>10</v>
      </c>
      <c r="C7" s="38">
        <v>10</v>
      </c>
      <c r="D7" s="39">
        <v>10</v>
      </c>
      <c r="E7" s="33">
        <f t="shared" si="0"/>
        <v>30</v>
      </c>
    </row>
    <row r="8" spans="1:5">
      <c r="A8" s="13" t="s">
        <v>11</v>
      </c>
      <c r="B8" s="37">
        <v>10</v>
      </c>
      <c r="C8" s="38">
        <v>10</v>
      </c>
      <c r="D8" s="39">
        <v>10</v>
      </c>
      <c r="E8" s="33">
        <f t="shared" si="0"/>
        <v>30</v>
      </c>
    </row>
    <row r="9" spans="1:5">
      <c r="A9" s="13" t="s">
        <v>12</v>
      </c>
      <c r="B9" s="37">
        <v>10</v>
      </c>
      <c r="C9" s="38">
        <v>10</v>
      </c>
      <c r="D9" s="39">
        <v>10</v>
      </c>
      <c r="E9" s="33">
        <f t="shared" si="0"/>
        <v>30</v>
      </c>
    </row>
    <row r="10" spans="1:5">
      <c r="A10" s="13" t="s">
        <v>73</v>
      </c>
      <c r="B10" s="37">
        <v>0</v>
      </c>
      <c r="C10" s="38">
        <v>0</v>
      </c>
      <c r="D10" s="39">
        <v>0</v>
      </c>
      <c r="E10" s="33">
        <f t="shared" si="0"/>
        <v>0</v>
      </c>
    </row>
    <row r="11" spans="1:5">
      <c r="A11" s="13" t="s">
        <v>13</v>
      </c>
      <c r="B11" s="37">
        <v>10</v>
      </c>
      <c r="C11" s="38">
        <v>10</v>
      </c>
      <c r="D11" s="39">
        <v>10</v>
      </c>
      <c r="E11" s="33">
        <f t="shared" si="0"/>
        <v>30</v>
      </c>
    </row>
    <row r="12" spans="1:5">
      <c r="A12" s="13" t="s">
        <v>14</v>
      </c>
      <c r="B12" s="37">
        <v>0</v>
      </c>
      <c r="C12" s="38">
        <v>0</v>
      </c>
      <c r="D12" s="39">
        <v>0</v>
      </c>
      <c r="E12" s="33">
        <f t="shared" si="0"/>
        <v>0</v>
      </c>
    </row>
    <row r="13" spans="1:5">
      <c r="A13" s="13" t="s">
        <v>74</v>
      </c>
      <c r="B13" s="37">
        <v>0</v>
      </c>
      <c r="C13" s="38">
        <v>0</v>
      </c>
      <c r="D13" s="39">
        <v>0</v>
      </c>
      <c r="E13" s="33">
        <f t="shared" si="0"/>
        <v>0</v>
      </c>
    </row>
    <row r="14" spans="1:5">
      <c r="A14" s="13" t="s">
        <v>15</v>
      </c>
      <c r="B14" s="37">
        <v>10</v>
      </c>
      <c r="C14" s="38">
        <v>10</v>
      </c>
      <c r="D14" s="39">
        <v>10</v>
      </c>
      <c r="E14" s="33">
        <f t="shared" si="0"/>
        <v>30</v>
      </c>
    </row>
    <row r="15" spans="1:5">
      <c r="A15" s="13" t="s">
        <v>16</v>
      </c>
      <c r="B15" s="37">
        <v>10</v>
      </c>
      <c r="C15" s="38">
        <v>10</v>
      </c>
      <c r="D15" s="39">
        <v>10</v>
      </c>
      <c r="E15" s="33">
        <f t="shared" si="0"/>
        <v>30</v>
      </c>
    </row>
    <row r="16" spans="1:5">
      <c r="A16" s="13" t="s">
        <v>17</v>
      </c>
      <c r="B16" s="37">
        <v>4</v>
      </c>
      <c r="C16" s="38">
        <v>10</v>
      </c>
      <c r="D16" s="39">
        <v>0</v>
      </c>
      <c r="E16" s="33">
        <f t="shared" si="0"/>
        <v>14</v>
      </c>
    </row>
    <row r="17" spans="1:5">
      <c r="A17" s="13" t="s">
        <v>18</v>
      </c>
      <c r="B17" s="37">
        <v>10</v>
      </c>
      <c r="C17" s="38">
        <v>10</v>
      </c>
      <c r="D17" s="39">
        <v>10</v>
      </c>
      <c r="E17" s="33">
        <f t="shared" si="0"/>
        <v>30</v>
      </c>
    </row>
    <row r="18" spans="1:5">
      <c r="A18" s="13" t="s">
        <v>19</v>
      </c>
      <c r="B18" s="37">
        <v>4</v>
      </c>
      <c r="C18" s="38">
        <v>10</v>
      </c>
      <c r="D18" s="39">
        <v>0</v>
      </c>
      <c r="E18" s="33">
        <f t="shared" si="0"/>
        <v>14</v>
      </c>
    </row>
    <row r="19" spans="1:5">
      <c r="A19" s="13" t="s">
        <v>20</v>
      </c>
      <c r="B19" s="37">
        <v>10</v>
      </c>
      <c r="C19" s="38">
        <v>10</v>
      </c>
      <c r="D19" s="39">
        <v>10</v>
      </c>
      <c r="E19" s="33">
        <f t="shared" si="0"/>
        <v>30</v>
      </c>
    </row>
    <row r="20" spans="1:5">
      <c r="A20" s="13" t="s">
        <v>21</v>
      </c>
      <c r="B20" s="37">
        <v>4</v>
      </c>
      <c r="C20" s="38">
        <v>10</v>
      </c>
      <c r="D20" s="39">
        <v>0</v>
      </c>
      <c r="E20" s="33">
        <f t="shared" si="0"/>
        <v>14</v>
      </c>
    </row>
    <row r="21" spans="1:5">
      <c r="A21" s="13" t="s">
        <v>75</v>
      </c>
      <c r="B21" s="37">
        <v>0</v>
      </c>
      <c r="C21" s="38">
        <v>0</v>
      </c>
      <c r="D21" s="39">
        <v>0</v>
      </c>
      <c r="E21" s="33">
        <f t="shared" si="0"/>
        <v>0</v>
      </c>
    </row>
    <row r="22" spans="1:5">
      <c r="A22" s="13" t="s">
        <v>76</v>
      </c>
      <c r="B22" s="37">
        <v>0</v>
      </c>
      <c r="C22" s="38">
        <v>0</v>
      </c>
      <c r="D22" s="39">
        <v>0</v>
      </c>
      <c r="E22" s="33">
        <f t="shared" si="0"/>
        <v>0</v>
      </c>
    </row>
    <row r="23" spans="1:5">
      <c r="A23" s="13" t="s">
        <v>22</v>
      </c>
      <c r="B23" s="37">
        <v>10</v>
      </c>
      <c r="C23" s="38">
        <v>10</v>
      </c>
      <c r="D23" s="39">
        <v>10</v>
      </c>
      <c r="E23" s="33">
        <f t="shared" si="0"/>
        <v>30</v>
      </c>
    </row>
    <row r="24" spans="1:5">
      <c r="A24" s="13" t="s">
        <v>77</v>
      </c>
      <c r="B24" s="37">
        <v>0</v>
      </c>
      <c r="C24" s="38">
        <v>0</v>
      </c>
      <c r="D24" s="39">
        <v>0</v>
      </c>
      <c r="E24" s="33">
        <f t="shared" si="0"/>
        <v>0</v>
      </c>
    </row>
    <row r="25" spans="1:5">
      <c r="A25" s="13" t="s">
        <v>78</v>
      </c>
      <c r="B25" s="37">
        <v>0</v>
      </c>
      <c r="C25" s="38">
        <v>0</v>
      </c>
      <c r="D25" s="39">
        <v>0</v>
      </c>
      <c r="E25" s="33">
        <f t="shared" si="0"/>
        <v>0</v>
      </c>
    </row>
    <row r="26" spans="1:5">
      <c r="A26" s="13" t="s">
        <v>23</v>
      </c>
      <c r="B26" s="37">
        <v>10</v>
      </c>
      <c r="C26" s="38">
        <v>10</v>
      </c>
      <c r="D26" s="39">
        <v>10</v>
      </c>
      <c r="E26" s="33">
        <f t="shared" si="0"/>
        <v>30</v>
      </c>
    </row>
    <row r="27" spans="1:5">
      <c r="A27" s="13" t="s">
        <v>24</v>
      </c>
      <c r="B27" s="37">
        <v>4</v>
      </c>
      <c r="C27" s="38">
        <v>10</v>
      </c>
      <c r="D27" s="39">
        <v>10</v>
      </c>
      <c r="E27" s="33">
        <f t="shared" si="0"/>
        <v>24</v>
      </c>
    </row>
    <row r="28" spans="1:5">
      <c r="A28" s="13" t="s">
        <v>79</v>
      </c>
      <c r="B28" s="37">
        <v>0</v>
      </c>
      <c r="C28" s="38">
        <v>0</v>
      </c>
      <c r="D28" s="39">
        <v>0</v>
      </c>
      <c r="E28" s="33">
        <f t="shared" si="0"/>
        <v>0</v>
      </c>
    </row>
    <row r="29" spans="1:5">
      <c r="A29" s="13" t="s">
        <v>80</v>
      </c>
      <c r="B29" s="37">
        <v>0</v>
      </c>
      <c r="C29" s="38">
        <v>0</v>
      </c>
      <c r="D29" s="39">
        <v>0</v>
      </c>
      <c r="E29" s="33">
        <f t="shared" si="0"/>
        <v>0</v>
      </c>
    </row>
    <row r="30" spans="1:5">
      <c r="A30" s="13" t="s">
        <v>81</v>
      </c>
      <c r="B30" s="37">
        <v>0</v>
      </c>
      <c r="C30" s="38">
        <v>0</v>
      </c>
      <c r="D30" s="39">
        <v>0</v>
      </c>
      <c r="E30" s="33">
        <f t="shared" si="0"/>
        <v>0</v>
      </c>
    </row>
    <row r="31" spans="1:5">
      <c r="A31" s="13" t="s">
        <v>25</v>
      </c>
      <c r="B31" s="37">
        <v>10</v>
      </c>
      <c r="C31" s="38">
        <v>10</v>
      </c>
      <c r="D31" s="39">
        <v>10</v>
      </c>
      <c r="E31" s="33">
        <f t="shared" si="0"/>
        <v>30</v>
      </c>
    </row>
    <row r="32" spans="1:5">
      <c r="A32" s="13" t="s">
        <v>26</v>
      </c>
      <c r="B32" s="37">
        <v>0</v>
      </c>
      <c r="C32" s="38">
        <v>0</v>
      </c>
      <c r="D32" s="39">
        <v>0</v>
      </c>
      <c r="E32" s="33">
        <f t="shared" si="0"/>
        <v>0</v>
      </c>
    </row>
    <row r="33" spans="1:5">
      <c r="A33" s="13" t="s">
        <v>82</v>
      </c>
      <c r="B33" s="37">
        <v>0</v>
      </c>
      <c r="C33" s="38">
        <v>0</v>
      </c>
      <c r="D33" s="39">
        <v>0</v>
      </c>
      <c r="E33" s="33">
        <f t="shared" si="0"/>
        <v>0</v>
      </c>
    </row>
    <row r="34" spans="1:5">
      <c r="A34" s="13" t="s">
        <v>27</v>
      </c>
      <c r="B34" s="37">
        <v>10</v>
      </c>
      <c r="C34" s="38">
        <v>10</v>
      </c>
      <c r="D34" s="39">
        <v>10</v>
      </c>
      <c r="E34" s="33">
        <f t="shared" si="0"/>
        <v>30</v>
      </c>
    </row>
    <row r="35" spans="1:5">
      <c r="A35" s="13" t="s">
        <v>28</v>
      </c>
      <c r="B35" s="37">
        <v>10</v>
      </c>
      <c r="C35" s="38">
        <v>10</v>
      </c>
      <c r="D35" s="39">
        <v>4</v>
      </c>
      <c r="E35" s="33">
        <f t="shared" si="0"/>
        <v>24</v>
      </c>
    </row>
    <row r="36" spans="1:5">
      <c r="A36" s="13" t="s">
        <v>29</v>
      </c>
      <c r="B36" s="37">
        <v>10</v>
      </c>
      <c r="C36" s="38">
        <v>10</v>
      </c>
      <c r="D36" s="39">
        <v>10</v>
      </c>
      <c r="E36" s="33">
        <f t="shared" si="0"/>
        <v>30</v>
      </c>
    </row>
    <row r="37" spans="1:5">
      <c r="A37" s="13" t="s">
        <v>83</v>
      </c>
      <c r="B37" s="37">
        <v>0</v>
      </c>
      <c r="C37" s="38">
        <v>0</v>
      </c>
      <c r="D37" s="39">
        <v>0</v>
      </c>
      <c r="E37" s="33">
        <f t="shared" si="0"/>
        <v>0</v>
      </c>
    </row>
    <row r="38" spans="1:5">
      <c r="A38" s="13" t="s">
        <v>30</v>
      </c>
      <c r="B38" s="37">
        <v>10</v>
      </c>
      <c r="C38" s="38">
        <v>10</v>
      </c>
      <c r="D38" s="39">
        <v>10</v>
      </c>
      <c r="E38" s="33">
        <f t="shared" si="0"/>
        <v>30</v>
      </c>
    </row>
    <row r="39" spans="1:5">
      <c r="A39" s="13" t="s">
        <v>31</v>
      </c>
      <c r="B39" s="37">
        <v>10</v>
      </c>
      <c r="C39" s="38">
        <v>10</v>
      </c>
      <c r="D39" s="39">
        <v>10</v>
      </c>
      <c r="E39" s="33">
        <f t="shared" si="0"/>
        <v>30</v>
      </c>
    </row>
    <row r="40" spans="1:5">
      <c r="A40" s="13" t="s">
        <v>84</v>
      </c>
      <c r="B40" s="37">
        <v>0</v>
      </c>
      <c r="C40" s="38">
        <v>0</v>
      </c>
      <c r="D40" s="39">
        <v>0</v>
      </c>
      <c r="E40" s="33">
        <f t="shared" si="0"/>
        <v>0</v>
      </c>
    </row>
    <row r="41" spans="1:5">
      <c r="A41" s="13" t="s">
        <v>32</v>
      </c>
      <c r="B41" s="37">
        <v>10</v>
      </c>
      <c r="C41" s="38">
        <v>10</v>
      </c>
      <c r="D41" s="39">
        <v>10</v>
      </c>
      <c r="E41" s="33">
        <f t="shared" si="0"/>
        <v>30</v>
      </c>
    </row>
    <row r="42" spans="1:5">
      <c r="A42" s="13" t="s">
        <v>85</v>
      </c>
      <c r="B42" s="37">
        <v>0</v>
      </c>
      <c r="C42" s="38">
        <v>0</v>
      </c>
      <c r="D42" s="39">
        <v>0</v>
      </c>
      <c r="E42" s="33">
        <f t="shared" si="0"/>
        <v>0</v>
      </c>
    </row>
    <row r="43" spans="1:5">
      <c r="A43" s="13" t="s">
        <v>33</v>
      </c>
      <c r="B43" s="37">
        <v>10</v>
      </c>
      <c r="C43" s="38">
        <v>10</v>
      </c>
      <c r="D43" s="39">
        <v>10</v>
      </c>
      <c r="E43" s="33">
        <f t="shared" si="0"/>
        <v>30</v>
      </c>
    </row>
    <row r="44" spans="1:5">
      <c r="A44" s="13" t="s">
        <v>34</v>
      </c>
      <c r="B44" s="37">
        <v>10</v>
      </c>
      <c r="C44" s="38">
        <v>10</v>
      </c>
      <c r="D44" s="39">
        <v>10</v>
      </c>
      <c r="E44" s="33">
        <f t="shared" si="0"/>
        <v>30</v>
      </c>
    </row>
    <row r="45" spans="1:5">
      <c r="A45" s="13" t="s">
        <v>86</v>
      </c>
      <c r="B45" s="37">
        <v>0</v>
      </c>
      <c r="C45" s="38">
        <v>0</v>
      </c>
      <c r="D45" s="39">
        <v>0</v>
      </c>
      <c r="E45" s="33">
        <f t="shared" si="0"/>
        <v>0</v>
      </c>
    </row>
    <row r="46" spans="1:5">
      <c r="A46" s="13" t="s">
        <v>35</v>
      </c>
      <c r="B46" s="37">
        <v>10</v>
      </c>
      <c r="C46" s="38">
        <v>10</v>
      </c>
      <c r="D46" s="39">
        <v>10</v>
      </c>
      <c r="E46" s="33">
        <f t="shared" si="0"/>
        <v>30</v>
      </c>
    </row>
    <row r="47" spans="1:5">
      <c r="A47" s="13" t="s">
        <v>36</v>
      </c>
      <c r="B47" s="37">
        <v>10</v>
      </c>
      <c r="C47" s="38">
        <v>10</v>
      </c>
      <c r="D47" s="39">
        <v>10</v>
      </c>
      <c r="E47" s="33">
        <f t="shared" si="0"/>
        <v>30</v>
      </c>
    </row>
    <row r="48" spans="1:5">
      <c r="A48" s="13" t="s">
        <v>37</v>
      </c>
      <c r="B48" s="37">
        <v>0</v>
      </c>
      <c r="C48" s="38">
        <v>0</v>
      </c>
      <c r="D48" s="39">
        <v>0</v>
      </c>
      <c r="E48" s="33">
        <f t="shared" si="0"/>
        <v>0</v>
      </c>
    </row>
    <row r="49" spans="1:5">
      <c r="A49" s="13" t="s">
        <v>38</v>
      </c>
      <c r="B49" s="37">
        <v>10</v>
      </c>
      <c r="C49" s="38">
        <v>10</v>
      </c>
      <c r="D49" s="39">
        <v>10</v>
      </c>
      <c r="E49" s="33">
        <f t="shared" si="0"/>
        <v>30</v>
      </c>
    </row>
    <row r="50" spans="1:5">
      <c r="A50" s="13" t="s">
        <v>39</v>
      </c>
      <c r="B50" s="37">
        <v>10</v>
      </c>
      <c r="C50" s="38">
        <v>10</v>
      </c>
      <c r="D50" s="39">
        <v>10</v>
      </c>
      <c r="E50" s="33">
        <f t="shared" si="0"/>
        <v>30</v>
      </c>
    </row>
    <row r="51" spans="1:5">
      <c r="A51" s="13" t="s">
        <v>40</v>
      </c>
      <c r="B51" s="37">
        <v>10</v>
      </c>
      <c r="C51" s="38">
        <v>10</v>
      </c>
      <c r="D51" s="39">
        <v>10</v>
      </c>
      <c r="E51" s="33">
        <f t="shared" si="0"/>
        <v>30</v>
      </c>
    </row>
    <row r="52" spans="1:5">
      <c r="A52" s="13" t="s">
        <v>87</v>
      </c>
      <c r="B52" s="37">
        <v>0</v>
      </c>
      <c r="C52" s="38">
        <v>0</v>
      </c>
      <c r="D52" s="39">
        <v>0</v>
      </c>
      <c r="E52" s="33">
        <f t="shared" si="0"/>
        <v>0</v>
      </c>
    </row>
    <row r="53" spans="1:5">
      <c r="A53" s="13" t="s">
        <v>41</v>
      </c>
      <c r="B53" s="37">
        <v>10</v>
      </c>
      <c r="C53" s="38">
        <v>10</v>
      </c>
      <c r="D53" s="39">
        <v>0</v>
      </c>
      <c r="E53" s="33">
        <f t="shared" si="0"/>
        <v>20</v>
      </c>
    </row>
    <row r="54" spans="1:5">
      <c r="A54" s="13" t="s">
        <v>42</v>
      </c>
      <c r="B54" s="37">
        <v>10</v>
      </c>
      <c r="C54" s="38">
        <v>10</v>
      </c>
      <c r="D54" s="39">
        <v>10</v>
      </c>
      <c r="E54" s="33">
        <f t="shared" si="0"/>
        <v>30</v>
      </c>
    </row>
    <row r="55" spans="1:5">
      <c r="A55" s="13" t="s">
        <v>43</v>
      </c>
      <c r="B55" s="37">
        <v>10</v>
      </c>
      <c r="C55" s="38">
        <v>10</v>
      </c>
      <c r="D55" s="39">
        <v>10</v>
      </c>
      <c r="E55" s="33">
        <f t="shared" si="0"/>
        <v>30</v>
      </c>
    </row>
    <row r="56" spans="1:5">
      <c r="A56" s="13" t="s">
        <v>88</v>
      </c>
      <c r="B56" s="37">
        <v>0</v>
      </c>
      <c r="C56" s="38">
        <v>0</v>
      </c>
      <c r="D56" s="39">
        <v>0</v>
      </c>
      <c r="E56" s="33">
        <f t="shared" si="0"/>
        <v>0</v>
      </c>
    </row>
    <row r="57" spans="1:5">
      <c r="A57" s="13" t="s">
        <v>89</v>
      </c>
      <c r="B57" s="37">
        <v>0</v>
      </c>
      <c r="C57" s="38">
        <v>0</v>
      </c>
      <c r="D57" s="39">
        <v>0</v>
      </c>
      <c r="E57" s="33">
        <f t="shared" si="0"/>
        <v>0</v>
      </c>
    </row>
    <row r="58" spans="1:5">
      <c r="A58" s="13" t="s">
        <v>44</v>
      </c>
      <c r="B58" s="37">
        <v>10</v>
      </c>
      <c r="C58" s="38">
        <v>10</v>
      </c>
      <c r="D58" s="39">
        <v>10</v>
      </c>
      <c r="E58" s="33">
        <f t="shared" si="0"/>
        <v>30</v>
      </c>
    </row>
    <row r="59" spans="1:5">
      <c r="A59" s="13" t="s">
        <v>45</v>
      </c>
      <c r="B59" s="37">
        <v>4</v>
      </c>
      <c r="C59" s="38">
        <v>10</v>
      </c>
      <c r="D59" s="39">
        <v>0</v>
      </c>
      <c r="E59" s="33">
        <f t="shared" si="0"/>
        <v>14</v>
      </c>
    </row>
    <row r="60" spans="1:5">
      <c r="A60" s="13" t="s">
        <v>46</v>
      </c>
      <c r="B60" s="37">
        <v>10</v>
      </c>
      <c r="C60" s="38">
        <v>10</v>
      </c>
      <c r="D60" s="39">
        <v>10</v>
      </c>
      <c r="E60" s="33">
        <f t="shared" si="0"/>
        <v>30</v>
      </c>
    </row>
    <row r="61" spans="1:5">
      <c r="A61" s="13" t="s">
        <v>47</v>
      </c>
      <c r="B61" s="37">
        <v>10</v>
      </c>
      <c r="C61" s="38">
        <v>10</v>
      </c>
      <c r="D61" s="39">
        <v>10</v>
      </c>
      <c r="E61" s="33">
        <f t="shared" si="0"/>
        <v>30</v>
      </c>
    </row>
    <row r="62" spans="1:5">
      <c r="A62" s="13" t="s">
        <v>48</v>
      </c>
      <c r="B62" s="37">
        <v>10</v>
      </c>
      <c r="C62" s="38">
        <v>10</v>
      </c>
      <c r="D62" s="39">
        <v>10</v>
      </c>
      <c r="E62" s="33">
        <f t="shared" si="0"/>
        <v>30</v>
      </c>
    </row>
    <row r="63" spans="1:5">
      <c r="A63" s="13" t="s">
        <v>49</v>
      </c>
      <c r="B63" s="37">
        <v>10</v>
      </c>
      <c r="C63" s="38">
        <v>10</v>
      </c>
      <c r="D63" s="39">
        <v>10</v>
      </c>
      <c r="E63" s="33">
        <f t="shared" si="0"/>
        <v>30</v>
      </c>
    </row>
    <row r="64" spans="1:5">
      <c r="A64" s="13" t="s">
        <v>50</v>
      </c>
      <c r="B64" s="37">
        <v>10</v>
      </c>
      <c r="C64" s="38">
        <v>10</v>
      </c>
      <c r="D64" s="39">
        <v>10</v>
      </c>
      <c r="E64" s="33">
        <f t="shared" si="0"/>
        <v>30</v>
      </c>
    </row>
    <row r="65" spans="1:5">
      <c r="A65" s="13" t="s">
        <v>51</v>
      </c>
      <c r="B65" s="37">
        <v>10</v>
      </c>
      <c r="C65" s="38">
        <v>10</v>
      </c>
      <c r="D65" s="39">
        <v>10</v>
      </c>
      <c r="E65" s="33">
        <f t="shared" si="0"/>
        <v>30</v>
      </c>
    </row>
    <row r="66" spans="1:5">
      <c r="A66" s="13" t="s">
        <v>52</v>
      </c>
      <c r="B66" s="37">
        <v>0</v>
      </c>
      <c r="C66" s="38">
        <v>0</v>
      </c>
      <c r="D66" s="39">
        <v>0</v>
      </c>
      <c r="E66" s="33">
        <f t="shared" si="0"/>
        <v>0</v>
      </c>
    </row>
    <row r="67" spans="1:5">
      <c r="A67" s="13" t="s">
        <v>53</v>
      </c>
      <c r="B67" s="37">
        <v>10</v>
      </c>
      <c r="C67" s="38">
        <v>10</v>
      </c>
      <c r="D67" s="39">
        <v>10</v>
      </c>
      <c r="E67" s="33">
        <f t="shared" si="0"/>
        <v>30</v>
      </c>
    </row>
    <row r="68" spans="1:5">
      <c r="A68" s="13" t="s">
        <v>54</v>
      </c>
      <c r="B68" s="37">
        <v>10</v>
      </c>
      <c r="C68" s="38">
        <v>10</v>
      </c>
      <c r="D68" s="39">
        <v>10</v>
      </c>
      <c r="E68" s="33">
        <f t="shared" si="0"/>
        <v>30</v>
      </c>
    </row>
    <row r="69" spans="1:5">
      <c r="A69" s="13" t="s">
        <v>55</v>
      </c>
      <c r="B69" s="37">
        <v>10</v>
      </c>
      <c r="C69" s="38">
        <v>10</v>
      </c>
      <c r="D69" s="39">
        <v>10</v>
      </c>
      <c r="E69" s="33">
        <f t="shared" si="0"/>
        <v>30</v>
      </c>
    </row>
    <row r="70" spans="1:5">
      <c r="A70" s="13" t="s">
        <v>56</v>
      </c>
      <c r="B70" s="37">
        <v>10</v>
      </c>
      <c r="C70" s="38">
        <v>10</v>
      </c>
      <c r="D70" s="39">
        <v>10</v>
      </c>
      <c r="E70" s="33">
        <f t="shared" si="0"/>
        <v>30</v>
      </c>
    </row>
    <row r="71" spans="1:5">
      <c r="A71" s="13" t="s">
        <v>57</v>
      </c>
      <c r="B71" s="37">
        <v>0</v>
      </c>
      <c r="C71" s="38">
        <v>0</v>
      </c>
      <c r="D71" s="39">
        <v>0</v>
      </c>
      <c r="E71" s="33">
        <f t="shared" si="0"/>
        <v>0</v>
      </c>
    </row>
    <row r="72" spans="1:5">
      <c r="A72" s="13" t="s">
        <v>58</v>
      </c>
      <c r="B72" s="37">
        <v>10</v>
      </c>
      <c r="C72" s="38">
        <v>10</v>
      </c>
      <c r="D72" s="39">
        <v>10</v>
      </c>
      <c r="E72" s="33">
        <f t="shared" si="0"/>
        <v>30</v>
      </c>
    </row>
    <row r="73" spans="1:5">
      <c r="A73" s="13" t="s">
        <v>59</v>
      </c>
      <c r="B73" s="37">
        <v>0</v>
      </c>
      <c r="C73" s="38">
        <v>0</v>
      </c>
      <c r="D73" s="39">
        <v>0</v>
      </c>
      <c r="E73" s="33">
        <f t="shared" si="0"/>
        <v>0</v>
      </c>
    </row>
    <row r="74" spans="1:5">
      <c r="A74" s="13" t="s">
        <v>90</v>
      </c>
      <c r="B74" s="40">
        <v>0</v>
      </c>
      <c r="C74" s="41">
        <v>0</v>
      </c>
      <c r="D74" s="42">
        <v>0</v>
      </c>
      <c r="E74" s="33">
        <f t="shared" si="0"/>
        <v>0</v>
      </c>
    </row>
    <row r="75" spans="1:5">
      <c r="A75" s="13" t="s">
        <v>60</v>
      </c>
      <c r="B75" s="43">
        <v>10</v>
      </c>
      <c r="C75" s="44">
        <v>10</v>
      </c>
      <c r="D75" s="45">
        <v>10</v>
      </c>
      <c r="E75" s="33">
        <f t="shared" si="0"/>
        <v>30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5"/>
  <sheetViews>
    <sheetView topLeftCell="A33" workbookViewId="0">
      <selection activeCell="E3" sqref="E3"/>
    </sheetView>
  </sheetViews>
  <sheetFormatPr defaultColWidth="14.44140625" defaultRowHeight="15.75" customHeight="1"/>
  <sheetData>
    <row r="1" spans="1:5">
      <c r="A1" s="13" t="s">
        <v>0</v>
      </c>
      <c r="B1" s="32" t="s">
        <v>91</v>
      </c>
      <c r="C1" s="32" t="s">
        <v>92</v>
      </c>
      <c r="D1" s="32" t="s">
        <v>93</v>
      </c>
      <c r="E1" s="32" t="s">
        <v>5</v>
      </c>
    </row>
    <row r="2" spans="1:5">
      <c r="A2" s="13" t="s">
        <v>6</v>
      </c>
      <c r="B2" s="13">
        <v>10</v>
      </c>
      <c r="C2" s="13">
        <v>10</v>
      </c>
      <c r="D2" s="13">
        <v>10</v>
      </c>
      <c r="E2" s="33">
        <f t="shared" ref="E2:E4" si="0">B2+C2+D2</f>
        <v>30</v>
      </c>
    </row>
    <row r="3" spans="1:5">
      <c r="A3" s="13" t="s">
        <v>7</v>
      </c>
      <c r="B3" s="34">
        <v>0</v>
      </c>
      <c r="C3" s="35">
        <v>0</v>
      </c>
      <c r="D3" s="36">
        <v>0</v>
      </c>
      <c r="E3" s="33">
        <f t="shared" si="0"/>
        <v>0</v>
      </c>
    </row>
    <row r="4" spans="1:5">
      <c r="A4" s="13" t="s">
        <v>8</v>
      </c>
      <c r="B4" s="37">
        <v>0</v>
      </c>
      <c r="C4" s="38">
        <v>0</v>
      </c>
      <c r="D4" s="39">
        <v>0</v>
      </c>
      <c r="E4" s="33">
        <f t="shared" si="0"/>
        <v>0</v>
      </c>
    </row>
    <row r="5" spans="1:5">
      <c r="A5" s="13"/>
      <c r="B5" s="37"/>
      <c r="C5" s="38"/>
      <c r="D5" s="39"/>
      <c r="E5" s="33"/>
    </row>
    <row r="6" spans="1:5">
      <c r="A6" s="13" t="s">
        <v>9</v>
      </c>
      <c r="B6" s="37">
        <v>0</v>
      </c>
      <c r="C6" s="38">
        <v>0</v>
      </c>
      <c r="D6" s="39">
        <v>0</v>
      </c>
      <c r="E6" s="33">
        <f t="shared" ref="E6:E9" si="1">B6+C6+D6</f>
        <v>0</v>
      </c>
    </row>
    <row r="7" spans="1:5">
      <c r="A7" s="13" t="s">
        <v>10</v>
      </c>
      <c r="B7" s="37">
        <v>0</v>
      </c>
      <c r="C7" s="38">
        <v>0</v>
      </c>
      <c r="D7" s="39">
        <v>0</v>
      </c>
      <c r="E7" s="33">
        <f t="shared" si="1"/>
        <v>0</v>
      </c>
    </row>
    <row r="8" spans="1:5">
      <c r="A8" s="13" t="s">
        <v>11</v>
      </c>
      <c r="B8" s="37">
        <v>10</v>
      </c>
      <c r="C8" s="38">
        <v>10</v>
      </c>
      <c r="D8" s="39">
        <v>10</v>
      </c>
      <c r="E8" s="33">
        <f t="shared" si="1"/>
        <v>30</v>
      </c>
    </row>
    <row r="9" spans="1:5">
      <c r="A9" s="13" t="s">
        <v>12</v>
      </c>
      <c r="B9" s="37">
        <v>10</v>
      </c>
      <c r="C9" s="38">
        <v>10</v>
      </c>
      <c r="D9" s="39">
        <v>10</v>
      </c>
      <c r="E9" s="33">
        <f t="shared" si="1"/>
        <v>30</v>
      </c>
    </row>
    <row r="10" spans="1:5">
      <c r="A10" s="13"/>
      <c r="B10" s="37"/>
      <c r="C10" s="38"/>
      <c r="D10" s="39"/>
      <c r="E10" s="33"/>
    </row>
    <row r="11" spans="1:5">
      <c r="A11" s="13" t="s">
        <v>13</v>
      </c>
      <c r="B11" s="37">
        <v>0</v>
      </c>
      <c r="C11" s="38">
        <v>0</v>
      </c>
      <c r="D11" s="39">
        <v>0</v>
      </c>
      <c r="E11" s="33">
        <f t="shared" ref="E11:E24" si="2">B11+C11+D11</f>
        <v>0</v>
      </c>
    </row>
    <row r="12" spans="1:5">
      <c r="A12" s="13" t="s">
        <v>14</v>
      </c>
      <c r="B12" s="37">
        <v>4</v>
      </c>
      <c r="C12" s="38">
        <v>0</v>
      </c>
      <c r="D12" s="39">
        <v>0</v>
      </c>
      <c r="E12" s="33">
        <f t="shared" si="2"/>
        <v>4</v>
      </c>
    </row>
    <row r="13" spans="1:5">
      <c r="A13" s="13" t="s">
        <v>74</v>
      </c>
      <c r="B13" s="37">
        <v>0</v>
      </c>
      <c r="C13" s="38">
        <v>0</v>
      </c>
      <c r="D13" s="39">
        <v>0</v>
      </c>
      <c r="E13" s="33">
        <f t="shared" si="2"/>
        <v>0</v>
      </c>
    </row>
    <row r="14" spans="1:5">
      <c r="A14" s="13" t="s">
        <v>15</v>
      </c>
      <c r="B14" s="37">
        <v>10</v>
      </c>
      <c r="C14" s="38">
        <v>10</v>
      </c>
      <c r="D14" s="39">
        <v>10</v>
      </c>
      <c r="E14" s="33">
        <f t="shared" si="2"/>
        <v>30</v>
      </c>
    </row>
    <row r="15" spans="1:5">
      <c r="A15" s="13" t="s">
        <v>16</v>
      </c>
      <c r="B15" s="37">
        <v>8</v>
      </c>
      <c r="C15" s="38">
        <v>10</v>
      </c>
      <c r="D15" s="39">
        <v>0</v>
      </c>
      <c r="E15" s="33">
        <f t="shared" si="2"/>
        <v>18</v>
      </c>
    </row>
    <row r="16" spans="1:5">
      <c r="A16" s="13" t="s">
        <v>17</v>
      </c>
      <c r="B16" s="37">
        <v>3</v>
      </c>
      <c r="C16" s="46">
        <v>0</v>
      </c>
      <c r="D16" s="39">
        <v>0</v>
      </c>
      <c r="E16" s="33">
        <f t="shared" si="2"/>
        <v>3</v>
      </c>
    </row>
    <row r="17" spans="1:5">
      <c r="A17" s="13" t="s">
        <v>18</v>
      </c>
      <c r="B17" s="37">
        <v>4</v>
      </c>
      <c r="C17" s="38">
        <v>10</v>
      </c>
      <c r="D17" s="39">
        <v>9</v>
      </c>
      <c r="E17" s="33">
        <f t="shared" si="2"/>
        <v>23</v>
      </c>
    </row>
    <row r="18" spans="1:5">
      <c r="A18" s="13" t="s">
        <v>19</v>
      </c>
      <c r="B18" s="37">
        <v>4</v>
      </c>
      <c r="C18" s="46">
        <v>0</v>
      </c>
      <c r="D18" s="39">
        <v>0</v>
      </c>
      <c r="E18" s="33">
        <f t="shared" si="2"/>
        <v>4</v>
      </c>
    </row>
    <row r="19" spans="1:5">
      <c r="A19" s="13" t="s">
        <v>20</v>
      </c>
      <c r="B19" s="37">
        <v>10</v>
      </c>
      <c r="C19" s="38">
        <v>10</v>
      </c>
      <c r="D19" s="39">
        <v>1</v>
      </c>
      <c r="E19" s="33">
        <f t="shared" si="2"/>
        <v>21</v>
      </c>
    </row>
    <row r="20" spans="1:5">
      <c r="A20" s="13" t="s">
        <v>21</v>
      </c>
      <c r="B20" s="37">
        <v>6</v>
      </c>
      <c r="C20" s="38">
        <v>6</v>
      </c>
      <c r="D20" s="39">
        <v>5</v>
      </c>
      <c r="E20" s="33">
        <f t="shared" si="2"/>
        <v>17</v>
      </c>
    </row>
    <row r="21" spans="1:5">
      <c r="A21" s="13" t="s">
        <v>75</v>
      </c>
      <c r="B21" s="37">
        <v>0</v>
      </c>
      <c r="C21" s="38">
        <v>0</v>
      </c>
      <c r="D21" s="39">
        <v>0</v>
      </c>
      <c r="E21" s="33">
        <f t="shared" si="2"/>
        <v>0</v>
      </c>
    </row>
    <row r="22" spans="1:5">
      <c r="A22" s="13" t="s">
        <v>76</v>
      </c>
      <c r="B22" s="37">
        <v>0</v>
      </c>
      <c r="C22" s="38">
        <v>0</v>
      </c>
      <c r="D22" s="39">
        <v>0</v>
      </c>
      <c r="E22" s="33">
        <f t="shared" si="2"/>
        <v>0</v>
      </c>
    </row>
    <row r="23" spans="1:5">
      <c r="A23" s="13" t="s">
        <v>22</v>
      </c>
      <c r="B23" s="37">
        <v>10</v>
      </c>
      <c r="C23" s="38">
        <v>10</v>
      </c>
      <c r="D23" s="39">
        <v>8</v>
      </c>
      <c r="E23" s="33">
        <f t="shared" si="2"/>
        <v>28</v>
      </c>
    </row>
    <row r="24" spans="1:5">
      <c r="A24" s="13" t="s">
        <v>77</v>
      </c>
      <c r="B24" s="37">
        <v>0</v>
      </c>
      <c r="C24" s="38">
        <v>0</v>
      </c>
      <c r="D24" s="39">
        <v>0</v>
      </c>
      <c r="E24" s="33">
        <f t="shared" si="2"/>
        <v>0</v>
      </c>
    </row>
    <row r="25" spans="1:5">
      <c r="A25" s="13"/>
      <c r="B25" s="37"/>
      <c r="C25" s="38"/>
      <c r="D25" s="39"/>
      <c r="E25" s="33"/>
    </row>
    <row r="26" spans="1:5">
      <c r="A26" s="13" t="s">
        <v>23</v>
      </c>
      <c r="B26" s="37">
        <v>9</v>
      </c>
      <c r="C26" s="38">
        <v>10</v>
      </c>
      <c r="D26" s="39">
        <v>10</v>
      </c>
      <c r="E26" s="33">
        <f t="shared" ref="E26:E28" si="3">B26+C26+D26</f>
        <v>29</v>
      </c>
    </row>
    <row r="27" spans="1:5">
      <c r="A27" s="13" t="s">
        <v>24</v>
      </c>
      <c r="B27" s="37">
        <v>10</v>
      </c>
      <c r="C27" s="38">
        <v>10</v>
      </c>
      <c r="D27" s="39">
        <v>4</v>
      </c>
      <c r="E27" s="33">
        <f t="shared" si="3"/>
        <v>24</v>
      </c>
    </row>
    <row r="28" spans="1:5">
      <c r="A28" s="13" t="s">
        <v>79</v>
      </c>
      <c r="B28" s="37">
        <v>0</v>
      </c>
      <c r="C28" s="38">
        <v>0</v>
      </c>
      <c r="D28" s="39">
        <v>0</v>
      </c>
      <c r="E28" s="33">
        <f t="shared" si="3"/>
        <v>0</v>
      </c>
    </row>
    <row r="29" spans="1:5">
      <c r="A29" s="13"/>
      <c r="B29" s="37"/>
      <c r="C29" s="38"/>
      <c r="D29" s="39"/>
      <c r="E29" s="33"/>
    </row>
    <row r="30" spans="1:5">
      <c r="A30" s="13"/>
      <c r="B30" s="37"/>
      <c r="C30" s="38"/>
      <c r="D30" s="39"/>
      <c r="E30" s="33"/>
    </row>
    <row r="31" spans="1:5">
      <c r="A31" s="13" t="s">
        <v>25</v>
      </c>
      <c r="B31" s="37">
        <v>7</v>
      </c>
      <c r="C31" s="38">
        <v>10</v>
      </c>
      <c r="D31" s="39">
        <v>0</v>
      </c>
      <c r="E31" s="33">
        <f t="shared" ref="E31:E36" si="4">B31+C31+D31</f>
        <v>17</v>
      </c>
    </row>
    <row r="32" spans="1:5">
      <c r="A32" s="13" t="s">
        <v>26</v>
      </c>
      <c r="B32" s="37">
        <v>4</v>
      </c>
      <c r="C32" s="38">
        <v>10</v>
      </c>
      <c r="D32" s="39">
        <v>10</v>
      </c>
      <c r="E32" s="33">
        <f t="shared" si="4"/>
        <v>24</v>
      </c>
    </row>
    <row r="33" spans="1:5">
      <c r="A33" s="13" t="s">
        <v>82</v>
      </c>
      <c r="B33" s="37">
        <v>0</v>
      </c>
      <c r="C33" s="38">
        <v>0</v>
      </c>
      <c r="D33" s="39">
        <v>0</v>
      </c>
      <c r="E33" s="33">
        <f t="shared" si="4"/>
        <v>0</v>
      </c>
    </row>
    <row r="34" spans="1:5">
      <c r="A34" s="13" t="s">
        <v>27</v>
      </c>
      <c r="B34" s="37">
        <v>10</v>
      </c>
      <c r="C34" s="38">
        <v>10</v>
      </c>
      <c r="D34" s="39">
        <v>10</v>
      </c>
      <c r="E34" s="33">
        <f t="shared" si="4"/>
        <v>30</v>
      </c>
    </row>
    <row r="35" spans="1:5">
      <c r="A35" s="13" t="s">
        <v>28</v>
      </c>
      <c r="B35" s="37">
        <v>9</v>
      </c>
      <c r="C35" s="38">
        <v>1</v>
      </c>
      <c r="D35" s="39">
        <v>0</v>
      </c>
      <c r="E35" s="33">
        <f t="shared" si="4"/>
        <v>10</v>
      </c>
    </row>
    <row r="36" spans="1:5">
      <c r="A36" s="13" t="s">
        <v>29</v>
      </c>
      <c r="B36" s="37">
        <v>8</v>
      </c>
      <c r="C36" s="38">
        <v>10</v>
      </c>
      <c r="D36" s="39">
        <v>10</v>
      </c>
      <c r="E36" s="33">
        <f t="shared" si="4"/>
        <v>28</v>
      </c>
    </row>
    <row r="37" spans="1:5">
      <c r="A37" s="13"/>
      <c r="B37" s="37"/>
      <c r="C37" s="38"/>
      <c r="D37" s="39"/>
      <c r="E37" s="33"/>
    </row>
    <row r="38" spans="1:5">
      <c r="A38" s="13" t="s">
        <v>30</v>
      </c>
      <c r="B38" s="37">
        <v>10</v>
      </c>
      <c r="C38" s="38">
        <v>10</v>
      </c>
      <c r="D38" s="39">
        <v>5</v>
      </c>
      <c r="E38" s="33">
        <f t="shared" ref="E38:E51" si="5">B38+C38+D38</f>
        <v>25</v>
      </c>
    </row>
    <row r="39" spans="1:5">
      <c r="A39" s="13" t="s">
        <v>31</v>
      </c>
      <c r="B39" s="37">
        <v>10</v>
      </c>
      <c r="C39" s="38">
        <v>10</v>
      </c>
      <c r="D39" s="39">
        <v>10</v>
      </c>
      <c r="E39" s="33">
        <f t="shared" si="5"/>
        <v>30</v>
      </c>
    </row>
    <row r="40" spans="1:5">
      <c r="A40" s="13" t="s">
        <v>84</v>
      </c>
      <c r="B40" s="37">
        <v>0</v>
      </c>
      <c r="C40" s="38">
        <v>0</v>
      </c>
      <c r="D40" s="39">
        <v>0</v>
      </c>
      <c r="E40" s="33">
        <f t="shared" si="5"/>
        <v>0</v>
      </c>
    </row>
    <row r="41" spans="1:5">
      <c r="A41" s="13" t="s">
        <v>32</v>
      </c>
      <c r="B41" s="37">
        <v>4</v>
      </c>
      <c r="C41" s="38">
        <v>9</v>
      </c>
      <c r="D41" s="39">
        <v>0</v>
      </c>
      <c r="E41" s="33">
        <f t="shared" si="5"/>
        <v>13</v>
      </c>
    </row>
    <row r="42" spans="1:5">
      <c r="A42" s="13" t="s">
        <v>85</v>
      </c>
      <c r="B42" s="37">
        <v>0</v>
      </c>
      <c r="C42" s="38">
        <v>0</v>
      </c>
      <c r="D42" s="39">
        <v>0</v>
      </c>
      <c r="E42" s="33">
        <f t="shared" si="5"/>
        <v>0</v>
      </c>
    </row>
    <row r="43" spans="1:5">
      <c r="A43" s="13" t="s">
        <v>33</v>
      </c>
      <c r="B43" s="37">
        <v>10</v>
      </c>
      <c r="C43" s="38">
        <v>10</v>
      </c>
      <c r="D43" s="39">
        <v>10</v>
      </c>
      <c r="E43" s="33">
        <f t="shared" si="5"/>
        <v>30</v>
      </c>
    </row>
    <row r="44" spans="1:5">
      <c r="A44" s="13" t="s">
        <v>34</v>
      </c>
      <c r="B44" s="37">
        <v>4</v>
      </c>
      <c r="C44" s="38">
        <v>10</v>
      </c>
      <c r="D44" s="39">
        <v>10</v>
      </c>
      <c r="E44" s="33">
        <f t="shared" si="5"/>
        <v>24</v>
      </c>
    </row>
    <row r="45" spans="1:5">
      <c r="A45" s="13" t="s">
        <v>86</v>
      </c>
      <c r="B45" s="37">
        <v>0</v>
      </c>
      <c r="C45" s="38">
        <v>0</v>
      </c>
      <c r="D45" s="39">
        <v>0</v>
      </c>
      <c r="E45" s="33">
        <f t="shared" si="5"/>
        <v>0</v>
      </c>
    </row>
    <row r="46" spans="1:5">
      <c r="A46" s="13" t="s">
        <v>35</v>
      </c>
      <c r="B46" s="37">
        <v>10</v>
      </c>
      <c r="C46" s="38">
        <v>10</v>
      </c>
      <c r="D46" s="39">
        <v>8</v>
      </c>
      <c r="E46" s="33">
        <f t="shared" si="5"/>
        <v>28</v>
      </c>
    </row>
    <row r="47" spans="1:5">
      <c r="A47" s="13" t="s">
        <v>36</v>
      </c>
      <c r="B47" s="37">
        <v>5</v>
      </c>
      <c r="C47" s="38">
        <v>10</v>
      </c>
      <c r="D47" s="39">
        <v>8</v>
      </c>
      <c r="E47" s="33">
        <f t="shared" si="5"/>
        <v>23</v>
      </c>
    </row>
    <row r="48" spans="1:5">
      <c r="A48" s="13" t="s">
        <v>37</v>
      </c>
      <c r="B48" s="37">
        <v>0</v>
      </c>
      <c r="C48" s="38">
        <v>0</v>
      </c>
      <c r="D48" s="39">
        <v>0</v>
      </c>
      <c r="E48" s="33">
        <f t="shared" si="5"/>
        <v>0</v>
      </c>
    </row>
    <row r="49" spans="1:5">
      <c r="A49" s="13" t="s">
        <v>38</v>
      </c>
      <c r="B49" s="37">
        <v>4</v>
      </c>
      <c r="C49" s="38">
        <v>10</v>
      </c>
      <c r="D49" s="39">
        <v>10</v>
      </c>
      <c r="E49" s="33">
        <f t="shared" si="5"/>
        <v>24</v>
      </c>
    </row>
    <row r="50" spans="1:5">
      <c r="A50" s="13" t="s">
        <v>39</v>
      </c>
      <c r="B50" s="37">
        <v>10</v>
      </c>
      <c r="C50" s="38">
        <v>10</v>
      </c>
      <c r="D50" s="39">
        <v>10</v>
      </c>
      <c r="E50" s="33">
        <f t="shared" si="5"/>
        <v>30</v>
      </c>
    </row>
    <row r="51" spans="1:5">
      <c r="A51" s="13" t="s">
        <v>40</v>
      </c>
      <c r="B51" s="37">
        <v>6</v>
      </c>
      <c r="C51" s="38">
        <v>10</v>
      </c>
      <c r="D51" s="39">
        <v>10</v>
      </c>
      <c r="E51" s="33">
        <f t="shared" si="5"/>
        <v>26</v>
      </c>
    </row>
    <row r="52" spans="1:5">
      <c r="A52" s="13"/>
      <c r="B52" s="37"/>
      <c r="C52" s="38"/>
      <c r="D52" s="39"/>
      <c r="E52" s="33"/>
    </row>
    <row r="53" spans="1:5">
      <c r="A53" s="13" t="s">
        <v>41</v>
      </c>
      <c r="B53" s="37">
        <v>10</v>
      </c>
      <c r="C53" s="38">
        <v>0</v>
      </c>
      <c r="D53" s="39">
        <v>0</v>
      </c>
      <c r="E53" s="33">
        <f t="shared" ref="E53:E55" si="6">B53+C53+D53</f>
        <v>10</v>
      </c>
    </row>
    <row r="54" spans="1:5">
      <c r="A54" s="13" t="s">
        <v>42</v>
      </c>
      <c r="B54" s="37">
        <v>10</v>
      </c>
      <c r="C54" s="38">
        <v>10</v>
      </c>
      <c r="D54" s="39">
        <v>10</v>
      </c>
      <c r="E54" s="33">
        <f t="shared" si="6"/>
        <v>30</v>
      </c>
    </row>
    <row r="55" spans="1:5">
      <c r="A55" s="13" t="s">
        <v>43</v>
      </c>
      <c r="B55" s="37">
        <v>4</v>
      </c>
      <c r="C55" s="38">
        <v>10</v>
      </c>
      <c r="D55" s="39">
        <v>10</v>
      </c>
      <c r="E55" s="33">
        <f t="shared" si="6"/>
        <v>24</v>
      </c>
    </row>
    <row r="56" spans="1:5">
      <c r="A56" s="13"/>
      <c r="B56" s="37"/>
      <c r="C56" s="38"/>
      <c r="D56" s="39"/>
      <c r="E56" s="33"/>
    </row>
    <row r="57" spans="1:5">
      <c r="A57" s="13" t="s">
        <v>89</v>
      </c>
      <c r="B57" s="37">
        <v>0</v>
      </c>
      <c r="C57" s="38">
        <v>0</v>
      </c>
      <c r="D57" s="39">
        <v>0</v>
      </c>
      <c r="E57" s="33">
        <f t="shared" ref="E57:E75" si="7">B57+C57+D57</f>
        <v>0</v>
      </c>
    </row>
    <row r="58" spans="1:5">
      <c r="A58" s="13" t="s">
        <v>44</v>
      </c>
      <c r="B58" s="37">
        <v>10</v>
      </c>
      <c r="C58" s="38">
        <v>8</v>
      </c>
      <c r="D58" s="39">
        <v>10</v>
      </c>
      <c r="E58" s="33">
        <f t="shared" si="7"/>
        <v>28</v>
      </c>
    </row>
    <row r="59" spans="1:5">
      <c r="A59" s="13" t="s">
        <v>45</v>
      </c>
      <c r="B59" s="37">
        <v>2</v>
      </c>
      <c r="C59" s="46">
        <v>0</v>
      </c>
      <c r="D59" s="39">
        <v>0</v>
      </c>
      <c r="E59" s="33">
        <f t="shared" si="7"/>
        <v>2</v>
      </c>
    </row>
    <row r="60" spans="1:5">
      <c r="A60" s="13" t="s">
        <v>46</v>
      </c>
      <c r="B60" s="37">
        <v>10</v>
      </c>
      <c r="C60" s="38">
        <v>10</v>
      </c>
      <c r="D60" s="39">
        <v>10</v>
      </c>
      <c r="E60" s="33">
        <f t="shared" si="7"/>
        <v>30</v>
      </c>
    </row>
    <row r="61" spans="1:5">
      <c r="A61" s="13" t="s">
        <v>47</v>
      </c>
      <c r="B61" s="37">
        <v>10</v>
      </c>
      <c r="C61" s="38">
        <v>10</v>
      </c>
      <c r="D61" s="39">
        <v>10</v>
      </c>
      <c r="E61" s="33">
        <f t="shared" si="7"/>
        <v>30</v>
      </c>
    </row>
    <row r="62" spans="1:5">
      <c r="A62" s="13" t="s">
        <v>48</v>
      </c>
      <c r="B62" s="37">
        <v>6</v>
      </c>
      <c r="C62" s="38">
        <v>10</v>
      </c>
      <c r="D62" s="47">
        <v>9</v>
      </c>
      <c r="E62" s="33">
        <f t="shared" si="7"/>
        <v>25</v>
      </c>
    </row>
    <row r="63" spans="1:5">
      <c r="A63" s="13" t="s">
        <v>49</v>
      </c>
      <c r="B63" s="37">
        <v>10</v>
      </c>
      <c r="C63" s="38">
        <v>10</v>
      </c>
      <c r="D63" s="39">
        <v>10</v>
      </c>
      <c r="E63" s="33">
        <f t="shared" si="7"/>
        <v>30</v>
      </c>
    </row>
    <row r="64" spans="1:5">
      <c r="A64" s="13" t="s">
        <v>50</v>
      </c>
      <c r="B64" s="37">
        <v>10</v>
      </c>
      <c r="C64" s="38">
        <v>10</v>
      </c>
      <c r="D64" s="39">
        <v>9</v>
      </c>
      <c r="E64" s="33">
        <f t="shared" si="7"/>
        <v>29</v>
      </c>
    </row>
    <row r="65" spans="1:5">
      <c r="A65" s="13" t="s">
        <v>51</v>
      </c>
      <c r="B65" s="37">
        <v>10</v>
      </c>
      <c r="C65" s="38">
        <v>10</v>
      </c>
      <c r="D65" s="39">
        <v>10</v>
      </c>
      <c r="E65" s="33">
        <f t="shared" si="7"/>
        <v>30</v>
      </c>
    </row>
    <row r="66" spans="1:5">
      <c r="A66" s="13" t="s">
        <v>52</v>
      </c>
      <c r="B66" s="37">
        <v>0</v>
      </c>
      <c r="C66" s="38">
        <v>0</v>
      </c>
      <c r="D66" s="39">
        <v>0</v>
      </c>
      <c r="E66" s="33">
        <f t="shared" si="7"/>
        <v>0</v>
      </c>
    </row>
    <row r="67" spans="1:5">
      <c r="A67" s="13" t="s">
        <v>53</v>
      </c>
      <c r="B67" s="37">
        <v>6</v>
      </c>
      <c r="C67" s="38">
        <v>10</v>
      </c>
      <c r="D67" s="39">
        <v>10</v>
      </c>
      <c r="E67" s="33">
        <f t="shared" si="7"/>
        <v>26</v>
      </c>
    </row>
    <row r="68" spans="1:5">
      <c r="A68" s="13" t="s">
        <v>54</v>
      </c>
      <c r="B68" s="37">
        <v>6</v>
      </c>
      <c r="C68" s="38">
        <v>10</v>
      </c>
      <c r="D68" s="39">
        <v>10</v>
      </c>
      <c r="E68" s="33">
        <f t="shared" si="7"/>
        <v>26</v>
      </c>
    </row>
    <row r="69" spans="1:5">
      <c r="A69" s="13" t="s">
        <v>55</v>
      </c>
      <c r="B69" s="37">
        <v>0</v>
      </c>
      <c r="C69" s="38">
        <v>0</v>
      </c>
      <c r="D69" s="39">
        <v>0</v>
      </c>
      <c r="E69" s="33">
        <f t="shared" si="7"/>
        <v>0</v>
      </c>
    </row>
    <row r="70" spans="1:5">
      <c r="A70" s="13" t="s">
        <v>56</v>
      </c>
      <c r="B70" s="37">
        <v>6</v>
      </c>
      <c r="C70" s="38">
        <v>6</v>
      </c>
      <c r="D70" s="39">
        <v>10</v>
      </c>
      <c r="E70" s="33">
        <f t="shared" si="7"/>
        <v>22</v>
      </c>
    </row>
    <row r="71" spans="1:5">
      <c r="A71" s="13" t="s">
        <v>57</v>
      </c>
      <c r="B71" s="37">
        <v>0</v>
      </c>
      <c r="C71" s="38">
        <v>0</v>
      </c>
      <c r="D71" s="39">
        <v>0</v>
      </c>
      <c r="E71" s="33">
        <f t="shared" si="7"/>
        <v>0</v>
      </c>
    </row>
    <row r="72" spans="1:5">
      <c r="A72" s="13" t="s">
        <v>58</v>
      </c>
      <c r="B72" s="37">
        <v>5</v>
      </c>
      <c r="C72" s="38">
        <v>10</v>
      </c>
      <c r="D72" s="39">
        <v>10</v>
      </c>
      <c r="E72" s="33">
        <f t="shared" si="7"/>
        <v>25</v>
      </c>
    </row>
    <row r="73" spans="1:5">
      <c r="A73" s="13" t="s">
        <v>59</v>
      </c>
      <c r="B73" s="37">
        <v>10</v>
      </c>
      <c r="C73" s="38">
        <v>0</v>
      </c>
      <c r="D73" s="39">
        <v>0</v>
      </c>
      <c r="E73" s="33">
        <f t="shared" si="7"/>
        <v>10</v>
      </c>
    </row>
    <row r="74" spans="1:5">
      <c r="A74" s="13" t="s">
        <v>90</v>
      </c>
      <c r="B74" s="40">
        <v>0</v>
      </c>
      <c r="C74" s="41">
        <v>0</v>
      </c>
      <c r="D74" s="42">
        <v>0</v>
      </c>
      <c r="E74" s="48">
        <f t="shared" si="7"/>
        <v>0</v>
      </c>
    </row>
    <row r="75" spans="1:5">
      <c r="A75" s="13" t="s">
        <v>60</v>
      </c>
      <c r="B75" s="43">
        <v>10</v>
      </c>
      <c r="C75" s="44">
        <v>10</v>
      </c>
      <c r="D75" s="45">
        <v>5</v>
      </c>
      <c r="E75" s="49">
        <f t="shared" si="7"/>
        <v>25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7"/>
  <sheetViews>
    <sheetView workbookViewId="0"/>
  </sheetViews>
  <sheetFormatPr defaultColWidth="14.44140625" defaultRowHeight="15.75" customHeight="1"/>
  <sheetData>
    <row r="1" spans="1:7" ht="13.2">
      <c r="A1" s="13" t="s">
        <v>0</v>
      </c>
      <c r="B1" s="13" t="s">
        <v>94</v>
      </c>
      <c r="C1" s="13" t="s">
        <v>95</v>
      </c>
      <c r="D1" s="13" t="s">
        <v>96</v>
      </c>
      <c r="E1" s="13" t="s">
        <v>97</v>
      </c>
      <c r="F1" s="13" t="s">
        <v>98</v>
      </c>
      <c r="G1" s="13" t="s">
        <v>5</v>
      </c>
    </row>
    <row r="2" spans="1:7" ht="15.75" customHeight="1">
      <c r="A2" s="13" t="s">
        <v>6</v>
      </c>
      <c r="B2" s="13">
        <v>15</v>
      </c>
      <c r="C2" s="13">
        <v>15</v>
      </c>
      <c r="D2" s="13">
        <v>15</v>
      </c>
      <c r="E2" s="14">
        <v>20</v>
      </c>
      <c r="F2" s="50">
        <v>15</v>
      </c>
      <c r="G2" s="16">
        <f t="shared" ref="G2:G67" si="0">B2+C2+D2+E2+F2</f>
        <v>80</v>
      </c>
    </row>
    <row r="3" spans="1:7" ht="13.2">
      <c r="A3" s="13" t="s">
        <v>7</v>
      </c>
      <c r="B3" s="34">
        <v>0</v>
      </c>
      <c r="C3" s="35">
        <v>0</v>
      </c>
      <c r="D3" s="35">
        <v>0</v>
      </c>
      <c r="E3" s="35">
        <v>0</v>
      </c>
      <c r="F3" s="19">
        <v>0</v>
      </c>
      <c r="G3" s="16">
        <f t="shared" si="0"/>
        <v>0</v>
      </c>
    </row>
    <row r="4" spans="1:7" ht="13.2">
      <c r="A4" s="13" t="s">
        <v>8</v>
      </c>
      <c r="B4" s="37">
        <v>15</v>
      </c>
      <c r="C4" s="38">
        <v>15</v>
      </c>
      <c r="D4" s="38">
        <v>0</v>
      </c>
      <c r="E4" s="38">
        <v>0</v>
      </c>
      <c r="F4" s="22">
        <v>0</v>
      </c>
      <c r="G4" s="16">
        <f t="shared" si="0"/>
        <v>30</v>
      </c>
    </row>
    <row r="5" spans="1:7" ht="13.2">
      <c r="A5" s="13" t="s">
        <v>9</v>
      </c>
      <c r="B5" s="37">
        <v>15</v>
      </c>
      <c r="C5" s="38">
        <v>15</v>
      </c>
      <c r="D5" s="38">
        <v>15</v>
      </c>
      <c r="E5" s="38">
        <v>16</v>
      </c>
      <c r="F5" s="22">
        <v>15</v>
      </c>
      <c r="G5" s="16">
        <f t="shared" si="0"/>
        <v>76</v>
      </c>
    </row>
    <row r="6" spans="1:7" ht="13.2">
      <c r="A6" s="13" t="s">
        <v>10</v>
      </c>
      <c r="B6" s="37">
        <v>15</v>
      </c>
      <c r="C6" s="38">
        <v>6</v>
      </c>
      <c r="D6" s="38">
        <v>15</v>
      </c>
      <c r="E6" s="38">
        <v>20</v>
      </c>
      <c r="F6" s="22">
        <v>6</v>
      </c>
      <c r="G6" s="16">
        <f t="shared" si="0"/>
        <v>62</v>
      </c>
    </row>
    <row r="7" spans="1:7" ht="13.2">
      <c r="A7" s="13" t="s">
        <v>11</v>
      </c>
      <c r="B7" s="37">
        <v>15</v>
      </c>
      <c r="C7" s="38">
        <v>15</v>
      </c>
      <c r="D7" s="38">
        <v>15</v>
      </c>
      <c r="E7" s="38">
        <v>20</v>
      </c>
      <c r="F7" s="22">
        <v>15</v>
      </c>
      <c r="G7" s="16">
        <f t="shared" si="0"/>
        <v>80</v>
      </c>
    </row>
    <row r="8" spans="1:7" ht="13.2">
      <c r="A8" s="13" t="s">
        <v>12</v>
      </c>
      <c r="B8" s="37">
        <v>15</v>
      </c>
      <c r="C8" s="38">
        <v>15</v>
      </c>
      <c r="D8" s="38">
        <v>15</v>
      </c>
      <c r="E8" s="38">
        <v>20</v>
      </c>
      <c r="F8" s="22">
        <v>15</v>
      </c>
      <c r="G8" s="16">
        <f t="shared" si="0"/>
        <v>80</v>
      </c>
    </row>
    <row r="9" spans="1:7" ht="13.2">
      <c r="A9" s="13" t="s">
        <v>13</v>
      </c>
      <c r="B9" s="37">
        <v>15</v>
      </c>
      <c r="C9" s="38">
        <v>15</v>
      </c>
      <c r="D9" s="38">
        <v>15</v>
      </c>
      <c r="E9" s="38">
        <v>0</v>
      </c>
      <c r="F9" s="22">
        <v>3</v>
      </c>
      <c r="G9" s="16">
        <f t="shared" si="0"/>
        <v>48</v>
      </c>
    </row>
    <row r="10" spans="1:7" ht="13.2">
      <c r="A10" s="13" t="s">
        <v>14</v>
      </c>
      <c r="B10" s="37">
        <v>15</v>
      </c>
      <c r="C10" s="38">
        <v>15</v>
      </c>
      <c r="D10" s="38">
        <v>15</v>
      </c>
      <c r="E10" s="38">
        <v>0</v>
      </c>
      <c r="F10" s="22">
        <v>15</v>
      </c>
      <c r="G10" s="16">
        <f t="shared" si="0"/>
        <v>60</v>
      </c>
    </row>
    <row r="11" spans="1:7" ht="13.2">
      <c r="A11" s="13" t="s">
        <v>74</v>
      </c>
      <c r="B11" s="37">
        <v>0</v>
      </c>
      <c r="C11" s="38">
        <v>0</v>
      </c>
      <c r="D11" s="38">
        <v>0</v>
      </c>
      <c r="E11" s="38">
        <v>0</v>
      </c>
      <c r="F11" s="22">
        <v>0</v>
      </c>
      <c r="G11" s="16">
        <f t="shared" si="0"/>
        <v>0</v>
      </c>
    </row>
    <row r="12" spans="1:7" ht="13.2">
      <c r="A12" s="13" t="s">
        <v>15</v>
      </c>
      <c r="B12" s="37">
        <v>15</v>
      </c>
      <c r="C12" s="38">
        <v>15</v>
      </c>
      <c r="D12" s="38">
        <v>15</v>
      </c>
      <c r="E12" s="38">
        <v>11</v>
      </c>
      <c r="F12" s="22">
        <v>15</v>
      </c>
      <c r="G12" s="16">
        <f t="shared" si="0"/>
        <v>71</v>
      </c>
    </row>
    <row r="13" spans="1:7" ht="13.2">
      <c r="A13" s="13" t="s">
        <v>16</v>
      </c>
      <c r="B13" s="37">
        <v>15</v>
      </c>
      <c r="C13" s="38">
        <v>15</v>
      </c>
      <c r="D13" s="38">
        <v>15</v>
      </c>
      <c r="E13" s="38">
        <v>11</v>
      </c>
      <c r="F13" s="22">
        <v>15</v>
      </c>
      <c r="G13" s="16">
        <f t="shared" si="0"/>
        <v>71</v>
      </c>
    </row>
    <row r="14" spans="1:7" ht="13.2">
      <c r="A14" s="13" t="s">
        <v>17</v>
      </c>
      <c r="B14" s="37">
        <v>15</v>
      </c>
      <c r="C14" s="38">
        <v>15</v>
      </c>
      <c r="D14" s="38">
        <v>15</v>
      </c>
      <c r="E14" s="38">
        <v>11</v>
      </c>
      <c r="F14" s="22">
        <v>15</v>
      </c>
      <c r="G14" s="16">
        <f t="shared" si="0"/>
        <v>71</v>
      </c>
    </row>
    <row r="15" spans="1:7" ht="13.2">
      <c r="A15" s="13" t="s">
        <v>18</v>
      </c>
      <c r="B15" s="37">
        <v>15</v>
      </c>
      <c r="C15" s="38">
        <v>15</v>
      </c>
      <c r="D15" s="38">
        <v>15</v>
      </c>
      <c r="E15" s="38">
        <v>13</v>
      </c>
      <c r="F15" s="22">
        <v>15</v>
      </c>
      <c r="G15" s="16">
        <f t="shared" si="0"/>
        <v>73</v>
      </c>
    </row>
    <row r="16" spans="1:7" ht="13.2">
      <c r="A16" s="13" t="s">
        <v>19</v>
      </c>
      <c r="B16" s="37">
        <v>15</v>
      </c>
      <c r="C16" s="38">
        <v>15</v>
      </c>
      <c r="D16" s="38">
        <v>15</v>
      </c>
      <c r="E16" s="38">
        <v>20</v>
      </c>
      <c r="F16" s="22">
        <v>9</v>
      </c>
      <c r="G16" s="16">
        <f t="shared" si="0"/>
        <v>74</v>
      </c>
    </row>
    <row r="17" spans="1:10" ht="13.2">
      <c r="A17" s="13" t="s">
        <v>20</v>
      </c>
      <c r="B17" s="37">
        <v>15</v>
      </c>
      <c r="C17" s="38">
        <v>15</v>
      </c>
      <c r="D17" s="38">
        <v>5</v>
      </c>
      <c r="E17" s="38">
        <v>0</v>
      </c>
      <c r="F17" s="22">
        <v>0</v>
      </c>
      <c r="G17" s="16">
        <f t="shared" si="0"/>
        <v>35</v>
      </c>
    </row>
    <row r="18" spans="1:10" ht="13.2">
      <c r="A18" s="13" t="s">
        <v>21</v>
      </c>
      <c r="B18" s="37">
        <v>15</v>
      </c>
      <c r="C18" s="38">
        <v>15</v>
      </c>
      <c r="D18" s="38">
        <v>15</v>
      </c>
      <c r="E18" s="38">
        <v>2</v>
      </c>
      <c r="F18" s="22">
        <v>15</v>
      </c>
      <c r="G18" s="16">
        <f t="shared" si="0"/>
        <v>62</v>
      </c>
    </row>
    <row r="19" spans="1:10" ht="13.8">
      <c r="A19" s="13" t="s">
        <v>75</v>
      </c>
      <c r="B19" s="37">
        <v>15</v>
      </c>
      <c r="C19" s="38">
        <v>5</v>
      </c>
      <c r="D19" s="38">
        <v>7</v>
      </c>
      <c r="E19" s="38">
        <v>7</v>
      </c>
      <c r="F19" s="22">
        <v>0</v>
      </c>
      <c r="G19" s="16">
        <f t="shared" si="0"/>
        <v>34</v>
      </c>
      <c r="I19" s="23" t="s">
        <v>65</v>
      </c>
      <c r="J19" s="24">
        <f>QUARTILE(G3:G67,1)</f>
        <v>35</v>
      </c>
    </row>
    <row r="20" spans="1:10" ht="13.8">
      <c r="A20" s="13" t="s">
        <v>76</v>
      </c>
      <c r="B20" s="37">
        <v>15</v>
      </c>
      <c r="C20" s="38">
        <v>15</v>
      </c>
      <c r="D20" s="38">
        <v>15</v>
      </c>
      <c r="E20" s="38">
        <v>0</v>
      </c>
      <c r="F20" s="22">
        <v>15</v>
      </c>
      <c r="G20" s="16">
        <f t="shared" si="0"/>
        <v>60</v>
      </c>
      <c r="I20" s="23" t="s">
        <v>66</v>
      </c>
      <c r="J20" s="24">
        <f>QUARTILE(G3:G67,2)</f>
        <v>60</v>
      </c>
    </row>
    <row r="21" spans="1:10" ht="13.8">
      <c r="A21" s="13" t="s">
        <v>22</v>
      </c>
      <c r="B21" s="37">
        <v>15</v>
      </c>
      <c r="C21" s="38">
        <v>15</v>
      </c>
      <c r="D21" s="38">
        <v>15</v>
      </c>
      <c r="E21" s="38">
        <v>11</v>
      </c>
      <c r="F21" s="22">
        <v>1</v>
      </c>
      <c r="G21" s="16">
        <f t="shared" si="0"/>
        <v>57</v>
      </c>
      <c r="I21" s="23" t="s">
        <v>67</v>
      </c>
      <c r="J21" s="24">
        <f>QUARTILE(G3:G67,3)</f>
        <v>76</v>
      </c>
    </row>
    <row r="22" spans="1:10" ht="13.8">
      <c r="A22" s="13" t="s">
        <v>77</v>
      </c>
      <c r="B22" s="37">
        <v>15</v>
      </c>
      <c r="C22" s="38">
        <v>15</v>
      </c>
      <c r="D22" s="38">
        <v>15</v>
      </c>
      <c r="E22" s="38">
        <v>0</v>
      </c>
      <c r="F22" s="22">
        <v>3</v>
      </c>
      <c r="G22" s="16">
        <f t="shared" si="0"/>
        <v>48</v>
      </c>
      <c r="I22" s="23" t="s">
        <v>68</v>
      </c>
      <c r="J22" s="25">
        <f>AVERAGE(G3:G67)</f>
        <v>52.8</v>
      </c>
    </row>
    <row r="23" spans="1:10" ht="13.2">
      <c r="A23" s="13" t="s">
        <v>23</v>
      </c>
      <c r="B23" s="37">
        <v>15</v>
      </c>
      <c r="C23" s="38">
        <v>15</v>
      </c>
      <c r="D23" s="38">
        <v>15</v>
      </c>
      <c r="E23" s="38">
        <v>20</v>
      </c>
      <c r="F23" s="22">
        <v>15</v>
      </c>
      <c r="G23" s="16">
        <f t="shared" si="0"/>
        <v>80</v>
      </c>
    </row>
    <row r="24" spans="1:10" ht="13.2">
      <c r="A24" s="13" t="s">
        <v>24</v>
      </c>
      <c r="B24" s="37">
        <v>15</v>
      </c>
      <c r="C24" s="38">
        <v>15</v>
      </c>
      <c r="D24" s="38">
        <v>15</v>
      </c>
      <c r="E24" s="38">
        <v>0</v>
      </c>
      <c r="F24" s="22">
        <v>15</v>
      </c>
      <c r="G24" s="16">
        <f t="shared" si="0"/>
        <v>60</v>
      </c>
    </row>
    <row r="25" spans="1:10" ht="13.2">
      <c r="A25" s="13" t="s">
        <v>79</v>
      </c>
      <c r="B25" s="37">
        <v>0</v>
      </c>
      <c r="C25" s="38">
        <v>0</v>
      </c>
      <c r="D25" s="38">
        <v>0</v>
      </c>
      <c r="E25" s="38">
        <v>0</v>
      </c>
      <c r="F25" s="22">
        <v>0</v>
      </c>
      <c r="G25" s="16">
        <f t="shared" si="0"/>
        <v>0</v>
      </c>
    </row>
    <row r="26" spans="1:10" ht="13.2">
      <c r="A26" s="13" t="s">
        <v>25</v>
      </c>
      <c r="B26" s="37">
        <v>0</v>
      </c>
      <c r="C26" s="38">
        <v>0</v>
      </c>
      <c r="D26" s="38">
        <v>0</v>
      </c>
      <c r="E26" s="38">
        <v>0</v>
      </c>
      <c r="F26" s="22">
        <v>0</v>
      </c>
      <c r="G26" s="16">
        <f t="shared" si="0"/>
        <v>0</v>
      </c>
    </row>
    <row r="27" spans="1:10" ht="13.2">
      <c r="A27" s="13" t="s">
        <v>26</v>
      </c>
      <c r="B27" s="37">
        <v>15</v>
      </c>
      <c r="C27" s="38">
        <v>15</v>
      </c>
      <c r="D27" s="38">
        <v>15</v>
      </c>
      <c r="E27" s="38">
        <v>20</v>
      </c>
      <c r="F27" s="22">
        <v>15</v>
      </c>
      <c r="G27" s="16">
        <f t="shared" si="0"/>
        <v>80</v>
      </c>
    </row>
    <row r="28" spans="1:10" ht="13.2">
      <c r="A28" s="13" t="s">
        <v>82</v>
      </c>
      <c r="B28" s="37">
        <v>15</v>
      </c>
      <c r="C28" s="38">
        <v>4</v>
      </c>
      <c r="D28" s="38">
        <v>7</v>
      </c>
      <c r="E28" s="38">
        <v>2</v>
      </c>
      <c r="F28" s="22">
        <v>1</v>
      </c>
      <c r="G28" s="16">
        <f t="shared" si="0"/>
        <v>29</v>
      </c>
    </row>
    <row r="29" spans="1:10" ht="13.2">
      <c r="A29" s="13" t="s">
        <v>27</v>
      </c>
      <c r="B29" s="37">
        <v>15</v>
      </c>
      <c r="C29" s="38">
        <v>5</v>
      </c>
      <c r="D29" s="38">
        <v>15</v>
      </c>
      <c r="E29" s="38">
        <v>0</v>
      </c>
      <c r="F29" s="22">
        <v>0</v>
      </c>
      <c r="G29" s="16">
        <f t="shared" si="0"/>
        <v>35</v>
      </c>
    </row>
    <row r="30" spans="1:10" ht="13.2">
      <c r="A30" s="13" t="s">
        <v>28</v>
      </c>
      <c r="B30" s="37">
        <v>15</v>
      </c>
      <c r="C30" s="38">
        <v>4</v>
      </c>
      <c r="D30" s="38">
        <v>15</v>
      </c>
      <c r="E30" s="38">
        <v>13</v>
      </c>
      <c r="F30" s="22">
        <v>1</v>
      </c>
      <c r="G30" s="16">
        <f t="shared" si="0"/>
        <v>48</v>
      </c>
    </row>
    <row r="31" spans="1:10" ht="13.2">
      <c r="A31" s="13" t="s">
        <v>29</v>
      </c>
      <c r="B31" s="37">
        <v>15</v>
      </c>
      <c r="C31" s="38">
        <v>15</v>
      </c>
      <c r="D31" s="38">
        <v>15</v>
      </c>
      <c r="E31" s="38">
        <v>0</v>
      </c>
      <c r="F31" s="22">
        <v>0</v>
      </c>
      <c r="G31" s="16">
        <f t="shared" si="0"/>
        <v>45</v>
      </c>
    </row>
    <row r="32" spans="1:10" ht="13.2">
      <c r="A32" s="13" t="s">
        <v>30</v>
      </c>
      <c r="B32" s="37">
        <v>15</v>
      </c>
      <c r="C32" s="38">
        <v>15</v>
      </c>
      <c r="D32" s="38">
        <v>15</v>
      </c>
      <c r="E32" s="38">
        <v>0</v>
      </c>
      <c r="F32" s="22">
        <v>0</v>
      </c>
      <c r="G32" s="16">
        <f t="shared" si="0"/>
        <v>45</v>
      </c>
    </row>
    <row r="33" spans="1:7" ht="13.2">
      <c r="A33" s="13" t="s">
        <v>31</v>
      </c>
      <c r="B33" s="37">
        <v>15</v>
      </c>
      <c r="C33" s="38">
        <v>15</v>
      </c>
      <c r="D33" s="38">
        <v>1</v>
      </c>
      <c r="E33" s="38">
        <v>9</v>
      </c>
      <c r="F33" s="22">
        <v>15</v>
      </c>
      <c r="G33" s="16">
        <f t="shared" si="0"/>
        <v>55</v>
      </c>
    </row>
    <row r="34" spans="1:7" ht="13.2">
      <c r="A34" s="13" t="s">
        <v>84</v>
      </c>
      <c r="B34" s="37">
        <v>15</v>
      </c>
      <c r="C34" s="38">
        <v>0</v>
      </c>
      <c r="D34" s="38">
        <v>0</v>
      </c>
      <c r="E34" s="38">
        <v>0</v>
      </c>
      <c r="F34" s="22">
        <v>0</v>
      </c>
      <c r="G34" s="16">
        <f t="shared" si="0"/>
        <v>15</v>
      </c>
    </row>
    <row r="35" spans="1:7" ht="13.2">
      <c r="A35" s="13" t="s">
        <v>32</v>
      </c>
      <c r="B35" s="37">
        <v>15</v>
      </c>
      <c r="C35" s="38">
        <v>15</v>
      </c>
      <c r="D35" s="38">
        <v>15</v>
      </c>
      <c r="E35" s="38">
        <v>20</v>
      </c>
      <c r="F35" s="22">
        <v>15</v>
      </c>
      <c r="G35" s="16">
        <f t="shared" si="0"/>
        <v>80</v>
      </c>
    </row>
    <row r="36" spans="1:7" ht="13.2">
      <c r="A36" s="13" t="s">
        <v>85</v>
      </c>
      <c r="B36" s="37">
        <v>15</v>
      </c>
      <c r="C36" s="38">
        <v>15</v>
      </c>
      <c r="D36" s="38">
        <v>0</v>
      </c>
      <c r="E36" s="38">
        <v>0</v>
      </c>
      <c r="F36" s="22">
        <v>0</v>
      </c>
      <c r="G36" s="16">
        <f t="shared" si="0"/>
        <v>30</v>
      </c>
    </row>
    <row r="37" spans="1:7" ht="13.2">
      <c r="A37" s="13" t="s">
        <v>33</v>
      </c>
      <c r="B37" s="37">
        <v>15</v>
      </c>
      <c r="C37" s="38">
        <v>15</v>
      </c>
      <c r="D37" s="38">
        <v>11</v>
      </c>
      <c r="E37" s="38">
        <v>1</v>
      </c>
      <c r="F37" s="22">
        <v>15</v>
      </c>
      <c r="G37" s="16">
        <f t="shared" si="0"/>
        <v>57</v>
      </c>
    </row>
    <row r="38" spans="1:7" ht="13.2">
      <c r="A38" s="13" t="s">
        <v>34</v>
      </c>
      <c r="B38" s="37">
        <v>15</v>
      </c>
      <c r="C38" s="38">
        <v>15</v>
      </c>
      <c r="D38" s="38">
        <v>15</v>
      </c>
      <c r="E38" s="38">
        <v>16</v>
      </c>
      <c r="F38" s="22">
        <v>15</v>
      </c>
      <c r="G38" s="16">
        <f t="shared" si="0"/>
        <v>76</v>
      </c>
    </row>
    <row r="39" spans="1:7" ht="13.2">
      <c r="A39" s="13" t="s">
        <v>86</v>
      </c>
      <c r="B39" s="37">
        <v>0</v>
      </c>
      <c r="C39" s="38">
        <v>0</v>
      </c>
      <c r="D39" s="38">
        <v>0</v>
      </c>
      <c r="E39" s="38">
        <v>0</v>
      </c>
      <c r="F39" s="22">
        <v>0</v>
      </c>
      <c r="G39" s="16">
        <f t="shared" si="0"/>
        <v>0</v>
      </c>
    </row>
    <row r="40" spans="1:7" ht="13.2">
      <c r="A40" s="13" t="s">
        <v>35</v>
      </c>
      <c r="B40" s="37">
        <v>15</v>
      </c>
      <c r="C40" s="38">
        <v>15</v>
      </c>
      <c r="D40" s="38">
        <v>15</v>
      </c>
      <c r="E40" s="38">
        <v>15</v>
      </c>
      <c r="F40" s="22">
        <v>15</v>
      </c>
      <c r="G40" s="16">
        <f t="shared" si="0"/>
        <v>75</v>
      </c>
    </row>
    <row r="41" spans="1:7" ht="13.2">
      <c r="A41" s="13" t="s">
        <v>36</v>
      </c>
      <c r="B41" s="37">
        <v>15</v>
      </c>
      <c r="C41" s="38">
        <v>15</v>
      </c>
      <c r="D41" s="38">
        <v>15</v>
      </c>
      <c r="E41" s="38">
        <v>16</v>
      </c>
      <c r="F41" s="22">
        <v>15</v>
      </c>
      <c r="G41" s="16">
        <f t="shared" si="0"/>
        <v>76</v>
      </c>
    </row>
    <row r="42" spans="1:7" ht="13.2">
      <c r="A42" s="13" t="s">
        <v>37</v>
      </c>
      <c r="B42" s="37">
        <v>0</v>
      </c>
      <c r="C42" s="38">
        <v>0</v>
      </c>
      <c r="D42" s="38">
        <v>0</v>
      </c>
      <c r="E42" s="38">
        <v>0</v>
      </c>
      <c r="F42" s="22">
        <v>0</v>
      </c>
      <c r="G42" s="16">
        <f t="shared" si="0"/>
        <v>0</v>
      </c>
    </row>
    <row r="43" spans="1:7" ht="13.2">
      <c r="A43" s="13" t="s">
        <v>38</v>
      </c>
      <c r="B43" s="37">
        <v>15</v>
      </c>
      <c r="C43" s="38">
        <v>15</v>
      </c>
      <c r="D43" s="38">
        <v>15</v>
      </c>
      <c r="E43" s="38">
        <v>20</v>
      </c>
      <c r="F43" s="22">
        <v>15</v>
      </c>
      <c r="G43" s="16">
        <f t="shared" si="0"/>
        <v>80</v>
      </c>
    </row>
    <row r="44" spans="1:7" ht="13.2">
      <c r="A44" s="13" t="s">
        <v>39</v>
      </c>
      <c r="B44" s="37">
        <v>15</v>
      </c>
      <c r="C44" s="38">
        <v>15</v>
      </c>
      <c r="D44" s="38">
        <v>15</v>
      </c>
      <c r="E44" s="38">
        <v>20</v>
      </c>
      <c r="F44" s="22">
        <v>15</v>
      </c>
      <c r="G44" s="16">
        <f t="shared" si="0"/>
        <v>80</v>
      </c>
    </row>
    <row r="45" spans="1:7" ht="13.2">
      <c r="A45" s="13" t="s">
        <v>40</v>
      </c>
      <c r="B45" s="37">
        <v>15</v>
      </c>
      <c r="C45" s="38">
        <v>15</v>
      </c>
      <c r="D45" s="38">
        <v>15</v>
      </c>
      <c r="E45" s="38">
        <v>9</v>
      </c>
      <c r="F45" s="22">
        <v>15</v>
      </c>
      <c r="G45" s="16">
        <f t="shared" si="0"/>
        <v>69</v>
      </c>
    </row>
    <row r="46" spans="1:7" ht="13.2">
      <c r="A46" s="13" t="s">
        <v>41</v>
      </c>
      <c r="B46" s="37">
        <v>0</v>
      </c>
      <c r="C46" s="38">
        <v>0</v>
      </c>
      <c r="D46" s="38">
        <v>0</v>
      </c>
      <c r="E46" s="38">
        <v>0</v>
      </c>
      <c r="F46" s="22">
        <v>0</v>
      </c>
      <c r="G46" s="16">
        <f t="shared" si="0"/>
        <v>0</v>
      </c>
    </row>
    <row r="47" spans="1:7" ht="13.2">
      <c r="A47" s="13" t="s">
        <v>42</v>
      </c>
      <c r="B47" s="37">
        <v>15</v>
      </c>
      <c r="C47" s="38">
        <v>15</v>
      </c>
      <c r="D47" s="38">
        <v>15</v>
      </c>
      <c r="E47" s="38">
        <v>5</v>
      </c>
      <c r="F47" s="22">
        <v>15</v>
      </c>
      <c r="G47" s="16">
        <f t="shared" si="0"/>
        <v>65</v>
      </c>
    </row>
    <row r="48" spans="1:7" ht="13.2">
      <c r="A48" s="13" t="s">
        <v>43</v>
      </c>
      <c r="B48" s="37">
        <v>15</v>
      </c>
      <c r="C48" s="38">
        <v>15</v>
      </c>
      <c r="D48" s="38">
        <v>15</v>
      </c>
      <c r="E48" s="38">
        <v>20</v>
      </c>
      <c r="F48" s="22">
        <v>15</v>
      </c>
      <c r="G48" s="16">
        <f t="shared" si="0"/>
        <v>80</v>
      </c>
    </row>
    <row r="49" spans="1:7" ht="13.2">
      <c r="A49" s="13" t="s">
        <v>89</v>
      </c>
      <c r="B49" s="37">
        <v>15</v>
      </c>
      <c r="C49" s="38">
        <v>15</v>
      </c>
      <c r="D49" s="38">
        <v>15</v>
      </c>
      <c r="E49" s="38">
        <v>0</v>
      </c>
      <c r="F49" s="22">
        <v>15</v>
      </c>
      <c r="G49" s="16">
        <f t="shared" si="0"/>
        <v>60</v>
      </c>
    </row>
    <row r="50" spans="1:7" ht="13.2">
      <c r="A50" s="13" t="s">
        <v>44</v>
      </c>
      <c r="B50" s="37">
        <v>15</v>
      </c>
      <c r="C50" s="38">
        <v>10</v>
      </c>
      <c r="D50" s="38">
        <v>15</v>
      </c>
      <c r="E50" s="38">
        <v>20</v>
      </c>
      <c r="F50" s="22">
        <v>15</v>
      </c>
      <c r="G50" s="16">
        <f t="shared" si="0"/>
        <v>75</v>
      </c>
    </row>
    <row r="51" spans="1:7" ht="13.2">
      <c r="A51" s="13" t="s">
        <v>45</v>
      </c>
      <c r="B51" s="37">
        <v>15</v>
      </c>
      <c r="C51" s="38">
        <v>15</v>
      </c>
      <c r="D51" s="38">
        <v>15</v>
      </c>
      <c r="E51" s="38">
        <v>0</v>
      </c>
      <c r="F51" s="22">
        <v>0</v>
      </c>
      <c r="G51" s="16">
        <f t="shared" si="0"/>
        <v>45</v>
      </c>
    </row>
    <row r="52" spans="1:7" ht="13.2">
      <c r="A52" s="13" t="s">
        <v>46</v>
      </c>
      <c r="B52" s="37">
        <v>15</v>
      </c>
      <c r="C52" s="38">
        <v>15</v>
      </c>
      <c r="D52" s="38">
        <v>15</v>
      </c>
      <c r="E52" s="38">
        <v>20</v>
      </c>
      <c r="F52" s="22">
        <v>15</v>
      </c>
      <c r="G52" s="16">
        <f t="shared" si="0"/>
        <v>80</v>
      </c>
    </row>
    <row r="53" spans="1:7" ht="13.2">
      <c r="A53" s="13" t="s">
        <v>47</v>
      </c>
      <c r="B53" s="37">
        <v>15</v>
      </c>
      <c r="C53" s="38">
        <v>15</v>
      </c>
      <c r="D53" s="38">
        <v>15</v>
      </c>
      <c r="E53" s="38">
        <v>16</v>
      </c>
      <c r="F53" s="22">
        <v>15</v>
      </c>
      <c r="G53" s="16">
        <f t="shared" si="0"/>
        <v>76</v>
      </c>
    </row>
    <row r="54" spans="1:7" ht="13.2">
      <c r="A54" s="13" t="s">
        <v>48</v>
      </c>
      <c r="B54" s="37">
        <v>15</v>
      </c>
      <c r="C54" s="38">
        <v>15</v>
      </c>
      <c r="D54" s="38">
        <v>7</v>
      </c>
      <c r="E54" s="38">
        <v>13</v>
      </c>
      <c r="F54" s="22">
        <v>9</v>
      </c>
      <c r="G54" s="16">
        <f t="shared" si="0"/>
        <v>59</v>
      </c>
    </row>
    <row r="55" spans="1:7" ht="13.2">
      <c r="A55" s="13" t="s">
        <v>49</v>
      </c>
      <c r="B55" s="37">
        <v>15</v>
      </c>
      <c r="C55" s="38">
        <v>15</v>
      </c>
      <c r="D55" s="38">
        <v>15</v>
      </c>
      <c r="E55" s="38">
        <v>20</v>
      </c>
      <c r="F55" s="22">
        <v>15</v>
      </c>
      <c r="G55" s="16">
        <f t="shared" si="0"/>
        <v>80</v>
      </c>
    </row>
    <row r="56" spans="1:7" ht="13.2">
      <c r="A56" s="13" t="s">
        <v>50</v>
      </c>
      <c r="B56" s="37">
        <v>15</v>
      </c>
      <c r="C56" s="38">
        <v>15</v>
      </c>
      <c r="D56" s="38">
        <v>15</v>
      </c>
      <c r="E56" s="38">
        <v>20</v>
      </c>
      <c r="F56" s="22">
        <v>15</v>
      </c>
      <c r="G56" s="16">
        <f t="shared" si="0"/>
        <v>80</v>
      </c>
    </row>
    <row r="57" spans="1:7" ht="13.2">
      <c r="A57" s="13" t="s">
        <v>51</v>
      </c>
      <c r="B57" s="37">
        <v>15</v>
      </c>
      <c r="C57" s="38">
        <v>15</v>
      </c>
      <c r="D57" s="38">
        <v>15</v>
      </c>
      <c r="E57" s="38">
        <v>16</v>
      </c>
      <c r="F57" s="22">
        <v>15</v>
      </c>
      <c r="G57" s="16">
        <f t="shared" si="0"/>
        <v>76</v>
      </c>
    </row>
    <row r="58" spans="1:7" ht="13.2">
      <c r="A58" s="13" t="s">
        <v>52</v>
      </c>
      <c r="B58" s="37">
        <v>15</v>
      </c>
      <c r="C58" s="38">
        <v>15</v>
      </c>
      <c r="D58" s="38">
        <v>0</v>
      </c>
      <c r="E58" s="38">
        <v>0</v>
      </c>
      <c r="F58" s="22">
        <v>0</v>
      </c>
      <c r="G58" s="16">
        <f t="shared" si="0"/>
        <v>30</v>
      </c>
    </row>
    <row r="59" spans="1:7" ht="13.2">
      <c r="A59" s="13" t="s">
        <v>53</v>
      </c>
      <c r="B59" s="37">
        <v>15</v>
      </c>
      <c r="C59" s="38">
        <v>15</v>
      </c>
      <c r="D59" s="38">
        <v>15</v>
      </c>
      <c r="E59" s="38">
        <v>14</v>
      </c>
      <c r="F59" s="22">
        <v>15</v>
      </c>
      <c r="G59" s="16">
        <f t="shared" si="0"/>
        <v>74</v>
      </c>
    </row>
    <row r="60" spans="1:7" ht="13.2">
      <c r="A60" s="13" t="s">
        <v>54</v>
      </c>
      <c r="B60" s="37">
        <v>15</v>
      </c>
      <c r="C60" s="38">
        <v>15</v>
      </c>
      <c r="D60" s="38">
        <v>15</v>
      </c>
      <c r="E60" s="38">
        <v>20</v>
      </c>
      <c r="F60" s="22">
        <v>15</v>
      </c>
      <c r="G60" s="16">
        <f t="shared" si="0"/>
        <v>80</v>
      </c>
    </row>
    <row r="61" spans="1:7" ht="13.2">
      <c r="A61" s="13" t="s">
        <v>55</v>
      </c>
      <c r="B61" s="37">
        <v>15</v>
      </c>
      <c r="C61" s="38">
        <v>15</v>
      </c>
      <c r="D61" s="38">
        <v>15</v>
      </c>
      <c r="E61" s="38">
        <v>8</v>
      </c>
      <c r="F61" s="22">
        <v>15</v>
      </c>
      <c r="G61" s="16">
        <f t="shared" si="0"/>
        <v>68</v>
      </c>
    </row>
    <row r="62" spans="1:7" ht="13.2">
      <c r="A62" s="13" t="s">
        <v>56</v>
      </c>
      <c r="B62" s="37">
        <v>15</v>
      </c>
      <c r="C62" s="38">
        <v>15</v>
      </c>
      <c r="D62" s="38">
        <v>15</v>
      </c>
      <c r="E62" s="38">
        <v>0</v>
      </c>
      <c r="F62" s="22">
        <v>9</v>
      </c>
      <c r="G62" s="16">
        <f t="shared" si="0"/>
        <v>54</v>
      </c>
    </row>
    <row r="63" spans="1:7" ht="13.2">
      <c r="A63" s="13" t="s">
        <v>57</v>
      </c>
      <c r="B63" s="37">
        <v>15</v>
      </c>
      <c r="C63" s="38">
        <v>0</v>
      </c>
      <c r="D63" s="38">
        <v>0</v>
      </c>
      <c r="E63" s="38">
        <v>0</v>
      </c>
      <c r="F63" s="22">
        <v>0</v>
      </c>
      <c r="G63" s="16">
        <f t="shared" si="0"/>
        <v>15</v>
      </c>
    </row>
    <row r="64" spans="1:7" ht="13.2">
      <c r="A64" s="13" t="s">
        <v>58</v>
      </c>
      <c r="B64" s="37">
        <v>15</v>
      </c>
      <c r="C64" s="38">
        <v>15</v>
      </c>
      <c r="D64" s="38">
        <v>15</v>
      </c>
      <c r="E64" s="38">
        <v>3</v>
      </c>
      <c r="F64" s="22">
        <v>0</v>
      </c>
      <c r="G64" s="16">
        <f t="shared" si="0"/>
        <v>48</v>
      </c>
    </row>
    <row r="65" spans="1:7" ht="13.2">
      <c r="A65" s="13" t="s">
        <v>59</v>
      </c>
      <c r="B65" s="37">
        <v>15</v>
      </c>
      <c r="C65" s="38">
        <v>15</v>
      </c>
      <c r="D65" s="38">
        <v>5</v>
      </c>
      <c r="E65" s="38">
        <v>3</v>
      </c>
      <c r="F65" s="22">
        <v>0</v>
      </c>
      <c r="G65" s="16">
        <f t="shared" si="0"/>
        <v>38</v>
      </c>
    </row>
    <row r="66" spans="1:7" ht="13.2">
      <c r="A66" s="13" t="s">
        <v>90</v>
      </c>
      <c r="B66" s="37">
        <v>0</v>
      </c>
      <c r="C66" s="38">
        <v>0</v>
      </c>
      <c r="D66" s="38">
        <v>0</v>
      </c>
      <c r="E66" s="38">
        <v>0</v>
      </c>
      <c r="F66" s="22">
        <v>0</v>
      </c>
      <c r="G66" s="16">
        <f t="shared" si="0"/>
        <v>0</v>
      </c>
    </row>
    <row r="67" spans="1:7" ht="13.2">
      <c r="A67" s="13" t="s">
        <v>60</v>
      </c>
      <c r="B67" s="43">
        <v>15</v>
      </c>
      <c r="C67" s="44">
        <v>15</v>
      </c>
      <c r="D67" s="44">
        <v>7</v>
      </c>
      <c r="E67" s="44">
        <v>2</v>
      </c>
      <c r="F67" s="28">
        <v>3</v>
      </c>
      <c r="G67" s="16">
        <f t="shared" si="0"/>
        <v>42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5"/>
  <sheetViews>
    <sheetView workbookViewId="0">
      <selection activeCell="E3" sqref="E3"/>
    </sheetView>
  </sheetViews>
  <sheetFormatPr defaultColWidth="14.44140625" defaultRowHeight="15.75" customHeight="1"/>
  <sheetData>
    <row r="1" spans="1:5">
      <c r="A1" s="51" t="s">
        <v>0</v>
      </c>
      <c r="B1" s="51" t="s">
        <v>99</v>
      </c>
      <c r="C1" s="51" t="s">
        <v>100</v>
      </c>
      <c r="D1" s="51" t="s">
        <v>101</v>
      </c>
      <c r="E1" s="51" t="s">
        <v>5</v>
      </c>
    </row>
    <row r="2" spans="1:5">
      <c r="A2" s="52" t="s">
        <v>6</v>
      </c>
      <c r="B2" s="53">
        <v>10</v>
      </c>
      <c r="C2" s="53">
        <v>10</v>
      </c>
      <c r="D2" s="53">
        <v>10</v>
      </c>
      <c r="E2" s="49">
        <f t="shared" ref="E2:E75" si="0">B2+C2+D2</f>
        <v>30</v>
      </c>
    </row>
    <row r="3" spans="1:5">
      <c r="A3" s="54" t="s">
        <v>7</v>
      </c>
      <c r="B3" s="34">
        <v>10</v>
      </c>
      <c r="C3" s="35">
        <v>10</v>
      </c>
      <c r="D3" s="36">
        <v>6</v>
      </c>
      <c r="E3" s="49">
        <f t="shared" si="0"/>
        <v>26</v>
      </c>
    </row>
    <row r="4" spans="1:5">
      <c r="A4" s="55" t="s">
        <v>8</v>
      </c>
      <c r="B4" s="37">
        <v>10</v>
      </c>
      <c r="C4" s="38">
        <v>10</v>
      </c>
      <c r="D4" s="39">
        <v>10</v>
      </c>
      <c r="E4" s="49">
        <f t="shared" si="0"/>
        <v>30</v>
      </c>
    </row>
    <row r="5" spans="1:5">
      <c r="A5" s="55" t="s">
        <v>72</v>
      </c>
      <c r="B5" s="37">
        <v>0</v>
      </c>
      <c r="C5" s="38">
        <v>0</v>
      </c>
      <c r="D5" s="39">
        <v>0</v>
      </c>
      <c r="E5" s="49">
        <f t="shared" si="0"/>
        <v>0</v>
      </c>
    </row>
    <row r="6" spans="1:5">
      <c r="A6" s="55" t="s">
        <v>9</v>
      </c>
      <c r="B6" s="37">
        <v>10</v>
      </c>
      <c r="C6" s="38">
        <v>10</v>
      </c>
      <c r="D6" s="39">
        <v>6</v>
      </c>
      <c r="E6" s="49">
        <f t="shared" si="0"/>
        <v>26</v>
      </c>
    </row>
    <row r="7" spans="1:5">
      <c r="A7" s="55" t="s">
        <v>10</v>
      </c>
      <c r="B7" s="37">
        <v>10</v>
      </c>
      <c r="C7" s="38">
        <v>10</v>
      </c>
      <c r="D7" s="39">
        <v>10</v>
      </c>
      <c r="E7" s="49">
        <f t="shared" si="0"/>
        <v>30</v>
      </c>
    </row>
    <row r="8" spans="1:5">
      <c r="A8" s="55" t="s">
        <v>11</v>
      </c>
      <c r="B8" s="37">
        <v>10</v>
      </c>
      <c r="C8" s="38">
        <v>10</v>
      </c>
      <c r="D8" s="39">
        <v>10</v>
      </c>
      <c r="E8" s="49">
        <f t="shared" si="0"/>
        <v>30</v>
      </c>
    </row>
    <row r="9" spans="1:5">
      <c r="A9" s="55" t="s">
        <v>12</v>
      </c>
      <c r="B9" s="37">
        <v>10</v>
      </c>
      <c r="C9" s="38">
        <v>10</v>
      </c>
      <c r="D9" s="39">
        <v>10</v>
      </c>
      <c r="E9" s="49">
        <f t="shared" si="0"/>
        <v>30</v>
      </c>
    </row>
    <row r="10" spans="1:5">
      <c r="A10" s="55" t="s">
        <v>73</v>
      </c>
      <c r="B10" s="37">
        <v>0</v>
      </c>
      <c r="C10" s="38">
        <v>0</v>
      </c>
      <c r="D10" s="39">
        <v>0</v>
      </c>
      <c r="E10" s="49">
        <f t="shared" si="0"/>
        <v>0</v>
      </c>
    </row>
    <row r="11" spans="1:5">
      <c r="A11" s="55" t="s">
        <v>13</v>
      </c>
      <c r="B11" s="37">
        <v>10</v>
      </c>
      <c r="C11" s="38">
        <v>10</v>
      </c>
      <c r="D11" s="39">
        <v>10</v>
      </c>
      <c r="E11" s="49">
        <f t="shared" si="0"/>
        <v>30</v>
      </c>
    </row>
    <row r="12" spans="1:5">
      <c r="A12" s="55" t="s">
        <v>14</v>
      </c>
      <c r="B12" s="37">
        <v>10</v>
      </c>
      <c r="C12" s="38">
        <v>10</v>
      </c>
      <c r="D12" s="39">
        <v>5</v>
      </c>
      <c r="E12" s="49">
        <f t="shared" si="0"/>
        <v>25</v>
      </c>
    </row>
    <row r="13" spans="1:5">
      <c r="A13" s="55" t="s">
        <v>74</v>
      </c>
      <c r="B13" s="37">
        <v>0</v>
      </c>
      <c r="C13" s="38">
        <v>0</v>
      </c>
      <c r="D13" s="39">
        <v>0</v>
      </c>
      <c r="E13" s="49">
        <f t="shared" si="0"/>
        <v>0</v>
      </c>
    </row>
    <row r="14" spans="1:5">
      <c r="A14" s="55" t="s">
        <v>15</v>
      </c>
      <c r="B14" s="37">
        <v>10</v>
      </c>
      <c r="C14" s="38">
        <v>10</v>
      </c>
      <c r="D14" s="39">
        <v>10</v>
      </c>
      <c r="E14" s="49">
        <f t="shared" si="0"/>
        <v>30</v>
      </c>
    </row>
    <row r="15" spans="1:5">
      <c r="A15" s="55" t="s">
        <v>16</v>
      </c>
      <c r="B15" s="37">
        <v>10</v>
      </c>
      <c r="C15" s="38">
        <v>10</v>
      </c>
      <c r="D15" s="39">
        <v>10</v>
      </c>
      <c r="E15" s="49">
        <f t="shared" si="0"/>
        <v>30</v>
      </c>
    </row>
    <row r="16" spans="1:5">
      <c r="A16" s="55" t="s">
        <v>17</v>
      </c>
      <c r="B16" s="37">
        <v>10</v>
      </c>
      <c r="C16" s="38">
        <v>10</v>
      </c>
      <c r="D16" s="39">
        <v>10</v>
      </c>
      <c r="E16" s="49">
        <f t="shared" si="0"/>
        <v>30</v>
      </c>
    </row>
    <row r="17" spans="1:5">
      <c r="A17" s="55" t="s">
        <v>18</v>
      </c>
      <c r="B17" s="37">
        <v>10</v>
      </c>
      <c r="C17" s="38">
        <v>10</v>
      </c>
      <c r="D17" s="39">
        <v>5</v>
      </c>
      <c r="E17" s="49">
        <f t="shared" si="0"/>
        <v>25</v>
      </c>
    </row>
    <row r="18" spans="1:5">
      <c r="A18" s="55" t="s">
        <v>19</v>
      </c>
      <c r="B18" s="37">
        <v>10</v>
      </c>
      <c r="C18" s="38">
        <v>10</v>
      </c>
      <c r="D18" s="39">
        <v>6</v>
      </c>
      <c r="E18" s="49">
        <f t="shared" si="0"/>
        <v>26</v>
      </c>
    </row>
    <row r="19" spans="1:5">
      <c r="A19" s="55" t="s">
        <v>20</v>
      </c>
      <c r="B19" s="37">
        <v>10</v>
      </c>
      <c r="C19" s="38">
        <v>10</v>
      </c>
      <c r="D19" s="39">
        <v>6</v>
      </c>
      <c r="E19" s="49">
        <f t="shared" si="0"/>
        <v>26</v>
      </c>
    </row>
    <row r="20" spans="1:5">
      <c r="A20" s="55" t="s">
        <v>21</v>
      </c>
      <c r="B20" s="37">
        <v>10</v>
      </c>
      <c r="C20" s="38">
        <v>10</v>
      </c>
      <c r="D20" s="39">
        <v>10</v>
      </c>
      <c r="E20" s="49">
        <f t="shared" si="0"/>
        <v>30</v>
      </c>
    </row>
    <row r="21" spans="1:5">
      <c r="A21" s="55" t="s">
        <v>75</v>
      </c>
      <c r="B21" s="37">
        <v>10</v>
      </c>
      <c r="C21" s="38">
        <v>10</v>
      </c>
      <c r="D21" s="39">
        <v>10</v>
      </c>
      <c r="E21" s="49">
        <f t="shared" si="0"/>
        <v>30</v>
      </c>
    </row>
    <row r="22" spans="1:5">
      <c r="A22" s="55" t="s">
        <v>76</v>
      </c>
      <c r="B22" s="37">
        <v>10</v>
      </c>
      <c r="C22" s="38">
        <v>10</v>
      </c>
      <c r="D22" s="39">
        <v>10</v>
      </c>
      <c r="E22" s="49">
        <f t="shared" si="0"/>
        <v>30</v>
      </c>
    </row>
    <row r="23" spans="1:5">
      <c r="A23" s="55" t="s">
        <v>22</v>
      </c>
      <c r="B23" s="37">
        <v>10</v>
      </c>
      <c r="C23" s="38">
        <v>10</v>
      </c>
      <c r="D23" s="39">
        <v>5</v>
      </c>
      <c r="E23" s="49">
        <f t="shared" si="0"/>
        <v>25</v>
      </c>
    </row>
    <row r="24" spans="1:5">
      <c r="A24" s="55" t="s">
        <v>77</v>
      </c>
      <c r="B24" s="37">
        <v>10</v>
      </c>
      <c r="C24" s="38">
        <v>10</v>
      </c>
      <c r="D24" s="39">
        <v>10</v>
      </c>
      <c r="E24" s="49">
        <f t="shared" si="0"/>
        <v>30</v>
      </c>
    </row>
    <row r="25" spans="1:5">
      <c r="A25" s="55" t="s">
        <v>78</v>
      </c>
      <c r="B25" s="37">
        <v>10</v>
      </c>
      <c r="C25" s="38">
        <v>10</v>
      </c>
      <c r="D25" s="39">
        <v>1</v>
      </c>
      <c r="E25" s="49">
        <f t="shared" si="0"/>
        <v>21</v>
      </c>
    </row>
    <row r="26" spans="1:5">
      <c r="A26" s="55" t="s">
        <v>23</v>
      </c>
      <c r="B26" s="37">
        <v>10</v>
      </c>
      <c r="C26" s="38">
        <v>10</v>
      </c>
      <c r="D26" s="39">
        <v>10</v>
      </c>
      <c r="E26" s="49">
        <f t="shared" si="0"/>
        <v>30</v>
      </c>
    </row>
    <row r="27" spans="1:5">
      <c r="A27" s="55" t="s">
        <v>24</v>
      </c>
      <c r="B27" s="37">
        <v>10</v>
      </c>
      <c r="C27" s="38">
        <v>10</v>
      </c>
      <c r="D27" s="39">
        <v>5</v>
      </c>
      <c r="E27" s="49">
        <f t="shared" si="0"/>
        <v>25</v>
      </c>
    </row>
    <row r="28" spans="1:5">
      <c r="A28" s="55" t="s">
        <v>79</v>
      </c>
      <c r="B28" s="37">
        <v>10</v>
      </c>
      <c r="C28" s="38">
        <v>10</v>
      </c>
      <c r="D28" s="39">
        <v>6</v>
      </c>
      <c r="E28" s="49">
        <f t="shared" si="0"/>
        <v>26</v>
      </c>
    </row>
    <row r="29" spans="1:5">
      <c r="A29" s="55" t="s">
        <v>80</v>
      </c>
      <c r="B29" s="37">
        <v>10</v>
      </c>
      <c r="C29" s="38">
        <v>10</v>
      </c>
      <c r="D29" s="39">
        <v>5</v>
      </c>
      <c r="E29" s="49">
        <f t="shared" si="0"/>
        <v>25</v>
      </c>
    </row>
    <row r="30" spans="1:5">
      <c r="A30" s="55" t="s">
        <v>81</v>
      </c>
      <c r="B30" s="37">
        <v>0</v>
      </c>
      <c r="C30" s="38">
        <v>0</v>
      </c>
      <c r="D30" s="39">
        <v>0</v>
      </c>
      <c r="E30" s="49">
        <f t="shared" si="0"/>
        <v>0</v>
      </c>
    </row>
    <row r="31" spans="1:5">
      <c r="A31" s="55" t="s">
        <v>25</v>
      </c>
      <c r="B31" s="37">
        <v>10</v>
      </c>
      <c r="C31" s="38">
        <v>10</v>
      </c>
      <c r="D31" s="39">
        <v>0</v>
      </c>
      <c r="E31" s="49">
        <f t="shared" si="0"/>
        <v>20</v>
      </c>
    </row>
    <row r="32" spans="1:5">
      <c r="A32" s="55" t="s">
        <v>26</v>
      </c>
      <c r="B32" s="37">
        <v>10</v>
      </c>
      <c r="C32" s="38">
        <v>10</v>
      </c>
      <c r="D32" s="39">
        <v>10</v>
      </c>
      <c r="E32" s="49">
        <f t="shared" si="0"/>
        <v>30</v>
      </c>
    </row>
    <row r="33" spans="1:5">
      <c r="A33" s="55" t="s">
        <v>82</v>
      </c>
      <c r="B33" s="37">
        <v>10</v>
      </c>
      <c r="C33" s="38">
        <v>10</v>
      </c>
      <c r="D33" s="39">
        <v>5</v>
      </c>
      <c r="E33" s="49">
        <f t="shared" si="0"/>
        <v>25</v>
      </c>
    </row>
    <row r="34" spans="1:5">
      <c r="A34" s="55" t="s">
        <v>27</v>
      </c>
      <c r="B34" s="37">
        <v>10</v>
      </c>
      <c r="C34" s="38">
        <v>10</v>
      </c>
      <c r="D34" s="39">
        <v>10</v>
      </c>
      <c r="E34" s="49">
        <f t="shared" si="0"/>
        <v>30</v>
      </c>
    </row>
    <row r="35" spans="1:5">
      <c r="A35" s="55" t="s">
        <v>28</v>
      </c>
      <c r="B35" s="37">
        <v>10</v>
      </c>
      <c r="C35" s="38">
        <v>10</v>
      </c>
      <c r="D35" s="39">
        <v>6</v>
      </c>
      <c r="E35" s="49">
        <f t="shared" si="0"/>
        <v>26</v>
      </c>
    </row>
    <row r="36" spans="1:5">
      <c r="A36" s="55" t="s">
        <v>29</v>
      </c>
      <c r="B36" s="37">
        <v>0</v>
      </c>
      <c r="C36" s="38">
        <v>0</v>
      </c>
      <c r="D36" s="39">
        <v>0</v>
      </c>
      <c r="E36" s="49">
        <f t="shared" si="0"/>
        <v>0</v>
      </c>
    </row>
    <row r="37" spans="1:5">
      <c r="A37" s="55" t="s">
        <v>83</v>
      </c>
      <c r="B37" s="37">
        <v>0</v>
      </c>
      <c r="C37" s="38">
        <v>0</v>
      </c>
      <c r="D37" s="39">
        <v>0</v>
      </c>
      <c r="E37" s="49">
        <f t="shared" si="0"/>
        <v>0</v>
      </c>
    </row>
    <row r="38" spans="1:5">
      <c r="A38" s="55" t="s">
        <v>30</v>
      </c>
      <c r="B38" s="37">
        <v>10</v>
      </c>
      <c r="C38" s="38">
        <v>10</v>
      </c>
      <c r="D38" s="39">
        <v>8</v>
      </c>
      <c r="E38" s="49">
        <f t="shared" si="0"/>
        <v>28</v>
      </c>
    </row>
    <row r="39" spans="1:5">
      <c r="A39" s="55" t="s">
        <v>31</v>
      </c>
      <c r="B39" s="37">
        <v>10</v>
      </c>
      <c r="C39" s="38">
        <v>10</v>
      </c>
      <c r="D39" s="39">
        <v>10</v>
      </c>
      <c r="E39" s="49">
        <f t="shared" si="0"/>
        <v>30</v>
      </c>
    </row>
    <row r="40" spans="1:5">
      <c r="A40" s="55" t="s">
        <v>84</v>
      </c>
      <c r="B40" s="37">
        <v>0</v>
      </c>
      <c r="C40" s="38">
        <v>0</v>
      </c>
      <c r="D40" s="39">
        <v>0</v>
      </c>
      <c r="E40" s="49">
        <f t="shared" si="0"/>
        <v>0</v>
      </c>
    </row>
    <row r="41" spans="1:5">
      <c r="A41" s="55" t="s">
        <v>32</v>
      </c>
      <c r="B41" s="37">
        <v>10</v>
      </c>
      <c r="C41" s="38">
        <v>10</v>
      </c>
      <c r="D41" s="39">
        <v>10</v>
      </c>
      <c r="E41" s="49">
        <f t="shared" si="0"/>
        <v>30</v>
      </c>
    </row>
    <row r="42" spans="1:5">
      <c r="A42" s="55" t="s">
        <v>85</v>
      </c>
      <c r="B42" s="37">
        <v>10</v>
      </c>
      <c r="C42" s="38">
        <v>10</v>
      </c>
      <c r="D42" s="39">
        <v>10</v>
      </c>
      <c r="E42" s="49">
        <f t="shared" si="0"/>
        <v>30</v>
      </c>
    </row>
    <row r="43" spans="1:5">
      <c r="A43" s="55" t="s">
        <v>33</v>
      </c>
      <c r="B43" s="37">
        <v>10</v>
      </c>
      <c r="C43" s="38">
        <v>10</v>
      </c>
      <c r="D43" s="39">
        <v>10</v>
      </c>
      <c r="E43" s="49">
        <f t="shared" si="0"/>
        <v>30</v>
      </c>
    </row>
    <row r="44" spans="1:5">
      <c r="A44" s="55" t="s">
        <v>34</v>
      </c>
      <c r="B44" s="37">
        <v>10</v>
      </c>
      <c r="C44" s="38">
        <v>10</v>
      </c>
      <c r="D44" s="39">
        <v>10</v>
      </c>
      <c r="E44" s="49">
        <f t="shared" si="0"/>
        <v>30</v>
      </c>
    </row>
    <row r="45" spans="1:5">
      <c r="A45" s="55" t="s">
        <v>86</v>
      </c>
      <c r="B45" s="37">
        <v>0</v>
      </c>
      <c r="C45" s="38">
        <v>0</v>
      </c>
      <c r="D45" s="39">
        <v>0</v>
      </c>
      <c r="E45" s="49">
        <f t="shared" si="0"/>
        <v>0</v>
      </c>
    </row>
    <row r="46" spans="1:5">
      <c r="A46" s="55" t="s">
        <v>35</v>
      </c>
      <c r="B46" s="37">
        <v>10</v>
      </c>
      <c r="C46" s="38">
        <v>10</v>
      </c>
      <c r="D46" s="39">
        <v>10</v>
      </c>
      <c r="E46" s="49">
        <f t="shared" si="0"/>
        <v>30</v>
      </c>
    </row>
    <row r="47" spans="1:5">
      <c r="A47" s="55" t="s">
        <v>36</v>
      </c>
      <c r="B47" s="37">
        <v>10</v>
      </c>
      <c r="C47" s="38">
        <v>10</v>
      </c>
      <c r="D47" s="39">
        <v>10</v>
      </c>
      <c r="E47" s="49">
        <f t="shared" si="0"/>
        <v>30</v>
      </c>
    </row>
    <row r="48" spans="1:5">
      <c r="A48" s="55" t="s">
        <v>37</v>
      </c>
      <c r="B48" s="37">
        <v>0</v>
      </c>
      <c r="C48" s="38">
        <v>0</v>
      </c>
      <c r="D48" s="39">
        <v>0</v>
      </c>
      <c r="E48" s="49">
        <f t="shared" si="0"/>
        <v>0</v>
      </c>
    </row>
    <row r="49" spans="1:5">
      <c r="A49" s="55" t="s">
        <v>38</v>
      </c>
      <c r="B49" s="37">
        <v>10</v>
      </c>
      <c r="C49" s="38">
        <v>10</v>
      </c>
      <c r="D49" s="39">
        <v>10</v>
      </c>
      <c r="E49" s="49">
        <f t="shared" si="0"/>
        <v>30</v>
      </c>
    </row>
    <row r="50" spans="1:5">
      <c r="A50" s="55" t="s">
        <v>39</v>
      </c>
      <c r="B50" s="37">
        <v>10</v>
      </c>
      <c r="C50" s="38">
        <v>10</v>
      </c>
      <c r="D50" s="39">
        <v>10</v>
      </c>
      <c r="E50" s="49">
        <f t="shared" si="0"/>
        <v>30</v>
      </c>
    </row>
    <row r="51" spans="1:5">
      <c r="A51" s="55" t="s">
        <v>40</v>
      </c>
      <c r="B51" s="37">
        <v>10</v>
      </c>
      <c r="C51" s="38">
        <v>10</v>
      </c>
      <c r="D51" s="39">
        <v>6</v>
      </c>
      <c r="E51" s="49">
        <f t="shared" si="0"/>
        <v>26</v>
      </c>
    </row>
    <row r="52" spans="1:5">
      <c r="A52" s="55" t="s">
        <v>87</v>
      </c>
      <c r="B52" s="37">
        <v>0</v>
      </c>
      <c r="C52" s="38">
        <v>0</v>
      </c>
      <c r="D52" s="39">
        <v>0</v>
      </c>
      <c r="E52" s="49">
        <f t="shared" si="0"/>
        <v>0</v>
      </c>
    </row>
    <row r="53" spans="1:5">
      <c r="A53" s="55" t="s">
        <v>41</v>
      </c>
      <c r="B53" s="37">
        <v>10</v>
      </c>
      <c r="C53" s="38">
        <v>10</v>
      </c>
      <c r="D53" s="39">
        <v>0</v>
      </c>
      <c r="E53" s="49">
        <f t="shared" si="0"/>
        <v>20</v>
      </c>
    </row>
    <row r="54" spans="1:5">
      <c r="A54" s="55" t="s">
        <v>42</v>
      </c>
      <c r="B54" s="37">
        <v>10</v>
      </c>
      <c r="C54" s="38">
        <v>10</v>
      </c>
      <c r="D54" s="39">
        <v>6</v>
      </c>
      <c r="E54" s="49">
        <f t="shared" si="0"/>
        <v>26</v>
      </c>
    </row>
    <row r="55" spans="1:5">
      <c r="A55" s="55" t="s">
        <v>43</v>
      </c>
      <c r="B55" s="37">
        <v>10</v>
      </c>
      <c r="C55" s="38">
        <v>10</v>
      </c>
      <c r="D55" s="39">
        <v>10</v>
      </c>
      <c r="E55" s="49">
        <f t="shared" si="0"/>
        <v>30</v>
      </c>
    </row>
    <row r="56" spans="1:5">
      <c r="A56" s="55" t="s">
        <v>88</v>
      </c>
      <c r="B56" s="37">
        <v>0</v>
      </c>
      <c r="C56" s="38">
        <v>0</v>
      </c>
      <c r="D56" s="39">
        <v>0</v>
      </c>
      <c r="E56" s="49">
        <f t="shared" si="0"/>
        <v>0</v>
      </c>
    </row>
    <row r="57" spans="1:5">
      <c r="A57" s="55" t="s">
        <v>89</v>
      </c>
      <c r="B57" s="37">
        <v>10</v>
      </c>
      <c r="C57" s="38">
        <v>10</v>
      </c>
      <c r="D57" s="39">
        <v>10</v>
      </c>
      <c r="E57" s="49">
        <f t="shared" si="0"/>
        <v>30</v>
      </c>
    </row>
    <row r="58" spans="1:5">
      <c r="A58" s="55" t="s">
        <v>44</v>
      </c>
      <c r="B58" s="37">
        <v>10</v>
      </c>
      <c r="C58" s="38">
        <v>10</v>
      </c>
      <c r="D58" s="39">
        <v>10</v>
      </c>
      <c r="E58" s="49">
        <f t="shared" si="0"/>
        <v>30</v>
      </c>
    </row>
    <row r="59" spans="1:5">
      <c r="A59" s="55" t="s">
        <v>45</v>
      </c>
      <c r="B59" s="37">
        <v>10</v>
      </c>
      <c r="C59" s="38">
        <v>10</v>
      </c>
      <c r="D59" s="39">
        <v>5</v>
      </c>
      <c r="E59" s="49">
        <f t="shared" si="0"/>
        <v>25</v>
      </c>
    </row>
    <row r="60" spans="1:5">
      <c r="A60" s="55" t="s">
        <v>46</v>
      </c>
      <c r="B60" s="37">
        <v>10</v>
      </c>
      <c r="C60" s="38">
        <v>10</v>
      </c>
      <c r="D60" s="39">
        <v>10</v>
      </c>
      <c r="E60" s="49">
        <f t="shared" si="0"/>
        <v>30</v>
      </c>
    </row>
    <row r="61" spans="1:5">
      <c r="A61" s="55" t="s">
        <v>47</v>
      </c>
      <c r="B61" s="37">
        <v>10</v>
      </c>
      <c r="C61" s="38">
        <v>10</v>
      </c>
      <c r="D61" s="39">
        <v>10</v>
      </c>
      <c r="E61" s="49">
        <f t="shared" si="0"/>
        <v>30</v>
      </c>
    </row>
    <row r="62" spans="1:5">
      <c r="A62" s="55" t="s">
        <v>48</v>
      </c>
      <c r="B62" s="37">
        <v>10</v>
      </c>
      <c r="C62" s="38">
        <v>10</v>
      </c>
      <c r="D62" s="39">
        <v>10</v>
      </c>
      <c r="E62" s="49">
        <f t="shared" si="0"/>
        <v>30</v>
      </c>
    </row>
    <row r="63" spans="1:5">
      <c r="A63" s="55" t="s">
        <v>49</v>
      </c>
      <c r="B63" s="37">
        <v>10</v>
      </c>
      <c r="C63" s="38">
        <v>10</v>
      </c>
      <c r="D63" s="39">
        <v>10</v>
      </c>
      <c r="E63" s="49">
        <f t="shared" si="0"/>
        <v>30</v>
      </c>
    </row>
    <row r="64" spans="1:5">
      <c r="A64" s="55" t="s">
        <v>50</v>
      </c>
      <c r="B64" s="37">
        <v>10</v>
      </c>
      <c r="C64" s="38">
        <v>10</v>
      </c>
      <c r="D64" s="39">
        <v>8</v>
      </c>
      <c r="E64" s="49">
        <f t="shared" si="0"/>
        <v>28</v>
      </c>
    </row>
    <row r="65" spans="1:5">
      <c r="A65" s="55" t="s">
        <v>51</v>
      </c>
      <c r="B65" s="37">
        <v>10</v>
      </c>
      <c r="C65" s="38">
        <v>10</v>
      </c>
      <c r="D65" s="39">
        <v>10</v>
      </c>
      <c r="E65" s="49">
        <f t="shared" si="0"/>
        <v>30</v>
      </c>
    </row>
    <row r="66" spans="1:5">
      <c r="A66" s="55" t="s">
        <v>52</v>
      </c>
      <c r="B66" s="37">
        <v>0</v>
      </c>
      <c r="C66" s="38">
        <v>0</v>
      </c>
      <c r="D66" s="39">
        <v>0</v>
      </c>
      <c r="E66" s="49">
        <f t="shared" si="0"/>
        <v>0</v>
      </c>
    </row>
    <row r="67" spans="1:5">
      <c r="A67" s="55" t="s">
        <v>53</v>
      </c>
      <c r="B67" s="37">
        <v>10</v>
      </c>
      <c r="C67" s="38">
        <v>10</v>
      </c>
      <c r="D67" s="39">
        <v>6</v>
      </c>
      <c r="E67" s="49">
        <f t="shared" si="0"/>
        <v>26</v>
      </c>
    </row>
    <row r="68" spans="1:5">
      <c r="A68" s="55" t="s">
        <v>54</v>
      </c>
      <c r="B68" s="37">
        <v>10</v>
      </c>
      <c r="C68" s="38">
        <v>10</v>
      </c>
      <c r="D68" s="39">
        <v>10</v>
      </c>
      <c r="E68" s="49">
        <f t="shared" si="0"/>
        <v>30</v>
      </c>
    </row>
    <row r="69" spans="1:5">
      <c r="A69" s="55" t="s">
        <v>55</v>
      </c>
      <c r="B69" s="37">
        <v>10</v>
      </c>
      <c r="C69" s="38">
        <v>10</v>
      </c>
      <c r="D69" s="39">
        <v>10</v>
      </c>
      <c r="E69" s="49">
        <f t="shared" si="0"/>
        <v>30</v>
      </c>
    </row>
    <row r="70" spans="1:5">
      <c r="A70" s="55" t="s">
        <v>56</v>
      </c>
      <c r="B70" s="37">
        <v>10</v>
      </c>
      <c r="C70" s="38">
        <v>10</v>
      </c>
      <c r="D70" s="39">
        <v>10</v>
      </c>
      <c r="E70" s="49">
        <f t="shared" si="0"/>
        <v>30</v>
      </c>
    </row>
    <row r="71" spans="1:5">
      <c r="A71" s="55" t="s">
        <v>57</v>
      </c>
      <c r="B71" s="37">
        <v>0</v>
      </c>
      <c r="C71" s="38">
        <v>0</v>
      </c>
      <c r="D71" s="39">
        <v>0</v>
      </c>
      <c r="E71" s="49">
        <f t="shared" si="0"/>
        <v>0</v>
      </c>
    </row>
    <row r="72" spans="1:5">
      <c r="A72" s="55" t="s">
        <v>58</v>
      </c>
      <c r="B72" s="37">
        <v>10</v>
      </c>
      <c r="C72" s="38">
        <v>10</v>
      </c>
      <c r="D72" s="39">
        <v>10</v>
      </c>
      <c r="E72" s="49">
        <f t="shared" si="0"/>
        <v>30</v>
      </c>
    </row>
    <row r="73" spans="1:5">
      <c r="A73" s="55" t="s">
        <v>59</v>
      </c>
      <c r="B73" s="37">
        <v>10</v>
      </c>
      <c r="C73" s="38">
        <v>10</v>
      </c>
      <c r="D73" s="39">
        <v>10</v>
      </c>
      <c r="E73" s="49">
        <f t="shared" si="0"/>
        <v>30</v>
      </c>
    </row>
    <row r="74" spans="1:5">
      <c r="A74" s="55" t="s">
        <v>90</v>
      </c>
      <c r="B74" s="37">
        <v>0</v>
      </c>
      <c r="C74" s="38">
        <v>0</v>
      </c>
      <c r="D74" s="39">
        <v>0</v>
      </c>
      <c r="E74" s="49">
        <f t="shared" si="0"/>
        <v>0</v>
      </c>
    </row>
    <row r="75" spans="1:5">
      <c r="A75" s="53" t="s">
        <v>60</v>
      </c>
      <c r="B75" s="43">
        <v>10</v>
      </c>
      <c r="C75" s="44">
        <v>10</v>
      </c>
      <c r="D75" s="45">
        <v>10</v>
      </c>
      <c r="E75" s="49">
        <f t="shared" si="0"/>
        <v>30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Total</vt:lpstr>
      <vt:lpstr>Project</vt:lpstr>
      <vt:lpstr>Final</vt:lpstr>
      <vt:lpstr>Assignment 3</vt:lpstr>
      <vt:lpstr>Assignment 2</vt:lpstr>
      <vt:lpstr>Midterm</vt:lpstr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2021-01-05T07:43:11Z</dcterms:modified>
</cp:coreProperties>
</file>