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Population Changes" sheetId="2" r:id="rId2"/>
    <sheet name="Infrastructure Changes" sheetId="3" r:id="rId3"/>
    <sheet name="Something something" sheetId="4" r:id="rId4"/>
  </sheets>
  <calcPr calcId="124519" fullCalcOnLoad="1"/>
</workbook>
</file>

<file path=xl/sharedStrings.xml><?xml version="1.0" encoding="utf-8"?>
<sst xmlns="http://schemas.openxmlformats.org/spreadsheetml/2006/main" count="99" uniqueCount="50">
  <si>
    <t>Population Changes</t>
  </si>
  <si>
    <t>Metric</t>
  </si>
  <si>
    <t>Scenario 1</t>
  </si>
  <si>
    <t>Scenario 2</t>
  </si>
  <si>
    <t>Scenario 3</t>
  </si>
  <si>
    <t>Scenario 4</t>
  </si>
  <si>
    <t>Scenario 5</t>
  </si>
  <si>
    <t>+/-</t>
  </si>
  <si>
    <t>%</t>
  </si>
  <si>
    <t>Compare two loaded scenarios (use dropdowns)</t>
  </si>
  <si>
    <t>'Population Changes'!A1</t>
  </si>
  <si>
    <t>-- FER --</t>
  </si>
  <si>
    <t>'Population Changes'!A4</t>
  </si>
  <si>
    <t>FER</t>
  </si>
  <si>
    <t>Demo 2</t>
  </si>
  <si>
    <t>Population</t>
  </si>
  <si>
    <t>Employment</t>
  </si>
  <si>
    <t>Demo 1</t>
  </si>
  <si>
    <t>Households</t>
  </si>
  <si>
    <t>-- FEW --</t>
  </si>
  <si>
    <t>'Population Changes'!A12</t>
  </si>
  <si>
    <t>FEW</t>
  </si>
  <si>
    <t>Enrolments</t>
  </si>
  <si>
    <t>Infrastructure Changes</t>
  </si>
  <si>
    <t>'Infrastructure Changes'!A1</t>
  </si>
  <si>
    <t>'Infrastructure Changes'!A4</t>
  </si>
  <si>
    <t>Lane Length by FER</t>
  </si>
  <si>
    <t>Inner</t>
  </si>
  <si>
    <t>Northern</t>
  </si>
  <si>
    <t>Eastern</t>
  </si>
  <si>
    <t>Something by FER</t>
  </si>
  <si>
    <t>Southern</t>
  </si>
  <si>
    <t>Western</t>
  </si>
  <si>
    <t>Peninsula</t>
  </si>
  <si>
    <t>'Infrastructure Changes'!A15</t>
  </si>
  <si>
    <t>Lane Length by FEW</t>
  </si>
  <si>
    <t>Something by FEW</t>
  </si>
  <si>
    <t>-- FEL --</t>
  </si>
  <si>
    <t>'Infrastructure Changes'!A26</t>
  </si>
  <si>
    <t>FEL</t>
  </si>
  <si>
    <t>Train service kms</t>
  </si>
  <si>
    <t>Other</t>
  </si>
  <si>
    <t>Something something</t>
  </si>
  <si>
    <t>'Something something'!A1</t>
  </si>
  <si>
    <t>'Something something'!A4</t>
  </si>
  <si>
    <t>Trains</t>
  </si>
  <si>
    <t>Buses</t>
  </si>
  <si>
    <t>'Something something'!A12</t>
  </si>
  <si>
    <t>Trams</t>
  </si>
  <si>
    <t>Horse and Carriage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</si>
</sst>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%"/>
  </numFmts>
  <fonts count="9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u/>
      <sz val="11"/>
      <color rgb="FF0000FF"/>
      <name val="Arial Narrow"/>
      <family val="2"/>
    </font>
    <font>
      <sz val="14"/>
      <color theme="1"/>
      <name val="Segoe UI Light (Heading)"/>
      <family val="2"/>
    </font>
    <font>
      <sz val="8"/>
      <color theme="1"/>
      <name val="Segoe UI Light (Headings)"/>
      <family val="2"/>
    </font>
    <font>
      <b/>
      <sz val="8"/>
      <color theme="1"/>
      <name val="Segoe UI (Body)"/>
      <family val="2"/>
    </font>
    <font>
      <sz val="8"/>
      <color theme="1"/>
      <name val="Segoe UI (Body)"/>
      <family val="2"/>
    </font>
    <font>
      <sz val="8"/>
      <color theme="1"/>
      <name val="Segoe UI (Body)"/>
      <family val="2"/>
    </font>
    <font>
      <b/>
      <sz val="9"/>
      <color theme="1"/>
      <name val="Segoe UI (Body)"/>
      <family val="2"/>
    </font>
  </fonts>
  <fills count="6">
    <fill>
      <patternFill patternType="none"/>
    </fill>
    <fill>
      <patternFill patternType="gray125"/>
    </fill>
    <fill>
      <patternFill patternType="solid">
        <fgColor rgb="FFF7D8AA"/>
        <bgColor indexed="64"/>
      </patternFill>
    </fill>
    <fill>
      <patternFill patternType="solid">
        <fgColor rgb="FFDAEDF8"/>
        <bgColor indexed="64"/>
      </patternFill>
    </fill>
    <fill>
      <patternFill patternType="solid">
        <fgColor rgb="FFF0F0F0"/>
        <bgColor indexed="64"/>
      </patternFill>
    </fill>
    <fill>
      <patternFill patternType="lightTrellis">
        <fgColor rgb="FFFFFFFF"/>
        <bgColor rgb="FFDAEDF8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9B9B9B"/>
      </right>
      <top/>
      <bottom/>
      <diagonal/>
    </border>
    <border>
      <left/>
      <right style="thin">
        <color rgb="FF9B9B9B"/>
      </right>
      <top/>
      <bottom style="thin">
        <color rgb="FF9B9B9B"/>
      </bottom>
      <diagonal/>
    </border>
    <border>
      <left/>
      <right/>
      <top style="thin">
        <color rgb="FF9B9B9B"/>
      </top>
      <bottom/>
      <diagonal/>
    </border>
    <border>
      <left/>
      <right style="thin">
        <color rgb="FF9B9B9B"/>
      </right>
      <top style="thin">
        <color rgb="FF9B9B9B"/>
      </top>
      <bottom/>
      <diagonal/>
    </border>
    <border>
      <left style="thin">
        <color rgb="FF9B9B9B"/>
      </left>
      <right style="thin">
        <color rgb="FF9B9B9B"/>
      </right>
      <top style="thin">
        <color rgb="FF9B9B9B"/>
      </top>
      <bottom style="thin">
        <color rgb="FF9B9B9B"/>
      </bottom>
      <diagonal/>
    </border>
    <border>
      <left/>
      <right/>
      <top/>
      <bottom style="thin">
        <color rgb="FF9B9B9B"/>
      </bottom>
      <diagonal/>
    </border>
    <border>
      <left style="thin">
        <color rgb="FF9B9B9B"/>
      </left>
      <right/>
      <top style="thin">
        <color rgb="FF9B9B9B"/>
      </top>
      <bottom style="thin">
        <color rgb="FF9B9B9B"/>
      </bottom>
      <diagonal/>
    </border>
    <border>
      <left/>
      <right/>
      <top style="thin">
        <color rgb="FF9B9B9B"/>
      </top>
      <bottom style="thin">
        <color rgb="FF9B9B9B"/>
      </bottom>
      <diagonal/>
    </border>
    <border>
      <left/>
      <right style="thin">
        <color rgb="FF9B9B9B"/>
      </right>
      <top style="thin">
        <color rgb="FF9B9B9B"/>
      </top>
      <bottom style="thin">
        <color rgb="FF9B9B9B"/>
      </bottom>
      <diagonal/>
    </border>
    <border>
      <left style="thin">
        <color rgb="FF9B9B9B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left" indent="1"/>
    </xf>
    <xf numFmtId="0" fontId="0" fillId="0" borderId="2" xfId="0" applyBorder="1"/>
    <xf numFmtId="0" fontId="3" fillId="2" borderId="3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5" fillId="4" borderId="6" xfId="0" applyFont="1" applyFill="1" applyBorder="1" applyAlignment="1">
      <alignment horizontal="left" vertical="center" indent="1"/>
    </xf>
    <xf numFmtId="0" fontId="6" fillId="5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0" borderId="2" xfId="0" applyFont="1" applyBorder="1"/>
    <xf numFmtId="0" fontId="0" fillId="0" borderId="11" xfId="0" applyBorder="1"/>
    <xf numFmtId="0" fontId="5" fillId="0" borderId="2" xfId="0" applyFont="1" applyBorder="1" applyAlignment="1">
      <alignment horizontal="left" indent="1"/>
    </xf>
    <xf numFmtId="0" fontId="7" fillId="0" borderId="2" xfId="0" applyFont="1" applyBorder="1" applyAlignment="1">
      <alignment horizontal="left" indent="3"/>
    </xf>
    <xf numFmtId="164" fontId="6" fillId="0" borderId="0" xfId="0" applyNumberFormat="1" applyFont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B13"/>
  <sheetViews>
    <sheetView showGridLines="0" tabSelected="1" workbookViewId="0"/>
  </sheetViews>
  <sheetFormatPr defaultRowHeight="15"/>
  <cols>
    <col min="2" max="2" width="21" bestFit="1" customWidth="1"/>
  </cols>
  <sheetData>
    <row r="2" spans="2:2">
      <c r="B2" s="1" t="s">
        <v>0</v>
      </c>
    </row>
    <row r="3" spans="2:2">
      <c r="B3" s="2" t="s">
        <v>13</v>
      </c>
    </row>
    <row r="4" spans="2:2">
      <c r="B4" s="2" t="s">
        <v>21</v>
      </c>
    </row>
    <row r="6" spans="2:2">
      <c r="B6" s="1" t="s">
        <v>23</v>
      </c>
    </row>
    <row r="7" spans="2:2">
      <c r="B7" s="2" t="s">
        <v>13</v>
      </c>
    </row>
    <row r="8" spans="2:2">
      <c r="B8" s="2" t="s">
        <v>21</v>
      </c>
    </row>
    <row r="9" spans="2:2">
      <c r="B9" s="2" t="s">
        <v>39</v>
      </c>
    </row>
    <row r="11" spans="2:2">
      <c r="B11" s="1" t="s">
        <v>42</v>
      </c>
    </row>
    <row r="12" spans="2:2">
      <c r="B12" s="2" t="s">
        <v>13</v>
      </c>
    </row>
    <row r="13" spans="2:2">
      <c r="B13" s="2" t="s">
        <v>21</v>
      </c>
    </row>
  </sheetData>
  <hyperlinks>
    <hyperlink ref="B2" location="'Population Changes'!A1" display="'Population Changes'!A1"/>
    <hyperlink ref="B3" location="'Population Changes'!A4" display="'Population Changes'!A4"/>
    <hyperlink ref="B4" location="'Population Changes'!A12" display="'Population Changes'!A12"/>
    <hyperlink ref="B6" location="'Infrastructure Changes'!A1" display="'Infrastructure Changes'!A1"/>
    <hyperlink ref="B7" location="'Infrastructure Changes'!A4" display="'Infrastructure Changes'!A4"/>
    <hyperlink ref="B8" location="'Infrastructure Changes'!A15" display="'Infrastructure Changes'!A15"/>
    <hyperlink ref="B9" location="'Infrastructure Changes'!A26" display="'Infrastructure Changes'!A26"/>
    <hyperlink ref="B11" location="'Something something'!A1" display="'Something something'!A1"/>
    <hyperlink ref="B12" location="'Something something'!A4" display="'Something something'!A4"/>
    <hyperlink ref="B13" location="'Something something'!A12" display="'Something something'!A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showGridLines="0" workbookViewId="0"/>
  </sheetViews>
  <sheetFormatPr defaultRowHeight="18" customHeight="1" zeroHeight="1"/>
  <cols>
    <col min="1" max="1" width="35.5703125" customWidth="1"/>
    <col min="6" max="6" width="3" style="3" customWidth="1"/>
  </cols>
  <sheetData>
    <row r="1" spans="1:11" ht="18" customHeight="1">
      <c r="A1" s="4" t="s">
        <v>0</v>
      </c>
    </row>
    <row r="2" spans="1:11" ht="18" customHeight="1">
      <c r="A2" s="4"/>
      <c r="B2" s="5" t="s">
        <v>9</v>
      </c>
      <c r="C2" s="5"/>
      <c r="D2" s="5"/>
      <c r="E2" s="5"/>
      <c r="F2" s="6"/>
    </row>
    <row r="3" spans="1:11" ht="36" customHeight="1">
      <c r="A3" s="7" t="s">
        <v>1</v>
      </c>
      <c r="B3" s="8" t="s">
        <v>2</v>
      </c>
      <c r="C3" s="8" t="s">
        <v>3</v>
      </c>
      <c r="D3" s="9" t="s">
        <v>7</v>
      </c>
      <c r="E3" s="9" t="s">
        <v>8</v>
      </c>
      <c r="F3" s="9"/>
      <c r="G3" s="10" t="s">
        <v>2</v>
      </c>
      <c r="H3" s="11" t="s">
        <v>3</v>
      </c>
      <c r="I3" s="11" t="s">
        <v>4</v>
      </c>
      <c r="J3" s="11" t="s">
        <v>5</v>
      </c>
      <c r="K3" s="12" t="s">
        <v>6</v>
      </c>
    </row>
    <row r="4" spans="1:11" ht="18" customHeight="1">
      <c r="A4" s="13" t="s">
        <v>11</v>
      </c>
      <c r="G4" s="14"/>
    </row>
    <row r="5" spans="1:11" ht="18" customHeight="1">
      <c r="A5" s="15" t="s">
        <v>14</v>
      </c>
      <c r="G5" s="14"/>
    </row>
    <row r="6" spans="1:11" ht="18" customHeight="1">
      <c r="A6" s="16" t="s">
        <v>15</v>
      </c>
      <c r="B6" s="17">
        <f>IFERROR(OFFSET($F6, 0, MATCH(B$3, $G$3:$DB$3, 0)), "-")</f>
        <v>0</v>
      </c>
      <c r="C6" s="17">
        <f>IFERROR(OFFSET($F6, 0, MATCH(C$3, $G$3:$DB$3, 0)), "-")</f>
        <v>0</v>
      </c>
      <c r="D6" s="17">
        <f>IFERROR(C6-B6, "-")</f>
        <v>0</v>
      </c>
      <c r="E6" s="18">
        <f>IFERROR(C6/B6-1, "-")</f>
        <v>0</v>
      </c>
      <c r="G6" s="17">
        <v>6464470.35</v>
      </c>
      <c r="H6" s="17">
        <v>8862726.237</v>
      </c>
      <c r="I6" s="17">
        <v>9062726.237</v>
      </c>
      <c r="J6" s="17">
        <v>9262726.237</v>
      </c>
      <c r="K6" s="17">
        <v>9462726.237</v>
      </c>
    </row>
    <row r="7" spans="1:11" ht="18" customHeight="1">
      <c r="A7" s="16" t="s">
        <v>16</v>
      </c>
      <c r="B7" s="17">
        <f>IFERROR(OFFSET($F7, 0, MATCH(B$3, $G$3:$DB$3, 0)), "-")</f>
        <v>0</v>
      </c>
      <c r="C7" s="17">
        <f>IFERROR(OFFSET($F7, 0, MATCH(C$3, $G$3:$DB$3, 0)), "-")</f>
        <v>0</v>
      </c>
      <c r="D7" s="17">
        <f>IFERROR(C7-B7, "-")</f>
        <v>0</v>
      </c>
      <c r="E7" s="18">
        <f>IFERROR(C7/B7-1, "-")</f>
        <v>0</v>
      </c>
      <c r="G7" s="17">
        <v>3218647.34</v>
      </c>
      <c r="H7" s="17">
        <v>4553387.284</v>
      </c>
      <c r="I7" s="17">
        <v>4753387.284</v>
      </c>
      <c r="J7" s="17">
        <v>4953387.284</v>
      </c>
      <c r="K7" s="17">
        <v>5153387.284</v>
      </c>
    </row>
    <row r="8" spans="1:11" ht="18" customHeight="1">
      <c r="A8" s="16"/>
    </row>
    <row r="9" spans="1:11" ht="18" customHeight="1">
      <c r="A9" s="15" t="s">
        <v>17</v>
      </c>
      <c r="G9" s="14"/>
    </row>
    <row r="10" spans="1:11" ht="18" customHeight="1">
      <c r="A10" s="16" t="s">
        <v>18</v>
      </c>
      <c r="B10" s="17">
        <f>IFERROR(OFFSET($F10, 0, MATCH(B$3, $G$3:$DB$3, 0)), "-")</f>
        <v>0</v>
      </c>
      <c r="C10" s="17">
        <f>IFERROR(OFFSET($F10, 0, MATCH(C$3, $G$3:$DB$3, 0)), "-")</f>
        <v>0</v>
      </c>
      <c r="D10" s="17">
        <f>IFERROR(C10-B10, "-")</f>
        <v>0</v>
      </c>
      <c r="E10" s="18">
        <f>IFERROR(C10/B10-1, "-")</f>
        <v>0</v>
      </c>
      <c r="G10" s="17">
        <v>2512728.79</v>
      </c>
      <c r="H10" s="17">
        <v>3485670.148</v>
      </c>
      <c r="I10" s="17">
        <v>3685670.148</v>
      </c>
      <c r="J10" s="17">
        <v>3885670.148</v>
      </c>
      <c r="K10" s="17">
        <v>4085670.148</v>
      </c>
    </row>
    <row r="11" spans="1:11" ht="18" customHeight="1">
      <c r="A11" s="16"/>
    </row>
    <row r="12" spans="1:11" ht="18" customHeight="1">
      <c r="A12" s="13" t="s">
        <v>19</v>
      </c>
      <c r="G12" s="14"/>
    </row>
    <row r="13" spans="1:11" ht="18" customHeight="1">
      <c r="A13" s="15" t="s">
        <v>17</v>
      </c>
      <c r="G13" s="14"/>
    </row>
    <row r="14" spans="1:11" ht="18" customHeight="1">
      <c r="A14" s="16" t="s">
        <v>22</v>
      </c>
      <c r="B14" s="17">
        <f>IFERROR(OFFSET($F14, 0, MATCH(B$3, $G$3:$DB$3, 0)), "-")</f>
        <v>0</v>
      </c>
      <c r="C14" s="17">
        <f>IFERROR(OFFSET($F14, 0, MATCH(C$3, $G$3:$DB$3, 0)), "-")</f>
        <v>0</v>
      </c>
      <c r="D14" s="17">
        <f>IFERROR(C14-B14, "-")</f>
        <v>0</v>
      </c>
      <c r="E14" s="18">
        <f>IFERROR(C14/B14-1, "-")</f>
        <v>0</v>
      </c>
      <c r="G14" s="17">
        <v>1628963.25</v>
      </c>
      <c r="H14" s="17">
        <v>2367808.709</v>
      </c>
      <c r="I14" s="17">
        <v>2567808.709</v>
      </c>
      <c r="J14" s="17">
        <v>2767808.709</v>
      </c>
      <c r="K14" s="17">
        <v>2967808.709</v>
      </c>
    </row>
    <row r="15" spans="1:11" ht="18" customHeight="1">
      <c r="A15" s="16"/>
    </row>
  </sheetData>
  <mergeCells count="2">
    <mergeCell ref="A1:A2"/>
    <mergeCell ref="B2:E2"/>
  </mergeCells>
  <dataValidations count="2">
    <dataValidation type="list" allowBlank="1" showInputMessage="1" showErrorMessage="1" promptTitle="Pick a scenario" sqref="B3">
      <formula1>"Scenario 1,Scenario 2,Scenario 3,Scenario 4,Scenario 5"</formula1>
    </dataValidation>
    <dataValidation type="list" allowBlank="1" showInputMessage="1" showErrorMessage="1" promptTitle="Pick a scenario" sqref="C3">
      <formula1>"Scenario 1,Scenario 2,Scenario 3,Scenario 4,Scenario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showGridLines="0" workbookViewId="0"/>
  </sheetViews>
  <sheetFormatPr defaultRowHeight="18" customHeight="1" zeroHeight="1"/>
  <cols>
    <col min="1" max="1" width="35.5703125" customWidth="1"/>
    <col min="6" max="6" width="3" style="3" customWidth="1"/>
  </cols>
  <sheetData>
    <row r="1" spans="1:11" ht="18" customHeight="1">
      <c r="A1" s="4" t="s">
        <v>23</v>
      </c>
    </row>
    <row r="2" spans="1:11" ht="18" customHeight="1">
      <c r="A2" s="4"/>
      <c r="B2" s="5" t="s">
        <v>9</v>
      </c>
      <c r="C2" s="5"/>
      <c r="D2" s="5"/>
      <c r="E2" s="5"/>
      <c r="F2" s="6"/>
    </row>
    <row r="3" spans="1:11" ht="36" customHeight="1">
      <c r="A3" s="7" t="s">
        <v>1</v>
      </c>
      <c r="B3" s="8" t="s">
        <v>2</v>
      </c>
      <c r="C3" s="8" t="s">
        <v>3</v>
      </c>
      <c r="D3" s="9" t="s">
        <v>7</v>
      </c>
      <c r="E3" s="9" t="s">
        <v>8</v>
      </c>
      <c r="F3" s="9"/>
      <c r="G3" s="10" t="s">
        <v>2</v>
      </c>
      <c r="H3" s="11" t="s">
        <v>3</v>
      </c>
      <c r="I3" s="11" t="s">
        <v>4</v>
      </c>
      <c r="J3" s="11" t="s">
        <v>5</v>
      </c>
      <c r="K3" s="12" t="s">
        <v>6</v>
      </c>
    </row>
    <row r="4" spans="1:11" ht="18" customHeight="1">
      <c r="A4" s="13" t="s">
        <v>11</v>
      </c>
      <c r="G4" s="14"/>
    </row>
    <row r="5" spans="1:11" ht="18" customHeight="1">
      <c r="A5" s="15" t="s">
        <v>26</v>
      </c>
      <c r="G5" s="14"/>
    </row>
    <row r="6" spans="1:11" ht="18" customHeight="1">
      <c r="A6" s="16" t="s">
        <v>27</v>
      </c>
      <c r="B6" s="17">
        <f>IFERROR(OFFSET($F6, 0, MATCH(B$3, $G$3:$DB$3, 0)), "-")</f>
        <v>0</v>
      </c>
      <c r="C6" s="17">
        <f>IFERROR(OFFSET($F6, 0, MATCH(C$3, $G$3:$DB$3, 0)), "-")</f>
        <v>0</v>
      </c>
      <c r="D6" s="17">
        <f>IFERROR(C6-B6, "-")</f>
        <v>0</v>
      </c>
      <c r="E6" s="18">
        <f>IFERROR(C6/B6-1, "-")</f>
        <v>0</v>
      </c>
      <c r="G6" s="17">
        <v>6464470.35</v>
      </c>
      <c r="H6" s="17">
        <v>8862726.237</v>
      </c>
      <c r="I6" s="17">
        <v>9062726.237</v>
      </c>
      <c r="J6" s="17">
        <v>9262726.237</v>
      </c>
      <c r="K6" s="17">
        <v>9462726.237</v>
      </c>
    </row>
    <row r="7" spans="1:11" ht="18" customHeight="1">
      <c r="A7" s="16" t="s">
        <v>28</v>
      </c>
      <c r="B7" s="17">
        <f>IFERROR(OFFSET($F7, 0, MATCH(B$3, $G$3:$DB$3, 0)), "-")</f>
        <v>0</v>
      </c>
      <c r="C7" s="17">
        <f>IFERROR(OFFSET($F7, 0, MATCH(C$3, $G$3:$DB$3, 0)), "-")</f>
        <v>0</v>
      </c>
      <c r="D7" s="17">
        <f>IFERROR(C7-B7, "-")</f>
        <v>0</v>
      </c>
      <c r="E7" s="18">
        <f>IFERROR(C7/B7-1, "-")</f>
        <v>0</v>
      </c>
      <c r="G7" s="17">
        <v>3218647.34</v>
      </c>
      <c r="H7" s="17">
        <v>4553387.284</v>
      </c>
      <c r="I7" s="17">
        <v>4753387.284</v>
      </c>
      <c r="J7" s="17">
        <v>4953387.284</v>
      </c>
      <c r="K7" s="17">
        <v>5153387.284</v>
      </c>
    </row>
    <row r="8" spans="1:11" ht="18" customHeight="1">
      <c r="A8" s="16" t="s">
        <v>29</v>
      </c>
      <c r="B8" s="17">
        <f>IFERROR(OFFSET($F8, 0, MATCH(B$3, $G$3:$DB$3, 0)), "-")</f>
        <v>0</v>
      </c>
      <c r="C8" s="17">
        <f>IFERROR(OFFSET($F8, 0, MATCH(C$3, $G$3:$DB$3, 0)), "-")</f>
        <v>0</v>
      </c>
      <c r="D8" s="17">
        <f>IFERROR(C8-B8, "-")</f>
        <v>0</v>
      </c>
      <c r="E8" s="18">
        <f>IFERROR(C8/B8-1, "-")</f>
        <v>0</v>
      </c>
      <c r="G8" s="17">
        <v>2512728.79</v>
      </c>
      <c r="H8" s="17">
        <v>3485670.148</v>
      </c>
      <c r="I8" s="17">
        <v>3685670.148</v>
      </c>
      <c r="J8" s="17">
        <v>3885670.148</v>
      </c>
      <c r="K8" s="17">
        <v>4085670.148</v>
      </c>
    </row>
    <row r="9" spans="1:11" ht="18" customHeight="1">
      <c r="A9" s="16"/>
    </row>
    <row r="10" spans="1:11" ht="18" customHeight="1">
      <c r="A10" s="15" t="s">
        <v>30</v>
      </c>
      <c r="G10" s="14"/>
    </row>
    <row r="11" spans="1:11" ht="18" customHeight="1">
      <c r="A11" s="16" t="s">
        <v>31</v>
      </c>
      <c r="B11" s="17">
        <f>IFERROR(OFFSET($F11, 0, MATCH(B$3, $G$3:$DB$3, 0)), "-")</f>
        <v>0</v>
      </c>
      <c r="C11" s="17">
        <f>IFERROR(OFFSET($F11, 0, MATCH(C$3, $G$3:$DB$3, 0)), "-")</f>
        <v>0</v>
      </c>
      <c r="D11" s="17">
        <f>IFERROR(C11-B11, "-")</f>
        <v>0</v>
      </c>
      <c r="E11" s="18">
        <f>IFERROR(C11/B11-1, "-")</f>
        <v>0</v>
      </c>
      <c r="G11" s="17">
        <v>1628963.25</v>
      </c>
      <c r="H11" s="17">
        <v>2367808.709</v>
      </c>
      <c r="I11" s="17">
        <v>2567808.709</v>
      </c>
      <c r="J11" s="17">
        <v>2767808.709</v>
      </c>
      <c r="K11" s="17">
        <v>2967808.709</v>
      </c>
    </row>
    <row r="12" spans="1:11" ht="18" customHeight="1">
      <c r="A12" s="16" t="s">
        <v>32</v>
      </c>
      <c r="B12" s="17">
        <f>IFERROR(OFFSET($F12, 0, MATCH(B$3, $G$3:$DB$3, 0)), "-")</f>
        <v>0</v>
      </c>
      <c r="C12" s="17">
        <f>IFERROR(OFFSET($F12, 0, MATCH(C$3, $G$3:$DB$3, 0)), "-")</f>
        <v>0</v>
      </c>
      <c r="D12" s="17">
        <f>IFERROR(C12-B12, "-")</f>
        <v>0</v>
      </c>
      <c r="E12" s="18">
        <f>IFERROR(C12/B12-1, "-")</f>
        <v>0</v>
      </c>
      <c r="G12" s="17">
        <v>6464470.35</v>
      </c>
      <c r="H12" s="17">
        <v>8862726.237</v>
      </c>
      <c r="I12" s="17">
        <v>9062726.237</v>
      </c>
      <c r="J12" s="17">
        <v>9262726.237</v>
      </c>
      <c r="K12" s="17">
        <v>9462726.237</v>
      </c>
    </row>
    <row r="13" spans="1:11" ht="18" customHeight="1">
      <c r="A13" s="16" t="s">
        <v>33</v>
      </c>
      <c r="B13" s="17">
        <f>IFERROR(OFFSET($F13, 0, MATCH(B$3, $G$3:$DB$3, 0)), "-")</f>
        <v>0</v>
      </c>
      <c r="C13" s="17">
        <f>IFERROR(OFFSET($F13, 0, MATCH(C$3, $G$3:$DB$3, 0)), "-")</f>
        <v>0</v>
      </c>
      <c r="D13" s="17">
        <f>IFERROR(C13-B13, "-")</f>
        <v>0</v>
      </c>
      <c r="E13" s="18">
        <f>IFERROR(C13/B13-1, "-")</f>
        <v>0</v>
      </c>
      <c r="G13" s="17">
        <v>3218647.34</v>
      </c>
      <c r="H13" s="17">
        <v>4553387.284</v>
      </c>
      <c r="I13" s="17">
        <v>4753387.284</v>
      </c>
      <c r="J13" s="17">
        <v>4953387.284</v>
      </c>
      <c r="K13" s="17">
        <v>5153387.284</v>
      </c>
    </row>
    <row r="14" spans="1:11" ht="18" customHeight="1">
      <c r="A14" s="16"/>
    </row>
    <row r="15" spans="1:11" ht="18" customHeight="1">
      <c r="A15" s="13" t="s">
        <v>19</v>
      </c>
      <c r="G15" s="14"/>
    </row>
    <row r="16" spans="1:11" ht="18" customHeight="1">
      <c r="A16" s="15" t="s">
        <v>35</v>
      </c>
      <c r="G16" s="14"/>
    </row>
    <row r="17" spans="1:11" ht="18" customHeight="1">
      <c r="A17" s="16" t="s">
        <v>27</v>
      </c>
      <c r="B17" s="17">
        <f>IFERROR(OFFSET($F17, 0, MATCH(B$3, $G$3:$DB$3, 0)), "-")</f>
        <v>0</v>
      </c>
      <c r="C17" s="17">
        <f>IFERROR(OFFSET($F17, 0, MATCH(C$3, $G$3:$DB$3, 0)), "-")</f>
        <v>0</v>
      </c>
      <c r="D17" s="17">
        <f>IFERROR(C17-B17, "-")</f>
        <v>0</v>
      </c>
      <c r="E17" s="18">
        <f>IFERROR(C17/B17-1, "-")</f>
        <v>0</v>
      </c>
      <c r="G17" s="17">
        <v>6464470.35</v>
      </c>
      <c r="H17" s="17">
        <v>8862726.237</v>
      </c>
      <c r="I17" s="17">
        <v>9062726.237</v>
      </c>
      <c r="J17" s="17">
        <v>9262726.237</v>
      </c>
      <c r="K17" s="17">
        <v>9462726.237</v>
      </c>
    </row>
    <row r="18" spans="1:11" ht="18" customHeight="1">
      <c r="A18" s="16" t="s">
        <v>28</v>
      </c>
      <c r="B18" s="17">
        <f>IFERROR(OFFSET($F18, 0, MATCH(B$3, $G$3:$DB$3, 0)), "-")</f>
        <v>0</v>
      </c>
      <c r="C18" s="17">
        <f>IFERROR(OFFSET($F18, 0, MATCH(C$3, $G$3:$DB$3, 0)), "-")</f>
        <v>0</v>
      </c>
      <c r="D18" s="17">
        <f>IFERROR(C18-B18, "-")</f>
        <v>0</v>
      </c>
      <c r="E18" s="18">
        <f>IFERROR(C18/B18-1, "-")</f>
        <v>0</v>
      </c>
      <c r="G18" s="17">
        <v>3218647.34</v>
      </c>
      <c r="H18" s="17">
        <v>4553387.284</v>
      </c>
      <c r="I18" s="17">
        <v>4753387.284</v>
      </c>
      <c r="J18" s="17">
        <v>4953387.284</v>
      </c>
      <c r="K18" s="17">
        <v>5153387.284</v>
      </c>
    </row>
    <row r="19" spans="1:11" ht="18" customHeight="1">
      <c r="A19" s="16" t="s">
        <v>29</v>
      </c>
      <c r="B19" s="17">
        <f>IFERROR(OFFSET($F19, 0, MATCH(B$3, $G$3:$DB$3, 0)), "-")</f>
        <v>0</v>
      </c>
      <c r="C19" s="17">
        <f>IFERROR(OFFSET($F19, 0, MATCH(C$3, $G$3:$DB$3, 0)), "-")</f>
        <v>0</v>
      </c>
      <c r="D19" s="17">
        <f>IFERROR(C19-B19, "-")</f>
        <v>0</v>
      </c>
      <c r="E19" s="18">
        <f>IFERROR(C19/B19-1, "-")</f>
        <v>0</v>
      </c>
      <c r="G19" s="17">
        <v>2512728.79</v>
      </c>
      <c r="H19" s="17">
        <v>3485670.148</v>
      </c>
      <c r="I19" s="17">
        <v>3685670.148</v>
      </c>
      <c r="J19" s="17">
        <v>3885670.148</v>
      </c>
      <c r="K19" s="17">
        <v>4085670.148</v>
      </c>
    </row>
    <row r="20" spans="1:11" ht="18" customHeight="1">
      <c r="A20" s="16"/>
    </row>
    <row r="21" spans="1:11" ht="18" customHeight="1">
      <c r="A21" s="15" t="s">
        <v>36</v>
      </c>
      <c r="G21" s="14"/>
    </row>
    <row r="22" spans="1:11" ht="18" customHeight="1">
      <c r="A22" s="16" t="s">
        <v>31</v>
      </c>
      <c r="B22" s="17">
        <f>IFERROR(OFFSET($F22, 0, MATCH(B$3, $G$3:$DB$3, 0)), "-")</f>
        <v>0</v>
      </c>
      <c r="C22" s="17">
        <f>IFERROR(OFFSET($F22, 0, MATCH(C$3, $G$3:$DB$3, 0)), "-")</f>
        <v>0</v>
      </c>
      <c r="D22" s="17">
        <f>IFERROR(C22-B22, "-")</f>
        <v>0</v>
      </c>
      <c r="E22" s="18">
        <f>IFERROR(C22/B22-1, "-")</f>
        <v>0</v>
      </c>
      <c r="G22" s="17">
        <v>1628963.25</v>
      </c>
      <c r="H22" s="17">
        <v>2367808.709</v>
      </c>
      <c r="I22" s="17">
        <v>2567808.709</v>
      </c>
      <c r="J22" s="17">
        <v>2767808.709</v>
      </c>
      <c r="K22" s="17">
        <v>2967808.709</v>
      </c>
    </row>
    <row r="23" spans="1:11" ht="18" customHeight="1">
      <c r="A23" s="16" t="s">
        <v>32</v>
      </c>
      <c r="B23" s="17">
        <f>IFERROR(OFFSET($F23, 0, MATCH(B$3, $G$3:$DB$3, 0)), "-")</f>
        <v>0</v>
      </c>
      <c r="C23" s="17">
        <f>IFERROR(OFFSET($F23, 0, MATCH(C$3, $G$3:$DB$3, 0)), "-")</f>
        <v>0</v>
      </c>
      <c r="D23" s="17">
        <f>IFERROR(C23-B23, "-")</f>
        <v>0</v>
      </c>
      <c r="E23" s="18">
        <f>IFERROR(C23/B23-1, "-")</f>
        <v>0</v>
      </c>
      <c r="G23" s="17">
        <v>6464470.35</v>
      </c>
      <c r="H23" s="17">
        <v>8862726.237</v>
      </c>
      <c r="I23" s="17">
        <v>9062726.237</v>
      </c>
      <c r="J23" s="17">
        <v>9262726.237</v>
      </c>
      <c r="K23" s="17">
        <v>9462726.237</v>
      </c>
    </row>
    <row r="24" spans="1:11" ht="18" customHeight="1">
      <c r="A24" s="16" t="s">
        <v>33</v>
      </c>
      <c r="B24" s="17">
        <f>IFERROR(OFFSET($F24, 0, MATCH(B$3, $G$3:$DB$3, 0)), "-")</f>
        <v>0</v>
      </c>
      <c r="C24" s="17">
        <f>IFERROR(OFFSET($F24, 0, MATCH(C$3, $G$3:$DB$3, 0)), "-")</f>
        <v>0</v>
      </c>
      <c r="D24" s="17">
        <f>IFERROR(C24-B24, "-")</f>
        <v>0</v>
      </c>
      <c r="E24" s="18">
        <f>IFERROR(C24/B24-1, "-")</f>
        <v>0</v>
      </c>
      <c r="G24" s="17">
        <v>3218647.34</v>
      </c>
      <c r="H24" s="17">
        <v>4553387.284</v>
      </c>
      <c r="I24" s="17">
        <v>4753387.284</v>
      </c>
      <c r="J24" s="17">
        <v>4953387.284</v>
      </c>
      <c r="K24" s="17">
        <v>5153387.284</v>
      </c>
    </row>
    <row r="25" spans="1:11" ht="18" customHeight="1">
      <c r="A25" s="16"/>
    </row>
    <row r="26" spans="1:11" ht="18" customHeight="1">
      <c r="A26" s="13" t="s">
        <v>37</v>
      </c>
      <c r="G26" s="14"/>
    </row>
    <row r="27" spans="1:11" ht="18" customHeight="1">
      <c r="A27" s="15" t="s">
        <v>40</v>
      </c>
      <c r="G27" s="14"/>
    </row>
    <row r="28" spans="1:11" ht="18" customHeight="1">
      <c r="A28" s="16" t="s">
        <v>41</v>
      </c>
      <c r="B28" s="17">
        <f>IFERROR(OFFSET($F28, 0, MATCH(B$3, $G$3:$DB$3, 0)), "-")</f>
        <v>0</v>
      </c>
      <c r="C28" s="17">
        <f>IFERROR(OFFSET($F28, 0, MATCH(C$3, $G$3:$DB$3, 0)), "-")</f>
        <v>0</v>
      </c>
      <c r="D28" s="17">
        <f>IFERROR(C28-B28, "-")</f>
        <v>0</v>
      </c>
      <c r="E28" s="18">
        <f>IFERROR(C28/B28-1, "-")</f>
        <v>0</v>
      </c>
      <c r="G28" s="17">
        <v>2512728.79</v>
      </c>
      <c r="H28" s="17">
        <v>3485670.148</v>
      </c>
      <c r="I28" s="17">
        <v>3685670.148</v>
      </c>
      <c r="J28" s="17">
        <v>3885670.148</v>
      </c>
      <c r="K28" s="17">
        <v>4085670.148</v>
      </c>
    </row>
    <row r="29" spans="1:11" ht="18" customHeight="1">
      <c r="A29" s="16"/>
    </row>
  </sheetData>
  <mergeCells count="2">
    <mergeCell ref="A1:A2"/>
    <mergeCell ref="B2:E2"/>
  </mergeCells>
  <dataValidations count="2">
    <dataValidation type="list" allowBlank="1" showInputMessage="1" showErrorMessage="1" promptTitle="Pick a scenario" sqref="B3">
      <formula1>"Scenario 1,Scenario 2,Scenario 3,Scenario 4,Scenario 5"</formula1>
    </dataValidation>
    <dataValidation type="list" allowBlank="1" showInputMessage="1" showErrorMessage="1" promptTitle="Pick a scenario" sqref="C3">
      <formula1>"Scenario 1,Scenario 2,Scenario 3,Scenario 4,Scenario 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"/>
  <sheetViews>
    <sheetView showGridLines="0" workbookViewId="0"/>
  </sheetViews>
  <sheetFormatPr defaultRowHeight="18" customHeight="1" zeroHeight="1"/>
  <cols>
    <col min="1" max="1" width="35.5703125" customWidth="1"/>
    <col min="6" max="6" width="3" style="3" customWidth="1"/>
  </cols>
  <sheetData>
    <row r="1" spans="1:11" ht="18" customHeight="1">
      <c r="A1" s="4" t="s">
        <v>42</v>
      </c>
    </row>
    <row r="2" spans="1:11" ht="18" customHeight="1">
      <c r="A2" s="4"/>
      <c r="B2" s="5" t="s">
        <v>9</v>
      </c>
      <c r="C2" s="5"/>
      <c r="D2" s="5"/>
      <c r="E2" s="5"/>
      <c r="F2" s="6"/>
    </row>
    <row r="3" spans="1:11" ht="36" customHeight="1">
      <c r="A3" s="7" t="s">
        <v>1</v>
      </c>
      <c r="B3" s="8" t="s">
        <v>2</v>
      </c>
      <c r="C3" s="8" t="s">
        <v>3</v>
      </c>
      <c r="D3" s="9" t="s">
        <v>7</v>
      </c>
      <c r="E3" s="9" t="s">
        <v>8</v>
      </c>
      <c r="F3" s="9"/>
      <c r="G3" s="10" t="s">
        <v>2</v>
      </c>
      <c r="H3" s="11" t="s">
        <v>3</v>
      </c>
      <c r="I3" s="11" t="s">
        <v>4</v>
      </c>
      <c r="J3" s="11" t="s">
        <v>5</v>
      </c>
      <c r="K3" s="12" t="s">
        <v>6</v>
      </c>
    </row>
    <row r="4" spans="1:11" ht="18" customHeight="1">
      <c r="A4" s="13" t="s">
        <v>11</v>
      </c>
      <c r="G4" s="14"/>
    </row>
    <row r="5" spans="1:11" ht="18" customHeight="1">
      <c r="A5" s="15" t="s">
        <v>45</v>
      </c>
      <c r="G5" s="14"/>
    </row>
    <row r="6" spans="1:11" ht="18" customHeight="1">
      <c r="A6" s="16" t="s">
        <v>41</v>
      </c>
      <c r="B6" s="17">
        <f>IFERROR(OFFSET($F6, 0, MATCH(B$3, $G$3:$DB$3, 0)), "-")</f>
        <v>0</v>
      </c>
      <c r="C6" s="17">
        <f>IFERROR(OFFSET($F6, 0, MATCH(C$3, $G$3:$DB$3, 0)), "-")</f>
        <v>0</v>
      </c>
      <c r="D6" s="17">
        <f>IFERROR(C6-B6, "-")</f>
        <v>0</v>
      </c>
      <c r="E6" s="18">
        <f>IFERROR(C6/B6-1, "-")</f>
        <v>0</v>
      </c>
      <c r="G6" s="17">
        <v>1628963.25</v>
      </c>
      <c r="H6" s="17">
        <v>2367808.709</v>
      </c>
      <c r="I6" s="17">
        <v>2567808.709</v>
      </c>
      <c r="J6" s="17">
        <v>2767808.709</v>
      </c>
      <c r="K6" s="17">
        <v>2967808.709</v>
      </c>
    </row>
    <row r="7" spans="1:11" ht="18" customHeight="1">
      <c r="A7" s="16" t="s">
        <v>29</v>
      </c>
      <c r="B7" s="17">
        <f>IFERROR(OFFSET($F7, 0, MATCH(B$3, $G$3:$DB$3, 0)), "-")</f>
        <v>0</v>
      </c>
      <c r="C7" s="17">
        <f>IFERROR(OFFSET($F7, 0, MATCH(C$3, $G$3:$DB$3, 0)), "-")</f>
        <v>0</v>
      </c>
      <c r="D7" s="17">
        <f>IFERROR(C7-B7, "-")</f>
        <v>0</v>
      </c>
      <c r="E7" s="18">
        <f>IFERROR(C7/B7-1, "-")</f>
        <v>0</v>
      </c>
      <c r="G7" s="17">
        <v>2512728.79</v>
      </c>
      <c r="H7" s="17">
        <v>3485670.148</v>
      </c>
      <c r="I7" s="17">
        <v>3685670.148</v>
      </c>
      <c r="J7" s="17">
        <v>3885670.148</v>
      </c>
      <c r="K7" s="17">
        <v>4085670.148</v>
      </c>
    </row>
    <row r="8" spans="1:11" ht="18" customHeight="1">
      <c r="A8" s="16"/>
    </row>
    <row r="9" spans="1:11" ht="18" customHeight="1">
      <c r="A9" s="15" t="s">
        <v>46</v>
      </c>
      <c r="G9" s="14"/>
    </row>
    <row r="10" spans="1:11" ht="18" customHeight="1">
      <c r="A10" s="16" t="s">
        <v>31</v>
      </c>
      <c r="B10" s="17">
        <f>IFERROR(OFFSET($F10, 0, MATCH(B$3, $G$3:$DB$3, 0)), "-")</f>
        <v>0</v>
      </c>
      <c r="C10" s="17">
        <f>IFERROR(OFFSET($F10, 0, MATCH(C$3, $G$3:$DB$3, 0)), "-")</f>
        <v>0</v>
      </c>
      <c r="D10" s="17">
        <f>IFERROR(C10-B10, "-")</f>
        <v>0</v>
      </c>
      <c r="E10" s="18">
        <f>IFERROR(C10/B10-1, "-")</f>
        <v>0</v>
      </c>
      <c r="G10" s="17">
        <v>1628963.25</v>
      </c>
      <c r="H10" s="17">
        <v>2367808.709</v>
      </c>
      <c r="I10" s="17">
        <v>2567808.709</v>
      </c>
      <c r="J10" s="17">
        <v>2767808.709</v>
      </c>
      <c r="K10" s="17">
        <v>2967808.709</v>
      </c>
    </row>
    <row r="11" spans="1:11" ht="18" customHeight="1">
      <c r="A11" s="16"/>
    </row>
    <row r="12" spans="1:11" ht="18" customHeight="1">
      <c r="A12" s="13" t="s">
        <v>19</v>
      </c>
      <c r="G12" s="14"/>
    </row>
    <row r="13" spans="1:11" ht="18" customHeight="1">
      <c r="A13" s="15" t="s">
        <v>46</v>
      </c>
      <c r="G13" s="14"/>
    </row>
    <row r="14" spans="1:11" ht="18" customHeight="1">
      <c r="A14" s="16" t="s">
        <v>32</v>
      </c>
      <c r="B14" s="17">
        <f>IFERROR(OFFSET($F14, 0, MATCH(B$3, $G$3:$DB$3, 0)), "-")</f>
        <v>0</v>
      </c>
      <c r="C14" s="17">
        <f>IFERROR(OFFSET($F14, 0, MATCH(C$3, $G$3:$DB$3, 0)), "-")</f>
        <v>0</v>
      </c>
      <c r="D14" s="17">
        <f>IFERROR(C14-B14, "-")</f>
        <v>0</v>
      </c>
      <c r="E14" s="18">
        <f>IFERROR(C14/B14-1, "-")</f>
        <v>0</v>
      </c>
      <c r="G14" s="17">
        <v>6464470.35</v>
      </c>
      <c r="H14" s="17">
        <v>8862726.237</v>
      </c>
      <c r="I14" s="17">
        <v>9062726.237</v>
      </c>
      <c r="J14" s="17">
        <v>9262726.237</v>
      </c>
      <c r="K14" s="17">
        <v>9462726.237</v>
      </c>
    </row>
    <row r="15" spans="1:11" ht="18" customHeight="1">
      <c r="A15" s="16"/>
    </row>
    <row r="16" spans="1:11" ht="18" customHeight="1">
      <c r="A16" s="15" t="s">
        <v>48</v>
      </c>
      <c r="G16" s="14"/>
    </row>
    <row r="17" spans="1:11" ht="18" customHeight="1">
      <c r="A17" s="16" t="s">
        <v>33</v>
      </c>
      <c r="B17" s="17">
        <f>IFERROR(OFFSET($F17, 0, MATCH(B$3, $G$3:$DB$3, 0)), "-")</f>
        <v>0</v>
      </c>
      <c r="C17" s="17">
        <f>IFERROR(OFFSET($F17, 0, MATCH(C$3, $G$3:$DB$3, 0)), "-")</f>
        <v>0</v>
      </c>
      <c r="D17" s="17">
        <f>IFERROR(C17-B17, "-")</f>
        <v>0</v>
      </c>
      <c r="E17" s="18">
        <f>IFERROR(C17/B17-1, "-")</f>
        <v>0</v>
      </c>
      <c r="G17" s="17">
        <v>3218647.34</v>
      </c>
      <c r="H17" s="17">
        <v>4553387.284</v>
      </c>
      <c r="I17" s="17">
        <v>4753387.284</v>
      </c>
      <c r="J17" s="17">
        <v>4953387.284</v>
      </c>
      <c r="K17" s="17">
        <v>5153387.284</v>
      </c>
    </row>
    <row r="18" spans="1:11" ht="18" customHeight="1">
      <c r="A18" s="16"/>
    </row>
    <row r="19" spans="1:11" ht="18" customHeight="1">
      <c r="A19" s="15" t="s">
        <v>49</v>
      </c>
      <c r="G19" s="14"/>
    </row>
    <row r="20" spans="1:11" ht="18" customHeight="1">
      <c r="A20" s="16" t="s">
        <v>41</v>
      </c>
      <c r="B20" s="17">
        <f>IFERROR(OFFSET($F20, 0, MATCH(B$3, $G$3:$DB$3, 0)), "-")</f>
        <v>0</v>
      </c>
      <c r="C20" s="17">
        <f>IFERROR(OFFSET($F20, 0, MATCH(C$3, $G$3:$DB$3, 0)), "-")</f>
        <v>0</v>
      </c>
      <c r="D20" s="17">
        <f>IFERROR(C20-B20, "-")</f>
        <v>0</v>
      </c>
      <c r="E20" s="18">
        <f>IFERROR(C20/B20-1, "-")</f>
        <v>0</v>
      </c>
      <c r="G20" s="17">
        <v>1628963.25</v>
      </c>
      <c r="H20" s="17">
        <v>2367808.709</v>
      </c>
      <c r="I20" s="17">
        <v>2567808.709</v>
      </c>
      <c r="J20" s="17">
        <v>2767808.709</v>
      </c>
      <c r="K20" s="17">
        <v>2967808.709</v>
      </c>
    </row>
    <row r="21" spans="1:11" ht="18" customHeight="1">
      <c r="A21" s="16"/>
    </row>
  </sheetData>
  <mergeCells count="2">
    <mergeCell ref="A1:A2"/>
    <mergeCell ref="B2:E2"/>
  </mergeCells>
  <dataValidations count="2">
    <dataValidation type="list" allowBlank="1" showInputMessage="1" showErrorMessage="1" promptTitle="Pick a scenario" sqref="B3">
      <formula1>"Scenario 1,Scenario 2,Scenario 3,Scenario 4,Scenario 5"</formula1>
    </dataValidation>
    <dataValidation type="list" allowBlank="1" showInputMessage="1" showErrorMessage="1" promptTitle="Pick a scenario" sqref="C3">
      <formula1>"Scenario 1,Scenario 2,Scenario 3,Scenario 4,Scenario 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Population Changes</vt:lpstr>
      <vt:lpstr>Infrastructure Changes</vt:lpstr>
      <vt:lpstr>Something something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2023-05-15T04:28:46Z</dcterms:created>
  <dcterms:modified xsi:type="dcterms:W3CDTF">2023-05-15T04:28:46Z</dcterms:modified>
</cp:coreProperties>
</file>