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rastructure Changes" sheetId="1" r:id="rId1"/>
    <sheet name="Population Changes" sheetId="2" r:id="rId2"/>
    <sheet name="Rituals" sheetId="3" r:id="rId3"/>
  </sheets>
  <calcPr calcId="124519" fullCalcOnLoad="1"/>
</workbook>
</file>

<file path=xl/sharedStrings.xml><?xml version="1.0" encoding="utf-8"?>
<sst xmlns="http://schemas.openxmlformats.org/spreadsheetml/2006/main" count="210" uniqueCount="26">
  <si>
    <t>Group2</t>
  </si>
  <si>
    <t>Scenario 1</t>
  </si>
  <si>
    <t>Scenario 2</t>
  </si>
  <si>
    <t>Scenario 3</t>
  </si>
  <si>
    <t>Scenario 4</t>
  </si>
  <si>
    <t>Scenario 5</t>
  </si>
  <si>
    <t>FEL</t>
  </si>
  <si>
    <t>Other</t>
  </si>
  <si>
    <t>Infrastructure Changes</t>
  </si>
  <si>
    <t>+/-</t>
  </si>
  <si>
    <t>%</t>
  </si>
  <si>
    <t>FER</t>
  </si>
  <si>
    <t>Eastern</t>
  </si>
  <si>
    <t>Inner</t>
  </si>
  <si>
    <t>Northern</t>
  </si>
  <si>
    <t>Peninsula</t>
  </si>
  <si>
    <t>Southern</t>
  </si>
  <si>
    <t>Western</t>
  </si>
  <si>
    <t>FEW</t>
  </si>
  <si>
    <t>Households</t>
  </si>
  <si>
    <t>Population Changes</t>
  </si>
  <si>
    <t>Employment</t>
  </si>
  <si>
    <t>Population</t>
  </si>
  <si>
    <t>Enrolments</t>
  </si>
  <si>
    <t>Rituals</t>
  </si>
  <si>
    <t>Compare two loaded scenarios (use dropdowns)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</si>
</sst>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D8AA"/>
        <bgColor indexed="64"/>
      </patternFill>
    </fill>
    <fill>
      <patternFill patternType="solid">
        <fgColor rgb="FFD7D4F0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showGridLines="0" tabSelected="1" workbookViewId="0"/>
  </sheetViews>
  <sheetFormatPr defaultRowHeight="15"/>
  <cols>
    <col min="1" max="1" width="21" bestFit="1" customWidth="1"/>
    <col min="2" max="2" width="9.7109375" style="1" bestFit="1" customWidth="1"/>
    <col min="3" max="3" width="7.42578125" bestFit="1" customWidth="1"/>
    <col min="4" max="4" width="10" bestFit="1" customWidth="1"/>
    <col min="5" max="5" width="9.7109375" customWidth="1"/>
    <col min="6" max="6" width="6.7109375" style="1" customWidth="1"/>
    <col min="7" max="7" width="2.7109375" customWidth="1"/>
    <col min="8" max="8" width="0" customWidth="1"/>
    <col min="9" max="9" width="7.42578125" bestFit="1" customWidth="1"/>
    <col min="10" max="10" width="11" bestFit="1" customWidth="1"/>
    <col min="11" max="14" width="12" bestFit="1" customWidth="1"/>
  </cols>
  <sheetData>
    <row r="1" spans="1:14">
      <c r="A1" s="2" t="s">
        <v>8</v>
      </c>
    </row>
    <row r="2" spans="1:14">
      <c r="A2" s="2"/>
      <c r="C2" t="s">
        <v>25</v>
      </c>
    </row>
    <row r="3" spans="1:14">
      <c r="C3" s="3" t="s">
        <v>0</v>
      </c>
      <c r="D3" s="3" t="s">
        <v>1</v>
      </c>
      <c r="E3" s="3" t="s">
        <v>9</v>
      </c>
      <c r="F3" s="4" t="s">
        <v>10</v>
      </c>
      <c r="I3" s="5" t="s">
        <v>0</v>
      </c>
      <c r="J3" s="5" t="s">
        <v>1</v>
      </c>
      <c r="K3" s="5" t="s">
        <v>2</v>
      </c>
      <c r="L3" s="5" t="s">
        <v>3</v>
      </c>
      <c r="M3" s="5" t="s">
        <v>4</v>
      </c>
      <c r="N3" s="5" t="s">
        <v>5</v>
      </c>
    </row>
    <row r="4" spans="1:14">
      <c r="A4" s="6" t="s">
        <v>6</v>
      </c>
      <c r="B4" s="7" t="s">
        <v>7</v>
      </c>
      <c r="C4">
        <f>IFERROR(OFFSET($H4, 0, MATCH(C$3, $I$3:$DB$3, 0)), "-")</f>
        <v>0</v>
      </c>
      <c r="D4">
        <f>IFERROR(OFFSET($H4, 0, MATCH(D$3, $I$3:$DB$3, 0)), "-")</f>
        <v>0</v>
      </c>
      <c r="E4">
        <f>IFERROR(D4-C4, "-")</f>
        <v>0</v>
      </c>
      <c r="F4" s="1">
        <f>IFERROR(D4/C4-1, "-")</f>
        <v>0</v>
      </c>
      <c r="I4" t="s">
        <v>6</v>
      </c>
      <c r="J4">
        <v>2512728.79</v>
      </c>
      <c r="K4">
        <v>3485670.148</v>
      </c>
      <c r="L4">
        <v>3685670.148</v>
      </c>
      <c r="M4">
        <v>3885670.148</v>
      </c>
      <c r="N4">
        <v>4085670.148</v>
      </c>
    </row>
    <row r="6" spans="1:14">
      <c r="A6" s="6" t="s">
        <v>11</v>
      </c>
      <c r="B6" s="7" t="s">
        <v>12</v>
      </c>
      <c r="C6">
        <f>IFERROR(OFFSET($H6, 0, MATCH(C$3, $I$3:$DB$3, 0)), "-")</f>
        <v>0</v>
      </c>
      <c r="D6">
        <f>IFERROR(OFFSET($H6, 0, MATCH(D$3, $I$3:$DB$3, 0)), "-")</f>
        <v>0</v>
      </c>
      <c r="E6">
        <f>IFERROR(D6-C6, "-")</f>
        <v>0</v>
      </c>
      <c r="F6" s="1">
        <f>IFERROR(D6/C6-1, "-")</f>
        <v>0</v>
      </c>
      <c r="I6" t="s">
        <v>11</v>
      </c>
      <c r="J6">
        <v>2512728.79</v>
      </c>
      <c r="K6">
        <v>3485670.148</v>
      </c>
      <c r="L6">
        <v>3685670.148</v>
      </c>
      <c r="M6">
        <v>3885670.148</v>
      </c>
      <c r="N6">
        <v>4085670.148</v>
      </c>
    </row>
    <row r="8" spans="1:14">
      <c r="A8" s="6" t="s">
        <v>11</v>
      </c>
      <c r="B8" s="7" t="s">
        <v>13</v>
      </c>
      <c r="C8">
        <f>IFERROR(OFFSET($H8, 0, MATCH(C$3, $I$3:$DB$3, 0)), "-")</f>
        <v>0</v>
      </c>
      <c r="D8">
        <f>IFERROR(OFFSET($H8, 0, MATCH(D$3, $I$3:$DB$3, 0)), "-")</f>
        <v>0</v>
      </c>
      <c r="E8">
        <f>IFERROR(D8-C8, "-")</f>
        <v>0</v>
      </c>
      <c r="F8" s="1">
        <f>IFERROR(D8/C8-1, "-")</f>
        <v>0</v>
      </c>
      <c r="I8" t="s">
        <v>11</v>
      </c>
      <c r="J8">
        <v>6464470.35</v>
      </c>
      <c r="K8">
        <v>8862726.237</v>
      </c>
      <c r="L8">
        <v>9062726.237</v>
      </c>
      <c r="M8">
        <v>9262726.237</v>
      </c>
      <c r="N8">
        <v>9462726.237</v>
      </c>
    </row>
    <row r="10" spans="1:14">
      <c r="A10" s="6" t="s">
        <v>11</v>
      </c>
      <c r="B10" s="7" t="s">
        <v>14</v>
      </c>
      <c r="C10">
        <f>IFERROR(OFFSET($H10, 0, MATCH(C$3, $I$3:$DB$3, 0)), "-")</f>
        <v>0</v>
      </c>
      <c r="D10">
        <f>IFERROR(OFFSET($H10, 0, MATCH(D$3, $I$3:$DB$3, 0)), "-")</f>
        <v>0</v>
      </c>
      <c r="E10">
        <f>IFERROR(D10-C10, "-")</f>
        <v>0</v>
      </c>
      <c r="F10" s="1">
        <f>IFERROR(D10/C10-1, "-")</f>
        <v>0</v>
      </c>
      <c r="I10" t="s">
        <v>11</v>
      </c>
      <c r="J10">
        <v>3218647.34</v>
      </c>
      <c r="K10">
        <v>4553387.284</v>
      </c>
      <c r="L10">
        <v>4753387.284</v>
      </c>
      <c r="M10">
        <v>4953387.284</v>
      </c>
      <c r="N10">
        <v>5153387.284</v>
      </c>
    </row>
    <row r="12" spans="1:14">
      <c r="A12" s="6" t="s">
        <v>11</v>
      </c>
      <c r="B12" s="7" t="s">
        <v>15</v>
      </c>
      <c r="C12">
        <f>IFERROR(OFFSET($H12, 0, MATCH(C$3, $I$3:$DB$3, 0)), "-")</f>
        <v>0</v>
      </c>
      <c r="D12">
        <f>IFERROR(OFFSET($H12, 0, MATCH(D$3, $I$3:$DB$3, 0)), "-")</f>
        <v>0</v>
      </c>
      <c r="E12">
        <f>IFERROR(D12-C12, "-")</f>
        <v>0</v>
      </c>
      <c r="F12" s="1">
        <f>IFERROR(D12/C12-1, "-")</f>
        <v>0</v>
      </c>
      <c r="I12" t="s">
        <v>11</v>
      </c>
      <c r="J12">
        <v>3218647.34</v>
      </c>
      <c r="K12">
        <v>4553387.284</v>
      </c>
      <c r="L12">
        <v>4753387.284</v>
      </c>
      <c r="M12">
        <v>4953387.284</v>
      </c>
      <c r="N12">
        <v>5153387.284</v>
      </c>
    </row>
    <row r="14" spans="1:14">
      <c r="A14" s="6" t="s">
        <v>11</v>
      </c>
      <c r="B14" s="7" t="s">
        <v>16</v>
      </c>
      <c r="C14">
        <f>IFERROR(OFFSET($H14, 0, MATCH(C$3, $I$3:$DB$3, 0)), "-")</f>
        <v>0</v>
      </c>
      <c r="D14">
        <f>IFERROR(OFFSET($H14, 0, MATCH(D$3, $I$3:$DB$3, 0)), "-")</f>
        <v>0</v>
      </c>
      <c r="E14">
        <f>IFERROR(D14-C14, "-")</f>
        <v>0</v>
      </c>
      <c r="F14" s="1">
        <f>IFERROR(D14/C14-1, "-")</f>
        <v>0</v>
      </c>
      <c r="I14" t="s">
        <v>11</v>
      </c>
      <c r="J14">
        <v>1628963.25</v>
      </c>
      <c r="K14">
        <v>2367808.709</v>
      </c>
      <c r="L14">
        <v>2567808.709</v>
      </c>
      <c r="M14">
        <v>2767808.709</v>
      </c>
      <c r="N14">
        <v>2967808.709</v>
      </c>
    </row>
    <row r="16" spans="1:14">
      <c r="A16" s="6" t="s">
        <v>11</v>
      </c>
      <c r="B16" s="7" t="s">
        <v>17</v>
      </c>
      <c r="C16">
        <f>IFERROR(OFFSET($H16, 0, MATCH(C$3, $I$3:$DB$3, 0)), "-")</f>
        <v>0</v>
      </c>
      <c r="D16">
        <f>IFERROR(OFFSET($H16, 0, MATCH(D$3, $I$3:$DB$3, 0)), "-")</f>
        <v>0</v>
      </c>
      <c r="E16">
        <f>IFERROR(D16-C16, "-")</f>
        <v>0</v>
      </c>
      <c r="F16" s="1">
        <f>IFERROR(D16/C16-1, "-")</f>
        <v>0</v>
      </c>
      <c r="I16" t="s">
        <v>11</v>
      </c>
      <c r="J16">
        <v>6464470.35</v>
      </c>
      <c r="K16">
        <v>8862726.237</v>
      </c>
      <c r="L16">
        <v>9062726.237</v>
      </c>
      <c r="M16">
        <v>9262726.237</v>
      </c>
      <c r="N16">
        <v>9462726.237</v>
      </c>
    </row>
    <row r="18" spans="1:14">
      <c r="A18" s="6" t="s">
        <v>18</v>
      </c>
      <c r="B18" s="7" t="s">
        <v>12</v>
      </c>
      <c r="C18">
        <f>IFERROR(OFFSET($H18, 0, MATCH(C$3, $I$3:$DB$3, 0)), "-")</f>
        <v>0</v>
      </c>
      <c r="D18">
        <f>IFERROR(OFFSET($H18, 0, MATCH(D$3, $I$3:$DB$3, 0)), "-")</f>
        <v>0</v>
      </c>
      <c r="E18">
        <f>IFERROR(D18-C18, "-")</f>
        <v>0</v>
      </c>
      <c r="F18" s="1">
        <f>IFERROR(D18/C18-1, "-")</f>
        <v>0</v>
      </c>
      <c r="I18" t="s">
        <v>18</v>
      </c>
      <c r="J18">
        <v>2512728.79</v>
      </c>
      <c r="K18">
        <v>3485670.148</v>
      </c>
      <c r="L18">
        <v>3685670.148</v>
      </c>
      <c r="M18">
        <v>3885670.148</v>
      </c>
      <c r="N18">
        <v>4085670.148</v>
      </c>
    </row>
    <row r="20" spans="1:14">
      <c r="A20" s="6" t="s">
        <v>18</v>
      </c>
      <c r="B20" s="7" t="s">
        <v>13</v>
      </c>
      <c r="C20">
        <f>IFERROR(OFFSET($H20, 0, MATCH(C$3, $I$3:$DB$3, 0)), "-")</f>
        <v>0</v>
      </c>
      <c r="D20">
        <f>IFERROR(OFFSET($H20, 0, MATCH(D$3, $I$3:$DB$3, 0)), "-")</f>
        <v>0</v>
      </c>
      <c r="E20">
        <f>IFERROR(D20-C20, "-")</f>
        <v>0</v>
      </c>
      <c r="F20" s="1">
        <f>IFERROR(D20/C20-1, "-")</f>
        <v>0</v>
      </c>
      <c r="I20" t="s">
        <v>18</v>
      </c>
      <c r="J20">
        <v>6464470.35</v>
      </c>
      <c r="K20">
        <v>8862726.237</v>
      </c>
      <c r="L20">
        <v>9062726.237</v>
      </c>
      <c r="M20">
        <v>9262726.237</v>
      </c>
      <c r="N20">
        <v>9462726.237</v>
      </c>
    </row>
    <row r="22" spans="1:14">
      <c r="A22" s="6" t="s">
        <v>18</v>
      </c>
      <c r="B22" s="7" t="s">
        <v>14</v>
      </c>
      <c r="C22">
        <f>IFERROR(OFFSET($H22, 0, MATCH(C$3, $I$3:$DB$3, 0)), "-")</f>
        <v>0</v>
      </c>
      <c r="D22">
        <f>IFERROR(OFFSET($H22, 0, MATCH(D$3, $I$3:$DB$3, 0)), "-")</f>
        <v>0</v>
      </c>
      <c r="E22">
        <f>IFERROR(D22-C22, "-")</f>
        <v>0</v>
      </c>
      <c r="F22" s="1">
        <f>IFERROR(D22/C22-1, "-")</f>
        <v>0</v>
      </c>
      <c r="I22" t="s">
        <v>18</v>
      </c>
      <c r="J22">
        <v>3218647.34</v>
      </c>
      <c r="K22">
        <v>4553387.284</v>
      </c>
      <c r="L22">
        <v>4753387.284</v>
      </c>
      <c r="M22">
        <v>4953387.284</v>
      </c>
      <c r="N22">
        <v>5153387.284</v>
      </c>
    </row>
    <row r="24" spans="1:14">
      <c r="A24" s="6" t="s">
        <v>18</v>
      </c>
      <c r="B24" s="7" t="s">
        <v>15</v>
      </c>
      <c r="C24">
        <f>IFERROR(OFFSET($H24, 0, MATCH(C$3, $I$3:$DB$3, 0)), "-")</f>
        <v>0</v>
      </c>
      <c r="D24">
        <f>IFERROR(OFFSET($H24, 0, MATCH(D$3, $I$3:$DB$3, 0)), "-")</f>
        <v>0</v>
      </c>
      <c r="E24">
        <f>IFERROR(D24-C24, "-")</f>
        <v>0</v>
      </c>
      <c r="F24" s="1">
        <f>IFERROR(D24/C24-1, "-")</f>
        <v>0</v>
      </c>
      <c r="I24" t="s">
        <v>18</v>
      </c>
      <c r="J24">
        <v>3218647.34</v>
      </c>
      <c r="K24">
        <v>4553387.284</v>
      </c>
      <c r="L24">
        <v>4753387.284</v>
      </c>
      <c r="M24">
        <v>4953387.284</v>
      </c>
      <c r="N24">
        <v>5153387.284</v>
      </c>
    </row>
    <row r="26" spans="1:14">
      <c r="A26" s="6" t="s">
        <v>18</v>
      </c>
      <c r="B26" s="7" t="s">
        <v>16</v>
      </c>
      <c r="C26">
        <f>IFERROR(OFFSET($H26, 0, MATCH(C$3, $I$3:$DB$3, 0)), "-")</f>
        <v>0</v>
      </c>
      <c r="D26">
        <f>IFERROR(OFFSET($H26, 0, MATCH(D$3, $I$3:$DB$3, 0)), "-")</f>
        <v>0</v>
      </c>
      <c r="E26">
        <f>IFERROR(D26-C26, "-")</f>
        <v>0</v>
      </c>
      <c r="F26" s="1">
        <f>IFERROR(D26/C26-1, "-")</f>
        <v>0</v>
      </c>
      <c r="I26" t="s">
        <v>18</v>
      </c>
      <c r="J26">
        <v>1628963.25</v>
      </c>
      <c r="K26">
        <v>2367808.709</v>
      </c>
      <c r="L26">
        <v>2567808.709</v>
      </c>
      <c r="M26">
        <v>2767808.709</v>
      </c>
      <c r="N26">
        <v>2967808.709</v>
      </c>
    </row>
    <row r="28" spans="1:14">
      <c r="A28" s="6" t="s">
        <v>18</v>
      </c>
      <c r="B28" s="7" t="s">
        <v>17</v>
      </c>
      <c r="C28">
        <f>IFERROR(OFFSET($H28, 0, MATCH(C$3, $I$3:$DB$3, 0)), "-")</f>
        <v>0</v>
      </c>
      <c r="D28">
        <f>IFERROR(OFFSET($H28, 0, MATCH(D$3, $I$3:$DB$3, 0)), "-")</f>
        <v>0</v>
      </c>
      <c r="E28">
        <f>IFERROR(D28-C28, "-")</f>
        <v>0</v>
      </c>
      <c r="F28" s="1">
        <f>IFERROR(D28/C28-1, "-")</f>
        <v>0</v>
      </c>
      <c r="I28" t="s">
        <v>18</v>
      </c>
      <c r="J28">
        <v>6464470.35</v>
      </c>
      <c r="K28">
        <v>8862726.237</v>
      </c>
      <c r="L28">
        <v>9062726.237</v>
      </c>
      <c r="M28">
        <v>9262726.237</v>
      </c>
      <c r="N28">
        <v>9462726.237</v>
      </c>
    </row>
  </sheetData>
  <mergeCells count="2">
    <mergeCell ref="A1:A2"/>
    <mergeCell ref="C2:F2"/>
  </mergeCells>
  <dataValidations count="26"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showGridLines="0" workbookViewId="0"/>
  </sheetViews>
  <sheetFormatPr defaultRowHeight="15"/>
  <cols>
    <col min="1" max="1" width="18.5703125" bestFit="1" customWidth="1"/>
    <col min="2" max="2" width="12.28515625" style="1" bestFit="1" customWidth="1"/>
    <col min="3" max="3" width="7.42578125" bestFit="1" customWidth="1"/>
    <col min="4" max="4" width="10" bestFit="1" customWidth="1"/>
    <col min="5" max="5" width="9.7109375" customWidth="1"/>
    <col min="6" max="6" width="6.7109375" style="1" customWidth="1"/>
    <col min="7" max="7" width="2.7109375" customWidth="1"/>
    <col min="8" max="8" width="0" customWidth="1"/>
    <col min="9" max="9" width="7.42578125" bestFit="1" customWidth="1"/>
    <col min="10" max="10" width="11" bestFit="1" customWidth="1"/>
    <col min="11" max="14" width="12" bestFit="1" customWidth="1"/>
  </cols>
  <sheetData>
    <row r="1" spans="1:14">
      <c r="A1" s="2" t="s">
        <v>20</v>
      </c>
    </row>
    <row r="2" spans="1:14">
      <c r="A2" s="2"/>
      <c r="C2" t="s">
        <v>25</v>
      </c>
    </row>
    <row r="3" spans="1:14">
      <c r="C3" s="3" t="s">
        <v>0</v>
      </c>
      <c r="D3" s="3" t="s">
        <v>1</v>
      </c>
      <c r="E3" s="3" t="s">
        <v>9</v>
      </c>
      <c r="F3" s="4" t="s">
        <v>10</v>
      </c>
      <c r="I3" s="5" t="s">
        <v>0</v>
      </c>
      <c r="J3" s="5" t="s">
        <v>1</v>
      </c>
      <c r="K3" s="5" t="s">
        <v>2</v>
      </c>
      <c r="L3" s="5" t="s">
        <v>3</v>
      </c>
      <c r="M3" s="5" t="s">
        <v>4</v>
      </c>
      <c r="N3" s="5" t="s">
        <v>5</v>
      </c>
    </row>
    <row r="4" spans="1:14">
      <c r="A4" s="6" t="s">
        <v>11</v>
      </c>
      <c r="B4" s="7" t="s">
        <v>19</v>
      </c>
      <c r="C4">
        <f>IFERROR(OFFSET($H4, 0, MATCH(C$3, $I$3:$DB$3, 0)), "-")</f>
        <v>0</v>
      </c>
      <c r="D4">
        <f>IFERROR(OFFSET($H4, 0, MATCH(D$3, $I$3:$DB$3, 0)), "-")</f>
        <v>0</v>
      </c>
      <c r="E4">
        <f>IFERROR(D4-C4, "-")</f>
        <v>0</v>
      </c>
      <c r="F4" s="1">
        <f>IFERROR(D4/C4-1, "-")</f>
        <v>0</v>
      </c>
      <c r="I4" t="s">
        <v>11</v>
      </c>
      <c r="J4">
        <v>2512728.79</v>
      </c>
      <c r="K4">
        <v>3485670.148</v>
      </c>
      <c r="L4">
        <v>3685670.148</v>
      </c>
      <c r="M4">
        <v>3885670.148</v>
      </c>
      <c r="N4">
        <v>4085670.148</v>
      </c>
    </row>
    <row r="6" spans="1:14">
      <c r="A6" s="6" t="s">
        <v>11</v>
      </c>
      <c r="B6" s="7" t="s">
        <v>21</v>
      </c>
      <c r="C6">
        <f>IFERROR(OFFSET($H6, 0, MATCH(C$3, $I$3:$DB$3, 0)), "-")</f>
        <v>0</v>
      </c>
      <c r="D6">
        <f>IFERROR(OFFSET($H6, 0, MATCH(D$3, $I$3:$DB$3, 0)), "-")</f>
        <v>0</v>
      </c>
      <c r="E6">
        <f>IFERROR(D6-C6, "-")</f>
        <v>0</v>
      </c>
      <c r="F6" s="1">
        <f>IFERROR(D6/C6-1, "-")</f>
        <v>0</v>
      </c>
      <c r="I6" t="s">
        <v>11</v>
      </c>
      <c r="J6">
        <v>3218647.34</v>
      </c>
      <c r="K6">
        <v>4553387.284</v>
      </c>
      <c r="L6">
        <v>4753387.284</v>
      </c>
      <c r="M6">
        <v>4953387.284</v>
      </c>
      <c r="N6">
        <v>5153387.284</v>
      </c>
    </row>
    <row r="8" spans="1:14">
      <c r="A8" s="6" t="s">
        <v>11</v>
      </c>
      <c r="B8" s="7" t="s">
        <v>22</v>
      </c>
      <c r="C8">
        <f>IFERROR(OFFSET($H8, 0, MATCH(C$3, $I$3:$DB$3, 0)), "-")</f>
        <v>0</v>
      </c>
      <c r="D8">
        <f>IFERROR(OFFSET($H8, 0, MATCH(D$3, $I$3:$DB$3, 0)), "-")</f>
        <v>0</v>
      </c>
      <c r="E8">
        <f>IFERROR(D8-C8, "-")</f>
        <v>0</v>
      </c>
      <c r="F8" s="1">
        <f>IFERROR(D8/C8-1, "-")</f>
        <v>0</v>
      </c>
      <c r="I8" t="s">
        <v>11</v>
      </c>
      <c r="J8">
        <v>6464470.35</v>
      </c>
      <c r="K8">
        <v>8862726.237</v>
      </c>
      <c r="L8">
        <v>9062726.237</v>
      </c>
      <c r="M8">
        <v>9262726.237</v>
      </c>
      <c r="N8">
        <v>9462726.237</v>
      </c>
    </row>
    <row r="10" spans="1:14">
      <c r="A10" s="6" t="s">
        <v>18</v>
      </c>
      <c r="B10" s="7" t="s">
        <v>23</v>
      </c>
      <c r="C10">
        <f>IFERROR(OFFSET($H10, 0, MATCH(C$3, $I$3:$DB$3, 0)), "-")</f>
        <v>0</v>
      </c>
      <c r="D10">
        <f>IFERROR(OFFSET($H10, 0, MATCH(D$3, $I$3:$DB$3, 0)), "-")</f>
        <v>0</v>
      </c>
      <c r="E10">
        <f>IFERROR(D10-C10, "-")</f>
        <v>0</v>
      </c>
      <c r="F10" s="1">
        <f>IFERROR(D10/C10-1, "-")</f>
        <v>0</v>
      </c>
      <c r="I10" t="s">
        <v>18</v>
      </c>
      <c r="J10">
        <v>1628963.25</v>
      </c>
      <c r="K10">
        <v>2367808.709</v>
      </c>
      <c r="L10">
        <v>2567808.709</v>
      </c>
      <c r="M10">
        <v>2767808.709</v>
      </c>
      <c r="N10">
        <v>2967808.709</v>
      </c>
    </row>
  </sheetData>
  <mergeCells count="2">
    <mergeCell ref="A1:A2"/>
    <mergeCell ref="C2:F2"/>
  </mergeCells>
  <dataValidations count="8"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"/>
  <sheetViews>
    <sheetView showGridLines="0" workbookViewId="0"/>
  </sheetViews>
  <sheetFormatPr defaultRowHeight="15"/>
  <cols>
    <col min="1" max="1" width="7" bestFit="1" customWidth="1"/>
    <col min="2" max="2" width="9.7109375" style="1" bestFit="1" customWidth="1"/>
    <col min="3" max="3" width="7.42578125" bestFit="1" customWidth="1"/>
    <col min="4" max="4" width="10" bestFit="1" customWidth="1"/>
    <col min="5" max="5" width="9.7109375" customWidth="1"/>
    <col min="6" max="6" width="6.7109375" style="1" customWidth="1"/>
    <col min="7" max="7" width="2.7109375" customWidth="1"/>
    <col min="8" max="8" width="0" customWidth="1"/>
    <col min="9" max="9" width="7.42578125" bestFit="1" customWidth="1"/>
    <col min="10" max="10" width="11" bestFit="1" customWidth="1"/>
    <col min="11" max="14" width="12" bestFit="1" customWidth="1"/>
  </cols>
  <sheetData>
    <row r="1" spans="1:14">
      <c r="A1" s="2" t="s">
        <v>24</v>
      </c>
    </row>
    <row r="2" spans="1:14">
      <c r="A2" s="2"/>
      <c r="C2" t="s">
        <v>25</v>
      </c>
    </row>
    <row r="3" spans="1:14">
      <c r="C3" s="3" t="s">
        <v>0</v>
      </c>
      <c r="D3" s="3" t="s">
        <v>1</v>
      </c>
      <c r="E3" s="3" t="s">
        <v>9</v>
      </c>
      <c r="F3" s="4" t="s">
        <v>10</v>
      </c>
      <c r="I3" s="5" t="s">
        <v>0</v>
      </c>
      <c r="J3" s="5" t="s">
        <v>1</v>
      </c>
      <c r="K3" s="5" t="s">
        <v>2</v>
      </c>
      <c r="L3" s="5" t="s">
        <v>3</v>
      </c>
      <c r="M3" s="5" t="s">
        <v>4</v>
      </c>
      <c r="N3" s="5" t="s">
        <v>5</v>
      </c>
    </row>
    <row r="4" spans="1:14">
      <c r="A4" s="6" t="s">
        <v>11</v>
      </c>
      <c r="B4" s="7" t="s">
        <v>16</v>
      </c>
      <c r="C4">
        <f>IFERROR(OFFSET($H4, 0, MATCH(C$3, $I$3:$DB$3, 0)), "-")</f>
        <v>0</v>
      </c>
      <c r="D4">
        <f>IFERROR(OFFSET($H4, 0, MATCH(D$3, $I$3:$DB$3, 0)), "-")</f>
        <v>0</v>
      </c>
      <c r="E4">
        <f>IFERROR(D4-C4, "-")</f>
        <v>0</v>
      </c>
      <c r="F4" s="1">
        <f>IFERROR(D4/C4-1, "-")</f>
        <v>0</v>
      </c>
      <c r="I4" t="s">
        <v>11</v>
      </c>
      <c r="J4">
        <v>1628963.25</v>
      </c>
      <c r="K4">
        <v>2367808.709</v>
      </c>
      <c r="L4">
        <v>2567808.709</v>
      </c>
      <c r="M4">
        <v>2767808.709</v>
      </c>
      <c r="N4">
        <v>2967808.709</v>
      </c>
    </row>
    <row r="6" spans="1:14">
      <c r="A6" s="6" t="s">
        <v>11</v>
      </c>
      <c r="B6" s="7" t="s">
        <v>12</v>
      </c>
      <c r="C6">
        <f>IFERROR(OFFSET($H6, 0, MATCH(C$3, $I$3:$DB$3, 0)), "-")</f>
        <v>0</v>
      </c>
      <c r="D6">
        <f>IFERROR(OFFSET($H6, 0, MATCH(D$3, $I$3:$DB$3, 0)), "-")</f>
        <v>0</v>
      </c>
      <c r="E6">
        <f>IFERROR(D6-C6, "-")</f>
        <v>0</v>
      </c>
      <c r="F6" s="1">
        <f>IFERROR(D6/C6-1, "-")</f>
        <v>0</v>
      </c>
      <c r="I6" t="s">
        <v>11</v>
      </c>
      <c r="J6">
        <v>2512728.79</v>
      </c>
      <c r="K6">
        <v>3485670.148</v>
      </c>
      <c r="L6">
        <v>3685670.148</v>
      </c>
      <c r="M6">
        <v>3885670.148</v>
      </c>
      <c r="N6">
        <v>4085670.148</v>
      </c>
    </row>
    <row r="8" spans="1:14">
      <c r="A8" s="6" t="s">
        <v>11</v>
      </c>
      <c r="B8" s="7" t="s">
        <v>7</v>
      </c>
      <c r="C8">
        <f>IFERROR(OFFSET($H8, 0, MATCH(C$3, $I$3:$DB$3, 0)), "-")</f>
        <v>0</v>
      </c>
      <c r="D8">
        <f>IFERROR(OFFSET($H8, 0, MATCH(D$3, $I$3:$DB$3, 0)), "-")</f>
        <v>0</v>
      </c>
      <c r="E8">
        <f>IFERROR(D8-C8, "-")</f>
        <v>0</v>
      </c>
      <c r="F8" s="1">
        <f>IFERROR(D8/C8-1, "-")</f>
        <v>0</v>
      </c>
      <c r="I8" t="s">
        <v>11</v>
      </c>
      <c r="J8">
        <v>1628963.25</v>
      </c>
      <c r="K8">
        <v>2367808.709</v>
      </c>
      <c r="L8">
        <v>2567808.709</v>
      </c>
      <c r="M8">
        <v>2767808.709</v>
      </c>
      <c r="N8">
        <v>2967808.709</v>
      </c>
    </row>
    <row r="10" spans="1:14">
      <c r="A10" s="6" t="s">
        <v>18</v>
      </c>
      <c r="B10" s="7" t="s">
        <v>17</v>
      </c>
      <c r="C10">
        <f>IFERROR(OFFSET($H10, 0, MATCH(C$3, $I$3:$DB$3, 0)), "-")</f>
        <v>0</v>
      </c>
      <c r="D10">
        <f>IFERROR(OFFSET($H10, 0, MATCH(D$3, $I$3:$DB$3, 0)), "-")</f>
        <v>0</v>
      </c>
      <c r="E10">
        <f>IFERROR(D10-C10, "-")</f>
        <v>0</v>
      </c>
      <c r="F10" s="1">
        <f>IFERROR(D10/C10-1, "-")</f>
        <v>0</v>
      </c>
      <c r="I10" t="s">
        <v>18</v>
      </c>
      <c r="J10">
        <v>6464470.35</v>
      </c>
      <c r="K10">
        <v>8862726.237</v>
      </c>
      <c r="L10">
        <v>9062726.237</v>
      </c>
      <c r="M10">
        <v>9262726.237</v>
      </c>
      <c r="N10">
        <v>9462726.237</v>
      </c>
    </row>
    <row r="12" spans="1:14">
      <c r="A12" s="6" t="s">
        <v>18</v>
      </c>
      <c r="B12" s="7" t="s">
        <v>7</v>
      </c>
      <c r="C12">
        <f>IFERROR(OFFSET($H12, 0, MATCH(C$3, $I$3:$DB$3, 0)), "-")</f>
        <v>0</v>
      </c>
      <c r="D12">
        <f>IFERROR(OFFSET($H12, 0, MATCH(D$3, $I$3:$DB$3, 0)), "-")</f>
        <v>0</v>
      </c>
      <c r="E12">
        <f>IFERROR(D12-C12, "-")</f>
        <v>0</v>
      </c>
      <c r="F12" s="1">
        <f>IFERROR(D12/C12-1, "-")</f>
        <v>0</v>
      </c>
      <c r="I12" t="s">
        <v>18</v>
      </c>
      <c r="J12">
        <v>2512728.79</v>
      </c>
      <c r="K12">
        <v>3485670.148</v>
      </c>
      <c r="L12">
        <v>3685670.148</v>
      </c>
      <c r="M12">
        <v>3885670.148</v>
      </c>
      <c r="N12">
        <v>4085670.148</v>
      </c>
    </row>
    <row r="14" spans="1:14">
      <c r="A14" s="6" t="s">
        <v>18</v>
      </c>
      <c r="B14" s="7" t="s">
        <v>7</v>
      </c>
      <c r="C14">
        <f>IFERROR(OFFSET($H14, 0, MATCH(C$3, $I$3:$DB$3, 0)), "-")</f>
        <v>0</v>
      </c>
      <c r="D14">
        <f>IFERROR(OFFSET($H14, 0, MATCH(D$3, $I$3:$DB$3, 0)), "-")</f>
        <v>0</v>
      </c>
      <c r="E14">
        <f>IFERROR(D14-C14, "-")</f>
        <v>0</v>
      </c>
      <c r="F14" s="1">
        <f>IFERROR(D14/C14-1, "-")</f>
        <v>0</v>
      </c>
      <c r="I14" t="s">
        <v>18</v>
      </c>
      <c r="J14">
        <v>1628963.25</v>
      </c>
      <c r="K14">
        <v>2367808.709</v>
      </c>
      <c r="L14">
        <v>2567808.709</v>
      </c>
      <c r="M14">
        <v>2767808.709</v>
      </c>
      <c r="N14">
        <v>2967808.709</v>
      </c>
    </row>
    <row r="16" spans="1:14">
      <c r="A16" s="6" t="s">
        <v>18</v>
      </c>
      <c r="B16" s="7" t="s">
        <v>15</v>
      </c>
      <c r="C16">
        <f>IFERROR(OFFSET($H16, 0, MATCH(C$3, $I$3:$DB$3, 0)), "-")</f>
        <v>0</v>
      </c>
      <c r="D16">
        <f>IFERROR(OFFSET($H16, 0, MATCH(D$3, $I$3:$DB$3, 0)), "-")</f>
        <v>0</v>
      </c>
      <c r="E16">
        <f>IFERROR(D16-C16, "-")</f>
        <v>0</v>
      </c>
      <c r="F16" s="1">
        <f>IFERROR(D16/C16-1, "-")</f>
        <v>0</v>
      </c>
      <c r="I16" t="s">
        <v>18</v>
      </c>
      <c r="J16">
        <v>3218647.34</v>
      </c>
      <c r="K16">
        <v>4553387.284</v>
      </c>
      <c r="L16">
        <v>4753387.284</v>
      </c>
      <c r="M16">
        <v>4953387.284</v>
      </c>
      <c r="N16">
        <v>5153387.284</v>
      </c>
    </row>
  </sheetData>
  <mergeCells count="2">
    <mergeCell ref="A1:A2"/>
    <mergeCell ref="C2:F2"/>
  </mergeCells>
  <dataValidations count="14"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  <dataValidation type="list" allowBlank="1" showInputMessage="1" showErrorMessage="1" promptTitle="Pick a scenario" sqref="C3">
      <formula1>"Group2,Scenario 1,Scenario 2,Scenario 3,Scenario 4,Scenario 5"</formula1>
    </dataValidation>
    <dataValidation type="list" allowBlank="1" showInputMessage="1" showErrorMessage="1" promptTitle="Pick a scenario" sqref="D3">
      <formula1>"Group2,Scenario 1,Scenario 2,Scenario 3,Scenario 4,Scenario 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Infrastructure Changes</vt:lpstr>
      <vt:lpstr>Population Changes</vt:lpstr>
      <vt:lpstr>Rituals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2023-05-01T00:11:08Z</dcterms:created>
  <dcterms:modified xsi:type="dcterms:W3CDTF">2023-05-01T00:11:08Z</dcterms:modified>
</cp:coreProperties>
</file>