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w\Documents\GitHub\Misc\21-22 Recommendations\"/>
    </mc:Choice>
  </mc:AlternateContent>
  <xr:revisionPtr revIDLastSave="0" documentId="13_ncr:1_{4FAAF5A2-B357-41BE-B313-9FC18EDBC055}" xr6:coauthVersionLast="47" xr6:coauthVersionMax="47" xr10:uidLastSave="{00000000-0000-0000-0000-000000000000}"/>
  <bookViews>
    <workbookView xWindow="30" yWindow="-20865" windowWidth="20595" windowHeight="17370" activeTab="3" xr2:uid="{00000000-000D-0000-FFFF-FFFF00000000}"/>
  </bookViews>
  <sheets>
    <sheet name="All Weisenfeld Students" sheetId="1" r:id="rId1"/>
    <sheet name="Sheet1" sheetId="2" r:id="rId2"/>
    <sheet name="GradeLookup" sheetId="3" r:id="rId3"/>
    <sheet name="All Weisenfeld Students 9-10-11" sheetId="4" r:id="rId4"/>
    <sheet name="Sheet4" sheetId="5" r:id="rId5"/>
  </sheets>
  <externalReferences>
    <externalReference r:id="rId6"/>
  </externalReferences>
  <definedNames>
    <definedName name="_xlnm._FilterDatabase" localSheetId="3" hidden="1">'All Weisenfeld Students 9-10-11'!$A$1:$O$146</definedName>
    <definedName name="EmailLookup">Sheet4!$A:$B</definedName>
    <definedName name="GradeLookup">GradeLookup!$F:$G</definedName>
    <definedName name="range1">'[1]1(A) PHYS 111 Introductory Phys'!$A$2:$B$12</definedName>
    <definedName name="range10">'[1]3(A) ACCELERATED PHYSICS'!$A$2:$B$21</definedName>
    <definedName name="range11">'[1]5(A) PHYSICS-FORCES &amp; MOTION'!$A$2:$B$14</definedName>
    <definedName name="range12">'[1]6(A) PHYSICS-FORCES &amp; MOTION'!$A$2:$B$22</definedName>
    <definedName name="range2">'[1]2(A) MICROSOFT OFFICE SPECIA(1)'!$A$2:$B$28</definedName>
    <definedName name="range3">'[1]3(A) PHYSICS - WAVES'!$A$2:$B$15</definedName>
    <definedName name="range4">'[1]6(A) PHYSICS - WAVES'!$A$2:$B$19</definedName>
    <definedName name="range5">'[1]1(A) PHYSICS 112 INTRO TO PHYS '!$A$2:$B$10</definedName>
    <definedName name="range6">'[1]2(A) EARTH SCIENCE ASTRONOMY'!$A$2:$B$23</definedName>
    <definedName name="range7">'[1]5(A) EARTH SCIENCE ASTRONOMY'!$A$2:$B$23</definedName>
    <definedName name="range8">'[1]6(A) MICROSOFT OFFICE SPECIALIS'!$A$2:$B$31</definedName>
    <definedName name="range9">'[1]2(A) MICROSOFT OFFICE SPECIA(2)'!$A$2:$B$17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9" i="4" l="1"/>
  <c r="I2" i="4"/>
  <c r="I3" i="4"/>
  <c r="I6" i="4"/>
  <c r="I7" i="4"/>
  <c r="I8" i="4"/>
  <c r="I9" i="4"/>
  <c r="I12" i="4"/>
  <c r="I13" i="4"/>
  <c r="I14" i="4"/>
  <c r="I16" i="4"/>
  <c r="I17" i="4"/>
  <c r="I18" i="4"/>
  <c r="I20" i="4"/>
  <c r="I21" i="4"/>
  <c r="I22" i="4"/>
  <c r="I24" i="4"/>
  <c r="I25" i="4"/>
  <c r="I27" i="4"/>
  <c r="I29" i="4"/>
  <c r="I30" i="4"/>
  <c r="I32" i="4"/>
  <c r="I33" i="4"/>
  <c r="I34" i="4"/>
  <c r="I39" i="4"/>
  <c r="I38" i="4"/>
  <c r="I35" i="4"/>
  <c r="I40" i="4"/>
  <c r="I41" i="4"/>
  <c r="I42" i="4"/>
  <c r="I46" i="4"/>
  <c r="I47" i="4"/>
  <c r="I48" i="4"/>
  <c r="I51" i="4"/>
  <c r="I52" i="4"/>
  <c r="I54" i="4"/>
  <c r="I55" i="4"/>
  <c r="I56" i="4"/>
  <c r="I57" i="4"/>
  <c r="I58" i="4"/>
  <c r="I59" i="4"/>
  <c r="I60" i="4"/>
  <c r="I62" i="4"/>
  <c r="I65" i="4"/>
  <c r="I66" i="4"/>
  <c r="I67" i="4"/>
  <c r="I68" i="4"/>
  <c r="I69" i="4"/>
  <c r="I70" i="4"/>
  <c r="I73" i="4"/>
  <c r="I72" i="4"/>
  <c r="I71" i="4"/>
  <c r="I78" i="4"/>
  <c r="I77" i="4"/>
  <c r="I76" i="4"/>
  <c r="I75" i="4"/>
  <c r="I80" i="4"/>
  <c r="I81" i="4"/>
  <c r="I83" i="4"/>
  <c r="I85" i="4"/>
  <c r="I86" i="4"/>
  <c r="I87" i="4"/>
  <c r="I88" i="4"/>
  <c r="I89" i="4"/>
  <c r="I90" i="4"/>
  <c r="I92" i="4"/>
  <c r="I93" i="4"/>
  <c r="I94" i="4"/>
  <c r="I95" i="4"/>
  <c r="I96" i="4"/>
  <c r="I98" i="4"/>
  <c r="I99" i="4"/>
  <c r="I102" i="4"/>
  <c r="I101" i="4"/>
  <c r="I103" i="4"/>
  <c r="I104" i="4"/>
  <c r="I105" i="4"/>
  <c r="I106" i="4"/>
  <c r="I107" i="4"/>
  <c r="I109" i="4"/>
  <c r="I112" i="4"/>
  <c r="I111" i="4"/>
  <c r="I113" i="4"/>
  <c r="I116" i="4"/>
  <c r="I114" i="4"/>
  <c r="I119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6" i="4"/>
  <c r="I134" i="4"/>
  <c r="I133" i="4"/>
  <c r="I138" i="4"/>
  <c r="I139" i="4"/>
  <c r="I140" i="4"/>
  <c r="I141" i="4"/>
  <c r="I142" i="4"/>
  <c r="I144" i="4"/>
  <c r="I143" i="4"/>
  <c r="I145" i="4"/>
  <c r="I146" i="4"/>
  <c r="J136" i="4" l="1"/>
  <c r="J80" i="4"/>
  <c r="J144" i="4"/>
  <c r="J86" i="4"/>
  <c r="J105" i="4"/>
  <c r="J129" i="4"/>
  <c r="J142" i="4"/>
  <c r="J84" i="4"/>
  <c r="J83" i="4"/>
  <c r="J99" i="4"/>
  <c r="J120" i="4"/>
  <c r="J113" i="4"/>
  <c r="J30" i="4"/>
  <c r="J7" i="4"/>
  <c r="J117" i="4"/>
  <c r="J116" i="4"/>
  <c r="J54" i="4"/>
  <c r="J39" i="4"/>
  <c r="J15" i="4"/>
  <c r="J41" i="4"/>
  <c r="J43" i="4"/>
  <c r="J4" i="4"/>
  <c r="J3" i="4"/>
  <c r="J61" i="4"/>
  <c r="J60" i="4"/>
  <c r="J108" i="4"/>
  <c r="J107" i="4"/>
  <c r="J56" i="4"/>
  <c r="J19" i="4"/>
  <c r="J115" i="4"/>
  <c r="J114" i="4"/>
  <c r="J91" i="4"/>
  <c r="J90" i="4"/>
  <c r="J23" i="4"/>
  <c r="J59" i="4"/>
  <c r="J34" i="4"/>
  <c r="J95" i="4"/>
  <c r="J139" i="4"/>
  <c r="J64" i="4"/>
  <c r="J53" i="4"/>
  <c r="J52" i="4"/>
  <c r="J57" i="4"/>
  <c r="J137" i="4"/>
  <c r="J100" i="4"/>
  <c r="J82" i="4"/>
  <c r="J81" i="4"/>
  <c r="J138" i="4"/>
  <c r="J79" i="4"/>
  <c r="J78" i="4"/>
  <c r="J146" i="4"/>
  <c r="J25" i="4"/>
  <c r="J104" i="4"/>
  <c r="J87" i="4"/>
  <c r="J42" i="4"/>
  <c r="J6" i="4"/>
  <c r="J5" i="4"/>
  <c r="J38" i="4"/>
  <c r="J74" i="4"/>
  <c r="J77" i="4"/>
  <c r="J13" i="4"/>
  <c r="J122" i="4"/>
  <c r="J14" i="4"/>
  <c r="J8" i="4"/>
  <c r="J102" i="4"/>
  <c r="J24" i="4"/>
  <c r="J143" i="4"/>
  <c r="J63" i="4"/>
  <c r="J62" i="4"/>
  <c r="J37" i="4"/>
  <c r="J121" i="4"/>
  <c r="J98" i="4"/>
  <c r="J97" i="4"/>
  <c r="J96" i="4"/>
  <c r="J45" i="4"/>
  <c r="J44" i="4"/>
  <c r="J26" i="4"/>
  <c r="J101" i="4"/>
  <c r="J33" i="4"/>
  <c r="J135" i="4"/>
  <c r="J134" i="4"/>
  <c r="J11" i="4"/>
  <c r="J128" i="4"/>
  <c r="J12" i="4"/>
  <c r="J27" i="4"/>
  <c r="J21" i="4"/>
  <c r="J125" i="4"/>
  <c r="J2" i="4"/>
  <c r="J18" i="4"/>
  <c r="J36" i="4"/>
  <c r="J35" i="4"/>
  <c r="J51" i="4"/>
  <c r="J10" i="4"/>
  <c r="J9" i="4"/>
  <c r="J124" i="4"/>
  <c r="J76" i="4"/>
  <c r="J46" i="4"/>
  <c r="J68" i="4"/>
  <c r="J50" i="4"/>
  <c r="J49" i="4"/>
  <c r="J75" i="4"/>
  <c r="J58" i="4"/>
  <c r="J145" i="4"/>
  <c r="J66" i="4"/>
  <c r="J73" i="4"/>
  <c r="J72" i="4"/>
  <c r="J109" i="4"/>
  <c r="J119" i="4"/>
  <c r="J118" i="4"/>
  <c r="J126" i="4"/>
  <c r="J89" i="4"/>
  <c r="J32" i="4"/>
  <c r="J29" i="4"/>
  <c r="J55" i="4"/>
  <c r="J131" i="4"/>
  <c r="J133" i="4"/>
  <c r="J31" i="4"/>
  <c r="J16" i="4"/>
  <c r="J85" i="4"/>
  <c r="J65" i="4"/>
  <c r="J88" i="4"/>
  <c r="J94" i="4"/>
  <c r="J92" i="4"/>
  <c r="J48" i="4"/>
  <c r="J70" i="4"/>
  <c r="J140" i="4"/>
  <c r="J103" i="4"/>
  <c r="J141" i="4"/>
  <c r="J20" i="4"/>
  <c r="J47" i="4"/>
  <c r="J123" i="4"/>
  <c r="J17" i="4"/>
  <c r="J132" i="4"/>
  <c r="J22" i="4"/>
  <c r="J127" i="4"/>
  <c r="J69" i="4"/>
  <c r="J130" i="4"/>
  <c r="J93" i="4"/>
  <c r="J112" i="4"/>
  <c r="J111" i="4"/>
  <c r="J67" i="4"/>
  <c r="J40" i="4"/>
  <c r="J28" i="4"/>
  <c r="J110" i="4"/>
  <c r="J71" i="4"/>
  <c r="J106" i="4"/>
  <c r="A203" i="3" a="1"/>
  <c r="A203" i="3" s="1"/>
  <c r="A190" i="3" a="1"/>
  <c r="A190" i="3" s="1"/>
  <c r="A170" i="3" a="1"/>
  <c r="A170" i="3" s="1"/>
  <c r="A154" i="3" a="1"/>
  <c r="A154" i="3" s="1"/>
  <c r="A124" i="3" a="1"/>
  <c r="A124" i="3" s="1"/>
  <c r="A102" i="3" a="1"/>
  <c r="A102" i="3" s="1"/>
  <c r="A80" i="3" a="1"/>
  <c r="A80" i="3" s="1"/>
  <c r="A71" i="3" a="1"/>
  <c r="A71" i="3" s="1"/>
  <c r="A53" i="3" a="1"/>
  <c r="A53" i="3" s="1"/>
  <c r="A39" i="3" a="1"/>
  <c r="A39" i="3" s="1"/>
  <c r="A12" i="3" a="1"/>
  <c r="A12" i="3" s="1"/>
  <c r="A1" i="3" a="1"/>
  <c r="A1" i="3" s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<sst xmlns="http://schemas.openxmlformats.org/spreadsheetml/2006/main" count="5218" uniqueCount="1356">
  <si>
    <t>Course</t>
  </si>
  <si>
    <t>Birthday</t>
  </si>
  <si>
    <t>Gender</t>
  </si>
  <si>
    <t>Grade</t>
  </si>
  <si>
    <t>Phone</t>
  </si>
  <si>
    <t>Id</t>
  </si>
  <si>
    <t>6(A) MICROSOFT OFFICE SPECIALIST 1</t>
  </si>
  <si>
    <t>03/19/05</t>
  </si>
  <si>
    <t>F</t>
  </si>
  <si>
    <t>11</t>
  </si>
  <si>
    <t>509-948-7271</t>
  </si>
  <si>
    <t>29765</t>
  </si>
  <si>
    <t>2(A) MICROSOFT OFFICE SPECIALIST 1</t>
  </si>
  <si>
    <t>12/22/05</t>
  </si>
  <si>
    <t>M</t>
  </si>
  <si>
    <t>10</t>
  </si>
  <si>
    <t>509-302-7681</t>
  </si>
  <si>
    <t>32064</t>
  </si>
  <si>
    <t>5(A) EARTH SCIENCE ASTRONOMY</t>
  </si>
  <si>
    <t>05/16/05</t>
  </si>
  <si>
    <t>509-380-8746</t>
  </si>
  <si>
    <t>30164</t>
  </si>
  <si>
    <t>07/20/04</t>
  </si>
  <si>
    <t>12</t>
  </si>
  <si>
    <t>509-302-6152</t>
  </si>
  <si>
    <t>08/19/05</t>
  </si>
  <si>
    <t>619-598-9622</t>
  </si>
  <si>
    <t>20171</t>
  </si>
  <si>
    <t>08/27/05</t>
  </si>
  <si>
    <t>509-222-0647</t>
  </si>
  <si>
    <t>29030</t>
  </si>
  <si>
    <t>02/13/06</t>
  </si>
  <si>
    <t>509-551-5718</t>
  </si>
  <si>
    <t>47225</t>
  </si>
  <si>
    <t>05/01/06</t>
  </si>
  <si>
    <t>509-380-4348</t>
  </si>
  <si>
    <t>62290</t>
  </si>
  <si>
    <t>3(A) ACCELERATED PHYSICS</t>
  </si>
  <si>
    <t>06/07/07</t>
  </si>
  <si>
    <t>9</t>
  </si>
  <si>
    <t>509-627-9988</t>
  </si>
  <si>
    <t>34809</t>
  </si>
  <si>
    <t>1(A) PHYS 111: Introductory Physics I</t>
  </si>
  <si>
    <t>04/10/04</t>
  </si>
  <si>
    <t>818-430-0499</t>
  </si>
  <si>
    <t>05/04/07</t>
  </si>
  <si>
    <t>509-302-7834</t>
  </si>
  <si>
    <t>35255</t>
  </si>
  <si>
    <t>6(A) PHYSICS - WAVES</t>
  </si>
  <si>
    <t>07/27/05</t>
  </si>
  <si>
    <t>509-544-6544</t>
  </si>
  <si>
    <t>28756</t>
  </si>
  <si>
    <t>01/26/05</t>
  </si>
  <si>
    <t>509-713-9931</t>
  </si>
  <si>
    <t>6(A) PHYSICS-FORCES &amp; MOTION</t>
  </si>
  <si>
    <t>3(A) PHYSICS - WAVES</t>
  </si>
  <si>
    <t>05/02/05</t>
  </si>
  <si>
    <t>509-792-2047</t>
  </si>
  <si>
    <t>28903</t>
  </si>
  <si>
    <t>07/15/06</t>
  </si>
  <si>
    <t>509-547-9080</t>
  </si>
  <si>
    <t>31304</t>
  </si>
  <si>
    <t>11/08/06</t>
  </si>
  <si>
    <t>509-492-6468</t>
  </si>
  <si>
    <t>33893</t>
  </si>
  <si>
    <t>08/03/06</t>
  </si>
  <si>
    <t>323-896-1331</t>
  </si>
  <si>
    <t>40986</t>
  </si>
  <si>
    <t>10/21/06</t>
  </si>
  <si>
    <t>509-539-8879</t>
  </si>
  <si>
    <t>33894</t>
  </si>
  <si>
    <t>11/29/04</t>
  </si>
  <si>
    <t>509-987-2031</t>
  </si>
  <si>
    <t>28970</t>
  </si>
  <si>
    <t>02/21/04</t>
  </si>
  <si>
    <t>509-948-7564</t>
  </si>
  <si>
    <t>02/14/05</t>
  </si>
  <si>
    <t>509-544-0709</t>
  </si>
  <si>
    <t>24557</t>
  </si>
  <si>
    <t>5(A) PHYSICS-FORCES &amp; MOTION</t>
  </si>
  <si>
    <t>12/03/04</t>
  </si>
  <si>
    <t>509-492-0317</t>
  </si>
  <si>
    <t>29733</t>
  </si>
  <si>
    <t>01/20/07</t>
  </si>
  <si>
    <t>509-531-5014</t>
  </si>
  <si>
    <t>34964</t>
  </si>
  <si>
    <t>07/06/05</t>
  </si>
  <si>
    <t>425-765-4560</t>
  </si>
  <si>
    <t>28576</t>
  </si>
  <si>
    <t>01/16/07</t>
  </si>
  <si>
    <t>509-380-1807</t>
  </si>
  <si>
    <t>35986</t>
  </si>
  <si>
    <t>04/18/06</t>
  </si>
  <si>
    <t>509-412-0361</t>
  </si>
  <si>
    <t>36175</t>
  </si>
  <si>
    <t>1(A) PHYSICS 112 INTRO TO PHYS II</t>
  </si>
  <si>
    <t>11/30/06</t>
  </si>
  <si>
    <t>509-374-6847</t>
  </si>
  <si>
    <t>34126</t>
  </si>
  <si>
    <t>2(A) EARTH SCIENCE ASTRONOMY</t>
  </si>
  <si>
    <t>07/25/04</t>
  </si>
  <si>
    <t>509-528-6476</t>
  </si>
  <si>
    <t>03/07/06</t>
  </si>
  <si>
    <t>509-380-6179</t>
  </si>
  <si>
    <t>32040</t>
  </si>
  <si>
    <t>02/07/07</t>
  </si>
  <si>
    <t>509-851-3404</t>
  </si>
  <si>
    <t>34439</t>
  </si>
  <si>
    <t>04/07/05</t>
  </si>
  <si>
    <t>509-521-6245</t>
  </si>
  <si>
    <t>28531</t>
  </si>
  <si>
    <t>07/20/03</t>
  </si>
  <si>
    <t>509-292-0873</t>
  </si>
  <si>
    <t>09/17/04</t>
  </si>
  <si>
    <t>509-851-1932</t>
  </si>
  <si>
    <t>28921</t>
  </si>
  <si>
    <t>11/12/03</t>
  </si>
  <si>
    <t>509-430-0437</t>
  </si>
  <si>
    <t>06/08/07</t>
  </si>
  <si>
    <t>509-554-4625</t>
  </si>
  <si>
    <t>34129</t>
  </si>
  <si>
    <t>04/13/04</t>
  </si>
  <si>
    <t>509-845-4197</t>
  </si>
  <si>
    <t>01/26/04</t>
  </si>
  <si>
    <t>509-845-2802</t>
  </si>
  <si>
    <t>12/23/05</t>
  </si>
  <si>
    <t>509-521-8793</t>
  </si>
  <si>
    <t>31766</t>
  </si>
  <si>
    <t>03/27/06</t>
  </si>
  <si>
    <t>509-792-5751</t>
  </si>
  <si>
    <t>31720</t>
  </si>
  <si>
    <t>07/20/05</t>
  </si>
  <si>
    <t>509-845-0011</t>
  </si>
  <si>
    <t>28827</t>
  </si>
  <si>
    <t>12/13/05</t>
  </si>
  <si>
    <t>509-539-1741</t>
  </si>
  <si>
    <t>24937</t>
  </si>
  <si>
    <t>03/08/06</t>
  </si>
  <si>
    <t>509-378-7555</t>
  </si>
  <si>
    <t>31462</t>
  </si>
  <si>
    <t>11/06/03</t>
  </si>
  <si>
    <t>509-859-7963</t>
  </si>
  <si>
    <t>05/02/07</t>
  </si>
  <si>
    <t>509-205-5691</t>
  </si>
  <si>
    <t>34042</t>
  </si>
  <si>
    <t>06/11/04</t>
  </si>
  <si>
    <t>509-537-4111</t>
  </si>
  <si>
    <t>2(A) MICROSOFT OFFICE SPECIALIST 2</t>
  </si>
  <si>
    <t>12/08/04</t>
  </si>
  <si>
    <t>509-792-7277</t>
  </si>
  <si>
    <t>28647</t>
  </si>
  <si>
    <t>04/28/06</t>
  </si>
  <si>
    <t>509-528-5251</t>
  </si>
  <si>
    <t>32031</t>
  </si>
  <si>
    <t>04/23/04</t>
  </si>
  <si>
    <t>509-528-1805</t>
  </si>
  <si>
    <t>07/29/06</t>
  </si>
  <si>
    <t>509-380-0230</t>
  </si>
  <si>
    <t>31773</t>
  </si>
  <si>
    <t>05/11/05</t>
  </si>
  <si>
    <t>509-380-0673</t>
  </si>
  <si>
    <t>30727</t>
  </si>
  <si>
    <t>11/02/06</t>
  </si>
  <si>
    <t>253-592-2256</t>
  </si>
  <si>
    <t>44070</t>
  </si>
  <si>
    <t>09/11/05</t>
  </si>
  <si>
    <t>509-430-9711</t>
  </si>
  <si>
    <t>32777</t>
  </si>
  <si>
    <t>12/30/04</t>
  </si>
  <si>
    <t>509-845-3441</t>
  </si>
  <si>
    <t>16773</t>
  </si>
  <si>
    <t>01/25/07</t>
  </si>
  <si>
    <t>509-531-7944</t>
  </si>
  <si>
    <t>34359</t>
  </si>
  <si>
    <t>05/20/04</t>
  </si>
  <si>
    <t>509-440-9128</t>
  </si>
  <si>
    <t>08/30/07</t>
  </si>
  <si>
    <t>509-948-2217</t>
  </si>
  <si>
    <t>34720</t>
  </si>
  <si>
    <t>08/14/07</t>
  </si>
  <si>
    <t>956-624-4502</t>
  </si>
  <si>
    <t>61537</t>
  </si>
  <si>
    <t>12/26/04</t>
  </si>
  <si>
    <t>509-539-1503</t>
  </si>
  <si>
    <t>28803</t>
  </si>
  <si>
    <t>04/11/04</t>
  </si>
  <si>
    <t>509-551-7884</t>
  </si>
  <si>
    <t>03/06/06</t>
  </si>
  <si>
    <t>509-792-0310</t>
  </si>
  <si>
    <t>38178</t>
  </si>
  <si>
    <t>11/30/05</t>
  </si>
  <si>
    <t>509-820-9511</t>
  </si>
  <si>
    <t>31480</t>
  </si>
  <si>
    <t>01/31/07</t>
  </si>
  <si>
    <t>509-991-3472</t>
  </si>
  <si>
    <t>33911</t>
  </si>
  <si>
    <t>07/09/06</t>
  </si>
  <si>
    <t>509-302-6710</t>
  </si>
  <si>
    <t>24789</t>
  </si>
  <si>
    <t>06/21/07</t>
  </si>
  <si>
    <t>509-528-5374</t>
  </si>
  <si>
    <t>34547</t>
  </si>
  <si>
    <t>08/20/06</t>
  </si>
  <si>
    <t>509-367-0097</t>
  </si>
  <si>
    <t>31515</t>
  </si>
  <si>
    <t>01/19/07</t>
  </si>
  <si>
    <t>509-948-2781</t>
  </si>
  <si>
    <t>34134</t>
  </si>
  <si>
    <t>509-995-2040</t>
  </si>
  <si>
    <t>09/16/03</t>
  </si>
  <si>
    <t>509-492-2989</t>
  </si>
  <si>
    <t>05/24/07</t>
  </si>
  <si>
    <t>509-412-5993</t>
  </si>
  <si>
    <t>34477</t>
  </si>
  <si>
    <t>06/04/05</t>
  </si>
  <si>
    <t>509-851-1877</t>
  </si>
  <si>
    <t>33465</t>
  </si>
  <si>
    <t>03/03/06</t>
  </si>
  <si>
    <t>509-302-7690</t>
  </si>
  <si>
    <t>44836</t>
  </si>
  <si>
    <t>02/26/07</t>
  </si>
  <si>
    <t>509-792-9512</t>
  </si>
  <si>
    <t>35449</t>
  </si>
  <si>
    <t>10/01/04</t>
  </si>
  <si>
    <t>509-412-9580</t>
  </si>
  <si>
    <t>05/11/07</t>
  </si>
  <si>
    <t>509-396-8051</t>
  </si>
  <si>
    <t>57159</t>
  </si>
  <si>
    <t>07/07/04</t>
  </si>
  <si>
    <t>509-703-5103</t>
  </si>
  <si>
    <t>05/23/07</t>
  </si>
  <si>
    <t>509-440-6673</t>
  </si>
  <si>
    <t>34518</t>
  </si>
  <si>
    <t>02/02/04</t>
  </si>
  <si>
    <t>509-521-3187</t>
  </si>
  <si>
    <t>12/09/03</t>
  </si>
  <si>
    <t>509-308-1376</t>
  </si>
  <si>
    <t>06/16/05</t>
  </si>
  <si>
    <t>702-637-5399</t>
  </si>
  <si>
    <t>52004</t>
  </si>
  <si>
    <t>04/02/04</t>
  </si>
  <si>
    <t>509-205-4721</t>
  </si>
  <si>
    <t>05/05/06</t>
  </si>
  <si>
    <t>509-205-9061</t>
  </si>
  <si>
    <t>32756</t>
  </si>
  <si>
    <t>02/03/05</t>
  </si>
  <si>
    <t>509-440-1445</t>
  </si>
  <si>
    <t>36122</t>
  </si>
  <si>
    <t>08/31/04</t>
  </si>
  <si>
    <t>509-302-4136</t>
  </si>
  <si>
    <t>02/05/06</t>
  </si>
  <si>
    <t>509-318-3877</t>
  </si>
  <si>
    <t>32397</t>
  </si>
  <si>
    <t>05/03/04</t>
  </si>
  <si>
    <t>509-430-3217</t>
  </si>
  <si>
    <t>08/09/05</t>
  </si>
  <si>
    <t>206-579-8843</t>
  </si>
  <si>
    <t>57386</t>
  </si>
  <si>
    <t>01/04/07</t>
  </si>
  <si>
    <t>509-316-8992</t>
  </si>
  <si>
    <t>35093</t>
  </si>
  <si>
    <t>11/07/05</t>
  </si>
  <si>
    <t>509-492-4242</t>
  </si>
  <si>
    <t>31615</t>
  </si>
  <si>
    <t>01/05/06</t>
  </si>
  <si>
    <t>509-539-8675</t>
  </si>
  <si>
    <t>31695</t>
  </si>
  <si>
    <t>10/12/04</t>
  </si>
  <si>
    <t>509-302-5930</t>
  </si>
  <si>
    <t>22736</t>
  </si>
  <si>
    <t>06/01/03</t>
  </si>
  <si>
    <t>509-205-0558</t>
  </si>
  <si>
    <t>07/08/04</t>
  </si>
  <si>
    <t>208-993-3448</t>
  </si>
  <si>
    <t>07/14/06</t>
  </si>
  <si>
    <t>509-547-0311</t>
  </si>
  <si>
    <t>31790</t>
  </si>
  <si>
    <t>01/14/04</t>
  </si>
  <si>
    <t>509-792-6146</t>
  </si>
  <si>
    <t>11/05/06</t>
  </si>
  <si>
    <t>509-438-8826</t>
  </si>
  <si>
    <t>34226</t>
  </si>
  <si>
    <t>E/I(A) ENHANCEMENT/INTERVENTION 11</t>
  </si>
  <si>
    <t>05/10/05</t>
  </si>
  <si>
    <t>509-302-6254</t>
  </si>
  <si>
    <t>62062</t>
  </si>
  <si>
    <t>12/12/03</t>
  </si>
  <si>
    <t>509-380-4360</t>
  </si>
  <si>
    <t>01/30/04</t>
  </si>
  <si>
    <t>509-987-8027</t>
  </si>
  <si>
    <t>05/10/06</t>
  </si>
  <si>
    <t>801-389-0712</t>
  </si>
  <si>
    <t>61355</t>
  </si>
  <si>
    <t>05/09/04</t>
  </si>
  <si>
    <t>509-521-5761</t>
  </si>
  <si>
    <t>08/12/05</t>
  </si>
  <si>
    <t>509-551-5149</t>
  </si>
  <si>
    <t>28485</t>
  </si>
  <si>
    <t>03/14/05</t>
  </si>
  <si>
    <t>509-416-2415</t>
  </si>
  <si>
    <t>29889</t>
  </si>
  <si>
    <t>01/03/04</t>
  </si>
  <si>
    <t>509-528-3952</t>
  </si>
  <si>
    <t>08/17/05</t>
  </si>
  <si>
    <t>509-947-2312</t>
  </si>
  <si>
    <t>41059</t>
  </si>
  <si>
    <t>11/01/04</t>
  </si>
  <si>
    <t>509-302-3335</t>
  </si>
  <si>
    <t>29990</t>
  </si>
  <si>
    <t>07/22/04</t>
  </si>
  <si>
    <t>509-380-6831</t>
  </si>
  <si>
    <t>26062</t>
  </si>
  <si>
    <t>07/03/04</t>
  </si>
  <si>
    <t>509-366-0032</t>
  </si>
  <si>
    <t>05/05/05</t>
  </si>
  <si>
    <t>509-792-7361</t>
  </si>
  <si>
    <t>62056</t>
  </si>
  <si>
    <t>11/27/06</t>
  </si>
  <si>
    <t>509-438-6866</t>
  </si>
  <si>
    <t>20889</t>
  </si>
  <si>
    <t>01/15/07</t>
  </si>
  <si>
    <t>509-366-3235</t>
  </si>
  <si>
    <t>34872</t>
  </si>
  <si>
    <t>02/23/06</t>
  </si>
  <si>
    <t>509-537-8704</t>
  </si>
  <si>
    <t>41104</t>
  </si>
  <si>
    <t>03/13/04</t>
  </si>
  <si>
    <t>41105</t>
  </si>
  <si>
    <t>10/04/03</t>
  </si>
  <si>
    <t>509-947-7151</t>
  </si>
  <si>
    <t>07/25/07</t>
  </si>
  <si>
    <t>509-545-6400</t>
  </si>
  <si>
    <t>34574</t>
  </si>
  <si>
    <t>01/20/04</t>
  </si>
  <si>
    <t>509-987-9905</t>
  </si>
  <si>
    <t>09/12/06</t>
  </si>
  <si>
    <t>509-545-8720</t>
  </si>
  <si>
    <t>34132</t>
  </si>
  <si>
    <t>04/29/04</t>
  </si>
  <si>
    <t>509-438-5727</t>
  </si>
  <si>
    <t>02/06/05</t>
  </si>
  <si>
    <t>509-412-4393</t>
  </si>
  <si>
    <t>16460</t>
  </si>
  <si>
    <t>11/11/03</t>
  </si>
  <si>
    <t>509-308-5697</t>
  </si>
  <si>
    <t>05/27/04</t>
  </si>
  <si>
    <t>509-572-7799</t>
  </si>
  <si>
    <t>43653</t>
  </si>
  <si>
    <t>04/06/04</t>
  </si>
  <si>
    <t>509-551-0405</t>
  </si>
  <si>
    <t>02/10/07</t>
  </si>
  <si>
    <t>509-521-4879</t>
  </si>
  <si>
    <t>34412</t>
  </si>
  <si>
    <t>06/28/04</t>
  </si>
  <si>
    <t>509-222-9697</t>
  </si>
  <si>
    <t>03/08/07</t>
  </si>
  <si>
    <t>509-521-0785</t>
  </si>
  <si>
    <t>46236</t>
  </si>
  <si>
    <t>08/03/04</t>
  </si>
  <si>
    <t>509-567-1209</t>
  </si>
  <si>
    <t>10/02/05</t>
  </si>
  <si>
    <t>509-929-8490</t>
  </si>
  <si>
    <t>35128</t>
  </si>
  <si>
    <t>08/05/04</t>
  </si>
  <si>
    <t>509-947-2953</t>
  </si>
  <si>
    <t>02/15/04</t>
  </si>
  <si>
    <t>509-302-0231</t>
  </si>
  <si>
    <t>01/08/05</t>
  </si>
  <si>
    <t>509-540-2944</t>
  </si>
  <si>
    <t>61791</t>
  </si>
  <si>
    <t>08/08/06</t>
  </si>
  <si>
    <t>509-380-7777</t>
  </si>
  <si>
    <t>35628</t>
  </si>
  <si>
    <t>509-596-8066</t>
  </si>
  <si>
    <t>34088</t>
  </si>
  <si>
    <t>05/17/06</t>
  </si>
  <si>
    <t>509-531-4830</t>
  </si>
  <si>
    <t>32126</t>
  </si>
  <si>
    <t>08/04/04</t>
  </si>
  <si>
    <t>509-528-3157</t>
  </si>
  <si>
    <t>07/10/04</t>
  </si>
  <si>
    <t>509-318-0752</t>
  </si>
  <si>
    <t>03/26/04</t>
  </si>
  <si>
    <t>509-521-6393</t>
  </si>
  <si>
    <t>01/01/05</t>
  </si>
  <si>
    <t>509-544-8773</t>
  </si>
  <si>
    <t>30333</t>
  </si>
  <si>
    <t>08/15/05</t>
  </si>
  <si>
    <t>509-366-4065</t>
  </si>
  <si>
    <t>42054</t>
  </si>
  <si>
    <t>12/01/06</t>
  </si>
  <si>
    <t>509-302-8120</t>
  </si>
  <si>
    <t>43008</t>
  </si>
  <si>
    <t>04/12/04</t>
  </si>
  <si>
    <t>99</t>
  </si>
  <si>
    <t>509-222-8304</t>
  </si>
  <si>
    <t>509-591-2886</t>
  </si>
  <si>
    <t>29873</t>
  </si>
  <si>
    <t>08/02/06</t>
  </si>
  <si>
    <t>509-302-7938</t>
  </si>
  <si>
    <t>32128</t>
  </si>
  <si>
    <t>08/07/06</t>
  </si>
  <si>
    <t>509-792-7813</t>
  </si>
  <si>
    <t>43555</t>
  </si>
  <si>
    <t>10/31/04</t>
  </si>
  <si>
    <t>509-412-9317</t>
  </si>
  <si>
    <t>28755</t>
  </si>
  <si>
    <t>10/20/05</t>
  </si>
  <si>
    <t>509-870-8255</t>
  </si>
  <si>
    <t>39425</t>
  </si>
  <si>
    <t>10/03/06</t>
  </si>
  <si>
    <t>509-845-3156</t>
  </si>
  <si>
    <t>34991</t>
  </si>
  <si>
    <t>509-302-4220</t>
  </si>
  <si>
    <t>12/29/03</t>
  </si>
  <si>
    <t>509-380-3161</t>
  </si>
  <si>
    <t>32410</t>
  </si>
  <si>
    <t>01/29/04</t>
  </si>
  <si>
    <t>509-528-4930</t>
  </si>
  <si>
    <t>05/25/06</t>
  </si>
  <si>
    <t>509-947-4147</t>
  </si>
  <si>
    <t>32392</t>
  </si>
  <si>
    <t>09/20/06</t>
  </si>
  <si>
    <t>509-380-7511</t>
  </si>
  <si>
    <t>23826</t>
  </si>
  <si>
    <t>01/05/04</t>
  </si>
  <si>
    <t>509-591-7020</t>
  </si>
  <si>
    <t>05/26/07</t>
  </si>
  <si>
    <t>509-948-9935</t>
  </si>
  <si>
    <t>44760</t>
  </si>
  <si>
    <t>10/06/04</t>
  </si>
  <si>
    <t>509-438-4607</t>
  </si>
  <si>
    <t>29115</t>
  </si>
  <si>
    <t>509-412-0068</t>
  </si>
  <si>
    <t>06/21/05</t>
  </si>
  <si>
    <t>509-947-4369</t>
  </si>
  <si>
    <t>29411</t>
  </si>
  <si>
    <t>09/13/04</t>
  </si>
  <si>
    <t>509-792-5878</t>
  </si>
  <si>
    <t>29569</t>
  </si>
  <si>
    <t>05/28/04</t>
  </si>
  <si>
    <t>509-528-7781</t>
  </si>
  <si>
    <t>11/22/03</t>
  </si>
  <si>
    <t>509-302-9805</t>
  </si>
  <si>
    <t>06/05/05</t>
  </si>
  <si>
    <t>509-366-8023</t>
  </si>
  <si>
    <t>28835</t>
  </si>
  <si>
    <t>04/26/05</t>
  </si>
  <si>
    <t>509-460-1085</t>
  </si>
  <si>
    <t>30214</t>
  </si>
  <si>
    <t>509-830-3783</t>
  </si>
  <si>
    <t>06/28/05</t>
  </si>
  <si>
    <t>509-212-5065</t>
  </si>
  <si>
    <t>32961</t>
  </si>
  <si>
    <t>09/16/05</t>
  </si>
  <si>
    <t>509-380-4170</t>
  </si>
  <si>
    <t>24736</t>
  </si>
  <si>
    <t>12/09/04</t>
  </si>
  <si>
    <t>509-492-0603</t>
  </si>
  <si>
    <t>28771</t>
  </si>
  <si>
    <t>04/19/05</t>
  </si>
  <si>
    <t>509-440-1593</t>
  </si>
  <si>
    <t>28774</t>
  </si>
  <si>
    <t>04/08/04</t>
  </si>
  <si>
    <t>509-792-4494</t>
  </si>
  <si>
    <t>03/19/04</t>
  </si>
  <si>
    <t>509-205-8814</t>
  </si>
  <si>
    <t>26082</t>
  </si>
  <si>
    <t>11/18/05</t>
  </si>
  <si>
    <t>509-551-0321</t>
  </si>
  <si>
    <t>31953</t>
  </si>
  <si>
    <t>12/18/05</t>
  </si>
  <si>
    <t>509-608-1169</t>
  </si>
  <si>
    <t>38142</t>
  </si>
  <si>
    <t>509-521-5027</t>
  </si>
  <si>
    <t>35739</t>
  </si>
  <si>
    <t>11/21/04</t>
  </si>
  <si>
    <t>509-460-2380</t>
  </si>
  <si>
    <t>29223</t>
  </si>
  <si>
    <t>03/20/06</t>
  </si>
  <si>
    <t>509-430-5581</t>
  </si>
  <si>
    <t>32783</t>
  </si>
  <si>
    <t>08/19/04</t>
  </si>
  <si>
    <t>805-298-0182</t>
  </si>
  <si>
    <t>06/23/05</t>
  </si>
  <si>
    <t>509-302-0457</t>
  </si>
  <si>
    <t>41592</t>
  </si>
  <si>
    <t>08/19/06</t>
  </si>
  <si>
    <t>509-521-9568</t>
  </si>
  <si>
    <t>32349</t>
  </si>
  <si>
    <t>09/16/04</t>
  </si>
  <si>
    <t>509-544-6604</t>
  </si>
  <si>
    <t>31402</t>
  </si>
  <si>
    <t>09/18/06</t>
  </si>
  <si>
    <t>509-619-9938</t>
  </si>
  <si>
    <t>34234</t>
  </si>
  <si>
    <t>09/11/06</t>
  </si>
  <si>
    <t>509-851-4084</t>
  </si>
  <si>
    <t>34470</t>
  </si>
  <si>
    <t>06/27/07</t>
  </si>
  <si>
    <t>509-851-9088</t>
  </si>
  <si>
    <t>34733</t>
  </si>
  <si>
    <t>01/07/07</t>
  </si>
  <si>
    <t>509-521-9082</t>
  </si>
  <si>
    <t>34849</t>
  </si>
  <si>
    <t>06/07/04</t>
  </si>
  <si>
    <t>509-460-0555</t>
  </si>
  <si>
    <t>07/28/05</t>
  </si>
  <si>
    <t>509-440-2478</t>
  </si>
  <si>
    <t>28853</t>
  </si>
  <si>
    <t>09/01/03</t>
  </si>
  <si>
    <t>509-851-5318</t>
  </si>
  <si>
    <t>05/21/04</t>
  </si>
  <si>
    <t>509-547-2860</t>
  </si>
  <si>
    <t>509-845-5646</t>
  </si>
  <si>
    <t>08/25/04</t>
  </si>
  <si>
    <t>509-366-9517</t>
  </si>
  <si>
    <t>04/14/03</t>
  </si>
  <si>
    <t>509-851-3405</t>
  </si>
  <si>
    <t>08/01/06</t>
  </si>
  <si>
    <t>509-521-4753</t>
  </si>
  <si>
    <t>32137</t>
  </si>
  <si>
    <t>10/09/04</t>
  </si>
  <si>
    <t>831-747-5999</t>
  </si>
  <si>
    <t>06/05/04</t>
  </si>
  <si>
    <t>509-947-9080</t>
  </si>
  <si>
    <t>06/17/05</t>
  </si>
  <si>
    <t>509-547-0229</t>
  </si>
  <si>
    <t>28871</t>
  </si>
  <si>
    <t>509-542-9015</t>
  </si>
  <si>
    <t>28867</t>
  </si>
  <si>
    <t>09/07/06</t>
  </si>
  <si>
    <t>509-539-5681</t>
  </si>
  <si>
    <t>33637</t>
  </si>
  <si>
    <t>02/10/04</t>
  </si>
  <si>
    <t>509-546-7769</t>
  </si>
  <si>
    <t>509-851-3376</t>
  </si>
  <si>
    <t>35474</t>
  </si>
  <si>
    <t>03/30/05</t>
  </si>
  <si>
    <t>509-792-8118</t>
  </si>
  <si>
    <t>45137</t>
  </si>
  <si>
    <t>02/27/06</t>
  </si>
  <si>
    <t>509-750-6807</t>
  </si>
  <si>
    <t>31307</t>
  </si>
  <si>
    <t>Melanie</t>
  </si>
  <si>
    <t>Acosta</t>
  </si>
  <si>
    <t>Rangel</t>
  </si>
  <si>
    <t>Jose</t>
  </si>
  <si>
    <t>Antonio</t>
  </si>
  <si>
    <t>Aguilar</t>
  </si>
  <si>
    <t>Lopez</t>
  </si>
  <si>
    <t>Javier</t>
  </si>
  <si>
    <t>Mercadez</t>
  </si>
  <si>
    <t>Elizabeth</t>
  </si>
  <si>
    <t>Alcaraz</t>
  </si>
  <si>
    <t>Hernandez</t>
  </si>
  <si>
    <t>Pricila</t>
  </si>
  <si>
    <t>Julio</t>
  </si>
  <si>
    <t>Abdiel</t>
  </si>
  <si>
    <t>Andrade</t>
  </si>
  <si>
    <t>Aldo</t>
  </si>
  <si>
    <t>Aranda</t>
  </si>
  <si>
    <t>Jaime</t>
  </si>
  <si>
    <t>Donovan</t>
  </si>
  <si>
    <t>Ricardo</t>
  </si>
  <si>
    <t>Arellano</t>
  </si>
  <si>
    <t>Jesus</t>
  </si>
  <si>
    <t>G</t>
  </si>
  <si>
    <t>Armenta</t>
  </si>
  <si>
    <t>Sainz</t>
  </si>
  <si>
    <t>A</t>
  </si>
  <si>
    <t>Arredondo</t>
  </si>
  <si>
    <t>Afton</t>
  </si>
  <si>
    <t>Bagley</t>
  </si>
  <si>
    <t>Mara</t>
  </si>
  <si>
    <t>Balonkita</t>
  </si>
  <si>
    <t>Jorge</t>
  </si>
  <si>
    <t>Barragan</t>
  </si>
  <si>
    <t>Villalobos</t>
  </si>
  <si>
    <t>Litzy</t>
  </si>
  <si>
    <t>Darian</t>
  </si>
  <si>
    <t>J</t>
  </si>
  <si>
    <t>Bazaldua</t>
  </si>
  <si>
    <t>Beiza</t>
  </si>
  <si>
    <t>II</t>
  </si>
  <si>
    <t>Owen</t>
  </si>
  <si>
    <t>Bergstrom</t>
  </si>
  <si>
    <t>Andres</t>
  </si>
  <si>
    <t>Cabezas</t>
  </si>
  <si>
    <t>Daniel</t>
  </si>
  <si>
    <t>Jr</t>
  </si>
  <si>
    <t>Cabrera</t>
  </si>
  <si>
    <t>John</t>
  </si>
  <si>
    <t>Alex</t>
  </si>
  <si>
    <t>Calixto</t>
  </si>
  <si>
    <t>Eric</t>
  </si>
  <si>
    <t>S</t>
  </si>
  <si>
    <t>Campbell</t>
  </si>
  <si>
    <t>Michael</t>
  </si>
  <si>
    <t>Cardenas</t>
  </si>
  <si>
    <t>Anna</t>
  </si>
  <si>
    <t>Lisa</t>
  </si>
  <si>
    <t>Castillo</t>
  </si>
  <si>
    <t>Julian</t>
  </si>
  <si>
    <t>Cecena</t>
  </si>
  <si>
    <t>Madison</t>
  </si>
  <si>
    <t>N</t>
  </si>
  <si>
    <t>Chamberlain</t>
  </si>
  <si>
    <t>Chavez</t>
  </si>
  <si>
    <t>Cervantes</t>
  </si>
  <si>
    <t>Dhamar</t>
  </si>
  <si>
    <t>Martinez</t>
  </si>
  <si>
    <t>Juan</t>
  </si>
  <si>
    <t>Negrete</t>
  </si>
  <si>
    <t>Lizbeth</t>
  </si>
  <si>
    <t>L</t>
  </si>
  <si>
    <t>Manuel</t>
  </si>
  <si>
    <t>Contreras</t>
  </si>
  <si>
    <t>Carrillo</t>
  </si>
  <si>
    <t>Lupita</t>
  </si>
  <si>
    <t>Cortes</t>
  </si>
  <si>
    <t>Logan</t>
  </si>
  <si>
    <t>R</t>
  </si>
  <si>
    <t>Crawford</t>
  </si>
  <si>
    <t>Isaac</t>
  </si>
  <si>
    <t>Czebotar</t>
  </si>
  <si>
    <t>Jonathan</t>
  </si>
  <si>
    <t>Davila</t>
  </si>
  <si>
    <t>Bryan</t>
  </si>
  <si>
    <t>De</t>
  </si>
  <si>
    <t>Los</t>
  </si>
  <si>
    <t>Santos</t>
  </si>
  <si>
    <t>Matthew</t>
  </si>
  <si>
    <t>Del</t>
  </si>
  <si>
    <t>Campo</t>
  </si>
  <si>
    <t>Elias</t>
  </si>
  <si>
    <t>Diaz</t>
  </si>
  <si>
    <t>Kevin</t>
  </si>
  <si>
    <t>V</t>
  </si>
  <si>
    <t>Do</t>
  </si>
  <si>
    <t>Caden</t>
  </si>
  <si>
    <t>DuVall</t>
  </si>
  <si>
    <t>Wyatt</t>
  </si>
  <si>
    <t>W</t>
  </si>
  <si>
    <t>Edwards</t>
  </si>
  <si>
    <t>Esquivel</t>
  </si>
  <si>
    <t>Ayden</t>
  </si>
  <si>
    <t>Eves</t>
  </si>
  <si>
    <t>Yareli</t>
  </si>
  <si>
    <t>Farias</t>
  </si>
  <si>
    <t>America</t>
  </si>
  <si>
    <t>Yaritza</t>
  </si>
  <si>
    <t>Ferrales</t>
  </si>
  <si>
    <t>Lynnelle</t>
  </si>
  <si>
    <t>Eva</t>
  </si>
  <si>
    <t>Flores</t>
  </si>
  <si>
    <t>Jason</t>
  </si>
  <si>
    <t>Fritz</t>
  </si>
  <si>
    <t>Miguel</t>
  </si>
  <si>
    <t>Angel</t>
  </si>
  <si>
    <t>Garcia</t>
  </si>
  <si>
    <t>Avalos</t>
  </si>
  <si>
    <t>Gissel</t>
  </si>
  <si>
    <t>Ramos</t>
  </si>
  <si>
    <t>Josiah</t>
  </si>
  <si>
    <t>Tania</t>
  </si>
  <si>
    <t>Montserrath</t>
  </si>
  <si>
    <t>Garcilazo</t>
  </si>
  <si>
    <t>Bianca</t>
  </si>
  <si>
    <t>Iliana</t>
  </si>
  <si>
    <t>I</t>
  </si>
  <si>
    <t>Garza</t>
  </si>
  <si>
    <t>Diego</t>
  </si>
  <si>
    <t>Alexis</t>
  </si>
  <si>
    <t>Godinez</t>
  </si>
  <si>
    <t>Sarai</t>
  </si>
  <si>
    <t>Paulina</t>
  </si>
  <si>
    <t>Gomez</t>
  </si>
  <si>
    <t>Ariana</t>
  </si>
  <si>
    <t>Lynnette</t>
  </si>
  <si>
    <t>Leslie</t>
  </si>
  <si>
    <t>Giselle</t>
  </si>
  <si>
    <t>Miranda</t>
  </si>
  <si>
    <t>Isabell</t>
  </si>
  <si>
    <t>Zammira</t>
  </si>
  <si>
    <t>Y</t>
  </si>
  <si>
    <t>Brianna</t>
  </si>
  <si>
    <t>Gonzales</t>
  </si>
  <si>
    <t>Becerril</t>
  </si>
  <si>
    <t>Tanner</t>
  </si>
  <si>
    <t>Gross</t>
  </si>
  <si>
    <t>Sebastian</t>
  </si>
  <si>
    <t>Guadarrama</t>
  </si>
  <si>
    <t>Carlos</t>
  </si>
  <si>
    <t>Uriel</t>
  </si>
  <si>
    <t>Guerrero</t>
  </si>
  <si>
    <t>Castaneda</t>
  </si>
  <si>
    <t>Pablo</t>
  </si>
  <si>
    <t>Gutierrez</t>
  </si>
  <si>
    <t>Brambila</t>
  </si>
  <si>
    <t>Mariah</t>
  </si>
  <si>
    <t>C</t>
  </si>
  <si>
    <t>Guzman</t>
  </si>
  <si>
    <t>Macias</t>
  </si>
  <si>
    <t>Dakota</t>
  </si>
  <si>
    <t>Reign</t>
  </si>
  <si>
    <t>Hale</t>
  </si>
  <si>
    <t>Jacob</t>
  </si>
  <si>
    <t>T</t>
  </si>
  <si>
    <t>Harker</t>
  </si>
  <si>
    <t>Sheila</t>
  </si>
  <si>
    <t>Isabel</t>
  </si>
  <si>
    <t>Heredia</t>
  </si>
  <si>
    <t>Ursua</t>
  </si>
  <si>
    <t>Sarahi</t>
  </si>
  <si>
    <t>Guadalupe</t>
  </si>
  <si>
    <t>Castulo</t>
  </si>
  <si>
    <t>Victor</t>
  </si>
  <si>
    <t>Alina</t>
  </si>
  <si>
    <t>Ortega</t>
  </si>
  <si>
    <t>Briana</t>
  </si>
  <si>
    <t>Ally</t>
  </si>
  <si>
    <t>Emely</t>
  </si>
  <si>
    <t>Abigael</t>
  </si>
  <si>
    <t>Ruben</t>
  </si>
  <si>
    <t>Alvaro</t>
  </si>
  <si>
    <t>Herrera</t>
  </si>
  <si>
    <t>Plascencia</t>
  </si>
  <si>
    <t>Gerardo</t>
  </si>
  <si>
    <t>Justice</t>
  </si>
  <si>
    <t>Huels</t>
  </si>
  <si>
    <t>Eduardo</t>
  </si>
  <si>
    <t>Huerta</t>
  </si>
  <si>
    <t>Garrett</t>
  </si>
  <si>
    <t>Hughes</t>
  </si>
  <si>
    <t>Betzaida</t>
  </si>
  <si>
    <t>Jacuinde</t>
  </si>
  <si>
    <t>Christopher</t>
  </si>
  <si>
    <t>E.</t>
  </si>
  <si>
    <t>Kerr</t>
  </si>
  <si>
    <t>Larios</t>
  </si>
  <si>
    <t>Viky</t>
  </si>
  <si>
    <t>Litveniuc</t>
  </si>
  <si>
    <t>Loeza</t>
  </si>
  <si>
    <t>Anthony</t>
  </si>
  <si>
    <t>Joel</t>
  </si>
  <si>
    <t>Joshua</t>
  </si>
  <si>
    <t>Nemecio</t>
  </si>
  <si>
    <t>Emmanuel</t>
  </si>
  <si>
    <t>Luna</t>
  </si>
  <si>
    <t>Silas</t>
  </si>
  <si>
    <t>Aaron</t>
  </si>
  <si>
    <t>Lyman</t>
  </si>
  <si>
    <t>Ezekiel</t>
  </si>
  <si>
    <t>Z</t>
  </si>
  <si>
    <t>Macduff</t>
  </si>
  <si>
    <t>Gauge</t>
  </si>
  <si>
    <t>Patrick</t>
  </si>
  <si>
    <t>Machado</t>
  </si>
  <si>
    <t>Paul</t>
  </si>
  <si>
    <t>Maguigad</t>
  </si>
  <si>
    <t>David</t>
  </si>
  <si>
    <t>Marin</t>
  </si>
  <si>
    <t>Marelene</t>
  </si>
  <si>
    <t>Orozco</t>
  </si>
  <si>
    <t>Adriana</t>
  </si>
  <si>
    <t>Maya</t>
  </si>
  <si>
    <t>Bennett</t>
  </si>
  <si>
    <t>McDonald</t>
  </si>
  <si>
    <t>Dannella</t>
  </si>
  <si>
    <t>McGary</t>
  </si>
  <si>
    <t>McKenna</t>
  </si>
  <si>
    <t>Meier</t>
  </si>
  <si>
    <t>Keren</t>
  </si>
  <si>
    <t>Liliana</t>
  </si>
  <si>
    <t>Melendez</t>
  </si>
  <si>
    <t>Gilbert</t>
  </si>
  <si>
    <t>Mendoza</t>
  </si>
  <si>
    <t>Lorena</t>
  </si>
  <si>
    <t>Lizet</t>
  </si>
  <si>
    <t>Sayda</t>
  </si>
  <si>
    <t>Cristal</t>
  </si>
  <si>
    <t>Meras</t>
  </si>
  <si>
    <t>Alvarez</t>
  </si>
  <si>
    <t>Gannin</t>
  </si>
  <si>
    <t>Meyer</t>
  </si>
  <si>
    <t>Dianela</t>
  </si>
  <si>
    <t>Michel</t>
  </si>
  <si>
    <t>Killian</t>
  </si>
  <si>
    <t>Archer</t>
  </si>
  <si>
    <t>Mitchell</t>
  </si>
  <si>
    <t>Lennart</t>
  </si>
  <si>
    <t>Monsees</t>
  </si>
  <si>
    <t>Morales</t>
  </si>
  <si>
    <t>Ivan</t>
  </si>
  <si>
    <t>Muniz</t>
  </si>
  <si>
    <t>Gonzalez</t>
  </si>
  <si>
    <t>Hailey</t>
  </si>
  <si>
    <t>Nation</t>
  </si>
  <si>
    <t>Celeste</t>
  </si>
  <si>
    <t>Navarro</t>
  </si>
  <si>
    <t>Yulisa</t>
  </si>
  <si>
    <t>Caleb</t>
  </si>
  <si>
    <t>Negron</t>
  </si>
  <si>
    <t>Jared</t>
  </si>
  <si>
    <t>Nolasco</t>
  </si>
  <si>
    <t>Jazmin</t>
  </si>
  <si>
    <t>Ojeda</t>
  </si>
  <si>
    <t>Mendez</t>
  </si>
  <si>
    <t>Kelsie</t>
  </si>
  <si>
    <t>Olson</t>
  </si>
  <si>
    <t>Jesse</t>
  </si>
  <si>
    <t>Alberto</t>
  </si>
  <si>
    <t>Meidi</t>
  </si>
  <si>
    <t>Celene</t>
  </si>
  <si>
    <t>Ortiz</t>
  </si>
  <si>
    <t>Jimenez</t>
  </si>
  <si>
    <t>Melissa</t>
  </si>
  <si>
    <t>Ovalle</t>
  </si>
  <si>
    <t>Ramirez</t>
  </si>
  <si>
    <t>Alexander</t>
  </si>
  <si>
    <t>Martin</t>
  </si>
  <si>
    <t>Pangelinan</t>
  </si>
  <si>
    <t>Joanna</t>
  </si>
  <si>
    <t>Paredes</t>
  </si>
  <si>
    <t>Christian</t>
  </si>
  <si>
    <t>Parra</t>
  </si>
  <si>
    <t>Taya</t>
  </si>
  <si>
    <t>Payzant</t>
  </si>
  <si>
    <t>Brandon</t>
  </si>
  <si>
    <t>Pedroza</t>
  </si>
  <si>
    <t>Valdez</t>
  </si>
  <si>
    <t>Penaloza</t>
  </si>
  <si>
    <t>Anahie</t>
  </si>
  <si>
    <t>Perez</t>
  </si>
  <si>
    <t>Josette</t>
  </si>
  <si>
    <t>Nicole</t>
  </si>
  <si>
    <t>Tonkra</t>
  </si>
  <si>
    <t>Phomtanaphun</t>
  </si>
  <si>
    <t>Ponce</t>
  </si>
  <si>
    <t>Galvan</t>
  </si>
  <si>
    <t>Olivia</t>
  </si>
  <si>
    <t>Portillo</t>
  </si>
  <si>
    <t>Aziz</t>
  </si>
  <si>
    <t>Rey</t>
  </si>
  <si>
    <t>Luis</t>
  </si>
  <si>
    <t>William</t>
  </si>
  <si>
    <t>Tyler</t>
  </si>
  <si>
    <t>Reed</t>
  </si>
  <si>
    <t>Reutov</t>
  </si>
  <si>
    <t>Reyes</t>
  </si>
  <si>
    <t>Rene</t>
  </si>
  <si>
    <t>Reyna</t>
  </si>
  <si>
    <t>Austin</t>
  </si>
  <si>
    <t>Rhodes</t>
  </si>
  <si>
    <t>Yair</t>
  </si>
  <si>
    <t>Rivera</t>
  </si>
  <si>
    <t>Molina</t>
  </si>
  <si>
    <t>Roberts</t>
  </si>
  <si>
    <t>Lucia</t>
  </si>
  <si>
    <t>Robledo</t>
  </si>
  <si>
    <t>Jaqueline</t>
  </si>
  <si>
    <t>Rodriguez</t>
  </si>
  <si>
    <t>Orlando</t>
  </si>
  <si>
    <t>Rogel</t>
  </si>
  <si>
    <t>Rosario</t>
  </si>
  <si>
    <t>Rojas</t>
  </si>
  <si>
    <t>Cardona</t>
  </si>
  <si>
    <t>Ximena</t>
  </si>
  <si>
    <t>Cendon</t>
  </si>
  <si>
    <t>Oscar</t>
  </si>
  <si>
    <t>Osbaldo</t>
  </si>
  <si>
    <t>Valeria</t>
  </si>
  <si>
    <t>Noe</t>
  </si>
  <si>
    <t>Arturo</t>
  </si>
  <si>
    <t>Romero</t>
  </si>
  <si>
    <t>Perla</t>
  </si>
  <si>
    <t>E</t>
  </si>
  <si>
    <t>Rosales</t>
  </si>
  <si>
    <t>Moreno</t>
  </si>
  <si>
    <t>Janet</t>
  </si>
  <si>
    <t>Ruelas</t>
  </si>
  <si>
    <t>Octavio</t>
  </si>
  <si>
    <t>Rosas</t>
  </si>
  <si>
    <t>Dezarae</t>
  </si>
  <si>
    <t>Ruesga</t>
  </si>
  <si>
    <t>Ruiz</t>
  </si>
  <si>
    <t>Giovanna</t>
  </si>
  <si>
    <t>Isaiah</t>
  </si>
  <si>
    <t>Sabala</t>
  </si>
  <si>
    <t>James</t>
  </si>
  <si>
    <t>Saenz</t>
  </si>
  <si>
    <t>Pedro</t>
  </si>
  <si>
    <t>Isaid</t>
  </si>
  <si>
    <t>Laiza</t>
  </si>
  <si>
    <t>Salas</t>
  </si>
  <si>
    <t>Lepez</t>
  </si>
  <si>
    <t>Ulises</t>
  </si>
  <si>
    <t>Cresencio</t>
  </si>
  <si>
    <t>Salazar</t>
  </si>
  <si>
    <t>Consuelo</t>
  </si>
  <si>
    <t>Salgado</t>
  </si>
  <si>
    <t>Jasmine</t>
  </si>
  <si>
    <t>Sanchez</t>
  </si>
  <si>
    <t>Magana</t>
  </si>
  <si>
    <t>Cezar</t>
  </si>
  <si>
    <t>Carter</t>
  </si>
  <si>
    <t>Jolie</t>
  </si>
  <si>
    <t>Elisa</t>
  </si>
  <si>
    <t>Santana</t>
  </si>
  <si>
    <t>Esthelia</t>
  </si>
  <si>
    <t>Santillan</t>
  </si>
  <si>
    <t>Serrano</t>
  </si>
  <si>
    <t>Joaquin</t>
  </si>
  <si>
    <t>Sital</t>
  </si>
  <si>
    <t>Japheth</t>
  </si>
  <si>
    <t>Solares</t>
  </si>
  <si>
    <t>Solorio</t>
  </si>
  <si>
    <t>Suarez</t>
  </si>
  <si>
    <t>Cherish</t>
  </si>
  <si>
    <t>Paige</t>
  </si>
  <si>
    <t>Song</t>
  </si>
  <si>
    <t>Destiny</t>
  </si>
  <si>
    <t>Alizeth</t>
  </si>
  <si>
    <t>Soto</t>
  </si>
  <si>
    <t>Fatima</t>
  </si>
  <si>
    <t>Torres</t>
  </si>
  <si>
    <t>Alexa</t>
  </si>
  <si>
    <t>Trinidad</t>
  </si>
  <si>
    <t>Erika</t>
  </si>
  <si>
    <t>Uriostegui</t>
  </si>
  <si>
    <t>Delgado</t>
  </si>
  <si>
    <t>Christina</t>
  </si>
  <si>
    <t>Ocampo</t>
  </si>
  <si>
    <t>Valencia</t>
  </si>
  <si>
    <t>Viviana</t>
  </si>
  <si>
    <t>Rafael</t>
  </si>
  <si>
    <t>Valenzuela</t>
  </si>
  <si>
    <t>Vargas</t>
  </si>
  <si>
    <t>Rubi</t>
  </si>
  <si>
    <t>Vasquez</t>
  </si>
  <si>
    <t>Anguiano</t>
  </si>
  <si>
    <t>Vega</t>
  </si>
  <si>
    <t>Benjamin</t>
  </si>
  <si>
    <t>Vejar</t>
  </si>
  <si>
    <t>Orta</t>
  </si>
  <si>
    <t>Eliana</t>
  </si>
  <si>
    <t>D</t>
  </si>
  <si>
    <t>Verduzco</t>
  </si>
  <si>
    <t>Villanueva</t>
  </si>
  <si>
    <t>Villegas</t>
  </si>
  <si>
    <t>Zamora</t>
  </si>
  <si>
    <t>JD</t>
  </si>
  <si>
    <t>Zavala</t>
  </si>
  <si>
    <t>Yizel</t>
  </si>
  <si>
    <t>Yzabella</t>
  </si>
  <si>
    <t>Zayas</t>
  </si>
  <si>
    <t>FirstName</t>
  </si>
  <si>
    <t>LastName1</t>
  </si>
  <si>
    <t>LastName2</t>
  </si>
  <si>
    <t>LastName3</t>
  </si>
  <si>
    <t>LastName4</t>
  </si>
  <si>
    <t>A- 90%</t>
  </si>
  <si>
    <t>C 75%</t>
  </si>
  <si>
    <t>F 39%</t>
  </si>
  <si>
    <t>D 60%</t>
  </si>
  <si>
    <t>A 99%</t>
  </si>
  <si>
    <t>C- 71%</t>
  </si>
  <si>
    <t>B 83%</t>
  </si>
  <si>
    <t>A 93%</t>
  </si>
  <si>
    <t>D 63%</t>
  </si>
  <si>
    <t>A- 91%</t>
  </si>
  <si>
    <t>B+ 87%</t>
  </si>
  <si>
    <t>B+ 89%</t>
  </si>
  <si>
    <t>F 51%</t>
  </si>
  <si>
    <t>B- 82%</t>
  </si>
  <si>
    <t>A 98%</t>
  </si>
  <si>
    <t>B 85%</t>
  </si>
  <si>
    <t>F 10%</t>
  </si>
  <si>
    <t>D 64%</t>
  </si>
  <si>
    <t>A 94%</t>
  </si>
  <si>
    <t>B- 80%</t>
  </si>
  <si>
    <t>A 95%</t>
  </si>
  <si>
    <t>C+ 79%</t>
  </si>
  <si>
    <t>A 96%</t>
  </si>
  <si>
    <t>B+ 88%</t>
  </si>
  <si>
    <t>C+ 78%</t>
  </si>
  <si>
    <t>A 97%</t>
  </si>
  <si>
    <t>D 65%</t>
  </si>
  <si>
    <t>B 84%</t>
  </si>
  <si>
    <t>D+ 67%</t>
  </si>
  <si>
    <t>D+ 68%</t>
  </si>
  <si>
    <t>B- 81%</t>
  </si>
  <si>
    <t>A 116%</t>
  </si>
  <si>
    <t>C+ 77%</t>
  </si>
  <si>
    <t>D 66%</t>
  </si>
  <si>
    <t>F 36%</t>
  </si>
  <si>
    <t>C 73%</t>
  </si>
  <si>
    <t>A- 92%</t>
  </si>
  <si>
    <t>A 110%</t>
  </si>
  <si>
    <t>B 86%</t>
  </si>
  <si>
    <t>C- 70%</t>
  </si>
  <si>
    <t>F 1%</t>
  </si>
  <si>
    <t>C 76%</t>
  </si>
  <si>
    <t>F 27%</t>
  </si>
  <si>
    <t>A 102%</t>
  </si>
  <si>
    <t>F 2%</t>
  </si>
  <si>
    <t>A 106%</t>
  </si>
  <si>
    <t>F 6%</t>
  </si>
  <si>
    <t>D 61%</t>
  </si>
  <si>
    <t>D 62%</t>
  </si>
  <si>
    <t>F 48%</t>
  </si>
  <si>
    <t>F 34%</t>
  </si>
  <si>
    <t>F 0%</t>
  </si>
  <si>
    <t>F 44%</t>
  </si>
  <si>
    <t>F 54%</t>
  </si>
  <si>
    <t>F 21%</t>
  </si>
  <si>
    <t>F 26%</t>
  </si>
  <si>
    <t>C 74%</t>
  </si>
  <si>
    <t>F 9%</t>
  </si>
  <si>
    <t>C- 72%</t>
  </si>
  <si>
    <t>F 58%</t>
  </si>
  <si>
    <t>F 55%</t>
  </si>
  <si>
    <t>F 29%</t>
  </si>
  <si>
    <t>A 101%</t>
  </si>
  <si>
    <t>D+ 69%</t>
  </si>
  <si>
    <t>A 100%</t>
  </si>
  <si>
    <t>34733-T3</t>
  </si>
  <si>
    <t>36175-T2</t>
  </si>
  <si>
    <t>31462-T3</t>
  </si>
  <si>
    <t>31773-T3</t>
  </si>
  <si>
    <t>57386-T3</t>
  </si>
  <si>
    <t>61355-T3</t>
  </si>
  <si>
    <t>28485-T3</t>
  </si>
  <si>
    <t>35628-T2</t>
  </si>
  <si>
    <t>31307-T3</t>
  </si>
  <si>
    <t>28903-T3</t>
  </si>
  <si>
    <t>24557-T3</t>
  </si>
  <si>
    <t>28921-T3</t>
  </si>
  <si>
    <t>52004-T2</t>
  </si>
  <si>
    <t>36122-T3</t>
  </si>
  <si>
    <t>29990-T3</t>
  </si>
  <si>
    <t>26062-T3</t>
  </si>
  <si>
    <t>41105-T3</t>
  </si>
  <si>
    <t>29873-T3</t>
  </si>
  <si>
    <t>31402-T3</t>
  </si>
  <si>
    <t>jorge616</t>
  </si>
  <si>
    <t>michael013</t>
  </si>
  <si>
    <t>pricila449</t>
  </si>
  <si>
    <t>melanie286</t>
  </si>
  <si>
    <t>jose696</t>
  </si>
  <si>
    <t>juan434</t>
  </si>
  <si>
    <t>jorge640</t>
  </si>
  <si>
    <t>anthony096</t>
  </si>
  <si>
    <t>carlos475</t>
  </si>
  <si>
    <t>dakota005</t>
  </si>
  <si>
    <t>sheila503</t>
  </si>
  <si>
    <t>natalie717</t>
  </si>
  <si>
    <t>nemecio118</t>
  </si>
  <si>
    <t>emmanuel923</t>
  </si>
  <si>
    <t>gilbert530</t>
  </si>
  <si>
    <t>gannin602</t>
  </si>
  <si>
    <t>killian015</t>
  </si>
  <si>
    <t>litzy414</t>
  </si>
  <si>
    <t>julian466</t>
  </si>
  <si>
    <t>caleb170</t>
  </si>
  <si>
    <t>brandon659</t>
  </si>
  <si>
    <t>luis764</t>
  </si>
  <si>
    <t>orlando980</t>
  </si>
  <si>
    <t>cristian277</t>
  </si>
  <si>
    <t>ulises697</t>
  </si>
  <si>
    <t>jasmine836</t>
  </si>
  <si>
    <t>anthony011</t>
  </si>
  <si>
    <t>alexa809</t>
  </si>
  <si>
    <t>uriel147</t>
  </si>
  <si>
    <t>ezekiel016</t>
  </si>
  <si>
    <t>yizel309</t>
  </si>
  <si>
    <t>yulisa495</t>
  </si>
  <si>
    <t>josiah392</t>
  </si>
  <si>
    <t>jovanie798</t>
  </si>
  <si>
    <t>matthew926</t>
  </si>
  <si>
    <t>diego062</t>
  </si>
  <si>
    <t>tania910</t>
  </si>
  <si>
    <t>bianca099</t>
  </si>
  <si>
    <t>ariana021</t>
  </si>
  <si>
    <t>brianna089</t>
  </si>
  <si>
    <t>elina683</t>
  </si>
  <si>
    <t>emely001</t>
  </si>
  <si>
    <t>destiny001</t>
  </si>
  <si>
    <t>ivan234</t>
  </si>
  <si>
    <t>melisssa263</t>
  </si>
  <si>
    <t>cristian491</t>
  </si>
  <si>
    <t>joanna800</t>
  </si>
  <si>
    <t>jesse002</t>
  </si>
  <si>
    <t>david866</t>
  </si>
  <si>
    <t>alex835</t>
  </si>
  <si>
    <t>cresencio740</t>
  </si>
  <si>
    <t>cherish037</t>
  </si>
  <si>
    <t>brandon617</t>
  </si>
  <si>
    <t>viviana285</t>
  </si>
  <si>
    <t>yair568</t>
  </si>
  <si>
    <t>brian462</t>
  </si>
  <si>
    <t>dhamar719</t>
  </si>
  <si>
    <t>daniel142</t>
  </si>
  <si>
    <t>jd001</t>
  </si>
  <si>
    <t>sarai898</t>
  </si>
  <si>
    <t>sebastian400</t>
  </si>
  <si>
    <t>leslie008</t>
  </si>
  <si>
    <t>pablo257</t>
  </si>
  <si>
    <t>mariah656</t>
  </si>
  <si>
    <t>alina757</t>
  </si>
  <si>
    <t>alvaro637</t>
  </si>
  <si>
    <t>david401</t>
  </si>
  <si>
    <t>edgar937</t>
  </si>
  <si>
    <t>jared246</t>
  </si>
  <si>
    <t>cindy171</t>
  </si>
  <si>
    <t>noe106</t>
  </si>
  <si>
    <t>elizabeth159</t>
  </si>
  <si>
    <t>javier797</t>
  </si>
  <si>
    <t>aldo008</t>
  </si>
  <si>
    <t>arlette851</t>
  </si>
  <si>
    <t>jimmie953</t>
  </si>
  <si>
    <t>bryan834</t>
  </si>
  <si>
    <t>matthew564</t>
  </si>
  <si>
    <t>america945</t>
  </si>
  <si>
    <t>gissel962</t>
  </si>
  <si>
    <t>miguel755</t>
  </si>
  <si>
    <t>rubi441</t>
  </si>
  <si>
    <t>jose381</t>
  </si>
  <si>
    <t>benjamin409</t>
  </si>
  <si>
    <t>eliana532</t>
  </si>
  <si>
    <t>zammira771</t>
  </si>
  <si>
    <t>julieta646</t>
  </si>
  <si>
    <t>jacob421</t>
  </si>
  <si>
    <t>montserrath001</t>
  </si>
  <si>
    <t>jonathan697</t>
  </si>
  <si>
    <t>damien375</t>
  </si>
  <si>
    <t>marquis001</t>
  </si>
  <si>
    <t>elizabeth023</t>
  </si>
  <si>
    <t>oscar795</t>
  </si>
  <si>
    <t>skylar399</t>
  </si>
  <si>
    <t>john917</t>
  </si>
  <si>
    <t>caden835</t>
  </si>
  <si>
    <t>alexander027</t>
  </si>
  <si>
    <t>justice756</t>
  </si>
  <si>
    <t>jonathan925</t>
  </si>
  <si>
    <t>weilan185</t>
  </si>
  <si>
    <t>jazmin430</t>
  </si>
  <si>
    <t>josette571</t>
  </si>
  <si>
    <t>rosario929</t>
  </si>
  <si>
    <t>bennett352</t>
  </si>
  <si>
    <t>alexander618</t>
  </si>
  <si>
    <t>hector674</t>
  </si>
  <si>
    <t>jesus607</t>
  </si>
  <si>
    <t>gerald914</t>
  </si>
  <si>
    <t>noah877</t>
  </si>
  <si>
    <t>julian187</t>
  </si>
  <si>
    <t>anahie497</t>
  </si>
  <si>
    <t>yareli706</t>
  </si>
  <si>
    <t>alex006</t>
  </si>
  <si>
    <t>karely163</t>
  </si>
  <si>
    <t>celene340</t>
  </si>
  <si>
    <t>keren169</t>
  </si>
  <si>
    <t>tatyana375</t>
  </si>
  <si>
    <t>leo678</t>
  </si>
  <si>
    <t>stephanie685</t>
  </si>
  <si>
    <t>eric783</t>
  </si>
  <si>
    <t>logan959</t>
  </si>
  <si>
    <t>dannella497</t>
  </si>
  <si>
    <t>jesus755</t>
  </si>
  <si>
    <t>nathan156</t>
  </si>
  <si>
    <t>violet873</t>
  </si>
  <si>
    <t>perla213</t>
  </si>
  <si>
    <t>gerardo574</t>
  </si>
  <si>
    <t>armando980</t>
  </si>
  <si>
    <t>alex222</t>
  </si>
  <si>
    <t>mercadez947</t>
  </si>
  <si>
    <t>rogelio355</t>
  </si>
  <si>
    <t>andre006</t>
  </si>
  <si>
    <t>sayda106</t>
  </si>
  <si>
    <t>landon985</t>
  </si>
  <si>
    <t>lizbeth984</t>
  </si>
  <si>
    <t>lizbeth631</t>
  </si>
  <si>
    <t>andres025</t>
  </si>
  <si>
    <t>jose533</t>
  </si>
  <si>
    <t>andrew754</t>
  </si>
  <si>
    <t>ashley736</t>
  </si>
  <si>
    <t>alexis640</t>
  </si>
  <si>
    <t>mireyah169</t>
  </si>
  <si>
    <t>jennifer181</t>
  </si>
  <si>
    <t>edgar712</t>
  </si>
  <si>
    <t>marcial469</t>
  </si>
  <si>
    <t>ashley458</t>
  </si>
  <si>
    <t>afton144</t>
  </si>
  <si>
    <t>angel404</t>
  </si>
  <si>
    <t>isaiah923</t>
  </si>
  <si>
    <t>alexis755</t>
  </si>
  <si>
    <t>lizandra518</t>
  </si>
  <si>
    <t>jorge718</t>
  </si>
  <si>
    <t>saul527</t>
  </si>
  <si>
    <t>lupita002</t>
  </si>
  <si>
    <t>andres902</t>
  </si>
  <si>
    <t>izabella287</t>
  </si>
  <si>
    <t>julissa613</t>
  </si>
  <si>
    <t>roxanna568</t>
  </si>
  <si>
    <t>camilla012</t>
  </si>
  <si>
    <t>perla117</t>
  </si>
  <si>
    <t>justice232</t>
  </si>
  <si>
    <t>brenda006</t>
  </si>
  <si>
    <t>felix028</t>
  </si>
  <si>
    <t>vladimir671</t>
  </si>
  <si>
    <t>octavio124</t>
  </si>
  <si>
    <t>dezarae468</t>
  </si>
  <si>
    <t>elizabeth592</t>
  </si>
  <si>
    <t>daniel029</t>
  </si>
  <si>
    <t>elena329</t>
  </si>
  <si>
    <t>christopher024</t>
  </si>
  <si>
    <t>lorena854</t>
  </si>
  <si>
    <t>myles539</t>
  </si>
  <si>
    <t>dianela434</t>
  </si>
  <si>
    <t>james445</t>
  </si>
  <si>
    <t>miguel321</t>
  </si>
  <si>
    <t>analie459</t>
  </si>
  <si>
    <t>sebastian482</t>
  </si>
  <si>
    <t>joaquin458</t>
  </si>
  <si>
    <t>wyatt381</t>
  </si>
  <si>
    <t>miguel295</t>
  </si>
  <si>
    <t>carter525</t>
  </si>
  <si>
    <t>saul270</t>
  </si>
  <si>
    <t>lynnelle431</t>
  </si>
  <si>
    <t>jose147</t>
  </si>
  <si>
    <t>rene565</t>
  </si>
  <si>
    <t>jorge652</t>
  </si>
  <si>
    <t>ximena069</t>
  </si>
  <si>
    <t>jared003</t>
  </si>
  <si>
    <t>betzaida001</t>
  </si>
  <si>
    <t>uriel783</t>
  </si>
  <si>
    <t>laiza286</t>
  </si>
  <si>
    <t>angel003</t>
  </si>
  <si>
    <t>ashley711</t>
  </si>
  <si>
    <t>cole635</t>
  </si>
  <si>
    <t>leonardo058</t>
  </si>
  <si>
    <t>jaqueline543</t>
  </si>
  <si>
    <t>vicente368</t>
  </si>
  <si>
    <t>tanner829</t>
  </si>
  <si>
    <t>ayden705</t>
  </si>
  <si>
    <t>daniel368</t>
  </si>
  <si>
    <t>isaac603</t>
  </si>
  <si>
    <t>kelsie045</t>
  </si>
  <si>
    <t>daniel037</t>
  </si>
  <si>
    <t>arman052</t>
  </si>
  <si>
    <t>jaylynn618</t>
  </si>
  <si>
    <t>marelene675</t>
  </si>
  <si>
    <t>japheth673</t>
  </si>
  <si>
    <t>yrelda693</t>
  </si>
  <si>
    <t>monserrat697</t>
  </si>
  <si>
    <t>nataly867</t>
  </si>
  <si>
    <t>amethyst958</t>
  </si>
  <si>
    <t>elijah474</t>
  </si>
  <si>
    <t>donovan238</t>
  </si>
  <si>
    <t>destiny945</t>
  </si>
  <si>
    <t>hailey474</t>
  </si>
  <si>
    <t>lucia276</t>
  </si>
  <si>
    <t>joshua759</t>
  </si>
  <si>
    <t>jose215</t>
  </si>
  <si>
    <t>rafael590</t>
  </si>
  <si>
    <t>jose207</t>
  </si>
  <si>
    <t>kevin075</t>
  </si>
  <si>
    <t>jeese636</t>
  </si>
  <si>
    <t>cynthia121</t>
  </si>
  <si>
    <t>jose228</t>
  </si>
  <si>
    <t>julian941</t>
  </si>
  <si>
    <t>christophe080</t>
  </si>
  <si>
    <t>madison161</t>
  </si>
  <si>
    <t>bryan832</t>
  </si>
  <si>
    <t>vanessa475</t>
  </si>
  <si>
    <t>ruben982</t>
  </si>
  <si>
    <t>daniel784</t>
  </si>
  <si>
    <t>jose731</t>
  </si>
  <si>
    <t>clemente001</t>
  </si>
  <si>
    <t>carlos063</t>
  </si>
  <si>
    <t>danika248</t>
  </si>
  <si>
    <t>emmanuel011</t>
  </si>
  <si>
    <t>mccarty874</t>
  </si>
  <si>
    <t>tyler747</t>
  </si>
  <si>
    <t>celeste194</t>
  </si>
  <si>
    <t>esthelia706</t>
  </si>
  <si>
    <t>jesus255</t>
  </si>
  <si>
    <t>juan701</t>
  </si>
  <si>
    <t>anthony277</t>
  </si>
  <si>
    <t>austin790</t>
  </si>
  <si>
    <t>rylee760</t>
  </si>
  <si>
    <t>victor676</t>
  </si>
  <si>
    <t>daniel952</t>
  </si>
  <si>
    <t>taya312</t>
  </si>
  <si>
    <t>melany049</t>
  </si>
  <si>
    <t>ricardo552</t>
  </si>
  <si>
    <t>julio775</t>
  </si>
  <si>
    <t>pedro950</t>
  </si>
  <si>
    <t>jeremiah008</t>
  </si>
  <si>
    <t>carlos890</t>
  </si>
  <si>
    <t>ilona834</t>
  </si>
  <si>
    <t>evan666</t>
  </si>
  <si>
    <t>antonio500</t>
  </si>
  <si>
    <t>johnnie614</t>
  </si>
  <si>
    <t>jaime002</t>
  </si>
  <si>
    <t>christina001</t>
  </si>
  <si>
    <t>jacob016</t>
  </si>
  <si>
    <t>rose001</t>
  </si>
  <si>
    <t>anthony020</t>
  </si>
  <si>
    <t>jolie001</t>
  </si>
  <si>
    <t>rodrigo005</t>
  </si>
  <si>
    <t>gauge001</t>
  </si>
  <si>
    <t>spencer004</t>
  </si>
  <si>
    <t>lennart001</t>
  </si>
  <si>
    <t>anthony020@students.psd1.org</t>
  </si>
  <si>
    <t>cherish037@students.psd1.org</t>
  </si>
  <si>
    <t>christophe080@students.psd1.org</t>
  </si>
  <si>
    <t>christopher024@students.psd1.org</t>
  </si>
  <si>
    <t>dianela434@students.psd1.org</t>
  </si>
  <si>
    <t>gilbert530@students.psd1.org</t>
  </si>
  <si>
    <t>jaime002@students.psd1.org</t>
  </si>
  <si>
    <t>joaquin458@students.psd1.org</t>
  </si>
  <si>
    <t>john917@students.psd1.org</t>
  </si>
  <si>
    <t>jorge718@students.psd1.org</t>
  </si>
  <si>
    <t>kevin075@students.psd1.org</t>
  </si>
  <si>
    <t>killian015@students.psd1.org</t>
  </si>
  <si>
    <t>lupita002@students.psd1.org</t>
  </si>
  <si>
    <t>madison161@students.psd1.org</t>
  </si>
  <si>
    <t>miguel295@students.psd1.org</t>
  </si>
  <si>
    <t>wyatt381@students.psd1.org</t>
  </si>
  <si>
    <t>yizel309@students.psd1.org</t>
  </si>
  <si>
    <t>yulisa495@students.psd1.org</t>
  </si>
  <si>
    <t>kevin910@students.psd1.org</t>
  </si>
  <si>
    <t>mckenna003@students.psd1.org</t>
  </si>
  <si>
    <t>owen590@students.psd1.org</t>
  </si>
  <si>
    <t>anna007@students.psd1.org</t>
  </si>
  <si>
    <t>cezar960@students.psd1.org</t>
  </si>
  <si>
    <t>darian530@students.psd1.org</t>
  </si>
  <si>
    <t>eric260@students.psd1.org</t>
  </si>
  <si>
    <t>jose684@students.psd1.org</t>
  </si>
  <si>
    <t>meidi256@students.psd1.org</t>
  </si>
  <si>
    <t>miguel039@students.psd1.org</t>
  </si>
  <si>
    <t>olivia265@students.psd1.org</t>
  </si>
  <si>
    <t>paul651@students.psd1.org</t>
  </si>
  <si>
    <t>sarahi371@students.psd1.org</t>
  </si>
  <si>
    <t>silas403@students.psd1.org</t>
  </si>
  <si>
    <t>tonkra001@students.psd1.org</t>
  </si>
  <si>
    <t>viky227@students.psd1.org</t>
  </si>
  <si>
    <t xml:space="preserve"> </t>
  </si>
  <si>
    <t>Pronoun</t>
  </si>
  <si>
    <t>PossPronoun</t>
  </si>
  <si>
    <t>she</t>
  </si>
  <si>
    <t>her</t>
  </si>
  <si>
    <t>he</t>
  </si>
  <si>
    <t>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</si>
</sst>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sz val="8"/>
      <color rgb="FF444444"/>
      <name val="Arial"/>
      <family val="2"/>
    </font>
    <font>
      <sz val="7"/>
      <color rgb="FF444444"/>
      <name val="Arial"/>
      <family val="2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2D2D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NumberFormat="1"/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5" fillId="0" borderId="0" xfId="0" applyFont="1"/>
    <xf numFmtId="0" fontId="6" fillId="3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" fontId="7" fillId="0" borderId="0" xfId="0" applyNumberFormat="1" applyFont="1" applyAlignment="1">
      <alignment horizontal="center" vertical="center" shrinkToFit="1"/>
    </xf>
    <xf numFmtId="0" fontId="8" fillId="0" borderId="0" xfId="0" applyFont="1" applyAlignment="1">
      <alignment horizontal="center" vertical="center" wrapText="1"/>
    </xf>
    <xf numFmtId="1" fontId="7" fillId="3" borderId="0" xfId="0" applyNumberFormat="1" applyFont="1" applyFill="1" applyAlignment="1">
      <alignment horizontal="center" vertical="center" shrinkToFit="1"/>
    </xf>
    <xf numFmtId="0" fontId="2" fillId="0" borderId="0" xfId="1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hnw/Downloads/All%20Scores%2021-22%20All%20Trimes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I(A) ENHANCEMENTINTERVENTION 1"/>
      <sheetName val="1(A) PHYS 111 Introductory Phys"/>
      <sheetName val="2(A) MICROSOFT OFFICE SPECIA(1)"/>
      <sheetName val="3(A) PHYSICS - WAVES"/>
      <sheetName val="6(A) PHYSICS - WAVES"/>
      <sheetName val="GradeLookup"/>
      <sheetName val="1(A) PHYSICS 112 INTRO TO PHYS "/>
      <sheetName val="2(A) EARTH SCIENCE ASTRONOMY"/>
      <sheetName val="5(A) EARTH SCIENCE ASTRONOMY"/>
      <sheetName val="6(A) MICROSOFT OFFICE SPECIALIS"/>
      <sheetName val="2(A) MICROSOFT OFFICE SPECIA(2)"/>
      <sheetName val="3(A) ACCELERATED PHYSICS"/>
      <sheetName val="5(A) PHYSICS-FORCES &amp; MOTION"/>
      <sheetName val="6(A) PHYSICS-FORCES &amp; MOTION"/>
    </sheetNames>
    <sheetDataSet>
      <sheetData sheetId="0"/>
      <sheetData sheetId="1">
        <row r="2">
          <cell r="A2" t="str">
            <v>26073</v>
          </cell>
          <cell r="B2" t="str">
            <v>A 93%</v>
          </cell>
        </row>
        <row r="3">
          <cell r="A3" t="str">
            <v>26228</v>
          </cell>
          <cell r="B3" t="str">
            <v>B- 80%</v>
          </cell>
        </row>
        <row r="4">
          <cell r="A4" t="str">
            <v>27152</v>
          </cell>
          <cell r="B4" t="str">
            <v>A 95%</v>
          </cell>
        </row>
        <row r="5">
          <cell r="A5" t="str">
            <v>52313</v>
          </cell>
          <cell r="B5" t="str">
            <v>A 102%</v>
          </cell>
        </row>
        <row r="6">
          <cell r="A6" t="str">
            <v>26452</v>
          </cell>
          <cell r="B6" t="str">
            <v>B 83%</v>
          </cell>
        </row>
        <row r="7">
          <cell r="A7" t="str">
            <v>52004</v>
          </cell>
          <cell r="B7" t="str">
            <v>A- 90%</v>
          </cell>
        </row>
        <row r="8">
          <cell r="A8" t="str">
            <v>25936</v>
          </cell>
          <cell r="B8" t="str">
            <v>B+ 89%</v>
          </cell>
        </row>
        <row r="9">
          <cell r="A9" t="str">
            <v>41796</v>
          </cell>
          <cell r="B9" t="str">
            <v>F 58%</v>
          </cell>
        </row>
        <row r="10">
          <cell r="A10" t="str">
            <v>35628</v>
          </cell>
          <cell r="B10" t="str">
            <v>C- 72%</v>
          </cell>
        </row>
        <row r="11">
          <cell r="A11" t="str">
            <v>36175</v>
          </cell>
          <cell r="B11" t="str">
            <v>A 94%</v>
          </cell>
        </row>
        <row r="12">
          <cell r="A12" t="str">
            <v>27022</v>
          </cell>
          <cell r="B12" t="str">
            <v>A 94%</v>
          </cell>
        </row>
      </sheetData>
      <sheetData sheetId="2">
        <row r="2">
          <cell r="A2" t="str">
            <v>25390</v>
          </cell>
          <cell r="B2" t="str">
            <v>A- 91%</v>
          </cell>
        </row>
        <row r="3">
          <cell r="A3" t="str">
            <v>57386</v>
          </cell>
          <cell r="B3" t="str">
            <v>D+ 69%</v>
          </cell>
        </row>
        <row r="4">
          <cell r="A4" t="str">
            <v>43555</v>
          </cell>
          <cell r="B4" t="str">
            <v>B- 81%</v>
          </cell>
        </row>
        <row r="5">
          <cell r="A5" t="str">
            <v>32756</v>
          </cell>
          <cell r="B5" t="str">
            <v>D 61%</v>
          </cell>
        </row>
        <row r="6">
          <cell r="A6" t="str">
            <v>26551</v>
          </cell>
          <cell r="B6" t="str">
            <v>B 85%</v>
          </cell>
        </row>
        <row r="7">
          <cell r="A7" t="str">
            <v>20171</v>
          </cell>
          <cell r="B7" t="str">
            <v>F 39%</v>
          </cell>
        </row>
        <row r="8">
          <cell r="A8" t="str">
            <v>34872</v>
          </cell>
          <cell r="B8" t="str">
            <v>F 26%</v>
          </cell>
        </row>
        <row r="9">
          <cell r="A9" t="str">
            <v>56605</v>
          </cell>
          <cell r="B9" t="str">
            <v>A- 91%</v>
          </cell>
        </row>
        <row r="10">
          <cell r="A10" t="str">
            <v>60068</v>
          </cell>
          <cell r="B10" t="str">
            <v>D+ 67%</v>
          </cell>
        </row>
        <row r="11">
          <cell r="A11" t="str">
            <v>32064</v>
          </cell>
          <cell r="B11" t="str">
            <v>A 94%</v>
          </cell>
        </row>
        <row r="12">
          <cell r="A12" t="str">
            <v>32137</v>
          </cell>
          <cell r="B12" t="str">
            <v>F 2%</v>
          </cell>
        </row>
        <row r="13">
          <cell r="A13" t="str">
            <v>25943</v>
          </cell>
          <cell r="B13" t="str">
            <v>B- 82%</v>
          </cell>
        </row>
        <row r="14">
          <cell r="A14" t="str">
            <v>35093</v>
          </cell>
          <cell r="B14" t="str">
            <v>B- 80%</v>
          </cell>
        </row>
        <row r="15">
          <cell r="A15" t="str">
            <v>47225</v>
          </cell>
          <cell r="B15" t="str">
            <v>C 73%</v>
          </cell>
        </row>
        <row r="16">
          <cell r="A16" t="str">
            <v>29889</v>
          </cell>
          <cell r="B16" t="str">
            <v>B- 81%</v>
          </cell>
        </row>
        <row r="17">
          <cell r="A17" t="str">
            <v>34226</v>
          </cell>
          <cell r="B17" t="str">
            <v>F 0%</v>
          </cell>
        </row>
        <row r="18">
          <cell r="A18" t="str">
            <v>27559</v>
          </cell>
          <cell r="B18" t="str">
            <v>B- 81%</v>
          </cell>
        </row>
        <row r="19">
          <cell r="A19" t="str">
            <v>35128</v>
          </cell>
          <cell r="B19" t="str">
            <v>B+ 89%</v>
          </cell>
        </row>
        <row r="20">
          <cell r="A20" t="str">
            <v>26336</v>
          </cell>
          <cell r="B20" t="str">
            <v>C+ 79%</v>
          </cell>
        </row>
        <row r="21">
          <cell r="A21" t="str">
            <v>34088</v>
          </cell>
          <cell r="B21" t="str">
            <v>F 48%</v>
          </cell>
        </row>
        <row r="22">
          <cell r="A22" t="str">
            <v>35404</v>
          </cell>
          <cell r="B22" t="str">
            <v>C 74%</v>
          </cell>
        </row>
        <row r="23">
          <cell r="A23" t="str">
            <v>32128</v>
          </cell>
          <cell r="B23" t="str">
            <v>A 98%</v>
          </cell>
        </row>
        <row r="24">
          <cell r="A24" t="str">
            <v>33465</v>
          </cell>
          <cell r="B24" t="str">
            <v>C+ 77%</v>
          </cell>
        </row>
        <row r="25">
          <cell r="A25" t="str">
            <v>33911</v>
          </cell>
          <cell r="B25" t="str">
            <v>A- 92%</v>
          </cell>
        </row>
        <row r="26">
          <cell r="A26" t="str">
            <v>44836</v>
          </cell>
          <cell r="B26" t="str">
            <v>F 29%</v>
          </cell>
        </row>
        <row r="27">
          <cell r="A27" t="str">
            <v>32397</v>
          </cell>
          <cell r="B27" t="str">
            <v>B 83%</v>
          </cell>
        </row>
        <row r="28">
          <cell r="A28" t="str">
            <v>26265</v>
          </cell>
          <cell r="B28" t="str">
            <v>A 95%</v>
          </cell>
        </row>
      </sheetData>
      <sheetData sheetId="3">
        <row r="2">
          <cell r="A2" t="str">
            <v>26286</v>
          </cell>
          <cell r="B2" t="str">
            <v>A 94%</v>
          </cell>
        </row>
        <row r="3">
          <cell r="A3" t="str">
            <v>41592</v>
          </cell>
          <cell r="B3" t="str">
            <v>C 76%</v>
          </cell>
        </row>
        <row r="4">
          <cell r="A4" t="str">
            <v>60213</v>
          </cell>
          <cell r="B4" t="str">
            <v>A 98%</v>
          </cell>
        </row>
        <row r="5">
          <cell r="A5" t="str">
            <v>45137</v>
          </cell>
          <cell r="B5" t="str">
            <v>A 98%</v>
          </cell>
        </row>
        <row r="6">
          <cell r="A6" t="str">
            <v>25720</v>
          </cell>
          <cell r="B6" t="str">
            <v>A 99%</v>
          </cell>
        </row>
        <row r="7">
          <cell r="A7" t="str">
            <v>28903</v>
          </cell>
          <cell r="B7" t="str">
            <v>B- 81%</v>
          </cell>
        </row>
        <row r="8">
          <cell r="A8" t="str">
            <v>25678</v>
          </cell>
          <cell r="B8" t="str">
            <v>B 83%</v>
          </cell>
        </row>
        <row r="9">
          <cell r="A9" t="str">
            <v>26293</v>
          </cell>
          <cell r="B9" t="str">
            <v>A 94%</v>
          </cell>
        </row>
        <row r="10">
          <cell r="A10" t="str">
            <v>60852</v>
          </cell>
          <cell r="B10" t="str">
            <v>A 100%</v>
          </cell>
        </row>
        <row r="11">
          <cell r="A11" t="str">
            <v>26541</v>
          </cell>
          <cell r="B11" t="str">
            <v>B+ 87%</v>
          </cell>
        </row>
        <row r="12">
          <cell r="A12" t="str">
            <v>31773</v>
          </cell>
          <cell r="B12" t="str">
            <v>D+ 67%</v>
          </cell>
        </row>
        <row r="13">
          <cell r="A13" t="str">
            <v>46857</v>
          </cell>
          <cell r="B13" t="str">
            <v>A- 92%</v>
          </cell>
        </row>
        <row r="14">
          <cell r="A14" t="str">
            <v>36732</v>
          </cell>
          <cell r="B14" t="str">
            <v>A 97%</v>
          </cell>
        </row>
        <row r="15">
          <cell r="A15" t="str">
            <v>31462</v>
          </cell>
          <cell r="B15" t="str">
            <v>B 84%</v>
          </cell>
        </row>
      </sheetData>
      <sheetData sheetId="4">
        <row r="2">
          <cell r="A2" t="str">
            <v>28756</v>
          </cell>
          <cell r="B2" t="str">
            <v>B+ 89%</v>
          </cell>
        </row>
        <row r="3">
          <cell r="A3" t="str">
            <v>27168</v>
          </cell>
          <cell r="B3" t="str">
            <v>D+ 68%</v>
          </cell>
        </row>
        <row r="4">
          <cell r="A4" t="str">
            <v>25390</v>
          </cell>
          <cell r="B4" t="str">
            <v>A- 90%</v>
          </cell>
        </row>
        <row r="5">
          <cell r="A5" t="str">
            <v>26049</v>
          </cell>
          <cell r="B5" t="str">
            <v>B 85%</v>
          </cell>
        </row>
        <row r="6">
          <cell r="A6" t="str">
            <v>36122</v>
          </cell>
          <cell r="B6" t="str">
            <v>D 64%</v>
          </cell>
        </row>
        <row r="7">
          <cell r="A7" t="str">
            <v>29873</v>
          </cell>
          <cell r="B7" t="str">
            <v>B- 80%</v>
          </cell>
        </row>
        <row r="8">
          <cell r="A8" t="str">
            <v>29990</v>
          </cell>
          <cell r="B8" t="str">
            <v>A 93%</v>
          </cell>
        </row>
        <row r="9">
          <cell r="A9" t="str">
            <v>44842</v>
          </cell>
          <cell r="B9" t="str">
            <v>A- 92%</v>
          </cell>
        </row>
        <row r="10">
          <cell r="A10" t="str">
            <v>27025</v>
          </cell>
          <cell r="B10" t="str">
            <v>D 65%</v>
          </cell>
        </row>
        <row r="11">
          <cell r="A11" t="str">
            <v>11386</v>
          </cell>
          <cell r="B11" t="str">
            <v>A- 90%</v>
          </cell>
        </row>
        <row r="12">
          <cell r="A12" t="str">
            <v>33626</v>
          </cell>
          <cell r="B12" t="str">
            <v>A- 92%</v>
          </cell>
        </row>
        <row r="13">
          <cell r="A13" t="str">
            <v>31402</v>
          </cell>
          <cell r="B13" t="str">
            <v>A 93%</v>
          </cell>
        </row>
        <row r="14">
          <cell r="A14" t="str">
            <v>24557</v>
          </cell>
          <cell r="B14" t="str">
            <v>C- 71%</v>
          </cell>
        </row>
        <row r="15">
          <cell r="A15" t="str">
            <v>26208</v>
          </cell>
          <cell r="B15" t="str">
            <v>B 85%</v>
          </cell>
        </row>
        <row r="16">
          <cell r="A16" t="str">
            <v>28921</v>
          </cell>
          <cell r="B16" t="str">
            <v>C 73%</v>
          </cell>
        </row>
        <row r="17">
          <cell r="A17" t="str">
            <v>61789</v>
          </cell>
          <cell r="B17" t="str">
            <v>A 95%</v>
          </cell>
        </row>
        <row r="18">
          <cell r="A18" t="str">
            <v>61355</v>
          </cell>
          <cell r="B18" t="str">
            <v>A- 92%</v>
          </cell>
        </row>
        <row r="19">
          <cell r="A19" t="str">
            <v>28305</v>
          </cell>
          <cell r="B19" t="str">
            <v>B- 81%</v>
          </cell>
        </row>
      </sheetData>
      <sheetData sheetId="5"/>
      <sheetData sheetId="6">
        <row r="2">
          <cell r="A2" t="str">
            <v>26073</v>
          </cell>
          <cell r="B2" t="str">
            <v>A 94%</v>
          </cell>
        </row>
        <row r="3">
          <cell r="A3" t="str">
            <v>27152</v>
          </cell>
          <cell r="B3" t="str">
            <v>A 95%</v>
          </cell>
        </row>
        <row r="4">
          <cell r="A4" t="str">
            <v>52313</v>
          </cell>
          <cell r="B4" t="str">
            <v>A 101%</v>
          </cell>
        </row>
        <row r="5">
          <cell r="A5" t="str">
            <v>26452</v>
          </cell>
          <cell r="B5" t="str">
            <v>A- 90%</v>
          </cell>
        </row>
        <row r="6">
          <cell r="A6" t="str">
            <v>52004</v>
          </cell>
          <cell r="B6" t="str">
            <v>A 95%</v>
          </cell>
        </row>
        <row r="7">
          <cell r="A7" t="str">
            <v>25936</v>
          </cell>
          <cell r="B7" t="str">
            <v>F 51%</v>
          </cell>
        </row>
        <row r="8">
          <cell r="A8" t="str">
            <v>35628</v>
          </cell>
          <cell r="B8" t="str">
            <v>D 66%</v>
          </cell>
        </row>
        <row r="9">
          <cell r="A9" t="str">
            <v>36175</v>
          </cell>
          <cell r="B9" t="str">
            <v>A 98%</v>
          </cell>
        </row>
        <row r="10">
          <cell r="A10" t="str">
            <v>27022</v>
          </cell>
          <cell r="B10" t="str">
            <v>A 97%</v>
          </cell>
        </row>
      </sheetData>
      <sheetData sheetId="7">
        <row r="2">
          <cell r="A2" t="str">
            <v>32126</v>
          </cell>
          <cell r="B2" t="str">
            <v>B- 82%</v>
          </cell>
        </row>
        <row r="3">
          <cell r="A3" t="str">
            <v>61537</v>
          </cell>
          <cell r="B3" t="str">
            <v>A- 92%</v>
          </cell>
        </row>
        <row r="4">
          <cell r="A4" t="str">
            <v>34359</v>
          </cell>
          <cell r="B4" t="str">
            <v>B- 81%</v>
          </cell>
        </row>
        <row r="5">
          <cell r="A5" t="str">
            <v>34470</v>
          </cell>
          <cell r="B5" t="str">
            <v>C 73%</v>
          </cell>
        </row>
        <row r="6">
          <cell r="A6" t="str">
            <v>31480</v>
          </cell>
          <cell r="B6" t="str">
            <v>D 63%</v>
          </cell>
        </row>
        <row r="7">
          <cell r="A7" t="str">
            <v>34733</v>
          </cell>
          <cell r="B7" t="str">
            <v>F 44%</v>
          </cell>
        </row>
        <row r="8">
          <cell r="A8" t="str">
            <v>44475</v>
          </cell>
          <cell r="B8" t="str">
            <v>F 55%</v>
          </cell>
        </row>
        <row r="9">
          <cell r="A9" t="str">
            <v>28771</v>
          </cell>
          <cell r="B9" t="str">
            <v>F 36%</v>
          </cell>
        </row>
        <row r="10">
          <cell r="A10" t="str">
            <v>34439</v>
          </cell>
          <cell r="B10" t="str">
            <v>A- 91%</v>
          </cell>
        </row>
        <row r="11">
          <cell r="A11" t="str">
            <v>25820</v>
          </cell>
          <cell r="B11" t="str">
            <v>B+ 87%</v>
          </cell>
        </row>
        <row r="12">
          <cell r="A12" t="str">
            <v>39223</v>
          </cell>
          <cell r="B12" t="str">
            <v>B 85%</v>
          </cell>
        </row>
        <row r="13">
          <cell r="A13" t="str">
            <v>57159</v>
          </cell>
          <cell r="B13" t="str">
            <v>D+ 69%</v>
          </cell>
        </row>
        <row r="14">
          <cell r="A14" t="str">
            <v>20889</v>
          </cell>
          <cell r="B14" t="str">
            <v>D 60%</v>
          </cell>
        </row>
        <row r="15">
          <cell r="A15" t="str">
            <v>56605</v>
          </cell>
          <cell r="B15" t="str">
            <v>B 86%</v>
          </cell>
        </row>
        <row r="16">
          <cell r="A16" t="str">
            <v>34412</v>
          </cell>
          <cell r="B16" t="str">
            <v>B+ 87%</v>
          </cell>
        </row>
        <row r="17">
          <cell r="A17" t="str">
            <v>27064</v>
          </cell>
          <cell r="B17" t="str">
            <v>B 84%</v>
          </cell>
        </row>
        <row r="18">
          <cell r="A18" t="str">
            <v>26966</v>
          </cell>
          <cell r="B18" t="str">
            <v>C+ 78%</v>
          </cell>
        </row>
        <row r="19">
          <cell r="A19" t="str">
            <v>44070</v>
          </cell>
          <cell r="B19" t="str">
            <v>B- 80%</v>
          </cell>
        </row>
        <row r="20">
          <cell r="A20" t="str">
            <v>43653</v>
          </cell>
          <cell r="B20" t="str">
            <v>B- 80%</v>
          </cell>
        </row>
        <row r="21">
          <cell r="A21" t="str">
            <v>32777</v>
          </cell>
          <cell r="B21" t="str">
            <v>D 64%</v>
          </cell>
        </row>
        <row r="22">
          <cell r="A22" t="str">
            <v>27068</v>
          </cell>
          <cell r="B22" t="str">
            <v>D+ 67%</v>
          </cell>
        </row>
        <row r="23">
          <cell r="A23" t="str">
            <v>28755</v>
          </cell>
          <cell r="B23" t="str">
            <v>B+ 89%</v>
          </cell>
        </row>
      </sheetData>
      <sheetData sheetId="8">
        <row r="2">
          <cell r="A2" t="str">
            <v>62290</v>
          </cell>
          <cell r="B2" t="str">
            <v>A 99%</v>
          </cell>
        </row>
        <row r="3">
          <cell r="A3" t="str">
            <v>35449</v>
          </cell>
          <cell r="B3" t="str">
            <v>B 84%</v>
          </cell>
        </row>
        <row r="4">
          <cell r="A4" t="str">
            <v>34518</v>
          </cell>
          <cell r="B4" t="str">
            <v>A 99%</v>
          </cell>
        </row>
        <row r="5">
          <cell r="A5" t="str">
            <v>28647</v>
          </cell>
          <cell r="B5" t="str">
            <v>A 94%</v>
          </cell>
        </row>
        <row r="6">
          <cell r="A6" t="str">
            <v>28871</v>
          </cell>
          <cell r="B6" t="str">
            <v>B- 80%</v>
          </cell>
        </row>
        <row r="7">
          <cell r="A7" t="str">
            <v>27182</v>
          </cell>
          <cell r="B7" t="str">
            <v>D 60%</v>
          </cell>
        </row>
        <row r="8">
          <cell r="A8" t="str">
            <v>28115</v>
          </cell>
          <cell r="B8" t="str">
            <v>C+ 79%</v>
          </cell>
        </row>
        <row r="9">
          <cell r="A9" t="str">
            <v>28867</v>
          </cell>
          <cell r="B9" t="str">
            <v>B- 81%</v>
          </cell>
        </row>
        <row r="10">
          <cell r="A10" t="str">
            <v>30727</v>
          </cell>
          <cell r="B10" t="str">
            <v>D 60%</v>
          </cell>
        </row>
        <row r="11">
          <cell r="A11" t="str">
            <v>34574</v>
          </cell>
          <cell r="B11" t="str">
            <v>C 73%</v>
          </cell>
        </row>
        <row r="12">
          <cell r="A12" t="str">
            <v>30164</v>
          </cell>
          <cell r="B12" t="str">
            <v>A- 92%</v>
          </cell>
        </row>
        <row r="13">
          <cell r="A13" t="str">
            <v>26353</v>
          </cell>
          <cell r="B13" t="str">
            <v>B- 82%</v>
          </cell>
        </row>
        <row r="14">
          <cell r="A14" t="str">
            <v>28803</v>
          </cell>
          <cell r="B14" t="str">
            <v>D+ 68%</v>
          </cell>
        </row>
        <row r="15">
          <cell r="A15" t="str">
            <v>34134</v>
          </cell>
          <cell r="B15" t="str">
            <v>A- 91%</v>
          </cell>
        </row>
        <row r="16">
          <cell r="A16" t="str">
            <v>31766</v>
          </cell>
          <cell r="B16" t="str">
            <v>C 76%</v>
          </cell>
        </row>
        <row r="17">
          <cell r="A17" t="str">
            <v>33637</v>
          </cell>
          <cell r="B17" t="str">
            <v>D 64%</v>
          </cell>
        </row>
        <row r="18">
          <cell r="A18" t="str">
            <v>44760</v>
          </cell>
          <cell r="B18" t="str">
            <v>A 99%</v>
          </cell>
        </row>
        <row r="19">
          <cell r="A19" t="str">
            <v>31515</v>
          </cell>
          <cell r="B19" t="str">
            <v>A 97%</v>
          </cell>
        </row>
        <row r="20">
          <cell r="A20" t="str">
            <v>50295</v>
          </cell>
          <cell r="B20" t="str">
            <v>D 65%</v>
          </cell>
        </row>
        <row r="21">
          <cell r="A21" t="str">
            <v>34720</v>
          </cell>
          <cell r="B21" t="str">
            <v>B 86%</v>
          </cell>
        </row>
        <row r="22">
          <cell r="A22" t="str">
            <v>24789</v>
          </cell>
          <cell r="B22" t="str">
            <v>D 63%</v>
          </cell>
        </row>
        <row r="23">
          <cell r="A23" t="str">
            <v>38178</v>
          </cell>
          <cell r="B23" t="str">
            <v>A 93%</v>
          </cell>
        </row>
      </sheetData>
      <sheetData sheetId="9">
        <row r="2">
          <cell r="A2" t="str">
            <v>28853</v>
          </cell>
          <cell r="B2" t="str">
            <v>C+ 77%</v>
          </cell>
        </row>
        <row r="3">
          <cell r="A3" t="str">
            <v>26271</v>
          </cell>
          <cell r="B3" t="str">
            <v>C+ 79%</v>
          </cell>
        </row>
        <row r="4">
          <cell r="A4" t="str">
            <v>36300</v>
          </cell>
          <cell r="B4" t="str">
            <v>D 61%</v>
          </cell>
        </row>
        <row r="5">
          <cell r="A5" t="str">
            <v>25772</v>
          </cell>
          <cell r="B5" t="str">
            <v>D 60%</v>
          </cell>
        </row>
        <row r="6">
          <cell r="A6" t="str">
            <v>34547</v>
          </cell>
          <cell r="B6" t="str">
            <v>F 0%</v>
          </cell>
        </row>
        <row r="7">
          <cell r="A7" t="str">
            <v>59719</v>
          </cell>
          <cell r="B7" t="str">
            <v>F 1%</v>
          </cell>
        </row>
        <row r="8">
          <cell r="A8" t="str">
            <v>33893</v>
          </cell>
          <cell r="B8" t="str">
            <v>B- 81%</v>
          </cell>
        </row>
        <row r="9">
          <cell r="A9" t="str">
            <v>31695</v>
          </cell>
          <cell r="B9" t="str">
            <v>C- 71%</v>
          </cell>
        </row>
        <row r="10">
          <cell r="A10" t="str">
            <v>33576</v>
          </cell>
          <cell r="B10" t="str">
            <v>A 97%</v>
          </cell>
        </row>
        <row r="11">
          <cell r="A11" t="str">
            <v>41059</v>
          </cell>
          <cell r="B11" t="str">
            <v>C 76%</v>
          </cell>
        </row>
        <row r="12">
          <cell r="A12" t="str">
            <v>28485</v>
          </cell>
          <cell r="B12" t="str">
            <v>C+ 77%</v>
          </cell>
        </row>
        <row r="13">
          <cell r="A13" t="str">
            <v>25923</v>
          </cell>
          <cell r="B13" t="str">
            <v>A- 90%</v>
          </cell>
        </row>
        <row r="14">
          <cell r="A14" t="str">
            <v>40986</v>
          </cell>
          <cell r="B14" t="str">
            <v>D 62%</v>
          </cell>
        </row>
        <row r="15">
          <cell r="A15" t="str">
            <v>31720</v>
          </cell>
          <cell r="B15" t="str">
            <v>F 1%</v>
          </cell>
        </row>
        <row r="16">
          <cell r="A16" t="str">
            <v>38721</v>
          </cell>
          <cell r="B16" t="str">
            <v>D 62%</v>
          </cell>
        </row>
        <row r="17">
          <cell r="A17" t="str">
            <v>32040</v>
          </cell>
          <cell r="B17" t="str">
            <v>B+ 87%</v>
          </cell>
        </row>
        <row r="18">
          <cell r="A18" t="str">
            <v>26062</v>
          </cell>
          <cell r="B18" t="str">
            <v>F 10%</v>
          </cell>
        </row>
        <row r="19">
          <cell r="A19" t="str">
            <v>31304</v>
          </cell>
          <cell r="B19" t="str">
            <v>B 84%</v>
          </cell>
        </row>
        <row r="20">
          <cell r="A20" t="str">
            <v>42054</v>
          </cell>
          <cell r="B20" t="str">
            <v>B 84%</v>
          </cell>
        </row>
        <row r="21">
          <cell r="A21" t="str">
            <v>16460</v>
          </cell>
          <cell r="B21" t="str">
            <v>C 75%</v>
          </cell>
        </row>
        <row r="22">
          <cell r="A22" t="str">
            <v>29765</v>
          </cell>
          <cell r="B22" t="str">
            <v>D 66%</v>
          </cell>
        </row>
        <row r="23">
          <cell r="A23" t="str">
            <v>34964</v>
          </cell>
          <cell r="B23" t="str">
            <v>C- 71%</v>
          </cell>
        </row>
        <row r="24">
          <cell r="A24" t="str">
            <v>31615</v>
          </cell>
          <cell r="B24" t="str">
            <v>C- 70%</v>
          </cell>
        </row>
        <row r="25">
          <cell r="A25" t="str">
            <v>32410</v>
          </cell>
          <cell r="B25" t="str">
            <v>F 6%</v>
          </cell>
        </row>
        <row r="26">
          <cell r="A26" t="str">
            <v>31790</v>
          </cell>
          <cell r="B26" t="str">
            <v>F 27%</v>
          </cell>
        </row>
        <row r="27">
          <cell r="A27" t="str">
            <v>29030</v>
          </cell>
          <cell r="B27" t="str">
            <v>B- 81%</v>
          </cell>
        </row>
        <row r="28">
          <cell r="A28" t="str">
            <v>34477</v>
          </cell>
          <cell r="B28" t="str">
            <v>F 0%</v>
          </cell>
        </row>
        <row r="29">
          <cell r="A29" t="str">
            <v>24736</v>
          </cell>
          <cell r="B29" t="str">
            <v>A 93%</v>
          </cell>
        </row>
        <row r="30">
          <cell r="A30" t="str">
            <v>31307</v>
          </cell>
          <cell r="B30" t="str">
            <v>A 99%</v>
          </cell>
        </row>
        <row r="31">
          <cell r="A31" t="str">
            <v>41105</v>
          </cell>
          <cell r="B31" t="str">
            <v>A- 92%</v>
          </cell>
        </row>
      </sheetData>
      <sheetData sheetId="10">
        <row r="2">
          <cell r="A2" t="str">
            <v>57386</v>
          </cell>
          <cell r="B2" t="str">
            <v>D+ 67%</v>
          </cell>
        </row>
        <row r="3">
          <cell r="A3" t="str">
            <v>27887</v>
          </cell>
          <cell r="B3" t="str">
            <v>A 116%</v>
          </cell>
        </row>
        <row r="4">
          <cell r="A4" t="str">
            <v>41104</v>
          </cell>
          <cell r="B4" t="str">
            <v>D+ 67%</v>
          </cell>
        </row>
        <row r="5">
          <cell r="A5" t="str">
            <v>39425</v>
          </cell>
          <cell r="B5" t="str">
            <v>D 60%</v>
          </cell>
        </row>
        <row r="6">
          <cell r="A6" t="str">
            <v>28485</v>
          </cell>
          <cell r="B6" t="str">
            <v>D 66%</v>
          </cell>
        </row>
        <row r="7">
          <cell r="A7" t="str">
            <v>32349</v>
          </cell>
          <cell r="B7" t="str">
            <v>D 60%</v>
          </cell>
        </row>
        <row r="8">
          <cell r="A8" t="str">
            <v>26062</v>
          </cell>
          <cell r="B8" t="str">
            <v>D 64%</v>
          </cell>
        </row>
        <row r="9">
          <cell r="A9" t="str">
            <v>32031</v>
          </cell>
          <cell r="B9" t="str">
            <v>A 102%</v>
          </cell>
        </row>
        <row r="10">
          <cell r="A10" t="str">
            <v>30333</v>
          </cell>
          <cell r="B10" t="str">
            <v>A 110%</v>
          </cell>
        </row>
        <row r="11">
          <cell r="A11" t="str">
            <v>48317</v>
          </cell>
          <cell r="B11" t="str">
            <v>C- 71%</v>
          </cell>
        </row>
        <row r="12">
          <cell r="A12" t="str">
            <v>25954</v>
          </cell>
          <cell r="B12" t="str">
            <v>A 98%</v>
          </cell>
        </row>
        <row r="13">
          <cell r="A13" t="str">
            <v>22736</v>
          </cell>
          <cell r="B13" t="str">
            <v>D 60%</v>
          </cell>
        </row>
        <row r="14">
          <cell r="A14" t="str">
            <v>32783</v>
          </cell>
          <cell r="B14" t="str">
            <v>D 62%</v>
          </cell>
        </row>
        <row r="15">
          <cell r="A15" t="str">
            <v>32392</v>
          </cell>
          <cell r="B15" t="str">
            <v>A 106%</v>
          </cell>
        </row>
        <row r="16">
          <cell r="A16" t="str">
            <v>26265</v>
          </cell>
          <cell r="B16" t="str">
            <v>A 93%</v>
          </cell>
        </row>
        <row r="17">
          <cell r="A17" t="str">
            <v>41105</v>
          </cell>
          <cell r="B17" t="str">
            <v>B 83%</v>
          </cell>
        </row>
      </sheetData>
      <sheetData sheetId="11">
        <row r="2">
          <cell r="A2" t="str">
            <v>43008</v>
          </cell>
          <cell r="B2" t="str">
            <v>A 94%</v>
          </cell>
        </row>
        <row r="3">
          <cell r="A3" t="str">
            <v>34042</v>
          </cell>
          <cell r="B3" t="str">
            <v>D+ 67%</v>
          </cell>
        </row>
        <row r="4">
          <cell r="A4" t="str">
            <v>24937</v>
          </cell>
          <cell r="B4" t="str">
            <v>A 93%</v>
          </cell>
        </row>
        <row r="5">
          <cell r="A5" t="str">
            <v>34733</v>
          </cell>
          <cell r="B5" t="str">
            <v>F 54%</v>
          </cell>
        </row>
        <row r="6">
          <cell r="A6" t="str">
            <v>34126</v>
          </cell>
          <cell r="B6" t="str">
            <v>F 34%</v>
          </cell>
        </row>
        <row r="7">
          <cell r="A7" t="str">
            <v>34849</v>
          </cell>
          <cell r="B7" t="str">
            <v>A 99%</v>
          </cell>
        </row>
        <row r="8">
          <cell r="A8" t="str">
            <v>34809</v>
          </cell>
          <cell r="B8" t="str">
            <v>F 21%</v>
          </cell>
        </row>
        <row r="9">
          <cell r="A9" t="str">
            <v>26448</v>
          </cell>
          <cell r="B9" t="str">
            <v>B+ 88%</v>
          </cell>
        </row>
        <row r="10">
          <cell r="A10" t="str">
            <v>34129</v>
          </cell>
          <cell r="B10" t="str">
            <v>A 93%</v>
          </cell>
        </row>
        <row r="11">
          <cell r="A11" t="str">
            <v>34234</v>
          </cell>
          <cell r="B11" t="str">
            <v>D 61%</v>
          </cell>
        </row>
        <row r="12">
          <cell r="A12" t="str">
            <v>35255</v>
          </cell>
          <cell r="B12" t="str">
            <v>A 96%</v>
          </cell>
        </row>
        <row r="13">
          <cell r="A13" t="str">
            <v>35474</v>
          </cell>
          <cell r="B13" t="str">
            <v>F 9%</v>
          </cell>
        </row>
        <row r="14">
          <cell r="A14" t="str">
            <v>35986</v>
          </cell>
          <cell r="B14" t="str">
            <v>B+ 89%</v>
          </cell>
        </row>
        <row r="15">
          <cell r="A15" t="str">
            <v>34132</v>
          </cell>
          <cell r="B15" t="str">
            <v>B 83%</v>
          </cell>
        </row>
        <row r="16">
          <cell r="A16" t="str">
            <v>26684</v>
          </cell>
          <cell r="B16" t="str">
            <v>A- 91%</v>
          </cell>
        </row>
        <row r="17">
          <cell r="A17" t="str">
            <v>34991</v>
          </cell>
          <cell r="B17" t="str">
            <v>A 96%</v>
          </cell>
        </row>
        <row r="18">
          <cell r="A18" t="str">
            <v>23826</v>
          </cell>
          <cell r="B18" t="str">
            <v>A 99%</v>
          </cell>
        </row>
        <row r="19">
          <cell r="A19" t="str">
            <v>33894</v>
          </cell>
          <cell r="B19" t="str">
            <v>A 97%</v>
          </cell>
        </row>
        <row r="20">
          <cell r="A20" t="str">
            <v>46236</v>
          </cell>
          <cell r="B20" t="str">
            <v>B+ 89%</v>
          </cell>
        </row>
        <row r="21">
          <cell r="A21" t="str">
            <v>31307</v>
          </cell>
          <cell r="B21" t="str">
            <v>B 86%</v>
          </cell>
        </row>
      </sheetData>
      <sheetData sheetId="12">
        <row r="2">
          <cell r="A2" t="str">
            <v>28576</v>
          </cell>
          <cell r="B2" t="str">
            <v>A 94%</v>
          </cell>
        </row>
        <row r="3">
          <cell r="A3" t="str">
            <v>31953</v>
          </cell>
          <cell r="B3" t="str">
            <v>B 84%</v>
          </cell>
        </row>
        <row r="4">
          <cell r="A4" t="str">
            <v>36122</v>
          </cell>
          <cell r="B4" t="str">
            <v>A 98%</v>
          </cell>
        </row>
        <row r="5">
          <cell r="A5" t="str">
            <v>29733</v>
          </cell>
          <cell r="B5" t="str">
            <v>B+ 88%</v>
          </cell>
        </row>
        <row r="6">
          <cell r="A6" t="str">
            <v>40410</v>
          </cell>
          <cell r="B6" t="str">
            <v>B- 80%</v>
          </cell>
        </row>
        <row r="7">
          <cell r="A7" t="str">
            <v>60213</v>
          </cell>
          <cell r="B7" t="str">
            <v>A 97%</v>
          </cell>
        </row>
        <row r="8">
          <cell r="A8" t="str">
            <v>24557</v>
          </cell>
          <cell r="B8" t="str">
            <v>B 83%</v>
          </cell>
        </row>
        <row r="9">
          <cell r="A9" t="str">
            <v>26208</v>
          </cell>
          <cell r="B9" t="str">
            <v>A 94%</v>
          </cell>
        </row>
        <row r="10">
          <cell r="A10" t="str">
            <v>28827</v>
          </cell>
          <cell r="B10" t="str">
            <v>A 97%</v>
          </cell>
        </row>
        <row r="11">
          <cell r="A11" t="str">
            <v>26541</v>
          </cell>
          <cell r="B11" t="str">
            <v>A 94%</v>
          </cell>
        </row>
        <row r="12">
          <cell r="A12" t="str">
            <v>36732</v>
          </cell>
          <cell r="B12" t="str">
            <v>B+ 89%</v>
          </cell>
        </row>
        <row r="13">
          <cell r="A13" t="str">
            <v>28305</v>
          </cell>
          <cell r="B13" t="str">
            <v>A- 91%</v>
          </cell>
        </row>
        <row r="14">
          <cell r="A14" t="str">
            <v>26364</v>
          </cell>
          <cell r="B14" t="str">
            <v>A 96%</v>
          </cell>
        </row>
      </sheetData>
      <sheetData sheetId="13">
        <row r="2">
          <cell r="A2" t="str">
            <v>25390</v>
          </cell>
          <cell r="B2" t="str">
            <v>A- 90%</v>
          </cell>
        </row>
        <row r="3">
          <cell r="A3" t="str">
            <v>28970</v>
          </cell>
          <cell r="B3" t="str">
            <v>C 74%</v>
          </cell>
        </row>
        <row r="4">
          <cell r="A4" t="str">
            <v>26049</v>
          </cell>
          <cell r="B4" t="str">
            <v>B+ 87%</v>
          </cell>
        </row>
        <row r="5">
          <cell r="A5" t="str">
            <v>36383</v>
          </cell>
          <cell r="B5" t="str">
            <v>C 74%</v>
          </cell>
        </row>
        <row r="6">
          <cell r="A6" t="str">
            <v>26286</v>
          </cell>
          <cell r="B6" t="str">
            <v>A 99%</v>
          </cell>
        </row>
        <row r="7">
          <cell r="A7" t="str">
            <v>26082</v>
          </cell>
          <cell r="B7" t="str">
            <v>B 85%</v>
          </cell>
        </row>
        <row r="8">
          <cell r="A8" t="str">
            <v>29873</v>
          </cell>
          <cell r="B8" t="str">
            <v>B 86%</v>
          </cell>
        </row>
        <row r="9">
          <cell r="A9" t="str">
            <v>34138</v>
          </cell>
          <cell r="B9" t="str">
            <v>B- 82%</v>
          </cell>
        </row>
        <row r="10">
          <cell r="A10" t="str">
            <v>29990</v>
          </cell>
          <cell r="B10" t="str">
            <v>A 97%</v>
          </cell>
        </row>
        <row r="11">
          <cell r="A11" t="str">
            <v>26645</v>
          </cell>
          <cell r="B11" t="str">
            <v>A- 90%</v>
          </cell>
        </row>
        <row r="12">
          <cell r="A12" t="str">
            <v>31402</v>
          </cell>
          <cell r="B12" t="str">
            <v>B+ 89%</v>
          </cell>
        </row>
        <row r="13">
          <cell r="A13" t="str">
            <v>28903</v>
          </cell>
          <cell r="B13" t="str">
            <v>C 75%</v>
          </cell>
        </row>
        <row r="14">
          <cell r="A14" t="str">
            <v>25678</v>
          </cell>
          <cell r="B14" t="str">
            <v>C+ 78%</v>
          </cell>
        </row>
        <row r="15">
          <cell r="A15" t="str">
            <v>28531</v>
          </cell>
          <cell r="B15" t="str">
            <v>A 100%</v>
          </cell>
        </row>
        <row r="16">
          <cell r="A16" t="str">
            <v>28921</v>
          </cell>
          <cell r="B16" t="str">
            <v>C 76%</v>
          </cell>
        </row>
        <row r="17">
          <cell r="A17" t="str">
            <v>61789</v>
          </cell>
          <cell r="B17" t="str">
            <v>A 98%</v>
          </cell>
        </row>
        <row r="18">
          <cell r="A18" t="str">
            <v>61355</v>
          </cell>
          <cell r="B18" t="str">
            <v>A 95%</v>
          </cell>
        </row>
        <row r="19">
          <cell r="A19" t="str">
            <v>31773</v>
          </cell>
          <cell r="B19" t="str">
            <v>C+ 78%</v>
          </cell>
        </row>
        <row r="20">
          <cell r="A20" t="str">
            <v>16773</v>
          </cell>
          <cell r="B20" t="str">
            <v>C+ 79%</v>
          </cell>
        </row>
        <row r="21">
          <cell r="A21" t="str">
            <v>61791</v>
          </cell>
          <cell r="B21" t="str">
            <v>A- 92%</v>
          </cell>
        </row>
        <row r="22">
          <cell r="A22" t="str">
            <v>31462</v>
          </cell>
          <cell r="B22" t="str">
            <v>B- 81%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eric260@students.psd1.org" TargetMode="External"/><Relationship Id="rId13" Type="http://schemas.openxmlformats.org/officeDocument/2006/relationships/hyperlink" Target="mailto:paul651@students.psd1.org" TargetMode="External"/><Relationship Id="rId3" Type="http://schemas.openxmlformats.org/officeDocument/2006/relationships/hyperlink" Target="mailto:mckenna003@students.psd1.org" TargetMode="External"/><Relationship Id="rId7" Type="http://schemas.openxmlformats.org/officeDocument/2006/relationships/hyperlink" Target="mailto:darian530@students.psd1.org" TargetMode="External"/><Relationship Id="rId12" Type="http://schemas.openxmlformats.org/officeDocument/2006/relationships/hyperlink" Target="mailto:olivia265@students.psd1.org" TargetMode="External"/><Relationship Id="rId17" Type="http://schemas.openxmlformats.org/officeDocument/2006/relationships/hyperlink" Target="mailto:viky227@students.psd1.org" TargetMode="External"/><Relationship Id="rId2" Type="http://schemas.openxmlformats.org/officeDocument/2006/relationships/hyperlink" Target="mailto:mckenna003@students.psd1.org" TargetMode="External"/><Relationship Id="rId16" Type="http://schemas.openxmlformats.org/officeDocument/2006/relationships/hyperlink" Target="mailto:tonkra001@students.psd1.org" TargetMode="External"/><Relationship Id="rId1" Type="http://schemas.openxmlformats.org/officeDocument/2006/relationships/hyperlink" Target="mailto:kevin910@students.psd1.org" TargetMode="External"/><Relationship Id="rId6" Type="http://schemas.openxmlformats.org/officeDocument/2006/relationships/hyperlink" Target="mailto:cezar960@students.psd1.org" TargetMode="External"/><Relationship Id="rId11" Type="http://schemas.openxmlformats.org/officeDocument/2006/relationships/hyperlink" Target="mailto:miguel039@students.psd1.org" TargetMode="External"/><Relationship Id="rId5" Type="http://schemas.openxmlformats.org/officeDocument/2006/relationships/hyperlink" Target="mailto:anna007@students.psd1.org" TargetMode="External"/><Relationship Id="rId15" Type="http://schemas.openxmlformats.org/officeDocument/2006/relationships/hyperlink" Target="mailto:silas403@students.psd1.org" TargetMode="External"/><Relationship Id="rId10" Type="http://schemas.openxmlformats.org/officeDocument/2006/relationships/hyperlink" Target="mailto:meidi256@students.psd1.org" TargetMode="External"/><Relationship Id="rId4" Type="http://schemas.openxmlformats.org/officeDocument/2006/relationships/hyperlink" Target="mailto:owen590@students.psd1.org" TargetMode="External"/><Relationship Id="rId9" Type="http://schemas.openxmlformats.org/officeDocument/2006/relationships/hyperlink" Target="mailto:jose684@students.psd1.org" TargetMode="External"/><Relationship Id="rId14" Type="http://schemas.openxmlformats.org/officeDocument/2006/relationships/hyperlink" Target="mailto:sarahi371@students.psd1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4"/>
  <sheetViews>
    <sheetView workbookViewId="0">
      <selection activeCell="F147" sqref="F147"/>
    </sheetView>
  </sheetViews>
  <sheetFormatPr defaultRowHeight="15" x14ac:dyDescent="0.25"/>
  <cols>
    <col min="1" max="1" width="38" customWidth="1"/>
    <col min="2" max="2" width="9.42578125" customWidth="1"/>
    <col min="3" max="3" width="7.85546875" customWidth="1"/>
    <col min="4" max="4" width="6.5703125" customWidth="1"/>
    <col min="5" max="5" width="13.5703125" customWidth="1"/>
    <col min="6" max="6" width="8.7109375" bestFit="1" customWidth="1"/>
    <col min="7" max="7" width="6.5703125" customWidth="1"/>
    <col min="8" max="8" width="12" bestFit="1" customWidth="1"/>
    <col min="9" max="9" width="14.7109375" bestFit="1" customWidth="1"/>
    <col min="10" max="10" width="12.28515625" bestFit="1" customWidth="1"/>
    <col min="11" max="12" width="10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957</v>
      </c>
      <c r="I1" s="1" t="s">
        <v>958</v>
      </c>
      <c r="J1" s="1" t="s">
        <v>959</v>
      </c>
      <c r="K1" s="1" t="s">
        <v>960</v>
      </c>
      <c r="L1" s="1" t="s">
        <v>961</v>
      </c>
    </row>
    <row r="2" spans="1:12" x14ac:dyDescent="0.25">
      <c r="A2" t="s">
        <v>37</v>
      </c>
      <c r="B2" t="s">
        <v>38</v>
      </c>
      <c r="C2" t="s">
        <v>14</v>
      </c>
      <c r="D2" t="s">
        <v>39</v>
      </c>
      <c r="E2" t="s">
        <v>40</v>
      </c>
      <c r="F2" s="2">
        <v>34809</v>
      </c>
      <c r="G2" s="2" t="str">
        <f t="shared" ref="G2:G65" si="0">VLOOKUP(F2,GradeLookup,2)</f>
        <v>F 21%</v>
      </c>
      <c r="H2" t="s">
        <v>563</v>
      </c>
      <c r="I2" t="s">
        <v>564</v>
      </c>
      <c r="J2" t="s">
        <v>565</v>
      </c>
    </row>
    <row r="3" spans="1:12" x14ac:dyDescent="0.25">
      <c r="A3" t="s">
        <v>37</v>
      </c>
      <c r="B3" t="s">
        <v>45</v>
      </c>
      <c r="C3" t="s">
        <v>14</v>
      </c>
      <c r="D3" t="s">
        <v>39</v>
      </c>
      <c r="E3" t="s">
        <v>46</v>
      </c>
      <c r="F3" s="2">
        <v>35255</v>
      </c>
      <c r="G3" s="2" t="str">
        <f t="shared" si="0"/>
        <v>A 96%</v>
      </c>
      <c r="H3" t="s">
        <v>547</v>
      </c>
      <c r="I3" t="s">
        <v>570</v>
      </c>
      <c r="J3" t="s">
        <v>571</v>
      </c>
    </row>
    <row r="4" spans="1:12" x14ac:dyDescent="0.25">
      <c r="A4" t="s">
        <v>6</v>
      </c>
      <c r="B4" t="s">
        <v>62</v>
      </c>
      <c r="C4" t="s">
        <v>14</v>
      </c>
      <c r="D4" t="s">
        <v>39</v>
      </c>
      <c r="E4" t="s">
        <v>63</v>
      </c>
      <c r="F4" s="2">
        <v>33893</v>
      </c>
      <c r="G4" s="2" t="str">
        <f t="shared" si="0"/>
        <v>B- 81%</v>
      </c>
      <c r="H4" t="s">
        <v>580</v>
      </c>
      <c r="I4" t="s">
        <v>581</v>
      </c>
      <c r="J4" t="s">
        <v>582</v>
      </c>
    </row>
    <row r="5" spans="1:12" x14ac:dyDescent="0.25">
      <c r="A5" t="s">
        <v>37</v>
      </c>
      <c r="B5" t="s">
        <v>68</v>
      </c>
      <c r="C5" t="s">
        <v>14</v>
      </c>
      <c r="D5" t="s">
        <v>39</v>
      </c>
      <c r="E5" t="s">
        <v>69</v>
      </c>
      <c r="F5" s="2">
        <v>33894</v>
      </c>
      <c r="G5" s="2" t="str">
        <f t="shared" si="0"/>
        <v>A 97%</v>
      </c>
      <c r="H5" t="s">
        <v>585</v>
      </c>
      <c r="I5" t="s">
        <v>14</v>
      </c>
      <c r="J5" t="s">
        <v>586</v>
      </c>
    </row>
    <row r="6" spans="1:12" x14ac:dyDescent="0.25">
      <c r="A6" t="s">
        <v>6</v>
      </c>
      <c r="B6" t="s">
        <v>83</v>
      </c>
      <c r="C6" t="s">
        <v>14</v>
      </c>
      <c r="D6" t="s">
        <v>39</v>
      </c>
      <c r="E6" t="s">
        <v>84</v>
      </c>
      <c r="F6" s="2">
        <v>34964</v>
      </c>
      <c r="G6" s="2" t="str">
        <f t="shared" si="0"/>
        <v>C- 71%</v>
      </c>
      <c r="H6" t="s">
        <v>598</v>
      </c>
      <c r="I6" t="s">
        <v>551</v>
      </c>
      <c r="J6" t="s">
        <v>599</v>
      </c>
    </row>
    <row r="7" spans="1:12" x14ac:dyDescent="0.25">
      <c r="A7" t="s">
        <v>37</v>
      </c>
      <c r="B7" t="s">
        <v>89</v>
      </c>
      <c r="C7" t="s">
        <v>14</v>
      </c>
      <c r="D7" t="s">
        <v>39</v>
      </c>
      <c r="E7" t="s">
        <v>90</v>
      </c>
      <c r="F7" s="2">
        <v>35986</v>
      </c>
      <c r="G7" s="2" t="str">
        <f t="shared" si="0"/>
        <v>B+ 89%</v>
      </c>
      <c r="H7" t="s">
        <v>603</v>
      </c>
      <c r="I7" t="s">
        <v>604</v>
      </c>
    </row>
    <row r="8" spans="1:12" x14ac:dyDescent="0.25">
      <c r="A8" t="s">
        <v>37</v>
      </c>
      <c r="B8" t="s">
        <v>96</v>
      </c>
      <c r="C8" t="s">
        <v>14</v>
      </c>
      <c r="D8" t="s">
        <v>39</v>
      </c>
      <c r="E8" t="s">
        <v>97</v>
      </c>
      <c r="F8" s="2">
        <v>34126</v>
      </c>
      <c r="G8" s="2" t="str">
        <f t="shared" si="0"/>
        <v>F 34%</v>
      </c>
      <c r="H8" t="s">
        <v>589</v>
      </c>
      <c r="I8" t="s">
        <v>608</v>
      </c>
      <c r="J8" t="s">
        <v>609</v>
      </c>
    </row>
    <row r="9" spans="1:12" x14ac:dyDescent="0.25">
      <c r="A9" t="s">
        <v>99</v>
      </c>
      <c r="B9" t="s">
        <v>105</v>
      </c>
      <c r="C9" t="s">
        <v>14</v>
      </c>
      <c r="D9" t="s">
        <v>39</v>
      </c>
      <c r="E9" t="s">
        <v>106</v>
      </c>
      <c r="F9" s="2">
        <v>34439</v>
      </c>
      <c r="G9" s="2" t="str">
        <f t="shared" si="0"/>
        <v>A- 91%</v>
      </c>
      <c r="H9" t="s">
        <v>589</v>
      </c>
      <c r="I9" t="s">
        <v>608</v>
      </c>
    </row>
    <row r="10" spans="1:12" x14ac:dyDescent="0.25">
      <c r="A10" t="s">
        <v>37</v>
      </c>
      <c r="B10" t="s">
        <v>118</v>
      </c>
      <c r="C10" t="s">
        <v>14</v>
      </c>
      <c r="D10" t="s">
        <v>39</v>
      </c>
      <c r="E10" t="s">
        <v>119</v>
      </c>
      <c r="F10" s="2">
        <v>34129</v>
      </c>
      <c r="G10" s="2" t="str">
        <f t="shared" si="0"/>
        <v>A 93%</v>
      </c>
      <c r="H10" t="s">
        <v>624</v>
      </c>
      <c r="I10" t="s">
        <v>596</v>
      </c>
      <c r="J10" t="s">
        <v>625</v>
      </c>
    </row>
    <row r="11" spans="1:12" x14ac:dyDescent="0.25">
      <c r="A11" t="s">
        <v>37</v>
      </c>
      <c r="B11" t="s">
        <v>142</v>
      </c>
      <c r="C11" t="s">
        <v>14</v>
      </c>
      <c r="D11" t="s">
        <v>39</v>
      </c>
      <c r="E11" t="s">
        <v>143</v>
      </c>
      <c r="F11" s="2">
        <v>34042</v>
      </c>
      <c r="G11" s="2" t="str">
        <f t="shared" si="0"/>
        <v>D+ 67%</v>
      </c>
      <c r="H11" t="s">
        <v>646</v>
      </c>
      <c r="I11" t="s">
        <v>626</v>
      </c>
      <c r="J11" t="s">
        <v>647</v>
      </c>
    </row>
    <row r="12" spans="1:12" x14ac:dyDescent="0.25">
      <c r="A12" t="s">
        <v>99</v>
      </c>
      <c r="B12" t="s">
        <v>162</v>
      </c>
      <c r="C12" t="s">
        <v>14</v>
      </c>
      <c r="D12" t="s">
        <v>39</v>
      </c>
      <c r="E12" t="s">
        <v>163</v>
      </c>
      <c r="F12" s="2">
        <v>44070</v>
      </c>
      <c r="G12" s="2" t="str">
        <f t="shared" si="0"/>
        <v>B- 80%</v>
      </c>
      <c r="H12" t="s">
        <v>664</v>
      </c>
      <c r="I12" t="s">
        <v>570</v>
      </c>
      <c r="J12" t="s">
        <v>660</v>
      </c>
    </row>
    <row r="13" spans="1:12" x14ac:dyDescent="0.25">
      <c r="A13" t="s">
        <v>99</v>
      </c>
      <c r="B13" t="s">
        <v>171</v>
      </c>
      <c r="C13" t="s">
        <v>8</v>
      </c>
      <c r="D13" t="s">
        <v>39</v>
      </c>
      <c r="E13" t="s">
        <v>172</v>
      </c>
      <c r="F13" s="2">
        <v>34359</v>
      </c>
      <c r="G13" s="2" t="str">
        <f t="shared" si="0"/>
        <v>B- 81%</v>
      </c>
      <c r="H13" t="s">
        <v>668</v>
      </c>
      <c r="I13" t="s">
        <v>669</v>
      </c>
      <c r="J13" t="s">
        <v>670</v>
      </c>
      <c r="K13" t="s">
        <v>671</v>
      </c>
    </row>
    <row r="14" spans="1:12" x14ac:dyDescent="0.25">
      <c r="A14" t="s">
        <v>18</v>
      </c>
      <c r="B14" t="s">
        <v>176</v>
      </c>
      <c r="C14" t="s">
        <v>8</v>
      </c>
      <c r="D14" t="s">
        <v>39</v>
      </c>
      <c r="E14" t="s">
        <v>177</v>
      </c>
      <c r="F14" s="2">
        <v>34720</v>
      </c>
      <c r="G14" s="2" t="str">
        <f t="shared" si="0"/>
        <v>B 86%</v>
      </c>
      <c r="H14" t="s">
        <v>675</v>
      </c>
      <c r="I14" t="s">
        <v>676</v>
      </c>
      <c r="J14" t="s">
        <v>677</v>
      </c>
      <c r="K14" t="s">
        <v>555</v>
      </c>
    </row>
    <row r="15" spans="1:12" x14ac:dyDescent="0.25">
      <c r="A15" t="s">
        <v>99</v>
      </c>
      <c r="B15" t="s">
        <v>179</v>
      </c>
      <c r="C15" t="s">
        <v>8</v>
      </c>
      <c r="D15" t="s">
        <v>39</v>
      </c>
      <c r="E15" t="s">
        <v>180</v>
      </c>
      <c r="F15" s="2">
        <v>61537</v>
      </c>
      <c r="G15" s="2" t="str">
        <f t="shared" si="0"/>
        <v>A- 92%</v>
      </c>
      <c r="H15" t="s">
        <v>678</v>
      </c>
      <c r="I15" t="s">
        <v>679</v>
      </c>
      <c r="J15" t="s">
        <v>677</v>
      </c>
    </row>
    <row r="16" spans="1:12" x14ac:dyDescent="0.25">
      <c r="A16" t="s">
        <v>12</v>
      </c>
      <c r="B16" t="s">
        <v>193</v>
      </c>
      <c r="C16" t="s">
        <v>14</v>
      </c>
      <c r="D16" t="s">
        <v>39</v>
      </c>
      <c r="E16" t="s">
        <v>194</v>
      </c>
      <c r="F16" s="2">
        <v>33911</v>
      </c>
      <c r="G16" s="2" t="str">
        <f t="shared" si="0"/>
        <v>A- 92%</v>
      </c>
      <c r="H16" t="s">
        <v>689</v>
      </c>
      <c r="I16" t="s">
        <v>14</v>
      </c>
      <c r="J16" t="s">
        <v>690</v>
      </c>
    </row>
    <row r="17" spans="1:11" x14ac:dyDescent="0.25">
      <c r="A17" t="s">
        <v>6</v>
      </c>
      <c r="B17" t="s">
        <v>199</v>
      </c>
      <c r="C17" t="s">
        <v>14</v>
      </c>
      <c r="D17" t="s">
        <v>39</v>
      </c>
      <c r="E17" t="s">
        <v>200</v>
      </c>
      <c r="F17" s="2">
        <v>34547</v>
      </c>
      <c r="G17" s="2" t="str">
        <f t="shared" si="0"/>
        <v>F 0%</v>
      </c>
      <c r="H17" t="s">
        <v>693</v>
      </c>
      <c r="I17" t="s">
        <v>694</v>
      </c>
      <c r="J17" t="s">
        <v>695</v>
      </c>
      <c r="K17" t="s">
        <v>696</v>
      </c>
    </row>
    <row r="18" spans="1:11" x14ac:dyDescent="0.25">
      <c r="A18" t="s">
        <v>18</v>
      </c>
      <c r="B18" t="s">
        <v>205</v>
      </c>
      <c r="C18" t="s">
        <v>8</v>
      </c>
      <c r="D18" t="s">
        <v>39</v>
      </c>
      <c r="E18" t="s">
        <v>206</v>
      </c>
      <c r="F18" s="2">
        <v>34134</v>
      </c>
      <c r="G18" s="2" t="str">
        <f t="shared" si="0"/>
        <v>A- 91%</v>
      </c>
      <c r="H18" t="s">
        <v>700</v>
      </c>
      <c r="I18" t="s">
        <v>701</v>
      </c>
      <c r="J18" t="s">
        <v>702</v>
      </c>
      <c r="K18" t="s">
        <v>703</v>
      </c>
    </row>
    <row r="19" spans="1:11" x14ac:dyDescent="0.25">
      <c r="A19" t="s">
        <v>6</v>
      </c>
      <c r="B19" t="s">
        <v>211</v>
      </c>
      <c r="C19" t="s">
        <v>8</v>
      </c>
      <c r="D19" t="s">
        <v>39</v>
      </c>
      <c r="E19" t="s">
        <v>212</v>
      </c>
      <c r="F19" s="2">
        <v>34477</v>
      </c>
      <c r="G19" s="2" t="str">
        <f t="shared" si="0"/>
        <v>F 0%</v>
      </c>
      <c r="H19" t="s">
        <v>710</v>
      </c>
      <c r="I19" t="s">
        <v>711</v>
      </c>
      <c r="J19" t="s">
        <v>712</v>
      </c>
      <c r="K19" t="s">
        <v>713</v>
      </c>
    </row>
    <row r="20" spans="1:11" x14ac:dyDescent="0.25">
      <c r="A20" t="s">
        <v>18</v>
      </c>
      <c r="B20" t="s">
        <v>220</v>
      </c>
      <c r="C20" t="s">
        <v>8</v>
      </c>
      <c r="D20" t="s">
        <v>39</v>
      </c>
      <c r="E20" t="s">
        <v>221</v>
      </c>
      <c r="F20" s="2">
        <v>35449</v>
      </c>
      <c r="G20" s="2" t="str">
        <f t="shared" si="0"/>
        <v>B 84%</v>
      </c>
      <c r="H20" t="s">
        <v>718</v>
      </c>
      <c r="I20" t="s">
        <v>555</v>
      </c>
      <c r="J20" t="s">
        <v>719</v>
      </c>
    </row>
    <row r="21" spans="1:11" x14ac:dyDescent="0.25">
      <c r="A21" t="s">
        <v>99</v>
      </c>
      <c r="B21" t="s">
        <v>225</v>
      </c>
      <c r="C21" t="s">
        <v>8</v>
      </c>
      <c r="D21" t="s">
        <v>39</v>
      </c>
      <c r="E21" t="s">
        <v>226</v>
      </c>
      <c r="F21" s="2">
        <v>57159</v>
      </c>
      <c r="G21" s="2" t="str">
        <f t="shared" si="0"/>
        <v>D+ 69%</v>
      </c>
      <c r="H21" t="s">
        <v>722</v>
      </c>
      <c r="I21" t="s">
        <v>723</v>
      </c>
      <c r="J21" t="s">
        <v>555</v>
      </c>
    </row>
    <row r="22" spans="1:11" x14ac:dyDescent="0.25">
      <c r="A22" t="s">
        <v>18</v>
      </c>
      <c r="B22" t="s">
        <v>230</v>
      </c>
      <c r="C22" t="s">
        <v>14</v>
      </c>
      <c r="D22" t="s">
        <v>39</v>
      </c>
      <c r="E22" t="s">
        <v>231</v>
      </c>
      <c r="F22" s="2">
        <v>34518</v>
      </c>
      <c r="G22" s="2" t="str">
        <f t="shared" si="0"/>
        <v>A 99%</v>
      </c>
      <c r="H22" t="s">
        <v>725</v>
      </c>
      <c r="I22" t="s">
        <v>726</v>
      </c>
      <c r="J22" t="s">
        <v>727</v>
      </c>
    </row>
    <row r="23" spans="1:11" x14ac:dyDescent="0.25">
      <c r="A23" t="s">
        <v>12</v>
      </c>
      <c r="B23" t="s">
        <v>258</v>
      </c>
      <c r="C23" t="s">
        <v>14</v>
      </c>
      <c r="D23" t="s">
        <v>39</v>
      </c>
      <c r="E23" t="s">
        <v>259</v>
      </c>
      <c r="F23" s="2">
        <v>35093</v>
      </c>
      <c r="G23" s="2" t="str">
        <f t="shared" si="0"/>
        <v>B- 80%</v>
      </c>
      <c r="H23" t="s">
        <v>746</v>
      </c>
      <c r="I23" t="s">
        <v>570</v>
      </c>
      <c r="J23" t="s">
        <v>550</v>
      </c>
    </row>
    <row r="24" spans="1:11" x14ac:dyDescent="0.25">
      <c r="A24" t="s">
        <v>12</v>
      </c>
      <c r="B24" t="s">
        <v>279</v>
      </c>
      <c r="C24" t="s">
        <v>8</v>
      </c>
      <c r="D24" t="s">
        <v>39</v>
      </c>
      <c r="E24" t="s">
        <v>280</v>
      </c>
      <c r="F24" s="2">
        <v>34226</v>
      </c>
      <c r="G24" s="2" t="str">
        <f t="shared" si="0"/>
        <v>F 0%</v>
      </c>
      <c r="H24" t="s">
        <v>763</v>
      </c>
      <c r="I24" t="s">
        <v>701</v>
      </c>
      <c r="J24" t="s">
        <v>611</v>
      </c>
      <c r="K24" t="s">
        <v>764</v>
      </c>
    </row>
    <row r="25" spans="1:11" x14ac:dyDescent="0.25">
      <c r="A25" t="s">
        <v>99</v>
      </c>
      <c r="B25" t="s">
        <v>317</v>
      </c>
      <c r="C25" t="s">
        <v>14</v>
      </c>
      <c r="D25" t="s">
        <v>39</v>
      </c>
      <c r="E25" t="s">
        <v>318</v>
      </c>
      <c r="F25" s="2">
        <v>20889</v>
      </c>
      <c r="G25" s="2" t="str">
        <f t="shared" si="0"/>
        <v>D 60%</v>
      </c>
      <c r="H25" t="s">
        <v>794</v>
      </c>
      <c r="I25" t="s">
        <v>795</v>
      </c>
      <c r="J25" t="s">
        <v>796</v>
      </c>
    </row>
    <row r="26" spans="1:11" x14ac:dyDescent="0.25">
      <c r="A26" t="s">
        <v>12</v>
      </c>
      <c r="B26" t="s">
        <v>320</v>
      </c>
      <c r="C26" t="s">
        <v>8</v>
      </c>
      <c r="D26" t="s">
        <v>39</v>
      </c>
      <c r="E26" t="s">
        <v>321</v>
      </c>
      <c r="F26" s="2">
        <v>34872</v>
      </c>
      <c r="G26" s="2" t="str">
        <f t="shared" si="0"/>
        <v>F 26%</v>
      </c>
      <c r="H26" t="s">
        <v>797</v>
      </c>
      <c r="I26" t="s">
        <v>581</v>
      </c>
      <c r="J26" t="s">
        <v>798</v>
      </c>
    </row>
    <row r="27" spans="1:11" x14ac:dyDescent="0.25">
      <c r="A27" t="s">
        <v>18</v>
      </c>
      <c r="B27" t="s">
        <v>330</v>
      </c>
      <c r="C27" t="s">
        <v>14</v>
      </c>
      <c r="D27" t="s">
        <v>39</v>
      </c>
      <c r="E27" t="s">
        <v>331</v>
      </c>
      <c r="F27" s="2">
        <v>34574</v>
      </c>
      <c r="G27" s="2" t="str">
        <f t="shared" si="0"/>
        <v>C 73%</v>
      </c>
      <c r="H27" t="s">
        <v>804</v>
      </c>
      <c r="I27" t="s">
        <v>805</v>
      </c>
      <c r="J27" t="s">
        <v>719</v>
      </c>
    </row>
    <row r="28" spans="1:11" x14ac:dyDescent="0.25">
      <c r="A28" t="s">
        <v>37</v>
      </c>
      <c r="B28" t="s">
        <v>335</v>
      </c>
      <c r="C28" t="s">
        <v>8</v>
      </c>
      <c r="D28" t="s">
        <v>39</v>
      </c>
      <c r="E28" t="s">
        <v>336</v>
      </c>
      <c r="F28" s="2">
        <v>34132</v>
      </c>
      <c r="G28" s="2" t="str">
        <f t="shared" si="0"/>
        <v>B 83%</v>
      </c>
      <c r="H28" t="s">
        <v>809</v>
      </c>
      <c r="I28" t="s">
        <v>14</v>
      </c>
      <c r="J28" t="s">
        <v>810</v>
      </c>
    </row>
    <row r="29" spans="1:11" x14ac:dyDescent="0.25">
      <c r="A29" t="s">
        <v>99</v>
      </c>
      <c r="B29" t="s">
        <v>350</v>
      </c>
      <c r="C29" t="s">
        <v>8</v>
      </c>
      <c r="D29" t="s">
        <v>39</v>
      </c>
      <c r="E29" t="s">
        <v>351</v>
      </c>
      <c r="F29" s="2">
        <v>34412</v>
      </c>
      <c r="G29" s="2" t="str">
        <f t="shared" si="0"/>
        <v>B+ 87%</v>
      </c>
      <c r="H29" t="s">
        <v>823</v>
      </c>
      <c r="I29" t="s">
        <v>824</v>
      </c>
    </row>
    <row r="30" spans="1:11" x14ac:dyDescent="0.25">
      <c r="A30" t="s">
        <v>37</v>
      </c>
      <c r="B30" t="s">
        <v>355</v>
      </c>
      <c r="C30" t="s">
        <v>8</v>
      </c>
      <c r="D30" t="s">
        <v>39</v>
      </c>
      <c r="E30" t="s">
        <v>356</v>
      </c>
      <c r="F30" s="2">
        <v>46236</v>
      </c>
      <c r="G30" s="2" t="str">
        <f t="shared" si="0"/>
        <v>B+ 89%</v>
      </c>
      <c r="H30" t="s">
        <v>827</v>
      </c>
      <c r="I30" t="s">
        <v>606</v>
      </c>
      <c r="J30" t="s">
        <v>828</v>
      </c>
    </row>
    <row r="31" spans="1:11" x14ac:dyDescent="0.25">
      <c r="A31" t="s">
        <v>12</v>
      </c>
      <c r="B31" t="s">
        <v>142</v>
      </c>
      <c r="C31" t="s">
        <v>8</v>
      </c>
      <c r="D31" t="s">
        <v>39</v>
      </c>
      <c r="E31" t="s">
        <v>373</v>
      </c>
      <c r="F31" s="2">
        <v>34088</v>
      </c>
      <c r="G31" s="2" t="str">
        <f t="shared" si="0"/>
        <v>F 48%</v>
      </c>
      <c r="H31" t="s">
        <v>841</v>
      </c>
      <c r="I31" t="s">
        <v>570</v>
      </c>
      <c r="J31" t="s">
        <v>842</v>
      </c>
    </row>
    <row r="32" spans="1:11" x14ac:dyDescent="0.25">
      <c r="A32" t="s">
        <v>37</v>
      </c>
      <c r="B32" t="s">
        <v>390</v>
      </c>
      <c r="C32" t="s">
        <v>14</v>
      </c>
      <c r="D32" t="s">
        <v>39</v>
      </c>
      <c r="E32" t="s">
        <v>391</v>
      </c>
      <c r="F32" s="2">
        <v>43008</v>
      </c>
      <c r="G32" s="2" t="str">
        <f t="shared" si="0"/>
        <v>A 94%</v>
      </c>
      <c r="H32" t="s">
        <v>744</v>
      </c>
      <c r="I32" t="s">
        <v>846</v>
      </c>
      <c r="J32" t="s">
        <v>847</v>
      </c>
      <c r="K32" t="s">
        <v>848</v>
      </c>
    </row>
    <row r="33" spans="1:11" x14ac:dyDescent="0.25">
      <c r="A33" t="s">
        <v>12</v>
      </c>
      <c r="B33" t="s">
        <v>401</v>
      </c>
      <c r="C33" t="s">
        <v>14</v>
      </c>
      <c r="D33" t="s">
        <v>39</v>
      </c>
      <c r="E33" t="s">
        <v>402</v>
      </c>
      <c r="F33" s="2">
        <v>43555</v>
      </c>
      <c r="G33" s="2" t="str">
        <f t="shared" si="0"/>
        <v>B- 81%</v>
      </c>
      <c r="H33" t="s">
        <v>853</v>
      </c>
      <c r="I33" t="s">
        <v>14</v>
      </c>
      <c r="J33" t="s">
        <v>854</v>
      </c>
    </row>
    <row r="34" spans="1:11" x14ac:dyDescent="0.25">
      <c r="A34" t="s">
        <v>37</v>
      </c>
      <c r="B34" t="s">
        <v>410</v>
      </c>
      <c r="C34" t="s">
        <v>8</v>
      </c>
      <c r="D34" t="s">
        <v>39</v>
      </c>
      <c r="E34" t="s">
        <v>411</v>
      </c>
      <c r="F34" s="2">
        <v>34991</v>
      </c>
      <c r="G34" s="2" t="str">
        <f t="shared" si="0"/>
        <v>A 96%</v>
      </c>
      <c r="H34" t="s">
        <v>859</v>
      </c>
      <c r="I34" t="s">
        <v>711</v>
      </c>
      <c r="J34" t="s">
        <v>860</v>
      </c>
    </row>
    <row r="35" spans="1:11" x14ac:dyDescent="0.25">
      <c r="A35" t="s">
        <v>37</v>
      </c>
      <c r="B35" t="s">
        <v>422</v>
      </c>
      <c r="C35" t="s">
        <v>14</v>
      </c>
      <c r="D35" t="s">
        <v>39</v>
      </c>
      <c r="E35" t="s">
        <v>423</v>
      </c>
      <c r="F35" s="2">
        <v>23826</v>
      </c>
      <c r="G35" s="2" t="str">
        <f t="shared" si="0"/>
        <v>A 99%</v>
      </c>
      <c r="H35" t="s">
        <v>870</v>
      </c>
      <c r="I35" t="s">
        <v>871</v>
      </c>
      <c r="J35" t="s">
        <v>866</v>
      </c>
    </row>
    <row r="36" spans="1:11" x14ac:dyDescent="0.25">
      <c r="A36" t="s">
        <v>18</v>
      </c>
      <c r="B36" t="s">
        <v>427</v>
      </c>
      <c r="C36" t="s">
        <v>14</v>
      </c>
      <c r="D36" t="s">
        <v>39</v>
      </c>
      <c r="E36" t="s">
        <v>428</v>
      </c>
      <c r="F36" s="2">
        <v>44760</v>
      </c>
      <c r="G36" s="2" t="str">
        <f t="shared" si="0"/>
        <v>A 99%</v>
      </c>
      <c r="H36" t="s">
        <v>873</v>
      </c>
      <c r="I36" t="s">
        <v>874</v>
      </c>
      <c r="J36" t="s">
        <v>875</v>
      </c>
    </row>
    <row r="37" spans="1:11" x14ac:dyDescent="0.25">
      <c r="A37" t="s">
        <v>37</v>
      </c>
      <c r="B37" t="s">
        <v>493</v>
      </c>
      <c r="C37" t="s">
        <v>14</v>
      </c>
      <c r="D37" t="s">
        <v>39</v>
      </c>
      <c r="E37" t="s">
        <v>494</v>
      </c>
      <c r="F37" s="2">
        <v>34234</v>
      </c>
      <c r="G37" s="2" t="str">
        <f t="shared" si="0"/>
        <v>D 61%</v>
      </c>
      <c r="H37" t="s">
        <v>915</v>
      </c>
      <c r="I37" t="s">
        <v>916</v>
      </c>
    </row>
    <row r="38" spans="1:11" x14ac:dyDescent="0.25">
      <c r="A38" t="s">
        <v>99</v>
      </c>
      <c r="B38" t="s">
        <v>496</v>
      </c>
      <c r="C38" t="s">
        <v>14</v>
      </c>
      <c r="D38" t="s">
        <v>39</v>
      </c>
      <c r="E38" t="s">
        <v>497</v>
      </c>
      <c r="F38" s="2">
        <v>34470</v>
      </c>
      <c r="G38" s="2" t="str">
        <f t="shared" si="0"/>
        <v>C 73%</v>
      </c>
      <c r="H38" t="s">
        <v>829</v>
      </c>
      <c r="I38" t="s">
        <v>917</v>
      </c>
      <c r="J38" t="s">
        <v>918</v>
      </c>
    </row>
    <row r="39" spans="1:11" x14ac:dyDescent="0.25">
      <c r="A39" t="s">
        <v>37</v>
      </c>
      <c r="B39" t="s">
        <v>499</v>
      </c>
      <c r="C39" t="s">
        <v>8</v>
      </c>
      <c r="D39" t="s">
        <v>39</v>
      </c>
      <c r="E39" t="s">
        <v>500</v>
      </c>
      <c r="F39" s="2" t="s">
        <v>1027</v>
      </c>
      <c r="G39" s="2" t="str">
        <f t="shared" si="0"/>
        <v>F 54%</v>
      </c>
      <c r="H39" t="s">
        <v>919</v>
      </c>
      <c r="I39" t="s">
        <v>920</v>
      </c>
      <c r="J39" t="s">
        <v>921</v>
      </c>
    </row>
    <row r="40" spans="1:11" x14ac:dyDescent="0.25">
      <c r="A40" t="s">
        <v>99</v>
      </c>
      <c r="B40" t="s">
        <v>499</v>
      </c>
      <c r="C40" t="s">
        <v>8</v>
      </c>
      <c r="D40" t="s">
        <v>39</v>
      </c>
      <c r="E40" t="s">
        <v>500</v>
      </c>
      <c r="F40" s="2">
        <v>34733</v>
      </c>
      <c r="G40" s="2" t="str">
        <f t="shared" si="0"/>
        <v>F 44%</v>
      </c>
      <c r="H40" t="s">
        <v>919</v>
      </c>
      <c r="I40" t="s">
        <v>920</v>
      </c>
      <c r="J40" t="s">
        <v>921</v>
      </c>
    </row>
    <row r="41" spans="1:11" x14ac:dyDescent="0.25">
      <c r="A41" t="s">
        <v>37</v>
      </c>
      <c r="B41" t="s">
        <v>502</v>
      </c>
      <c r="C41" t="s">
        <v>8</v>
      </c>
      <c r="D41" t="s">
        <v>39</v>
      </c>
      <c r="E41" t="s">
        <v>503</v>
      </c>
      <c r="F41" s="2">
        <v>34849</v>
      </c>
      <c r="G41" s="2" t="str">
        <f t="shared" si="0"/>
        <v>A 99%</v>
      </c>
      <c r="H41" t="s">
        <v>922</v>
      </c>
      <c r="I41" t="s">
        <v>923</v>
      </c>
      <c r="J41" t="s">
        <v>924</v>
      </c>
    </row>
    <row r="42" spans="1:11" x14ac:dyDescent="0.25">
      <c r="A42" t="s">
        <v>37</v>
      </c>
      <c r="B42" t="s">
        <v>118</v>
      </c>
      <c r="C42" t="s">
        <v>14</v>
      </c>
      <c r="D42" t="s">
        <v>39</v>
      </c>
      <c r="E42" t="s">
        <v>536</v>
      </c>
      <c r="F42" s="2">
        <v>35474</v>
      </c>
      <c r="G42" s="2" t="str">
        <f t="shared" si="0"/>
        <v>F 9%</v>
      </c>
      <c r="H42" t="s">
        <v>547</v>
      </c>
      <c r="I42" t="s">
        <v>14</v>
      </c>
      <c r="J42" t="s">
        <v>951</v>
      </c>
      <c r="K42" t="s">
        <v>883</v>
      </c>
    </row>
    <row r="43" spans="1:11" x14ac:dyDescent="0.25">
      <c r="A43" t="s">
        <v>12</v>
      </c>
      <c r="B43" t="s">
        <v>13</v>
      </c>
      <c r="C43" t="s">
        <v>14</v>
      </c>
      <c r="D43" t="s">
        <v>15</v>
      </c>
      <c r="E43" t="s">
        <v>16</v>
      </c>
      <c r="F43" s="2">
        <v>32064</v>
      </c>
      <c r="G43" s="2" t="str">
        <f t="shared" si="0"/>
        <v>A 94%</v>
      </c>
      <c r="H43" t="s">
        <v>547</v>
      </c>
      <c r="I43" t="s">
        <v>548</v>
      </c>
      <c r="J43" t="s">
        <v>549</v>
      </c>
      <c r="K43" t="s">
        <v>550</v>
      </c>
    </row>
    <row r="44" spans="1:11" x14ac:dyDescent="0.25">
      <c r="A44" t="s">
        <v>12</v>
      </c>
      <c r="B44" t="s">
        <v>31</v>
      </c>
      <c r="C44" t="s">
        <v>14</v>
      </c>
      <c r="D44" t="s">
        <v>15</v>
      </c>
      <c r="E44" t="s">
        <v>32</v>
      </c>
      <c r="F44" s="2">
        <v>47225</v>
      </c>
      <c r="G44" s="2" t="str">
        <f t="shared" si="0"/>
        <v>C 73%</v>
      </c>
      <c r="H44" t="s">
        <v>557</v>
      </c>
      <c r="I44" t="s">
        <v>558</v>
      </c>
      <c r="J44" t="s">
        <v>559</v>
      </c>
    </row>
    <row r="45" spans="1:11" x14ac:dyDescent="0.25">
      <c r="A45" t="s">
        <v>18</v>
      </c>
      <c r="B45" t="s">
        <v>34</v>
      </c>
      <c r="C45" t="s">
        <v>14</v>
      </c>
      <c r="D45" t="s">
        <v>15</v>
      </c>
      <c r="E45" t="s">
        <v>35</v>
      </c>
      <c r="F45" s="2">
        <v>62290</v>
      </c>
      <c r="G45" s="2" t="str">
        <f t="shared" si="0"/>
        <v>A 99%</v>
      </c>
      <c r="H45" t="s">
        <v>560</v>
      </c>
      <c r="I45" t="s">
        <v>561</v>
      </c>
      <c r="J45" t="s">
        <v>562</v>
      </c>
    </row>
    <row r="46" spans="1:11" x14ac:dyDescent="0.25">
      <c r="A46" t="s">
        <v>6</v>
      </c>
      <c r="B46" t="s">
        <v>59</v>
      </c>
      <c r="C46" t="s">
        <v>8</v>
      </c>
      <c r="D46" t="s">
        <v>15</v>
      </c>
      <c r="E46" t="s">
        <v>60</v>
      </c>
      <c r="F46" s="2">
        <v>31304</v>
      </c>
      <c r="G46" s="2" t="str">
        <f t="shared" si="0"/>
        <v>B 84%</v>
      </c>
      <c r="H46" t="s">
        <v>579</v>
      </c>
      <c r="I46" t="s">
        <v>577</v>
      </c>
    </row>
    <row r="47" spans="1:11" x14ac:dyDescent="0.25">
      <c r="A47" t="s">
        <v>6</v>
      </c>
      <c r="B47" t="s">
        <v>65</v>
      </c>
      <c r="C47" t="s">
        <v>14</v>
      </c>
      <c r="D47" t="s">
        <v>15</v>
      </c>
      <c r="E47" t="s">
        <v>66</v>
      </c>
      <c r="F47" s="2">
        <v>40986</v>
      </c>
      <c r="G47" s="2" t="str">
        <f t="shared" si="0"/>
        <v>D 62%</v>
      </c>
      <c r="H47" t="s">
        <v>576</v>
      </c>
      <c r="I47" t="s">
        <v>583</v>
      </c>
      <c r="J47" t="s">
        <v>584</v>
      </c>
    </row>
    <row r="48" spans="1:11" x14ac:dyDescent="0.25">
      <c r="A48" t="s">
        <v>42</v>
      </c>
      <c r="B48" t="s">
        <v>92</v>
      </c>
      <c r="C48" t="s">
        <v>8</v>
      </c>
      <c r="D48" t="s">
        <v>15</v>
      </c>
      <c r="E48" t="s">
        <v>93</v>
      </c>
      <c r="F48" s="2">
        <v>36175</v>
      </c>
      <c r="G48" s="2" t="str">
        <f t="shared" si="0"/>
        <v>A 94%</v>
      </c>
      <c r="H48" t="s">
        <v>605</v>
      </c>
      <c r="I48" t="s">
        <v>606</v>
      </c>
      <c r="J48" t="s">
        <v>607</v>
      </c>
    </row>
    <row r="49" spans="1:11" x14ac:dyDescent="0.25">
      <c r="A49" t="s">
        <v>95</v>
      </c>
      <c r="B49" t="s">
        <v>92</v>
      </c>
      <c r="C49" t="s">
        <v>8</v>
      </c>
      <c r="D49" t="s">
        <v>15</v>
      </c>
      <c r="E49" t="s">
        <v>93</v>
      </c>
      <c r="F49" s="2" t="s">
        <v>1028</v>
      </c>
      <c r="G49" s="2" t="str">
        <f t="shared" si="0"/>
        <v>A 98%</v>
      </c>
      <c r="H49" t="s">
        <v>605</v>
      </c>
      <c r="I49" t="s">
        <v>606</v>
      </c>
      <c r="J49" t="s">
        <v>607</v>
      </c>
    </row>
    <row r="50" spans="1:11" x14ac:dyDescent="0.25">
      <c r="A50" t="s">
        <v>6</v>
      </c>
      <c r="B50" t="s">
        <v>102</v>
      </c>
      <c r="C50" t="s">
        <v>14</v>
      </c>
      <c r="D50" t="s">
        <v>15</v>
      </c>
      <c r="E50" t="s">
        <v>103</v>
      </c>
      <c r="F50" s="2">
        <v>32040</v>
      </c>
      <c r="G50" s="2" t="str">
        <f t="shared" si="0"/>
        <v>B+ 87%</v>
      </c>
      <c r="H50" t="s">
        <v>612</v>
      </c>
      <c r="I50" t="s">
        <v>608</v>
      </c>
      <c r="J50" t="s">
        <v>613</v>
      </c>
    </row>
    <row r="51" spans="1:11" x14ac:dyDescent="0.25">
      <c r="A51" t="s">
        <v>18</v>
      </c>
      <c r="B51" t="s">
        <v>125</v>
      </c>
      <c r="C51" t="s">
        <v>14</v>
      </c>
      <c r="D51" t="s">
        <v>15</v>
      </c>
      <c r="E51" t="s">
        <v>126</v>
      </c>
      <c r="F51" s="2">
        <v>31766</v>
      </c>
      <c r="G51" s="2" t="str">
        <f t="shared" si="0"/>
        <v>C 76%</v>
      </c>
      <c r="H51" t="s">
        <v>632</v>
      </c>
      <c r="I51" t="s">
        <v>633</v>
      </c>
      <c r="J51" t="s">
        <v>634</v>
      </c>
    </row>
    <row r="52" spans="1:11" x14ac:dyDescent="0.25">
      <c r="A52" t="s">
        <v>6</v>
      </c>
      <c r="B52" t="s">
        <v>128</v>
      </c>
      <c r="C52" t="s">
        <v>14</v>
      </c>
      <c r="D52" t="s">
        <v>15</v>
      </c>
      <c r="E52" t="s">
        <v>129</v>
      </c>
      <c r="F52" s="2">
        <v>31720</v>
      </c>
      <c r="G52" s="2" t="str">
        <f t="shared" si="0"/>
        <v>F 1%</v>
      </c>
      <c r="H52" t="s">
        <v>576</v>
      </c>
      <c r="I52" t="s">
        <v>635</v>
      </c>
      <c r="J52" t="s">
        <v>636</v>
      </c>
    </row>
    <row r="53" spans="1:11" x14ac:dyDescent="0.25">
      <c r="A53" t="s">
        <v>37</v>
      </c>
      <c r="B53" t="s">
        <v>134</v>
      </c>
      <c r="C53" t="s">
        <v>14</v>
      </c>
      <c r="D53" t="s">
        <v>15</v>
      </c>
      <c r="E53" t="s">
        <v>135</v>
      </c>
      <c r="F53" s="2">
        <v>24937</v>
      </c>
      <c r="G53" s="2" t="str">
        <f t="shared" si="0"/>
        <v>A 93%</v>
      </c>
      <c r="H53" t="s">
        <v>640</v>
      </c>
      <c r="I53" t="s">
        <v>641</v>
      </c>
    </row>
    <row r="54" spans="1:11" x14ac:dyDescent="0.25">
      <c r="A54" t="s">
        <v>55</v>
      </c>
      <c r="B54" t="s">
        <v>137</v>
      </c>
      <c r="C54" t="s">
        <v>14</v>
      </c>
      <c r="D54" t="s">
        <v>15</v>
      </c>
      <c r="E54" t="s">
        <v>138</v>
      </c>
      <c r="F54" s="2">
        <v>31462</v>
      </c>
      <c r="G54" s="2" t="str">
        <f t="shared" si="0"/>
        <v>B 84%</v>
      </c>
      <c r="H54" t="s">
        <v>642</v>
      </c>
      <c r="I54" t="s">
        <v>643</v>
      </c>
      <c r="J54" t="s">
        <v>644</v>
      </c>
    </row>
    <row r="55" spans="1:11" x14ac:dyDescent="0.25">
      <c r="A55" t="s">
        <v>54</v>
      </c>
      <c r="B55" t="s">
        <v>137</v>
      </c>
      <c r="C55" t="s">
        <v>14</v>
      </c>
      <c r="D55" t="s">
        <v>15</v>
      </c>
      <c r="E55" t="s">
        <v>138</v>
      </c>
      <c r="F55" s="2" t="s">
        <v>1029</v>
      </c>
      <c r="G55" s="2" t="str">
        <f t="shared" si="0"/>
        <v>B- 81%</v>
      </c>
      <c r="H55" t="s">
        <v>642</v>
      </c>
      <c r="I55" t="s">
        <v>643</v>
      </c>
      <c r="J55" t="s">
        <v>644</v>
      </c>
    </row>
    <row r="56" spans="1:11" x14ac:dyDescent="0.25">
      <c r="A56" t="s">
        <v>147</v>
      </c>
      <c r="B56" t="s">
        <v>151</v>
      </c>
      <c r="C56" t="s">
        <v>8</v>
      </c>
      <c r="D56" t="s">
        <v>15</v>
      </c>
      <c r="E56" t="s">
        <v>152</v>
      </c>
      <c r="F56" s="2">
        <v>32031</v>
      </c>
      <c r="G56" s="2" t="str">
        <f t="shared" si="0"/>
        <v>A 102%</v>
      </c>
      <c r="H56" t="s">
        <v>653</v>
      </c>
      <c r="I56" t="s">
        <v>654</v>
      </c>
      <c r="J56" t="s">
        <v>655</v>
      </c>
    </row>
    <row r="57" spans="1:11" x14ac:dyDescent="0.25">
      <c r="A57" t="s">
        <v>55</v>
      </c>
      <c r="B57" t="s">
        <v>156</v>
      </c>
      <c r="C57" t="s">
        <v>14</v>
      </c>
      <c r="D57" t="s">
        <v>15</v>
      </c>
      <c r="E57" t="s">
        <v>157</v>
      </c>
      <c r="F57" s="2">
        <v>31773</v>
      </c>
      <c r="G57" s="2" t="str">
        <f t="shared" si="0"/>
        <v>D+ 67%</v>
      </c>
      <c r="H57" t="s">
        <v>658</v>
      </c>
      <c r="I57" t="s">
        <v>659</v>
      </c>
      <c r="J57" t="s">
        <v>660</v>
      </c>
      <c r="K57" t="s">
        <v>661</v>
      </c>
    </row>
    <row r="58" spans="1:11" x14ac:dyDescent="0.25">
      <c r="A58" t="s">
        <v>54</v>
      </c>
      <c r="B58" t="s">
        <v>156</v>
      </c>
      <c r="C58" t="s">
        <v>14</v>
      </c>
      <c r="D58" t="s">
        <v>15</v>
      </c>
      <c r="E58" t="s">
        <v>157</v>
      </c>
      <c r="F58" s="2" t="s">
        <v>1030</v>
      </c>
      <c r="G58" s="2" t="str">
        <f t="shared" si="0"/>
        <v>C+ 78%</v>
      </c>
      <c r="H58" t="s">
        <v>658</v>
      </c>
      <c r="I58" t="s">
        <v>659</v>
      </c>
      <c r="J58" t="s">
        <v>660</v>
      </c>
      <c r="K58" t="s">
        <v>661</v>
      </c>
    </row>
    <row r="59" spans="1:11" x14ac:dyDescent="0.25">
      <c r="A59" t="s">
        <v>99</v>
      </c>
      <c r="B59" t="s">
        <v>165</v>
      </c>
      <c r="C59" t="s">
        <v>8</v>
      </c>
      <c r="D59" t="s">
        <v>15</v>
      </c>
      <c r="E59" t="s">
        <v>166</v>
      </c>
      <c r="F59" s="2">
        <v>32777</v>
      </c>
      <c r="G59" s="2" t="str">
        <f t="shared" si="0"/>
        <v>D 64%</v>
      </c>
      <c r="H59" t="s">
        <v>665</v>
      </c>
      <c r="I59" t="s">
        <v>596</v>
      </c>
      <c r="J59" t="s">
        <v>660</v>
      </c>
    </row>
    <row r="60" spans="1:11" x14ac:dyDescent="0.25">
      <c r="A60" t="s">
        <v>18</v>
      </c>
      <c r="B60" t="s">
        <v>187</v>
      </c>
      <c r="C60" t="s">
        <v>8</v>
      </c>
      <c r="D60" t="s">
        <v>15</v>
      </c>
      <c r="E60" t="s">
        <v>188</v>
      </c>
      <c r="F60" s="2">
        <v>38178</v>
      </c>
      <c r="G60" s="2" t="str">
        <f t="shared" si="0"/>
        <v>A 93%</v>
      </c>
      <c r="H60" t="s">
        <v>684</v>
      </c>
      <c r="I60" t="s">
        <v>685</v>
      </c>
      <c r="J60" t="s">
        <v>677</v>
      </c>
    </row>
    <row r="61" spans="1:11" x14ac:dyDescent="0.25">
      <c r="A61" t="s">
        <v>99</v>
      </c>
      <c r="B61" t="s">
        <v>190</v>
      </c>
      <c r="C61" t="s">
        <v>8</v>
      </c>
      <c r="D61" t="s">
        <v>15</v>
      </c>
      <c r="E61" t="s">
        <v>191</v>
      </c>
      <c r="F61" s="2">
        <v>31480</v>
      </c>
      <c r="G61" s="2" t="str">
        <f t="shared" si="0"/>
        <v>D 63%</v>
      </c>
      <c r="H61" t="s">
        <v>686</v>
      </c>
      <c r="I61" t="s">
        <v>14</v>
      </c>
      <c r="J61" t="s">
        <v>687</v>
      </c>
      <c r="K61" t="s">
        <v>688</v>
      </c>
    </row>
    <row r="62" spans="1:11" x14ac:dyDescent="0.25">
      <c r="A62" t="s">
        <v>18</v>
      </c>
      <c r="B62" t="s">
        <v>196</v>
      </c>
      <c r="C62" t="s">
        <v>14</v>
      </c>
      <c r="D62" t="s">
        <v>15</v>
      </c>
      <c r="E62" t="s">
        <v>197</v>
      </c>
      <c r="F62" s="2">
        <v>24789</v>
      </c>
      <c r="G62" s="2" t="str">
        <f t="shared" si="0"/>
        <v>D 63%</v>
      </c>
      <c r="H62" t="s">
        <v>691</v>
      </c>
      <c r="I62" t="s">
        <v>692</v>
      </c>
    </row>
    <row r="63" spans="1:11" x14ac:dyDescent="0.25">
      <c r="A63" t="s">
        <v>18</v>
      </c>
      <c r="B63" t="s">
        <v>202</v>
      </c>
      <c r="C63" t="s">
        <v>14</v>
      </c>
      <c r="D63" t="s">
        <v>15</v>
      </c>
      <c r="E63" t="s">
        <v>203</v>
      </c>
      <c r="F63" s="2">
        <v>31515</v>
      </c>
      <c r="G63" s="2" t="str">
        <f t="shared" si="0"/>
        <v>A 97%</v>
      </c>
      <c r="H63" t="s">
        <v>697</v>
      </c>
      <c r="I63" t="s">
        <v>698</v>
      </c>
      <c r="J63" t="s">
        <v>699</v>
      </c>
    </row>
    <row r="64" spans="1:11" x14ac:dyDescent="0.25">
      <c r="A64" t="s">
        <v>12</v>
      </c>
      <c r="B64" t="s">
        <v>217</v>
      </c>
      <c r="C64" t="s">
        <v>14</v>
      </c>
      <c r="D64" t="s">
        <v>15</v>
      </c>
      <c r="E64" t="s">
        <v>218</v>
      </c>
      <c r="F64" s="2">
        <v>44836</v>
      </c>
      <c r="G64" s="2" t="str">
        <f t="shared" si="0"/>
        <v>F 29%</v>
      </c>
      <c r="H64" t="s">
        <v>717</v>
      </c>
      <c r="I64" t="s">
        <v>616</v>
      </c>
      <c r="J64" t="s">
        <v>555</v>
      </c>
      <c r="K64" t="s">
        <v>617</v>
      </c>
    </row>
    <row r="65" spans="1:10" x14ac:dyDescent="0.25">
      <c r="A65" t="s">
        <v>12</v>
      </c>
      <c r="B65" t="s">
        <v>242</v>
      </c>
      <c r="C65" t="s">
        <v>8</v>
      </c>
      <c r="D65" t="s">
        <v>15</v>
      </c>
      <c r="E65" t="s">
        <v>243</v>
      </c>
      <c r="F65" s="2">
        <v>32756</v>
      </c>
      <c r="G65" s="2" t="str">
        <f t="shared" si="0"/>
        <v>D 61%</v>
      </c>
      <c r="H65" t="s">
        <v>735</v>
      </c>
      <c r="I65" t="s">
        <v>736</v>
      </c>
      <c r="J65" t="s">
        <v>660</v>
      </c>
    </row>
    <row r="66" spans="1:10" x14ac:dyDescent="0.25">
      <c r="A66" t="s">
        <v>12</v>
      </c>
      <c r="B66" t="s">
        <v>250</v>
      </c>
      <c r="C66" t="s">
        <v>8</v>
      </c>
      <c r="D66" t="s">
        <v>15</v>
      </c>
      <c r="E66" t="s">
        <v>251</v>
      </c>
      <c r="F66" s="2">
        <v>32397</v>
      </c>
      <c r="G66" s="2" t="str">
        <f t="shared" ref="G66:G129" si="1">VLOOKUP(F66,GradeLookup,2)</f>
        <v>B 83%</v>
      </c>
      <c r="H66" t="s">
        <v>741</v>
      </c>
      <c r="I66" t="s">
        <v>570</v>
      </c>
      <c r="J66" t="s">
        <v>742</v>
      </c>
    </row>
    <row r="67" spans="1:10" x14ac:dyDescent="0.25">
      <c r="A67" t="s">
        <v>12</v>
      </c>
      <c r="B67" t="s">
        <v>255</v>
      </c>
      <c r="C67" t="s">
        <v>14</v>
      </c>
      <c r="D67" t="s">
        <v>15</v>
      </c>
      <c r="E67" t="s">
        <v>256</v>
      </c>
      <c r="F67" s="2">
        <v>57386</v>
      </c>
      <c r="G67" s="2" t="str">
        <f t="shared" si="1"/>
        <v>D+ 69%</v>
      </c>
      <c r="H67" t="s">
        <v>744</v>
      </c>
      <c r="I67" t="s">
        <v>745</v>
      </c>
      <c r="J67" t="s">
        <v>550</v>
      </c>
    </row>
    <row r="68" spans="1:10" x14ac:dyDescent="0.25">
      <c r="A68" t="s">
        <v>147</v>
      </c>
      <c r="B68" t="s">
        <v>255</v>
      </c>
      <c r="C68" t="s">
        <v>14</v>
      </c>
      <c r="D68" t="s">
        <v>15</v>
      </c>
      <c r="E68" t="s">
        <v>256</v>
      </c>
      <c r="F68" s="2" t="s">
        <v>1031</v>
      </c>
      <c r="G68" s="2" t="str">
        <f t="shared" si="1"/>
        <v>D+ 67%</v>
      </c>
      <c r="H68" t="s">
        <v>744</v>
      </c>
      <c r="I68" t="s">
        <v>745</v>
      </c>
      <c r="J68" t="s">
        <v>550</v>
      </c>
    </row>
    <row r="69" spans="1:10" x14ac:dyDescent="0.25">
      <c r="A69" t="s">
        <v>6</v>
      </c>
      <c r="B69" t="s">
        <v>261</v>
      </c>
      <c r="C69" t="s">
        <v>14</v>
      </c>
      <c r="D69" t="s">
        <v>15</v>
      </c>
      <c r="E69" t="s">
        <v>262</v>
      </c>
      <c r="F69" s="2">
        <v>31615</v>
      </c>
      <c r="G69" s="2" t="str">
        <f t="shared" si="1"/>
        <v>C- 70%</v>
      </c>
      <c r="H69" t="s">
        <v>747</v>
      </c>
      <c r="I69" t="s">
        <v>581</v>
      </c>
      <c r="J69" t="s">
        <v>550</v>
      </c>
    </row>
    <row r="70" spans="1:10" x14ac:dyDescent="0.25">
      <c r="A70" t="s">
        <v>6</v>
      </c>
      <c r="B70" t="s">
        <v>264</v>
      </c>
      <c r="C70" t="s">
        <v>14</v>
      </c>
      <c r="D70" t="s">
        <v>15</v>
      </c>
      <c r="E70" t="s">
        <v>265</v>
      </c>
      <c r="F70" s="2">
        <v>31695</v>
      </c>
      <c r="G70" s="2" t="str">
        <f t="shared" si="1"/>
        <v>C- 71%</v>
      </c>
      <c r="H70" t="s">
        <v>748</v>
      </c>
      <c r="I70" t="s">
        <v>581</v>
      </c>
      <c r="J70" t="s">
        <v>749</v>
      </c>
    </row>
    <row r="71" spans="1:10" x14ac:dyDescent="0.25">
      <c r="A71" t="s">
        <v>6</v>
      </c>
      <c r="B71" t="s">
        <v>274</v>
      </c>
      <c r="C71" t="s">
        <v>14</v>
      </c>
      <c r="D71" t="s">
        <v>15</v>
      </c>
      <c r="E71" t="s">
        <v>275</v>
      </c>
      <c r="F71" s="2">
        <v>31790</v>
      </c>
      <c r="G71" s="2" t="str">
        <f t="shared" si="1"/>
        <v>F 27%</v>
      </c>
      <c r="H71" t="s">
        <v>759</v>
      </c>
      <c r="I71" t="s">
        <v>606</v>
      </c>
      <c r="J71" t="s">
        <v>760</v>
      </c>
    </row>
    <row r="72" spans="1:10" x14ac:dyDescent="0.25">
      <c r="A72" t="s">
        <v>48</v>
      </c>
      <c r="B72" t="s">
        <v>290</v>
      </c>
      <c r="C72" t="s">
        <v>8</v>
      </c>
      <c r="D72" t="s">
        <v>15</v>
      </c>
      <c r="E72" t="s">
        <v>291</v>
      </c>
      <c r="F72" s="2">
        <v>61355</v>
      </c>
      <c r="G72" s="2" t="str">
        <f t="shared" si="1"/>
        <v>A- 92%</v>
      </c>
      <c r="H72" t="s">
        <v>771</v>
      </c>
      <c r="I72" t="s">
        <v>772</v>
      </c>
    </row>
    <row r="73" spans="1:10" x14ac:dyDescent="0.25">
      <c r="A73" t="s">
        <v>54</v>
      </c>
      <c r="B73" t="s">
        <v>290</v>
      </c>
      <c r="C73" t="s">
        <v>8</v>
      </c>
      <c r="D73" t="s">
        <v>15</v>
      </c>
      <c r="E73" t="s">
        <v>291</v>
      </c>
      <c r="F73" s="2" t="s">
        <v>1032</v>
      </c>
      <c r="G73" s="2" t="str">
        <f t="shared" si="1"/>
        <v>A 95%</v>
      </c>
      <c r="H73" t="s">
        <v>771</v>
      </c>
      <c r="I73" t="s">
        <v>772</v>
      </c>
    </row>
    <row r="74" spans="1:10" x14ac:dyDescent="0.25">
      <c r="A74" t="s">
        <v>6</v>
      </c>
      <c r="B74" t="s">
        <v>295</v>
      </c>
      <c r="C74" t="s">
        <v>14</v>
      </c>
      <c r="D74" t="s">
        <v>15</v>
      </c>
      <c r="E74" t="s">
        <v>296</v>
      </c>
      <c r="F74" s="2">
        <v>28485</v>
      </c>
      <c r="G74" s="2" t="str">
        <f t="shared" si="1"/>
        <v>C+ 77%</v>
      </c>
      <c r="H74" t="s">
        <v>776</v>
      </c>
      <c r="I74" t="s">
        <v>777</v>
      </c>
    </row>
    <row r="75" spans="1:10" x14ac:dyDescent="0.25">
      <c r="A75" t="s">
        <v>147</v>
      </c>
      <c r="B75" t="s">
        <v>295</v>
      </c>
      <c r="C75" t="s">
        <v>14</v>
      </c>
      <c r="D75" t="s">
        <v>15</v>
      </c>
      <c r="E75" t="s">
        <v>296</v>
      </c>
      <c r="F75" s="2" t="s">
        <v>1033</v>
      </c>
      <c r="G75" s="2" t="str">
        <f t="shared" si="1"/>
        <v>D 66%</v>
      </c>
      <c r="H75" t="s">
        <v>776</v>
      </c>
      <c r="I75" t="s">
        <v>777</v>
      </c>
    </row>
    <row r="76" spans="1:10" x14ac:dyDescent="0.25">
      <c r="A76" t="s">
        <v>6</v>
      </c>
      <c r="B76" t="s">
        <v>303</v>
      </c>
      <c r="C76" t="s">
        <v>14</v>
      </c>
      <c r="D76" t="s">
        <v>15</v>
      </c>
      <c r="E76" t="s">
        <v>304</v>
      </c>
      <c r="F76" s="2">
        <v>41059</v>
      </c>
      <c r="G76" s="2" t="str">
        <f t="shared" si="1"/>
        <v>C 76%</v>
      </c>
      <c r="H76" t="s">
        <v>784</v>
      </c>
      <c r="I76" t="s">
        <v>14</v>
      </c>
      <c r="J76" t="s">
        <v>785</v>
      </c>
    </row>
    <row r="77" spans="1:10" x14ac:dyDescent="0.25">
      <c r="A77" t="s">
        <v>147</v>
      </c>
      <c r="B77" t="s">
        <v>323</v>
      </c>
      <c r="C77" t="s">
        <v>8</v>
      </c>
      <c r="D77" t="s">
        <v>15</v>
      </c>
      <c r="E77" t="s">
        <v>324</v>
      </c>
      <c r="F77" s="2">
        <v>41104</v>
      </c>
      <c r="G77" s="2" t="str">
        <f t="shared" si="1"/>
        <v>D+ 67%</v>
      </c>
      <c r="H77" t="s">
        <v>799</v>
      </c>
      <c r="I77" t="s">
        <v>800</v>
      </c>
    </row>
    <row r="78" spans="1:10" x14ac:dyDescent="0.25">
      <c r="A78" t="s">
        <v>12</v>
      </c>
      <c r="B78" t="s">
        <v>360</v>
      </c>
      <c r="C78" t="s">
        <v>14</v>
      </c>
      <c r="D78" t="s">
        <v>15</v>
      </c>
      <c r="E78" t="s">
        <v>361</v>
      </c>
      <c r="F78" s="2">
        <v>35128</v>
      </c>
      <c r="G78" s="2" t="str">
        <f t="shared" si="1"/>
        <v>B+ 89%</v>
      </c>
      <c r="H78" t="s">
        <v>658</v>
      </c>
      <c r="I78" t="s">
        <v>820</v>
      </c>
      <c r="J78" t="s">
        <v>832</v>
      </c>
    </row>
    <row r="79" spans="1:10" x14ac:dyDescent="0.25">
      <c r="A79" t="s">
        <v>42</v>
      </c>
      <c r="B79" t="s">
        <v>370</v>
      </c>
      <c r="C79" t="s">
        <v>14</v>
      </c>
      <c r="D79" t="s">
        <v>15</v>
      </c>
      <c r="E79" t="s">
        <v>371</v>
      </c>
      <c r="F79" s="2">
        <v>35628</v>
      </c>
      <c r="G79" s="2" t="str">
        <f t="shared" si="1"/>
        <v>C- 72%</v>
      </c>
      <c r="H79" t="s">
        <v>637</v>
      </c>
      <c r="I79" t="s">
        <v>839</v>
      </c>
      <c r="J79" t="s">
        <v>840</v>
      </c>
    </row>
    <row r="80" spans="1:10" x14ac:dyDescent="0.25">
      <c r="A80" t="s">
        <v>95</v>
      </c>
      <c r="B80" t="s">
        <v>370</v>
      </c>
      <c r="C80" t="s">
        <v>14</v>
      </c>
      <c r="D80" t="s">
        <v>15</v>
      </c>
      <c r="E80" t="s">
        <v>371</v>
      </c>
      <c r="F80" s="2" t="s">
        <v>1034</v>
      </c>
      <c r="G80" s="2" t="str">
        <f t="shared" si="1"/>
        <v>D 66%</v>
      </c>
      <c r="H80" t="s">
        <v>637</v>
      </c>
      <c r="I80" t="s">
        <v>839</v>
      </c>
      <c r="J80" t="s">
        <v>840</v>
      </c>
    </row>
    <row r="81" spans="1:10" x14ac:dyDescent="0.25">
      <c r="A81" t="s">
        <v>99</v>
      </c>
      <c r="B81" t="s">
        <v>375</v>
      </c>
      <c r="C81" t="s">
        <v>14</v>
      </c>
      <c r="D81" t="s">
        <v>15</v>
      </c>
      <c r="E81" t="s">
        <v>376</v>
      </c>
      <c r="F81" s="2">
        <v>32126</v>
      </c>
      <c r="G81" s="2" t="str">
        <f t="shared" si="1"/>
        <v>B- 82%</v>
      </c>
      <c r="H81" t="s">
        <v>593</v>
      </c>
      <c r="I81" t="s">
        <v>819</v>
      </c>
    </row>
    <row r="82" spans="1:10" x14ac:dyDescent="0.25">
      <c r="A82" t="s">
        <v>12</v>
      </c>
      <c r="B82" t="s">
        <v>398</v>
      </c>
      <c r="C82" t="s">
        <v>14</v>
      </c>
      <c r="D82" t="s">
        <v>15</v>
      </c>
      <c r="E82" t="s">
        <v>399</v>
      </c>
      <c r="F82" s="2">
        <v>32128</v>
      </c>
      <c r="G82" s="2" t="str">
        <f t="shared" si="1"/>
        <v>A 98%</v>
      </c>
      <c r="H82" t="s">
        <v>851</v>
      </c>
      <c r="I82" t="s">
        <v>570</v>
      </c>
      <c r="J82" t="s">
        <v>852</v>
      </c>
    </row>
    <row r="83" spans="1:10" x14ac:dyDescent="0.25">
      <c r="A83" t="s">
        <v>147</v>
      </c>
      <c r="B83" t="s">
        <v>407</v>
      </c>
      <c r="C83" t="s">
        <v>14</v>
      </c>
      <c r="D83" t="s">
        <v>15</v>
      </c>
      <c r="E83" t="s">
        <v>408</v>
      </c>
      <c r="F83" s="2">
        <v>39425</v>
      </c>
      <c r="G83" s="2" t="str">
        <f t="shared" si="1"/>
        <v>D 60%</v>
      </c>
      <c r="H83" t="s">
        <v>748</v>
      </c>
      <c r="I83" t="s">
        <v>858</v>
      </c>
    </row>
    <row r="84" spans="1:10" x14ac:dyDescent="0.25">
      <c r="A84" t="s">
        <v>147</v>
      </c>
      <c r="B84" t="s">
        <v>419</v>
      </c>
      <c r="C84" t="s">
        <v>8</v>
      </c>
      <c r="D84" t="s">
        <v>15</v>
      </c>
      <c r="E84" t="s">
        <v>420</v>
      </c>
      <c r="F84" s="2">
        <v>32392</v>
      </c>
      <c r="G84" s="2" t="str">
        <f t="shared" si="1"/>
        <v>A 106%</v>
      </c>
      <c r="H84" t="s">
        <v>868</v>
      </c>
      <c r="I84" t="s">
        <v>866</v>
      </c>
      <c r="J84" t="s">
        <v>869</v>
      </c>
    </row>
    <row r="85" spans="1:10" x14ac:dyDescent="0.25">
      <c r="A85" t="s">
        <v>6</v>
      </c>
      <c r="B85" t="s">
        <v>454</v>
      </c>
      <c r="C85" t="s">
        <v>14</v>
      </c>
      <c r="D85" t="s">
        <v>15</v>
      </c>
      <c r="E85" t="s">
        <v>455</v>
      </c>
      <c r="F85" s="2">
        <v>24736</v>
      </c>
      <c r="G85" s="2" t="str">
        <f t="shared" si="1"/>
        <v>A 93%</v>
      </c>
      <c r="H85" t="s">
        <v>897</v>
      </c>
      <c r="I85" t="s">
        <v>615</v>
      </c>
      <c r="J85" t="s">
        <v>895</v>
      </c>
    </row>
    <row r="86" spans="1:10" x14ac:dyDescent="0.25">
      <c r="A86" t="s">
        <v>79</v>
      </c>
      <c r="B86" t="s">
        <v>468</v>
      </c>
      <c r="C86" t="s">
        <v>14</v>
      </c>
      <c r="D86" t="s">
        <v>15</v>
      </c>
      <c r="E86" t="s">
        <v>469</v>
      </c>
      <c r="F86" s="2">
        <v>31953</v>
      </c>
      <c r="G86" s="2" t="str">
        <f t="shared" si="1"/>
        <v>B 84%</v>
      </c>
      <c r="H86" t="s">
        <v>906</v>
      </c>
      <c r="I86" t="s">
        <v>581</v>
      </c>
      <c r="J86" t="s">
        <v>903</v>
      </c>
    </row>
    <row r="87" spans="1:10" x14ac:dyDescent="0.25">
      <c r="A87" t="s">
        <v>147</v>
      </c>
      <c r="B87" t="s">
        <v>479</v>
      </c>
      <c r="C87" t="s">
        <v>14</v>
      </c>
      <c r="D87" t="s">
        <v>15</v>
      </c>
      <c r="E87" t="s">
        <v>480</v>
      </c>
      <c r="F87" s="2">
        <v>32783</v>
      </c>
      <c r="G87" s="2" t="str">
        <f t="shared" si="1"/>
        <v>D 62%</v>
      </c>
      <c r="H87" t="s">
        <v>694</v>
      </c>
      <c r="I87" t="s">
        <v>903</v>
      </c>
    </row>
    <row r="88" spans="1:10" x14ac:dyDescent="0.25">
      <c r="A88" t="s">
        <v>147</v>
      </c>
      <c r="B88" t="s">
        <v>487</v>
      </c>
      <c r="C88" t="s">
        <v>14</v>
      </c>
      <c r="D88" t="s">
        <v>15</v>
      </c>
      <c r="E88" t="s">
        <v>488</v>
      </c>
      <c r="F88" s="2">
        <v>32349</v>
      </c>
      <c r="G88" s="2" t="str">
        <f t="shared" si="1"/>
        <v>D 60%</v>
      </c>
      <c r="H88" t="s">
        <v>576</v>
      </c>
      <c r="I88" t="s">
        <v>570</v>
      </c>
      <c r="J88" t="s">
        <v>912</v>
      </c>
    </row>
    <row r="89" spans="1:10" x14ac:dyDescent="0.25">
      <c r="A89" t="s">
        <v>12</v>
      </c>
      <c r="B89" t="s">
        <v>519</v>
      </c>
      <c r="C89" t="s">
        <v>14</v>
      </c>
      <c r="D89" t="s">
        <v>15</v>
      </c>
      <c r="E89" t="s">
        <v>520</v>
      </c>
      <c r="F89" s="2">
        <v>32137</v>
      </c>
      <c r="G89" s="2" t="str">
        <f t="shared" si="1"/>
        <v>F 2%</v>
      </c>
      <c r="H89" t="s">
        <v>547</v>
      </c>
      <c r="I89" t="s">
        <v>938</v>
      </c>
      <c r="J89" t="s">
        <v>677</v>
      </c>
    </row>
    <row r="90" spans="1:10" x14ac:dyDescent="0.25">
      <c r="A90" t="s">
        <v>18</v>
      </c>
      <c r="B90" t="s">
        <v>531</v>
      </c>
      <c r="C90" t="s">
        <v>14</v>
      </c>
      <c r="D90" t="s">
        <v>15</v>
      </c>
      <c r="E90" t="s">
        <v>532</v>
      </c>
      <c r="F90" s="2">
        <v>33637</v>
      </c>
      <c r="G90" s="2" t="str">
        <f t="shared" si="1"/>
        <v>D 64%</v>
      </c>
      <c r="H90" t="s">
        <v>658</v>
      </c>
      <c r="I90" t="s">
        <v>659</v>
      </c>
      <c r="J90" t="s">
        <v>949</v>
      </c>
    </row>
    <row r="91" spans="1:10" x14ac:dyDescent="0.25">
      <c r="A91" t="s">
        <v>37</v>
      </c>
      <c r="B91" t="s">
        <v>541</v>
      </c>
      <c r="C91" t="s">
        <v>8</v>
      </c>
      <c r="D91" t="s">
        <v>15</v>
      </c>
      <c r="E91" t="s">
        <v>542</v>
      </c>
      <c r="F91" s="2" t="s">
        <v>1035</v>
      </c>
      <c r="G91" s="2" t="str">
        <f t="shared" si="1"/>
        <v>B 86%</v>
      </c>
      <c r="H91" t="s">
        <v>954</v>
      </c>
      <c r="I91" t="s">
        <v>955</v>
      </c>
      <c r="J91" t="s">
        <v>956</v>
      </c>
    </row>
    <row r="92" spans="1:10" x14ac:dyDescent="0.25">
      <c r="A92" t="s">
        <v>6</v>
      </c>
      <c r="B92" t="s">
        <v>541</v>
      </c>
      <c r="C92" t="s">
        <v>8</v>
      </c>
      <c r="D92" t="s">
        <v>15</v>
      </c>
      <c r="E92" t="s">
        <v>542</v>
      </c>
      <c r="F92" s="2">
        <v>31307</v>
      </c>
      <c r="G92" s="2" t="str">
        <f t="shared" si="1"/>
        <v>A 99%</v>
      </c>
      <c r="H92" t="s">
        <v>954</v>
      </c>
      <c r="I92" t="s">
        <v>955</v>
      </c>
      <c r="J92" t="s">
        <v>956</v>
      </c>
    </row>
    <row r="93" spans="1:10" x14ac:dyDescent="0.25">
      <c r="A93" t="s">
        <v>6</v>
      </c>
      <c r="B93" t="s">
        <v>7</v>
      </c>
      <c r="C93" t="s">
        <v>8</v>
      </c>
      <c r="D93" t="s">
        <v>9</v>
      </c>
      <c r="E93" t="s">
        <v>10</v>
      </c>
      <c r="F93" s="2">
        <v>29765</v>
      </c>
      <c r="G93" s="2" t="str">
        <f t="shared" si="1"/>
        <v>D 66%</v>
      </c>
      <c r="H93" t="s">
        <v>544</v>
      </c>
      <c r="I93" t="s">
        <v>545</v>
      </c>
      <c r="J93" t="s">
        <v>546</v>
      </c>
    </row>
    <row r="94" spans="1:10" x14ac:dyDescent="0.25">
      <c r="A94" t="s">
        <v>18</v>
      </c>
      <c r="B94" t="s">
        <v>19</v>
      </c>
      <c r="C94" t="s">
        <v>14</v>
      </c>
      <c r="D94" t="s">
        <v>9</v>
      </c>
      <c r="E94" t="s">
        <v>20</v>
      </c>
      <c r="F94" s="2">
        <v>30164</v>
      </c>
      <c r="G94" s="2" t="str">
        <f t="shared" si="1"/>
        <v>A- 92%</v>
      </c>
      <c r="H94" t="s">
        <v>551</v>
      </c>
      <c r="I94" t="s">
        <v>549</v>
      </c>
    </row>
    <row r="95" spans="1:10" x14ac:dyDescent="0.25">
      <c r="A95" t="s">
        <v>12</v>
      </c>
      <c r="B95" t="s">
        <v>25</v>
      </c>
      <c r="C95" t="s">
        <v>8</v>
      </c>
      <c r="D95" t="s">
        <v>9</v>
      </c>
      <c r="E95" t="s">
        <v>26</v>
      </c>
      <c r="F95" s="2">
        <v>20171</v>
      </c>
      <c r="G95" s="2" t="str">
        <f t="shared" si="1"/>
        <v>F 39%</v>
      </c>
      <c r="H95" t="s">
        <v>553</v>
      </c>
      <c r="I95" t="s">
        <v>554</v>
      </c>
      <c r="J95" t="s">
        <v>555</v>
      </c>
    </row>
    <row r="96" spans="1:10" x14ac:dyDescent="0.25">
      <c r="A96" t="s">
        <v>6</v>
      </c>
      <c r="B96" t="s">
        <v>28</v>
      </c>
      <c r="C96" t="s">
        <v>8</v>
      </c>
      <c r="D96" t="s">
        <v>9</v>
      </c>
      <c r="E96" t="s">
        <v>29</v>
      </c>
      <c r="F96" s="2">
        <v>29030</v>
      </c>
      <c r="G96" s="2" t="str">
        <f t="shared" si="1"/>
        <v>B- 81%</v>
      </c>
      <c r="H96" t="s">
        <v>556</v>
      </c>
      <c r="I96" t="s">
        <v>554</v>
      </c>
    </row>
    <row r="97" spans="1:10" x14ac:dyDescent="0.25">
      <c r="A97" t="s">
        <v>48</v>
      </c>
      <c r="B97" t="s">
        <v>49</v>
      </c>
      <c r="C97" t="s">
        <v>8</v>
      </c>
      <c r="D97" t="s">
        <v>9</v>
      </c>
      <c r="E97" t="s">
        <v>50</v>
      </c>
      <c r="F97" s="2">
        <v>28756</v>
      </c>
      <c r="G97" s="2" t="str">
        <f t="shared" si="1"/>
        <v>B+ 89%</v>
      </c>
      <c r="H97" t="s">
        <v>572</v>
      </c>
      <c r="I97" t="s">
        <v>573</v>
      </c>
    </row>
    <row r="98" spans="1:10" x14ac:dyDescent="0.25">
      <c r="A98" t="s">
        <v>55</v>
      </c>
      <c r="B98" t="s">
        <v>56</v>
      </c>
      <c r="C98" t="s">
        <v>14</v>
      </c>
      <c r="D98" t="s">
        <v>9</v>
      </c>
      <c r="E98" t="s">
        <v>57</v>
      </c>
      <c r="F98" s="2">
        <v>28903</v>
      </c>
      <c r="G98" s="2" t="str">
        <f t="shared" si="1"/>
        <v>B- 81%</v>
      </c>
      <c r="H98" t="s">
        <v>576</v>
      </c>
      <c r="I98" t="s">
        <v>577</v>
      </c>
      <c r="J98" t="s">
        <v>578</v>
      </c>
    </row>
    <row r="99" spans="1:10" x14ac:dyDescent="0.25">
      <c r="A99" t="s">
        <v>54</v>
      </c>
      <c r="B99" t="s">
        <v>56</v>
      </c>
      <c r="C99" t="s">
        <v>14</v>
      </c>
      <c r="D99" t="s">
        <v>9</v>
      </c>
      <c r="E99" t="s">
        <v>57</v>
      </c>
      <c r="F99" s="2" t="s">
        <v>1036</v>
      </c>
      <c r="G99" s="2" t="str">
        <f t="shared" si="1"/>
        <v>C 75%</v>
      </c>
      <c r="H99" t="s">
        <v>576</v>
      </c>
      <c r="I99" t="s">
        <v>577</v>
      </c>
      <c r="J99" t="s">
        <v>578</v>
      </c>
    </row>
    <row r="100" spans="1:10" x14ac:dyDescent="0.25">
      <c r="A100" t="s">
        <v>54</v>
      </c>
      <c r="B100" t="s">
        <v>71</v>
      </c>
      <c r="C100" t="s">
        <v>14</v>
      </c>
      <c r="D100" t="s">
        <v>9</v>
      </c>
      <c r="E100" t="s">
        <v>72</v>
      </c>
      <c r="F100" s="2">
        <v>28970</v>
      </c>
      <c r="G100" s="2" t="str">
        <f t="shared" si="1"/>
        <v>C 74%</v>
      </c>
      <c r="H100" t="s">
        <v>587</v>
      </c>
      <c r="I100" t="s">
        <v>570</v>
      </c>
      <c r="J100" t="s">
        <v>588</v>
      </c>
    </row>
    <row r="101" spans="1:10" x14ac:dyDescent="0.25">
      <c r="A101" t="s">
        <v>48</v>
      </c>
      <c r="B101" t="s">
        <v>76</v>
      </c>
      <c r="C101" t="s">
        <v>14</v>
      </c>
      <c r="D101" t="s">
        <v>9</v>
      </c>
      <c r="E101" t="s">
        <v>77</v>
      </c>
      <c r="F101" s="2">
        <v>24557</v>
      </c>
      <c r="G101" s="2" t="str">
        <f t="shared" si="1"/>
        <v>C- 71%</v>
      </c>
      <c r="H101" t="s">
        <v>592</v>
      </c>
      <c r="I101" t="s">
        <v>593</v>
      </c>
      <c r="J101" t="s">
        <v>594</v>
      </c>
    </row>
    <row r="102" spans="1:10" x14ac:dyDescent="0.25">
      <c r="A102" t="s">
        <v>79</v>
      </c>
      <c r="B102" t="s">
        <v>76</v>
      </c>
      <c r="C102" t="s">
        <v>14</v>
      </c>
      <c r="D102" t="s">
        <v>9</v>
      </c>
      <c r="E102" t="s">
        <v>77</v>
      </c>
      <c r="F102" s="2" t="s">
        <v>1037</v>
      </c>
      <c r="G102" s="2" t="str">
        <f t="shared" si="1"/>
        <v>B 83%</v>
      </c>
      <c r="H102" t="s">
        <v>592</v>
      </c>
      <c r="I102" t="s">
        <v>593</v>
      </c>
      <c r="J102" t="s">
        <v>594</v>
      </c>
    </row>
    <row r="103" spans="1:10" x14ac:dyDescent="0.25">
      <c r="A103" t="s">
        <v>79</v>
      </c>
      <c r="B103" t="s">
        <v>80</v>
      </c>
      <c r="C103" t="s">
        <v>14</v>
      </c>
      <c r="D103" t="s">
        <v>9</v>
      </c>
      <c r="E103" t="s">
        <v>81</v>
      </c>
      <c r="F103" s="2">
        <v>29733</v>
      </c>
      <c r="G103" s="2" t="str">
        <f t="shared" si="1"/>
        <v>B+ 88%</v>
      </c>
      <c r="H103" t="s">
        <v>595</v>
      </c>
      <c r="I103" t="s">
        <v>596</v>
      </c>
      <c r="J103" t="s">
        <v>597</v>
      </c>
    </row>
    <row r="104" spans="1:10" x14ac:dyDescent="0.25">
      <c r="A104" t="s">
        <v>79</v>
      </c>
      <c r="B104" t="s">
        <v>86</v>
      </c>
      <c r="C104" t="s">
        <v>8</v>
      </c>
      <c r="D104" t="s">
        <v>9</v>
      </c>
      <c r="E104" t="s">
        <v>87</v>
      </c>
      <c r="F104" s="2">
        <v>28576</v>
      </c>
      <c r="G104" s="2" t="str">
        <f t="shared" si="1"/>
        <v>A 94%</v>
      </c>
      <c r="H104" t="s">
        <v>600</v>
      </c>
      <c r="I104" t="s">
        <v>601</v>
      </c>
      <c r="J104" t="s">
        <v>602</v>
      </c>
    </row>
    <row r="105" spans="1:10" x14ac:dyDescent="0.25">
      <c r="A105" t="s">
        <v>54</v>
      </c>
      <c r="B105" t="s">
        <v>108</v>
      </c>
      <c r="C105" t="s">
        <v>8</v>
      </c>
      <c r="D105" t="s">
        <v>9</v>
      </c>
      <c r="E105" t="s">
        <v>109</v>
      </c>
      <c r="F105" s="2">
        <v>28531</v>
      </c>
      <c r="G105" s="2" t="str">
        <f t="shared" si="1"/>
        <v>A 100%</v>
      </c>
      <c r="H105" t="s">
        <v>614</v>
      </c>
      <c r="I105" t="s">
        <v>615</v>
      </c>
      <c r="J105" t="s">
        <v>608</v>
      </c>
    </row>
    <row r="106" spans="1:10" x14ac:dyDescent="0.25">
      <c r="A106" t="s">
        <v>48</v>
      </c>
      <c r="B106" t="s">
        <v>113</v>
      </c>
      <c r="C106" t="s">
        <v>8</v>
      </c>
      <c r="D106" t="s">
        <v>9</v>
      </c>
      <c r="E106" t="s">
        <v>114</v>
      </c>
      <c r="F106" s="2">
        <v>28921</v>
      </c>
      <c r="G106" s="2" t="str">
        <f t="shared" si="1"/>
        <v>C 73%</v>
      </c>
      <c r="H106" t="s">
        <v>619</v>
      </c>
      <c r="I106" t="s">
        <v>620</v>
      </c>
      <c r="J106" t="s">
        <v>608</v>
      </c>
    </row>
    <row r="107" spans="1:10" x14ac:dyDescent="0.25">
      <c r="A107" t="s">
        <v>54</v>
      </c>
      <c r="B107" t="s">
        <v>113</v>
      </c>
      <c r="C107" t="s">
        <v>8</v>
      </c>
      <c r="D107" t="s">
        <v>9</v>
      </c>
      <c r="E107" t="s">
        <v>114</v>
      </c>
      <c r="F107" s="2" t="s">
        <v>1038</v>
      </c>
      <c r="G107" s="2" t="str">
        <f t="shared" si="1"/>
        <v>C 76%</v>
      </c>
      <c r="H107" t="s">
        <v>619</v>
      </c>
      <c r="I107" t="s">
        <v>620</v>
      </c>
      <c r="J107" t="s">
        <v>608</v>
      </c>
    </row>
    <row r="108" spans="1:10" x14ac:dyDescent="0.25">
      <c r="A108" t="s">
        <v>79</v>
      </c>
      <c r="B108" t="s">
        <v>131</v>
      </c>
      <c r="C108" t="s">
        <v>14</v>
      </c>
      <c r="D108" t="s">
        <v>9</v>
      </c>
      <c r="E108" t="s">
        <v>132</v>
      </c>
      <c r="F108" s="2">
        <v>28827</v>
      </c>
      <c r="G108" s="2" t="str">
        <f t="shared" si="1"/>
        <v>A 97%</v>
      </c>
      <c r="H108" t="s">
        <v>637</v>
      </c>
      <c r="I108" t="s">
        <v>638</v>
      </c>
      <c r="J108" t="s">
        <v>639</v>
      </c>
    </row>
    <row r="109" spans="1:10" x14ac:dyDescent="0.25">
      <c r="A109" t="s">
        <v>18</v>
      </c>
      <c r="B109" t="s">
        <v>148</v>
      </c>
      <c r="C109" t="s">
        <v>8</v>
      </c>
      <c r="D109" t="s">
        <v>9</v>
      </c>
      <c r="E109" t="s">
        <v>149</v>
      </c>
      <c r="F109" s="2">
        <v>28647</v>
      </c>
      <c r="G109" s="2" t="str">
        <f t="shared" si="1"/>
        <v>A 94%</v>
      </c>
      <c r="H109" t="s">
        <v>650</v>
      </c>
      <c r="I109" t="s">
        <v>651</v>
      </c>
      <c r="J109" t="s">
        <v>652</v>
      </c>
    </row>
    <row r="110" spans="1:10" x14ac:dyDescent="0.25">
      <c r="A110" t="s">
        <v>18</v>
      </c>
      <c r="B110" t="s">
        <v>159</v>
      </c>
      <c r="C110" t="s">
        <v>8</v>
      </c>
      <c r="D110" t="s">
        <v>9</v>
      </c>
      <c r="E110" t="s">
        <v>160</v>
      </c>
      <c r="F110" s="2">
        <v>30727</v>
      </c>
      <c r="G110" s="2" t="str">
        <f t="shared" si="1"/>
        <v>D 60%</v>
      </c>
      <c r="H110" t="s">
        <v>662</v>
      </c>
      <c r="I110" t="s">
        <v>660</v>
      </c>
      <c r="J110" t="s">
        <v>663</v>
      </c>
    </row>
    <row r="111" spans="1:10" x14ac:dyDescent="0.25">
      <c r="A111" t="s">
        <v>54</v>
      </c>
      <c r="B111" t="s">
        <v>168</v>
      </c>
      <c r="C111" t="s">
        <v>8</v>
      </c>
      <c r="D111" t="s">
        <v>9</v>
      </c>
      <c r="E111" t="s">
        <v>169</v>
      </c>
      <c r="F111" s="2">
        <v>16773</v>
      </c>
      <c r="G111" s="2" t="str">
        <f t="shared" si="1"/>
        <v>C+ 79%</v>
      </c>
      <c r="H111" t="s">
        <v>666</v>
      </c>
      <c r="I111" t="s">
        <v>667</v>
      </c>
    </row>
    <row r="112" spans="1:10" x14ac:dyDescent="0.25">
      <c r="A112" t="s">
        <v>18</v>
      </c>
      <c r="B112" t="s">
        <v>182</v>
      </c>
      <c r="C112" t="s">
        <v>8</v>
      </c>
      <c r="D112" t="s">
        <v>9</v>
      </c>
      <c r="E112" t="s">
        <v>183</v>
      </c>
      <c r="F112" s="2">
        <v>28803</v>
      </c>
      <c r="G112" s="2" t="str">
        <f t="shared" si="1"/>
        <v>D+ 68%</v>
      </c>
      <c r="H112" t="s">
        <v>680</v>
      </c>
      <c r="I112" t="s">
        <v>681</v>
      </c>
      <c r="J112" t="s">
        <v>677</v>
      </c>
    </row>
    <row r="113" spans="1:11" x14ac:dyDescent="0.25">
      <c r="A113" t="s">
        <v>12</v>
      </c>
      <c r="B113" t="s">
        <v>214</v>
      </c>
      <c r="C113" t="s">
        <v>8</v>
      </c>
      <c r="D113" t="s">
        <v>9</v>
      </c>
      <c r="E113" t="s">
        <v>215</v>
      </c>
      <c r="F113" s="2">
        <v>33465</v>
      </c>
      <c r="G113" s="2" t="str">
        <f t="shared" si="1"/>
        <v>C+ 77%</v>
      </c>
      <c r="H113" t="s">
        <v>714</v>
      </c>
      <c r="I113" t="s">
        <v>715</v>
      </c>
      <c r="J113" t="s">
        <v>555</v>
      </c>
      <c r="K113" t="s">
        <v>716</v>
      </c>
    </row>
    <row r="114" spans="1:11" x14ac:dyDescent="0.25">
      <c r="A114" t="s">
        <v>42</v>
      </c>
      <c r="B114" t="s">
        <v>237</v>
      </c>
      <c r="C114" t="s">
        <v>14</v>
      </c>
      <c r="D114" t="s">
        <v>9</v>
      </c>
      <c r="E114" t="s">
        <v>238</v>
      </c>
      <c r="F114" s="2">
        <v>52004</v>
      </c>
      <c r="G114" s="2" t="str">
        <f t="shared" si="1"/>
        <v>A- 90%</v>
      </c>
      <c r="H114" t="s">
        <v>562</v>
      </c>
      <c r="I114" t="s">
        <v>731</v>
      </c>
      <c r="J114" t="s">
        <v>732</v>
      </c>
    </row>
    <row r="115" spans="1:11" x14ac:dyDescent="0.25">
      <c r="A115" t="s">
        <v>95</v>
      </c>
      <c r="B115" t="s">
        <v>237</v>
      </c>
      <c r="C115" t="s">
        <v>14</v>
      </c>
      <c r="D115" t="s">
        <v>9</v>
      </c>
      <c r="E115" t="s">
        <v>238</v>
      </c>
      <c r="F115" s="2" t="s">
        <v>1039</v>
      </c>
      <c r="G115" s="2" t="str">
        <f t="shared" si="1"/>
        <v>A 95%</v>
      </c>
      <c r="H115" t="s">
        <v>562</v>
      </c>
      <c r="I115" t="s">
        <v>731</v>
      </c>
      <c r="J115" t="s">
        <v>732</v>
      </c>
    </row>
    <row r="116" spans="1:11" x14ac:dyDescent="0.25">
      <c r="A116" t="s">
        <v>48</v>
      </c>
      <c r="B116" t="s">
        <v>245</v>
      </c>
      <c r="C116" t="s">
        <v>14</v>
      </c>
      <c r="D116" t="s">
        <v>9</v>
      </c>
      <c r="E116" t="s">
        <v>246</v>
      </c>
      <c r="F116" s="2">
        <v>36122</v>
      </c>
      <c r="G116" s="2" t="str">
        <f t="shared" si="1"/>
        <v>D 64%</v>
      </c>
      <c r="H116" t="s">
        <v>737</v>
      </c>
      <c r="I116" t="s">
        <v>738</v>
      </c>
      <c r="J116" t="s">
        <v>615</v>
      </c>
      <c r="K116" t="s">
        <v>739</v>
      </c>
    </row>
    <row r="117" spans="1:11" x14ac:dyDescent="0.25">
      <c r="A117" t="s">
        <v>79</v>
      </c>
      <c r="B117" t="s">
        <v>245</v>
      </c>
      <c r="C117" t="s">
        <v>14</v>
      </c>
      <c r="D117" t="s">
        <v>9</v>
      </c>
      <c r="E117" t="s">
        <v>246</v>
      </c>
      <c r="F117" s="2" t="s">
        <v>1040</v>
      </c>
      <c r="G117" s="2" t="str">
        <f t="shared" si="1"/>
        <v>A 98%</v>
      </c>
      <c r="H117" t="s">
        <v>737</v>
      </c>
      <c r="I117" t="s">
        <v>738</v>
      </c>
      <c r="J117" t="s">
        <v>615</v>
      </c>
      <c r="K117" t="s">
        <v>739</v>
      </c>
    </row>
    <row r="118" spans="1:11" x14ac:dyDescent="0.25">
      <c r="A118" t="s">
        <v>147</v>
      </c>
      <c r="B118" t="s">
        <v>267</v>
      </c>
      <c r="C118" t="s">
        <v>14</v>
      </c>
      <c r="D118" t="s">
        <v>9</v>
      </c>
      <c r="E118" t="s">
        <v>268</v>
      </c>
      <c r="F118" s="2">
        <v>22736</v>
      </c>
      <c r="G118" s="2" t="str">
        <f t="shared" si="1"/>
        <v>D 60%</v>
      </c>
      <c r="H118" t="s">
        <v>750</v>
      </c>
      <c r="I118" t="s">
        <v>751</v>
      </c>
      <c r="J118" t="s">
        <v>752</v>
      </c>
    </row>
    <row r="119" spans="1:11" x14ac:dyDescent="0.25">
      <c r="A119" t="s">
        <v>12</v>
      </c>
      <c r="B119" t="s">
        <v>298</v>
      </c>
      <c r="C119" t="s">
        <v>8</v>
      </c>
      <c r="D119" t="s">
        <v>9</v>
      </c>
      <c r="E119" t="s">
        <v>299</v>
      </c>
      <c r="F119" s="2">
        <v>29889</v>
      </c>
      <c r="G119" s="2" t="str">
        <f t="shared" si="1"/>
        <v>B- 81%</v>
      </c>
      <c r="H119" t="s">
        <v>778</v>
      </c>
      <c r="I119" t="s">
        <v>779</v>
      </c>
      <c r="J119" t="s">
        <v>777</v>
      </c>
    </row>
    <row r="120" spans="1:11" x14ac:dyDescent="0.25">
      <c r="A120" t="s">
        <v>48</v>
      </c>
      <c r="B120" t="s">
        <v>306</v>
      </c>
      <c r="C120" t="s">
        <v>8</v>
      </c>
      <c r="D120" t="s">
        <v>9</v>
      </c>
      <c r="E120" t="s">
        <v>307</v>
      </c>
      <c r="F120" s="2">
        <v>29990</v>
      </c>
      <c r="G120" s="2" t="str">
        <f t="shared" si="1"/>
        <v>A 93%</v>
      </c>
      <c r="H120" t="s">
        <v>786</v>
      </c>
      <c r="I120" t="s">
        <v>787</v>
      </c>
    </row>
    <row r="121" spans="1:11" x14ac:dyDescent="0.25">
      <c r="A121" t="s">
        <v>54</v>
      </c>
      <c r="B121" t="s">
        <v>306</v>
      </c>
      <c r="C121" t="s">
        <v>8</v>
      </c>
      <c r="D121" t="s">
        <v>9</v>
      </c>
      <c r="E121" t="s">
        <v>307</v>
      </c>
      <c r="F121" s="2" t="s">
        <v>1041</v>
      </c>
      <c r="G121" s="2" t="str">
        <f t="shared" si="1"/>
        <v>A 97%</v>
      </c>
      <c r="H121" t="s">
        <v>786</v>
      </c>
      <c r="I121" t="s">
        <v>787</v>
      </c>
    </row>
    <row r="122" spans="1:11" x14ac:dyDescent="0.25">
      <c r="A122" t="s">
        <v>6</v>
      </c>
      <c r="B122" t="s">
        <v>309</v>
      </c>
      <c r="C122" t="s">
        <v>14</v>
      </c>
      <c r="D122" t="s">
        <v>9</v>
      </c>
      <c r="E122" t="s">
        <v>310</v>
      </c>
      <c r="F122" s="2">
        <v>26062</v>
      </c>
      <c r="G122" s="2" t="str">
        <f t="shared" si="1"/>
        <v>F 10%</v>
      </c>
      <c r="H122" t="s">
        <v>788</v>
      </c>
      <c r="I122" t="s">
        <v>789</v>
      </c>
      <c r="J122" t="s">
        <v>790</v>
      </c>
    </row>
    <row r="123" spans="1:11" x14ac:dyDescent="0.25">
      <c r="A123" t="s">
        <v>147</v>
      </c>
      <c r="B123" t="s">
        <v>309</v>
      </c>
      <c r="C123" t="s">
        <v>14</v>
      </c>
      <c r="D123" t="s">
        <v>9</v>
      </c>
      <c r="E123" t="s">
        <v>310</v>
      </c>
      <c r="F123" s="2" t="s">
        <v>1042</v>
      </c>
      <c r="G123" s="2" t="str">
        <f t="shared" si="1"/>
        <v>D 64%</v>
      </c>
      <c r="H123" t="s">
        <v>788</v>
      </c>
      <c r="I123" t="s">
        <v>789</v>
      </c>
      <c r="J123" t="s">
        <v>790</v>
      </c>
    </row>
    <row r="124" spans="1:11" x14ac:dyDescent="0.25">
      <c r="A124" t="s">
        <v>6</v>
      </c>
      <c r="B124" t="s">
        <v>326</v>
      </c>
      <c r="C124" t="s">
        <v>8</v>
      </c>
      <c r="D124" t="s">
        <v>9</v>
      </c>
      <c r="E124" t="s">
        <v>324</v>
      </c>
      <c r="F124" s="2">
        <v>41105</v>
      </c>
      <c r="G124" s="2" t="str">
        <f t="shared" si="1"/>
        <v>A- 92%</v>
      </c>
      <c r="H124" t="s">
        <v>801</v>
      </c>
      <c r="I124" t="s">
        <v>800</v>
      </c>
    </row>
    <row r="125" spans="1:11" x14ac:dyDescent="0.25">
      <c r="A125" t="s">
        <v>147</v>
      </c>
      <c r="B125" t="s">
        <v>326</v>
      </c>
      <c r="C125" t="s">
        <v>8</v>
      </c>
      <c r="D125" t="s">
        <v>9</v>
      </c>
      <c r="E125" t="s">
        <v>324</v>
      </c>
      <c r="F125" s="2" t="s">
        <v>1043</v>
      </c>
      <c r="G125" s="2" t="str">
        <f t="shared" si="1"/>
        <v>B 83%</v>
      </c>
      <c r="H125" t="s">
        <v>801</v>
      </c>
      <c r="I125" t="s">
        <v>800</v>
      </c>
    </row>
    <row r="126" spans="1:11" x14ac:dyDescent="0.25">
      <c r="A126" t="s">
        <v>6</v>
      </c>
      <c r="B126" t="s">
        <v>340</v>
      </c>
      <c r="C126" t="s">
        <v>8</v>
      </c>
      <c r="D126" t="s">
        <v>9</v>
      </c>
      <c r="E126" t="s">
        <v>341</v>
      </c>
      <c r="F126" s="2">
        <v>16460</v>
      </c>
      <c r="G126" s="2" t="str">
        <f t="shared" si="1"/>
        <v>C 75%</v>
      </c>
      <c r="H126" t="s">
        <v>813</v>
      </c>
      <c r="I126" t="s">
        <v>719</v>
      </c>
    </row>
    <row r="127" spans="1:11" x14ac:dyDescent="0.25">
      <c r="A127" t="s">
        <v>99</v>
      </c>
      <c r="B127" t="s">
        <v>345</v>
      </c>
      <c r="C127" t="s">
        <v>8</v>
      </c>
      <c r="D127" t="s">
        <v>9</v>
      </c>
      <c r="E127" t="s">
        <v>346</v>
      </c>
      <c r="F127" s="2">
        <v>43653</v>
      </c>
      <c r="G127" s="2" t="str">
        <f t="shared" si="1"/>
        <v>B- 80%</v>
      </c>
      <c r="H127" t="s">
        <v>817</v>
      </c>
      <c r="I127" t="s">
        <v>553</v>
      </c>
      <c r="J127" t="s">
        <v>818</v>
      </c>
      <c r="K127" t="s">
        <v>819</v>
      </c>
    </row>
    <row r="128" spans="1:11" x14ac:dyDescent="0.25">
      <c r="A128" t="s">
        <v>54</v>
      </c>
      <c r="B128" t="s">
        <v>367</v>
      </c>
      <c r="C128" t="s">
        <v>14</v>
      </c>
      <c r="D128" t="s">
        <v>9</v>
      </c>
      <c r="E128" t="s">
        <v>368</v>
      </c>
      <c r="F128" s="2">
        <v>61791</v>
      </c>
      <c r="G128" s="2" t="str">
        <f t="shared" si="1"/>
        <v>A- 92%</v>
      </c>
      <c r="H128" t="s">
        <v>837</v>
      </c>
      <c r="I128" t="s">
        <v>838</v>
      </c>
    </row>
    <row r="129" spans="1:11" x14ac:dyDescent="0.25">
      <c r="A129" t="s">
        <v>147</v>
      </c>
      <c r="B129" t="s">
        <v>384</v>
      </c>
      <c r="C129" t="s">
        <v>14</v>
      </c>
      <c r="D129" t="s">
        <v>9</v>
      </c>
      <c r="E129" t="s">
        <v>385</v>
      </c>
      <c r="F129" s="2">
        <v>30333</v>
      </c>
      <c r="G129" s="2" t="str">
        <f t="shared" si="1"/>
        <v>A 110%</v>
      </c>
      <c r="H129" t="s">
        <v>658</v>
      </c>
      <c r="I129" t="s">
        <v>819</v>
      </c>
    </row>
    <row r="130" spans="1:11" x14ac:dyDescent="0.25">
      <c r="A130" t="s">
        <v>6</v>
      </c>
      <c r="B130" t="s">
        <v>387</v>
      </c>
      <c r="C130" t="s">
        <v>14</v>
      </c>
      <c r="D130" t="s">
        <v>9</v>
      </c>
      <c r="E130" t="s">
        <v>388</v>
      </c>
      <c r="F130" s="2">
        <v>42054</v>
      </c>
      <c r="G130" s="2" t="str">
        <f t="shared" ref="G130:G193" si="2">VLOOKUP(F130,GradeLookup,2)</f>
        <v>B 84%</v>
      </c>
      <c r="H130" t="s">
        <v>845</v>
      </c>
      <c r="I130" t="s">
        <v>659</v>
      </c>
      <c r="J130" t="s">
        <v>663</v>
      </c>
      <c r="K130" t="s">
        <v>550</v>
      </c>
    </row>
    <row r="131" spans="1:11" x14ac:dyDescent="0.25">
      <c r="A131" t="s">
        <v>48</v>
      </c>
      <c r="B131" t="s">
        <v>71</v>
      </c>
      <c r="C131" t="s">
        <v>14</v>
      </c>
      <c r="D131" t="s">
        <v>9</v>
      </c>
      <c r="E131" t="s">
        <v>396</v>
      </c>
      <c r="F131" s="2">
        <v>29873</v>
      </c>
      <c r="G131" s="2" t="str">
        <f t="shared" si="2"/>
        <v>B- 80%</v>
      </c>
      <c r="H131" t="s">
        <v>737</v>
      </c>
      <c r="I131" t="s">
        <v>850</v>
      </c>
    </row>
    <row r="132" spans="1:11" x14ac:dyDescent="0.25">
      <c r="A132" t="s">
        <v>54</v>
      </c>
      <c r="B132" t="s">
        <v>71</v>
      </c>
      <c r="C132" t="s">
        <v>14</v>
      </c>
      <c r="D132" t="s">
        <v>9</v>
      </c>
      <c r="E132" t="s">
        <v>396</v>
      </c>
      <c r="F132" s="2" t="s">
        <v>1044</v>
      </c>
      <c r="G132" s="2" t="str">
        <f t="shared" si="2"/>
        <v>B 86%</v>
      </c>
      <c r="H132" t="s">
        <v>737</v>
      </c>
      <c r="I132" t="s">
        <v>850</v>
      </c>
    </row>
    <row r="133" spans="1:11" x14ac:dyDescent="0.25">
      <c r="A133" t="s">
        <v>99</v>
      </c>
      <c r="B133" t="s">
        <v>404</v>
      </c>
      <c r="C133" t="s">
        <v>14</v>
      </c>
      <c r="D133" t="s">
        <v>9</v>
      </c>
      <c r="E133" t="s">
        <v>405</v>
      </c>
      <c r="F133" s="2">
        <v>28755</v>
      </c>
      <c r="G133" s="2" t="str">
        <f t="shared" si="2"/>
        <v>B+ 89%</v>
      </c>
      <c r="H133" t="s">
        <v>855</v>
      </c>
      <c r="I133" t="s">
        <v>14</v>
      </c>
      <c r="J133" t="s">
        <v>856</v>
      </c>
      <c r="K133" t="s">
        <v>857</v>
      </c>
    </row>
    <row r="134" spans="1:11" x14ac:dyDescent="0.25">
      <c r="A134" t="s">
        <v>6</v>
      </c>
      <c r="B134" t="s">
        <v>414</v>
      </c>
      <c r="C134" t="s">
        <v>14</v>
      </c>
      <c r="D134" t="s">
        <v>9</v>
      </c>
      <c r="E134" t="s">
        <v>415</v>
      </c>
      <c r="F134" s="2">
        <v>32410</v>
      </c>
      <c r="G134" s="2" t="str">
        <f t="shared" si="2"/>
        <v>F 6%</v>
      </c>
      <c r="H134" t="s">
        <v>863</v>
      </c>
      <c r="I134" t="s">
        <v>794</v>
      </c>
      <c r="J134" t="s">
        <v>864</v>
      </c>
    </row>
    <row r="135" spans="1:11" x14ac:dyDescent="0.25">
      <c r="A135" t="s">
        <v>99</v>
      </c>
      <c r="B135" t="s">
        <v>457</v>
      </c>
      <c r="C135" t="s">
        <v>14</v>
      </c>
      <c r="D135" t="s">
        <v>9</v>
      </c>
      <c r="E135" t="s">
        <v>458</v>
      </c>
      <c r="F135" s="2">
        <v>28771</v>
      </c>
      <c r="G135" s="2" t="str">
        <f t="shared" si="2"/>
        <v>F 36%</v>
      </c>
      <c r="H135" t="s">
        <v>898</v>
      </c>
      <c r="I135" t="s">
        <v>899</v>
      </c>
      <c r="J135" t="s">
        <v>900</v>
      </c>
    </row>
    <row r="136" spans="1:11" x14ac:dyDescent="0.25">
      <c r="A136" t="s">
        <v>54</v>
      </c>
      <c r="B136" t="s">
        <v>465</v>
      </c>
      <c r="C136" t="s">
        <v>14</v>
      </c>
      <c r="D136" t="s">
        <v>9</v>
      </c>
      <c r="E136" t="s">
        <v>466</v>
      </c>
      <c r="F136" s="2">
        <v>26082</v>
      </c>
      <c r="G136" s="2" t="str">
        <f t="shared" si="2"/>
        <v>B 85%</v>
      </c>
      <c r="H136" t="s">
        <v>905</v>
      </c>
      <c r="I136" t="s">
        <v>903</v>
      </c>
      <c r="J136" t="s">
        <v>832</v>
      </c>
    </row>
    <row r="137" spans="1:11" x14ac:dyDescent="0.25">
      <c r="A137" t="s">
        <v>55</v>
      </c>
      <c r="B137" t="s">
        <v>484</v>
      </c>
      <c r="C137" t="s">
        <v>8</v>
      </c>
      <c r="D137" t="s">
        <v>9</v>
      </c>
      <c r="E137" t="s">
        <v>485</v>
      </c>
      <c r="F137" s="2">
        <v>41592</v>
      </c>
      <c r="G137" s="2" t="str">
        <f t="shared" si="2"/>
        <v>C 76%</v>
      </c>
      <c r="H137" t="s">
        <v>910</v>
      </c>
      <c r="I137" t="s">
        <v>911</v>
      </c>
    </row>
    <row r="138" spans="1:11" x14ac:dyDescent="0.25">
      <c r="A138" t="s">
        <v>48</v>
      </c>
      <c r="B138" t="s">
        <v>490</v>
      </c>
      <c r="C138" t="s">
        <v>14</v>
      </c>
      <c r="D138" t="s">
        <v>9</v>
      </c>
      <c r="E138" t="s">
        <v>491</v>
      </c>
      <c r="F138" s="2">
        <v>31402</v>
      </c>
      <c r="G138" s="2" t="str">
        <f t="shared" si="2"/>
        <v>A 93%</v>
      </c>
      <c r="H138" t="s">
        <v>913</v>
      </c>
      <c r="I138" t="s">
        <v>624</v>
      </c>
      <c r="J138" t="s">
        <v>914</v>
      </c>
    </row>
    <row r="139" spans="1:11" x14ac:dyDescent="0.25">
      <c r="A139" t="s">
        <v>54</v>
      </c>
      <c r="B139" t="s">
        <v>490</v>
      </c>
      <c r="C139" t="s">
        <v>14</v>
      </c>
      <c r="D139" t="s">
        <v>9</v>
      </c>
      <c r="E139" t="s">
        <v>491</v>
      </c>
      <c r="F139" s="2" t="s">
        <v>1045</v>
      </c>
      <c r="G139" s="2" t="str">
        <f t="shared" si="2"/>
        <v>B+ 89%</v>
      </c>
      <c r="H139" t="s">
        <v>913</v>
      </c>
      <c r="I139" t="s">
        <v>624</v>
      </c>
      <c r="J139" t="s">
        <v>914</v>
      </c>
    </row>
    <row r="140" spans="1:11" x14ac:dyDescent="0.25">
      <c r="A140" t="s">
        <v>6</v>
      </c>
      <c r="B140" t="s">
        <v>507</v>
      </c>
      <c r="C140" t="s">
        <v>8</v>
      </c>
      <c r="D140" t="s">
        <v>9</v>
      </c>
      <c r="E140" t="s">
        <v>508</v>
      </c>
      <c r="F140" s="2">
        <v>28853</v>
      </c>
      <c r="G140" s="2" t="str">
        <f t="shared" si="2"/>
        <v>C+ 77%</v>
      </c>
      <c r="H140" t="s">
        <v>927</v>
      </c>
      <c r="I140" t="s">
        <v>928</v>
      </c>
      <c r="J140" t="s">
        <v>903</v>
      </c>
    </row>
    <row r="141" spans="1:11" x14ac:dyDescent="0.25">
      <c r="A141" t="s">
        <v>18</v>
      </c>
      <c r="B141" t="s">
        <v>526</v>
      </c>
      <c r="C141" t="s">
        <v>14</v>
      </c>
      <c r="D141" t="s">
        <v>9</v>
      </c>
      <c r="E141" t="s">
        <v>527</v>
      </c>
      <c r="F141" s="2">
        <v>28871</v>
      </c>
      <c r="G141" s="2" t="str">
        <f t="shared" si="2"/>
        <v>B- 80%</v>
      </c>
      <c r="H141" t="s">
        <v>943</v>
      </c>
      <c r="I141" t="s">
        <v>944</v>
      </c>
      <c r="J141" t="s">
        <v>945</v>
      </c>
    </row>
    <row r="142" spans="1:11" x14ac:dyDescent="0.25">
      <c r="A142" t="s">
        <v>18</v>
      </c>
      <c r="B142" t="s">
        <v>507</v>
      </c>
      <c r="C142" t="s">
        <v>8</v>
      </c>
      <c r="D142" t="s">
        <v>9</v>
      </c>
      <c r="E142" t="s">
        <v>529</v>
      </c>
      <c r="F142" s="2">
        <v>28867</v>
      </c>
      <c r="G142" s="2" t="str">
        <f t="shared" si="2"/>
        <v>B- 81%</v>
      </c>
      <c r="H142" t="s">
        <v>946</v>
      </c>
      <c r="I142" t="s">
        <v>947</v>
      </c>
      <c r="J142" t="s">
        <v>948</v>
      </c>
    </row>
    <row r="143" spans="1:11" x14ac:dyDescent="0.25">
      <c r="A143" t="s">
        <v>55</v>
      </c>
      <c r="B143" t="s">
        <v>538</v>
      </c>
      <c r="C143" t="s">
        <v>8</v>
      </c>
      <c r="D143" t="s">
        <v>9</v>
      </c>
      <c r="E143" t="s">
        <v>539</v>
      </c>
      <c r="F143" s="2">
        <v>45137</v>
      </c>
      <c r="G143" s="2" t="str">
        <f t="shared" si="2"/>
        <v>A 98%</v>
      </c>
      <c r="H143" t="s">
        <v>952</v>
      </c>
      <c r="I143" t="s">
        <v>953</v>
      </c>
    </row>
    <row r="144" spans="1:11" x14ac:dyDescent="0.25">
      <c r="A144" t="s">
        <v>12</v>
      </c>
      <c r="B144" t="s">
        <v>22</v>
      </c>
      <c r="C144" t="s">
        <v>8</v>
      </c>
      <c r="D144" t="s">
        <v>23</v>
      </c>
      <c r="E144" t="s">
        <v>24</v>
      </c>
      <c r="F144" s="2">
        <v>27559</v>
      </c>
      <c r="G144" s="2" t="str">
        <f t="shared" si="2"/>
        <v>B- 81%</v>
      </c>
      <c r="H144" t="s">
        <v>552</v>
      </c>
      <c r="I144" t="s">
        <v>14</v>
      </c>
      <c r="J144" t="s">
        <v>549</v>
      </c>
    </row>
    <row r="145" spans="1:12" x14ac:dyDescent="0.25">
      <c r="A145" t="s">
        <v>42</v>
      </c>
      <c r="B145" t="s">
        <v>43</v>
      </c>
      <c r="C145" t="s">
        <v>14</v>
      </c>
      <c r="D145" t="s">
        <v>23</v>
      </c>
      <c r="E145" t="s">
        <v>44</v>
      </c>
      <c r="F145" s="2">
        <v>41796</v>
      </c>
      <c r="G145" s="2" t="str">
        <f t="shared" si="2"/>
        <v>F 58%</v>
      </c>
      <c r="H145" t="s">
        <v>566</v>
      </c>
      <c r="I145" t="s">
        <v>567</v>
      </c>
      <c r="J145" t="s">
        <v>568</v>
      </c>
      <c r="K145" t="s">
        <v>569</v>
      </c>
    </row>
    <row r="146" spans="1:12" x14ac:dyDescent="0.25">
      <c r="A146" t="s">
        <v>48</v>
      </c>
      <c r="B146" t="s">
        <v>52</v>
      </c>
      <c r="C146" t="s">
        <v>8</v>
      </c>
      <c r="D146" t="s">
        <v>23</v>
      </c>
      <c r="E146" t="s">
        <v>53</v>
      </c>
      <c r="F146" s="2">
        <v>61789</v>
      </c>
      <c r="G146" s="2" t="str">
        <f t="shared" si="2"/>
        <v>A 98%</v>
      </c>
      <c r="H146" t="s">
        <v>574</v>
      </c>
      <c r="I146" t="s">
        <v>575</v>
      </c>
    </row>
    <row r="147" spans="1:12" x14ac:dyDescent="0.25">
      <c r="A147" t="s">
        <v>54</v>
      </c>
      <c r="B147" t="s">
        <v>52</v>
      </c>
      <c r="C147" t="s">
        <v>8</v>
      </c>
      <c r="D147" t="s">
        <v>23</v>
      </c>
      <c r="E147" t="s">
        <v>53</v>
      </c>
      <c r="F147" s="2">
        <v>61789</v>
      </c>
      <c r="G147" s="2" t="str">
        <f t="shared" si="2"/>
        <v>A 98%</v>
      </c>
      <c r="H147" t="s">
        <v>574</v>
      </c>
      <c r="I147" t="s">
        <v>575</v>
      </c>
    </row>
    <row r="148" spans="1:12" x14ac:dyDescent="0.25">
      <c r="A148" t="s">
        <v>54</v>
      </c>
      <c r="B148" t="s">
        <v>74</v>
      </c>
      <c r="C148" t="s">
        <v>14</v>
      </c>
      <c r="D148" t="s">
        <v>23</v>
      </c>
      <c r="E148" t="s">
        <v>75</v>
      </c>
      <c r="F148" s="2">
        <v>34138</v>
      </c>
      <c r="G148" s="2" t="str">
        <f t="shared" si="2"/>
        <v>B- 82%</v>
      </c>
      <c r="H148" t="s">
        <v>589</v>
      </c>
      <c r="I148" t="s">
        <v>590</v>
      </c>
      <c r="J148" t="s">
        <v>591</v>
      </c>
    </row>
    <row r="149" spans="1:12" x14ac:dyDescent="0.25">
      <c r="A149" t="s">
        <v>99</v>
      </c>
      <c r="B149" t="s">
        <v>100</v>
      </c>
      <c r="C149" t="s">
        <v>8</v>
      </c>
      <c r="D149" t="s">
        <v>23</v>
      </c>
      <c r="E149" t="s">
        <v>101</v>
      </c>
      <c r="F149" s="2">
        <v>25820</v>
      </c>
      <c r="G149" s="2" t="str">
        <f t="shared" si="2"/>
        <v>B+ 87%</v>
      </c>
      <c r="H149" t="s">
        <v>610</v>
      </c>
      <c r="I149" t="s">
        <v>608</v>
      </c>
      <c r="J149" t="s">
        <v>611</v>
      </c>
    </row>
    <row r="150" spans="1:12" x14ac:dyDescent="0.25">
      <c r="A150" t="s">
        <v>6</v>
      </c>
      <c r="B150" t="s">
        <v>111</v>
      </c>
      <c r="C150" t="s">
        <v>14</v>
      </c>
      <c r="D150" t="s">
        <v>23</v>
      </c>
      <c r="E150" t="s">
        <v>112</v>
      </c>
      <c r="F150" s="2">
        <v>38721</v>
      </c>
      <c r="G150" s="2" t="str">
        <f t="shared" si="2"/>
        <v>D 62%</v>
      </c>
      <c r="H150" t="s">
        <v>547</v>
      </c>
      <c r="I150" t="s">
        <v>616</v>
      </c>
      <c r="J150" t="s">
        <v>617</v>
      </c>
      <c r="K150" t="s">
        <v>618</v>
      </c>
    </row>
    <row r="151" spans="1:12" x14ac:dyDescent="0.25">
      <c r="A151" t="s">
        <v>55</v>
      </c>
      <c r="B151" t="s">
        <v>116</v>
      </c>
      <c r="C151" t="s">
        <v>14</v>
      </c>
      <c r="D151" t="s">
        <v>23</v>
      </c>
      <c r="E151" t="s">
        <v>117</v>
      </c>
      <c r="F151" s="2">
        <v>26541</v>
      </c>
      <c r="G151" s="2" t="str">
        <f t="shared" si="2"/>
        <v>A 94%</v>
      </c>
      <c r="H151" t="s">
        <v>621</v>
      </c>
      <c r="I151" t="s">
        <v>622</v>
      </c>
      <c r="J151" t="s">
        <v>623</v>
      </c>
    </row>
    <row r="152" spans="1:12" x14ac:dyDescent="0.25">
      <c r="A152" t="s">
        <v>79</v>
      </c>
      <c r="B152" t="s">
        <v>116</v>
      </c>
      <c r="C152" t="s">
        <v>14</v>
      </c>
      <c r="D152" t="s">
        <v>23</v>
      </c>
      <c r="E152" t="s">
        <v>117</v>
      </c>
      <c r="F152" s="2">
        <v>26541</v>
      </c>
      <c r="G152" s="2" t="str">
        <f t="shared" si="2"/>
        <v>A 94%</v>
      </c>
      <c r="H152" t="s">
        <v>621</v>
      </c>
      <c r="I152" t="s">
        <v>622</v>
      </c>
      <c r="J152" t="s">
        <v>623</v>
      </c>
    </row>
    <row r="153" spans="1:12" x14ac:dyDescent="0.25">
      <c r="A153" t="s">
        <v>99</v>
      </c>
      <c r="B153" t="s">
        <v>121</v>
      </c>
      <c r="C153" t="s">
        <v>14</v>
      </c>
      <c r="D153" t="s">
        <v>23</v>
      </c>
      <c r="E153" t="s">
        <v>122</v>
      </c>
      <c r="F153" s="2">
        <v>27064</v>
      </c>
      <c r="G153" s="2" t="str">
        <f t="shared" si="2"/>
        <v>B 84%</v>
      </c>
      <c r="H153" t="s">
        <v>626</v>
      </c>
      <c r="I153" t="s">
        <v>627</v>
      </c>
    </row>
    <row r="154" spans="1:12" x14ac:dyDescent="0.25">
      <c r="A154" t="s">
        <v>18</v>
      </c>
      <c r="B154" t="s">
        <v>123</v>
      </c>
      <c r="C154" t="s">
        <v>14</v>
      </c>
      <c r="D154" t="s">
        <v>23</v>
      </c>
      <c r="E154" t="s">
        <v>124</v>
      </c>
      <c r="F154" s="2">
        <v>27182</v>
      </c>
      <c r="G154" s="2" t="str">
        <f t="shared" si="2"/>
        <v>D 60%</v>
      </c>
      <c r="H154" t="s">
        <v>628</v>
      </c>
      <c r="I154" t="s">
        <v>566</v>
      </c>
      <c r="J154" t="s">
        <v>629</v>
      </c>
      <c r="K154" t="s">
        <v>630</v>
      </c>
      <c r="L154" t="s">
        <v>631</v>
      </c>
    </row>
    <row r="155" spans="1:12" x14ac:dyDescent="0.25">
      <c r="A155" t="s">
        <v>99</v>
      </c>
      <c r="B155" t="s">
        <v>140</v>
      </c>
      <c r="C155" t="s">
        <v>14</v>
      </c>
      <c r="D155" t="s">
        <v>23</v>
      </c>
      <c r="E155" t="s">
        <v>141</v>
      </c>
      <c r="F155" s="2">
        <v>26966</v>
      </c>
      <c r="G155" s="2" t="str">
        <f t="shared" si="2"/>
        <v>C+ 78%</v>
      </c>
      <c r="H155" t="s">
        <v>547</v>
      </c>
      <c r="I155" t="s">
        <v>590</v>
      </c>
      <c r="J155" t="s">
        <v>570</v>
      </c>
      <c r="K155" t="s">
        <v>645</v>
      </c>
    </row>
    <row r="156" spans="1:12" x14ac:dyDescent="0.25">
      <c r="A156" t="s">
        <v>12</v>
      </c>
      <c r="B156" t="s">
        <v>145</v>
      </c>
      <c r="C156" t="s">
        <v>8</v>
      </c>
      <c r="D156" t="s">
        <v>23</v>
      </c>
      <c r="E156" t="s">
        <v>146</v>
      </c>
      <c r="F156" s="2">
        <v>26265</v>
      </c>
      <c r="G156" s="2" t="str">
        <f t="shared" si="2"/>
        <v>A 93%</v>
      </c>
      <c r="H156" t="s">
        <v>648</v>
      </c>
      <c r="I156" t="s">
        <v>649</v>
      </c>
    </row>
    <row r="157" spans="1:12" x14ac:dyDescent="0.25">
      <c r="A157" t="s">
        <v>147</v>
      </c>
      <c r="B157" t="s">
        <v>145</v>
      </c>
      <c r="C157" t="s">
        <v>8</v>
      </c>
      <c r="D157" t="s">
        <v>23</v>
      </c>
      <c r="E157" t="s">
        <v>146</v>
      </c>
      <c r="F157" s="2">
        <v>26265</v>
      </c>
      <c r="G157" s="2" t="str">
        <f t="shared" si="2"/>
        <v>A 93%</v>
      </c>
      <c r="H157" t="s">
        <v>648</v>
      </c>
      <c r="I157" t="s">
        <v>649</v>
      </c>
    </row>
    <row r="158" spans="1:12" x14ac:dyDescent="0.25">
      <c r="A158" t="s">
        <v>55</v>
      </c>
      <c r="B158" t="s">
        <v>154</v>
      </c>
      <c r="C158" t="s">
        <v>14</v>
      </c>
      <c r="D158" t="s">
        <v>23</v>
      </c>
      <c r="E158" t="s">
        <v>155</v>
      </c>
      <c r="F158" s="2">
        <v>25720</v>
      </c>
      <c r="G158" s="2" t="str">
        <f t="shared" si="2"/>
        <v>A 99%</v>
      </c>
      <c r="H158" t="s">
        <v>626</v>
      </c>
      <c r="I158" t="s">
        <v>656</v>
      </c>
      <c r="J158" t="s">
        <v>657</v>
      </c>
    </row>
    <row r="159" spans="1:12" x14ac:dyDescent="0.25">
      <c r="A159" t="s">
        <v>99</v>
      </c>
      <c r="B159" t="s">
        <v>174</v>
      </c>
      <c r="C159" t="s">
        <v>14</v>
      </c>
      <c r="D159" t="s">
        <v>23</v>
      </c>
      <c r="E159" t="s">
        <v>175</v>
      </c>
      <c r="F159" s="2">
        <v>39223</v>
      </c>
      <c r="G159" s="2" t="str">
        <f t="shared" si="2"/>
        <v>B 85%</v>
      </c>
      <c r="H159" t="s">
        <v>672</v>
      </c>
      <c r="I159" t="s">
        <v>673</v>
      </c>
      <c r="J159" t="s">
        <v>674</v>
      </c>
    </row>
    <row r="160" spans="1:12" x14ac:dyDescent="0.25">
      <c r="A160" t="s">
        <v>12</v>
      </c>
      <c r="B160" t="s">
        <v>185</v>
      </c>
      <c r="C160" t="s">
        <v>8</v>
      </c>
      <c r="D160" t="s">
        <v>23</v>
      </c>
      <c r="E160" t="s">
        <v>186</v>
      </c>
      <c r="F160" s="2">
        <v>26336</v>
      </c>
      <c r="G160" s="2" t="str">
        <f t="shared" si="2"/>
        <v>C+ 79%</v>
      </c>
      <c r="H160" t="s">
        <v>682</v>
      </c>
      <c r="I160" t="s">
        <v>683</v>
      </c>
      <c r="J160" t="s">
        <v>677</v>
      </c>
    </row>
    <row r="161" spans="1:10" x14ac:dyDescent="0.25">
      <c r="A161" t="s">
        <v>6</v>
      </c>
      <c r="B161" t="s">
        <v>174</v>
      </c>
      <c r="C161" t="s">
        <v>14</v>
      </c>
      <c r="D161" t="s">
        <v>23</v>
      </c>
      <c r="E161" t="s">
        <v>208</v>
      </c>
      <c r="F161" s="2">
        <v>59719</v>
      </c>
      <c r="G161" s="2" t="str">
        <f t="shared" si="2"/>
        <v>F 1%</v>
      </c>
      <c r="H161" t="s">
        <v>704</v>
      </c>
      <c r="I161" t="s">
        <v>705</v>
      </c>
      <c r="J161" t="s">
        <v>706</v>
      </c>
    </row>
    <row r="162" spans="1:10" x14ac:dyDescent="0.25">
      <c r="A162" t="s">
        <v>48</v>
      </c>
      <c r="B162" t="s">
        <v>209</v>
      </c>
      <c r="C162" t="s">
        <v>14</v>
      </c>
      <c r="D162" t="s">
        <v>23</v>
      </c>
      <c r="E162" t="s">
        <v>210</v>
      </c>
      <c r="F162" s="2">
        <v>11386</v>
      </c>
      <c r="G162" s="2" t="str">
        <f t="shared" si="2"/>
        <v>A- 90%</v>
      </c>
      <c r="H162" t="s">
        <v>707</v>
      </c>
      <c r="I162" t="s">
        <v>708</v>
      </c>
      <c r="J162" t="s">
        <v>709</v>
      </c>
    </row>
    <row r="163" spans="1:10" x14ac:dyDescent="0.25">
      <c r="A163" t="s">
        <v>147</v>
      </c>
      <c r="B163" t="s">
        <v>223</v>
      </c>
      <c r="C163" t="s">
        <v>8</v>
      </c>
      <c r="D163" t="s">
        <v>23</v>
      </c>
      <c r="E163" t="s">
        <v>224</v>
      </c>
      <c r="F163" s="2">
        <v>27887</v>
      </c>
      <c r="G163" s="2" t="str">
        <f t="shared" si="2"/>
        <v>A 116%</v>
      </c>
      <c r="H163" t="s">
        <v>720</v>
      </c>
      <c r="I163" t="s">
        <v>721</v>
      </c>
      <c r="J163" t="s">
        <v>555</v>
      </c>
    </row>
    <row r="164" spans="1:10" x14ac:dyDescent="0.25">
      <c r="A164" t="s">
        <v>55</v>
      </c>
      <c r="B164" t="s">
        <v>228</v>
      </c>
      <c r="C164" t="s">
        <v>14</v>
      </c>
      <c r="D164" t="s">
        <v>23</v>
      </c>
      <c r="E164" t="s">
        <v>229</v>
      </c>
      <c r="F164" s="2">
        <v>36732</v>
      </c>
      <c r="G164" s="2" t="str">
        <f t="shared" si="2"/>
        <v>B+ 89%</v>
      </c>
      <c r="H164" t="s">
        <v>724</v>
      </c>
      <c r="I164" t="s">
        <v>590</v>
      </c>
      <c r="J164" t="s">
        <v>555</v>
      </c>
    </row>
    <row r="165" spans="1:10" x14ac:dyDescent="0.25">
      <c r="A165" t="s">
        <v>79</v>
      </c>
      <c r="B165" t="s">
        <v>228</v>
      </c>
      <c r="C165" t="s">
        <v>14</v>
      </c>
      <c r="D165" t="s">
        <v>23</v>
      </c>
      <c r="E165" t="s">
        <v>229</v>
      </c>
      <c r="F165" s="2">
        <v>36732</v>
      </c>
      <c r="G165" s="2" t="str">
        <f t="shared" si="2"/>
        <v>B+ 89%</v>
      </c>
      <c r="H165" t="s">
        <v>724</v>
      </c>
      <c r="I165" t="s">
        <v>590</v>
      </c>
      <c r="J165" t="s">
        <v>555</v>
      </c>
    </row>
    <row r="166" spans="1:10" x14ac:dyDescent="0.25">
      <c r="A166" t="s">
        <v>48</v>
      </c>
      <c r="B166" t="s">
        <v>233</v>
      </c>
      <c r="C166" t="s">
        <v>14</v>
      </c>
      <c r="D166" t="s">
        <v>23</v>
      </c>
      <c r="E166" t="s">
        <v>234</v>
      </c>
      <c r="F166" s="2">
        <v>27025</v>
      </c>
      <c r="G166" s="2" t="str">
        <f t="shared" si="2"/>
        <v>D 65%</v>
      </c>
      <c r="H166" t="s">
        <v>728</v>
      </c>
      <c r="I166" t="s">
        <v>726</v>
      </c>
    </row>
    <row r="167" spans="1:10" x14ac:dyDescent="0.25">
      <c r="A167" t="s">
        <v>55</v>
      </c>
      <c r="B167" t="s">
        <v>235</v>
      </c>
      <c r="C167" t="s">
        <v>14</v>
      </c>
      <c r="D167" t="s">
        <v>23</v>
      </c>
      <c r="E167" t="s">
        <v>236</v>
      </c>
      <c r="F167" s="2">
        <v>25678</v>
      </c>
      <c r="G167" s="2" t="str">
        <f t="shared" si="2"/>
        <v>C+ 78%</v>
      </c>
      <c r="H167" t="s">
        <v>729</v>
      </c>
      <c r="I167" t="s">
        <v>622</v>
      </c>
      <c r="J167" t="s">
        <v>730</v>
      </c>
    </row>
    <row r="168" spans="1:10" x14ac:dyDescent="0.25">
      <c r="A168" t="s">
        <v>54</v>
      </c>
      <c r="B168" t="s">
        <v>235</v>
      </c>
      <c r="C168" t="s">
        <v>14</v>
      </c>
      <c r="D168" t="s">
        <v>23</v>
      </c>
      <c r="E168" t="s">
        <v>236</v>
      </c>
      <c r="F168" s="2">
        <v>25678</v>
      </c>
      <c r="G168" s="2" t="str">
        <f t="shared" si="2"/>
        <v>C+ 78%</v>
      </c>
      <c r="H168" t="s">
        <v>729</v>
      </c>
      <c r="I168" t="s">
        <v>622</v>
      </c>
      <c r="J168" t="s">
        <v>730</v>
      </c>
    </row>
    <row r="169" spans="1:10" x14ac:dyDescent="0.25">
      <c r="A169" t="s">
        <v>79</v>
      </c>
      <c r="B169" t="s">
        <v>240</v>
      </c>
      <c r="C169" t="s">
        <v>14</v>
      </c>
      <c r="D169" t="s">
        <v>23</v>
      </c>
      <c r="E169" t="s">
        <v>241</v>
      </c>
      <c r="F169" s="2">
        <v>40410</v>
      </c>
      <c r="G169" s="2" t="str">
        <f t="shared" si="2"/>
        <v>B- 80%</v>
      </c>
      <c r="H169" t="s">
        <v>733</v>
      </c>
      <c r="I169" t="s">
        <v>581</v>
      </c>
      <c r="J169" t="s">
        <v>734</v>
      </c>
    </row>
    <row r="170" spans="1:10" x14ac:dyDescent="0.25">
      <c r="A170" t="s">
        <v>54</v>
      </c>
      <c r="B170" t="s">
        <v>248</v>
      </c>
      <c r="C170" t="s">
        <v>14</v>
      </c>
      <c r="D170" t="s">
        <v>23</v>
      </c>
      <c r="E170" t="s">
        <v>249</v>
      </c>
      <c r="F170" s="2">
        <v>26645</v>
      </c>
      <c r="G170" s="2" t="str">
        <f t="shared" si="2"/>
        <v>A- 90%</v>
      </c>
      <c r="H170" t="s">
        <v>566</v>
      </c>
      <c r="I170" t="s">
        <v>659</v>
      </c>
      <c r="J170" t="s">
        <v>740</v>
      </c>
    </row>
    <row r="171" spans="1:10" x14ac:dyDescent="0.25">
      <c r="A171" t="s">
        <v>55</v>
      </c>
      <c r="B171" t="s">
        <v>253</v>
      </c>
      <c r="C171" t="s">
        <v>14</v>
      </c>
      <c r="D171" t="s">
        <v>23</v>
      </c>
      <c r="E171" t="s">
        <v>254</v>
      </c>
      <c r="F171" s="2">
        <v>46857</v>
      </c>
      <c r="G171" s="2" t="str">
        <f t="shared" si="2"/>
        <v>A- 92%</v>
      </c>
      <c r="H171" t="s">
        <v>564</v>
      </c>
      <c r="I171" t="s">
        <v>743</v>
      </c>
    </row>
    <row r="172" spans="1:10" x14ac:dyDescent="0.25">
      <c r="A172" t="s">
        <v>6</v>
      </c>
      <c r="B172" t="s">
        <v>270</v>
      </c>
      <c r="C172" t="s">
        <v>14</v>
      </c>
      <c r="D172" t="s">
        <v>23</v>
      </c>
      <c r="E172" t="s">
        <v>271</v>
      </c>
      <c r="F172" s="2">
        <v>33576</v>
      </c>
      <c r="G172" s="2" t="str">
        <f t="shared" si="2"/>
        <v>A 97%</v>
      </c>
      <c r="H172" t="s">
        <v>753</v>
      </c>
      <c r="I172" t="s">
        <v>754</v>
      </c>
      <c r="J172" t="s">
        <v>755</v>
      </c>
    </row>
    <row r="173" spans="1:10" x14ac:dyDescent="0.25">
      <c r="A173" t="s">
        <v>55</v>
      </c>
      <c r="B173" t="s">
        <v>272</v>
      </c>
      <c r="C173" t="s">
        <v>14</v>
      </c>
      <c r="D173" t="s">
        <v>23</v>
      </c>
      <c r="E173" t="s">
        <v>273</v>
      </c>
      <c r="F173" s="2">
        <v>60213</v>
      </c>
      <c r="G173" s="2" t="str">
        <f t="shared" si="2"/>
        <v>A 97%</v>
      </c>
      <c r="H173" t="s">
        <v>756</v>
      </c>
      <c r="I173" t="s">
        <v>757</v>
      </c>
      <c r="J173" t="s">
        <v>758</v>
      </c>
    </row>
    <row r="174" spans="1:10" x14ac:dyDescent="0.25">
      <c r="A174" t="s">
        <v>79</v>
      </c>
      <c r="B174" t="s">
        <v>272</v>
      </c>
      <c r="C174" t="s">
        <v>14</v>
      </c>
      <c r="D174" t="s">
        <v>23</v>
      </c>
      <c r="E174" t="s">
        <v>273</v>
      </c>
      <c r="F174" s="2">
        <v>60213</v>
      </c>
      <c r="G174" s="2" t="str">
        <f t="shared" si="2"/>
        <v>A 97%</v>
      </c>
      <c r="H174" t="s">
        <v>756</v>
      </c>
      <c r="I174" t="s">
        <v>757</v>
      </c>
      <c r="J174" t="s">
        <v>758</v>
      </c>
    </row>
    <row r="175" spans="1:10" x14ac:dyDescent="0.25">
      <c r="A175" t="s">
        <v>18</v>
      </c>
      <c r="B175" t="s">
        <v>277</v>
      </c>
      <c r="C175" t="s">
        <v>14</v>
      </c>
      <c r="D175" t="s">
        <v>23</v>
      </c>
      <c r="E175" t="s">
        <v>278</v>
      </c>
      <c r="F175" s="2">
        <v>28115</v>
      </c>
      <c r="G175" s="2" t="str">
        <f t="shared" si="2"/>
        <v>C+ 79%</v>
      </c>
      <c r="H175" t="s">
        <v>761</v>
      </c>
      <c r="I175" t="s">
        <v>762</v>
      </c>
    </row>
    <row r="176" spans="1:10" x14ac:dyDescent="0.25">
      <c r="A176" t="s">
        <v>48</v>
      </c>
      <c r="B176" t="s">
        <v>286</v>
      </c>
      <c r="C176" t="s">
        <v>14</v>
      </c>
      <c r="D176" t="s">
        <v>23</v>
      </c>
      <c r="E176" t="s">
        <v>287</v>
      </c>
      <c r="F176" s="2">
        <v>26049</v>
      </c>
      <c r="G176" s="2" t="str">
        <f t="shared" si="2"/>
        <v>B+ 87%</v>
      </c>
      <c r="H176" t="s">
        <v>767</v>
      </c>
      <c r="I176" t="s">
        <v>581</v>
      </c>
      <c r="J176" t="s">
        <v>768</v>
      </c>
    </row>
    <row r="177" spans="1:11" x14ac:dyDescent="0.25">
      <c r="A177" t="s">
        <v>54</v>
      </c>
      <c r="B177" t="s">
        <v>286</v>
      </c>
      <c r="C177" t="s">
        <v>14</v>
      </c>
      <c r="D177" t="s">
        <v>23</v>
      </c>
      <c r="E177" t="s">
        <v>287</v>
      </c>
      <c r="F177" s="2">
        <v>26049</v>
      </c>
      <c r="G177" s="2" t="str">
        <f t="shared" si="2"/>
        <v>B+ 87%</v>
      </c>
      <c r="H177" t="s">
        <v>767</v>
      </c>
      <c r="I177" t="s">
        <v>581</v>
      </c>
      <c r="J177" t="s">
        <v>768</v>
      </c>
    </row>
    <row r="178" spans="1:11" x14ac:dyDescent="0.25">
      <c r="A178" t="s">
        <v>12</v>
      </c>
      <c r="B178" t="s">
        <v>288</v>
      </c>
      <c r="C178" t="s">
        <v>8</v>
      </c>
      <c r="D178" t="s">
        <v>23</v>
      </c>
      <c r="E178" t="s">
        <v>289</v>
      </c>
      <c r="F178" s="2">
        <v>26551</v>
      </c>
      <c r="G178" s="2" t="str">
        <f t="shared" si="2"/>
        <v>B 85%</v>
      </c>
      <c r="H178" t="s">
        <v>769</v>
      </c>
      <c r="I178" t="s">
        <v>570</v>
      </c>
      <c r="J178" t="s">
        <v>770</v>
      </c>
    </row>
    <row r="179" spans="1:11" x14ac:dyDescent="0.25">
      <c r="A179" t="s">
        <v>55</v>
      </c>
      <c r="B179" t="s">
        <v>293</v>
      </c>
      <c r="C179" t="s">
        <v>8</v>
      </c>
      <c r="D179" t="s">
        <v>23</v>
      </c>
      <c r="E179" t="s">
        <v>294</v>
      </c>
      <c r="F179" s="2">
        <v>26293</v>
      </c>
      <c r="G179" s="2" t="str">
        <f t="shared" si="2"/>
        <v>A 94%</v>
      </c>
      <c r="H179" t="s">
        <v>773</v>
      </c>
      <c r="I179" t="s">
        <v>774</v>
      </c>
      <c r="J179" t="s">
        <v>775</v>
      </c>
    </row>
    <row r="180" spans="1:11" x14ac:dyDescent="0.25">
      <c r="A180" t="s">
        <v>48</v>
      </c>
      <c r="B180" t="s">
        <v>301</v>
      </c>
      <c r="C180" t="s">
        <v>8</v>
      </c>
      <c r="D180" t="s">
        <v>23</v>
      </c>
      <c r="E180" t="s">
        <v>302</v>
      </c>
      <c r="F180" s="2">
        <v>28305</v>
      </c>
      <c r="G180" s="2" t="str">
        <f t="shared" si="2"/>
        <v>A- 91%</v>
      </c>
      <c r="H180" t="s">
        <v>780</v>
      </c>
      <c r="I180" t="s">
        <v>781</v>
      </c>
      <c r="J180" t="s">
        <v>782</v>
      </c>
      <c r="K180" t="s">
        <v>783</v>
      </c>
    </row>
    <row r="181" spans="1:11" x14ac:dyDescent="0.25">
      <c r="A181" t="s">
        <v>79</v>
      </c>
      <c r="B181" t="s">
        <v>301</v>
      </c>
      <c r="C181" t="s">
        <v>8</v>
      </c>
      <c r="D181" t="s">
        <v>23</v>
      </c>
      <c r="E181" t="s">
        <v>302</v>
      </c>
      <c r="F181" s="2">
        <v>28305</v>
      </c>
      <c r="G181" s="2" t="str">
        <f t="shared" si="2"/>
        <v>A- 91%</v>
      </c>
      <c r="H181" t="s">
        <v>780</v>
      </c>
      <c r="I181" t="s">
        <v>781</v>
      </c>
      <c r="J181" t="s">
        <v>782</v>
      </c>
      <c r="K181" t="s">
        <v>783</v>
      </c>
    </row>
    <row r="182" spans="1:11" x14ac:dyDescent="0.25">
      <c r="A182" t="s">
        <v>55</v>
      </c>
      <c r="B182" t="s">
        <v>312</v>
      </c>
      <c r="C182" t="s">
        <v>14</v>
      </c>
      <c r="D182" t="s">
        <v>23</v>
      </c>
      <c r="E182" t="s">
        <v>313</v>
      </c>
      <c r="F182" s="2">
        <v>60852</v>
      </c>
      <c r="G182" s="2" t="str">
        <f t="shared" si="2"/>
        <v>A 100%</v>
      </c>
      <c r="H182" t="s">
        <v>791</v>
      </c>
      <c r="I182" t="s">
        <v>792</v>
      </c>
    </row>
    <row r="183" spans="1:11" x14ac:dyDescent="0.25">
      <c r="A183" t="s">
        <v>6</v>
      </c>
      <c r="B183" t="s">
        <v>328</v>
      </c>
      <c r="C183" t="s">
        <v>14</v>
      </c>
      <c r="D183" t="s">
        <v>23</v>
      </c>
      <c r="E183" t="s">
        <v>329</v>
      </c>
      <c r="F183" s="2">
        <v>25772</v>
      </c>
      <c r="G183" s="2" t="str">
        <f t="shared" si="2"/>
        <v>D 60%</v>
      </c>
      <c r="H183" t="s">
        <v>802</v>
      </c>
      <c r="I183" t="s">
        <v>570</v>
      </c>
      <c r="J183" t="s">
        <v>803</v>
      </c>
    </row>
    <row r="184" spans="1:11" x14ac:dyDescent="0.25">
      <c r="A184" t="s">
        <v>42</v>
      </c>
      <c r="B184" t="s">
        <v>333</v>
      </c>
      <c r="C184" t="s">
        <v>8</v>
      </c>
      <c r="D184" t="s">
        <v>23</v>
      </c>
      <c r="E184" t="s">
        <v>334</v>
      </c>
      <c r="F184" s="2">
        <v>25936</v>
      </c>
      <c r="G184" s="2" t="str">
        <f t="shared" si="2"/>
        <v>F 51%</v>
      </c>
      <c r="H184" t="s">
        <v>806</v>
      </c>
      <c r="I184" t="s">
        <v>807</v>
      </c>
      <c r="J184" t="s">
        <v>808</v>
      </c>
    </row>
    <row r="185" spans="1:11" x14ac:dyDescent="0.25">
      <c r="A185" t="s">
        <v>95</v>
      </c>
      <c r="B185" t="s">
        <v>333</v>
      </c>
      <c r="C185" t="s">
        <v>8</v>
      </c>
      <c r="D185" t="s">
        <v>23</v>
      </c>
      <c r="E185" t="s">
        <v>334</v>
      </c>
      <c r="F185" s="2">
        <v>25936</v>
      </c>
      <c r="G185" s="2" t="str">
        <f t="shared" si="2"/>
        <v>F 51%</v>
      </c>
      <c r="H185" t="s">
        <v>806</v>
      </c>
      <c r="I185" t="s">
        <v>807</v>
      </c>
      <c r="J185" t="s">
        <v>808</v>
      </c>
    </row>
    <row r="186" spans="1:11" x14ac:dyDescent="0.25">
      <c r="A186" t="s">
        <v>99</v>
      </c>
      <c r="B186" t="s">
        <v>338</v>
      </c>
      <c r="C186" t="s">
        <v>14</v>
      </c>
      <c r="D186" t="s">
        <v>23</v>
      </c>
      <c r="E186" t="s">
        <v>339</v>
      </c>
      <c r="F186" s="2">
        <v>56605</v>
      </c>
      <c r="G186" s="2" t="str">
        <f t="shared" si="2"/>
        <v>B 86%</v>
      </c>
      <c r="H186" t="s">
        <v>811</v>
      </c>
      <c r="I186" t="s">
        <v>812</v>
      </c>
      <c r="J186" t="s">
        <v>719</v>
      </c>
    </row>
    <row r="187" spans="1:11" x14ac:dyDescent="0.25">
      <c r="A187" t="s">
        <v>12</v>
      </c>
      <c r="B187" t="s">
        <v>338</v>
      </c>
      <c r="C187" t="s">
        <v>14</v>
      </c>
      <c r="D187" t="s">
        <v>23</v>
      </c>
      <c r="E187" t="s">
        <v>339</v>
      </c>
      <c r="F187" s="2">
        <v>56605</v>
      </c>
      <c r="G187" s="2" t="str">
        <f t="shared" si="2"/>
        <v>B 86%</v>
      </c>
      <c r="H187" t="s">
        <v>811</v>
      </c>
      <c r="I187" t="s">
        <v>812</v>
      </c>
      <c r="J187" t="s">
        <v>719</v>
      </c>
    </row>
    <row r="188" spans="1:11" x14ac:dyDescent="0.25">
      <c r="A188" t="s">
        <v>55</v>
      </c>
      <c r="B188" t="s">
        <v>343</v>
      </c>
      <c r="C188" t="s">
        <v>8</v>
      </c>
      <c r="D188" t="s">
        <v>23</v>
      </c>
      <c r="E188" t="s">
        <v>344</v>
      </c>
      <c r="F188" s="2">
        <v>26286</v>
      </c>
      <c r="G188" s="2" t="str">
        <f t="shared" si="2"/>
        <v>A 99%</v>
      </c>
      <c r="H188" t="s">
        <v>814</v>
      </c>
      <c r="I188" t="s">
        <v>581</v>
      </c>
      <c r="J188" t="s">
        <v>815</v>
      </c>
      <c r="K188" t="s">
        <v>816</v>
      </c>
    </row>
    <row r="189" spans="1:11" x14ac:dyDescent="0.25">
      <c r="A189" t="s">
        <v>54</v>
      </c>
      <c r="B189" t="s">
        <v>343</v>
      </c>
      <c r="C189" t="s">
        <v>8</v>
      </c>
      <c r="D189" t="s">
        <v>23</v>
      </c>
      <c r="E189" t="s">
        <v>344</v>
      </c>
      <c r="F189" s="2">
        <v>26286</v>
      </c>
      <c r="G189" s="2" t="str">
        <f t="shared" si="2"/>
        <v>A 99%</v>
      </c>
      <c r="H189" t="s">
        <v>814</v>
      </c>
      <c r="I189" t="s">
        <v>581</v>
      </c>
      <c r="J189" t="s">
        <v>815</v>
      </c>
      <c r="K189" t="s">
        <v>816</v>
      </c>
    </row>
    <row r="190" spans="1:11" x14ac:dyDescent="0.25">
      <c r="A190" t="s">
        <v>42</v>
      </c>
      <c r="B190" t="s">
        <v>348</v>
      </c>
      <c r="C190" t="s">
        <v>14</v>
      </c>
      <c r="D190" t="s">
        <v>23</v>
      </c>
      <c r="E190" t="s">
        <v>349</v>
      </c>
      <c r="F190" s="2">
        <v>26073</v>
      </c>
      <c r="G190" s="2" t="str">
        <f t="shared" si="2"/>
        <v>A 94%</v>
      </c>
      <c r="H190" t="s">
        <v>820</v>
      </c>
      <c r="I190" t="s">
        <v>821</v>
      </c>
      <c r="J190" t="s">
        <v>822</v>
      </c>
    </row>
    <row r="191" spans="1:11" x14ac:dyDescent="0.25">
      <c r="A191" t="s">
        <v>95</v>
      </c>
      <c r="B191" t="s">
        <v>348</v>
      </c>
      <c r="C191" t="s">
        <v>14</v>
      </c>
      <c r="D191" t="s">
        <v>23</v>
      </c>
      <c r="E191" t="s">
        <v>349</v>
      </c>
      <c r="F191" s="2">
        <v>26073</v>
      </c>
      <c r="G191" s="2" t="str">
        <f t="shared" si="2"/>
        <v>A 94%</v>
      </c>
      <c r="H191" t="s">
        <v>820</v>
      </c>
      <c r="I191" t="s">
        <v>821</v>
      </c>
      <c r="J191" t="s">
        <v>822</v>
      </c>
    </row>
    <row r="192" spans="1:11" x14ac:dyDescent="0.25">
      <c r="A192" t="s">
        <v>99</v>
      </c>
      <c r="B192" t="s">
        <v>353</v>
      </c>
      <c r="C192" t="s">
        <v>14</v>
      </c>
      <c r="D192" t="s">
        <v>23</v>
      </c>
      <c r="E192" t="s">
        <v>354</v>
      </c>
      <c r="F192" s="2">
        <v>44475</v>
      </c>
      <c r="G192" s="2" t="str">
        <f t="shared" si="2"/>
        <v>F 55%</v>
      </c>
      <c r="H192" t="s">
        <v>825</v>
      </c>
      <c r="I192" t="s">
        <v>673</v>
      </c>
      <c r="J192" t="s">
        <v>826</v>
      </c>
      <c r="K192" t="s">
        <v>577</v>
      </c>
    </row>
    <row r="193" spans="1:11" x14ac:dyDescent="0.25">
      <c r="A193" t="s">
        <v>6</v>
      </c>
      <c r="B193" t="s">
        <v>358</v>
      </c>
      <c r="C193" t="s">
        <v>14</v>
      </c>
      <c r="D193" t="s">
        <v>23</v>
      </c>
      <c r="E193" t="s">
        <v>359</v>
      </c>
      <c r="F193" s="2">
        <v>36300</v>
      </c>
      <c r="G193" s="2" t="str">
        <f t="shared" si="2"/>
        <v>D 61%</v>
      </c>
      <c r="H193" t="s">
        <v>829</v>
      </c>
      <c r="I193" t="s">
        <v>658</v>
      </c>
      <c r="J193" t="s">
        <v>830</v>
      </c>
      <c r="K193" t="s">
        <v>831</v>
      </c>
    </row>
    <row r="194" spans="1:11" x14ac:dyDescent="0.25">
      <c r="A194" t="s">
        <v>42</v>
      </c>
      <c r="B194" t="s">
        <v>363</v>
      </c>
      <c r="C194" t="s">
        <v>8</v>
      </c>
      <c r="D194" t="s">
        <v>23</v>
      </c>
      <c r="E194" t="s">
        <v>364</v>
      </c>
      <c r="F194" s="2">
        <v>26228</v>
      </c>
      <c r="G194" s="2" t="str">
        <f t="shared" ref="G194:G224" si="3">VLOOKUP(F194,GradeLookup,2)</f>
        <v>B- 80%</v>
      </c>
      <c r="H194" t="s">
        <v>833</v>
      </c>
      <c r="I194" t="s">
        <v>783</v>
      </c>
      <c r="J194" t="s">
        <v>834</v>
      </c>
    </row>
    <row r="195" spans="1:11" x14ac:dyDescent="0.25">
      <c r="A195" t="s">
        <v>12</v>
      </c>
      <c r="B195" t="s">
        <v>365</v>
      </c>
      <c r="C195" t="s">
        <v>8</v>
      </c>
      <c r="D195" t="s">
        <v>23</v>
      </c>
      <c r="E195" t="s">
        <v>366</v>
      </c>
      <c r="F195" s="2">
        <v>25943</v>
      </c>
      <c r="G195" s="2" t="str">
        <f t="shared" si="3"/>
        <v>B- 82%</v>
      </c>
      <c r="H195" t="s">
        <v>835</v>
      </c>
      <c r="I195" t="s">
        <v>836</v>
      </c>
      <c r="J195" t="s">
        <v>834</v>
      </c>
    </row>
    <row r="196" spans="1:11" x14ac:dyDescent="0.25">
      <c r="A196" t="s">
        <v>12</v>
      </c>
      <c r="B196" t="s">
        <v>378</v>
      </c>
      <c r="C196" t="s">
        <v>14</v>
      </c>
      <c r="D196" t="s">
        <v>23</v>
      </c>
      <c r="E196" t="s">
        <v>379</v>
      </c>
      <c r="F196" s="2">
        <v>25390</v>
      </c>
      <c r="G196" s="2" t="str">
        <f t="shared" si="3"/>
        <v>A- 90%</v>
      </c>
      <c r="H196" t="s">
        <v>820</v>
      </c>
      <c r="I196" t="s">
        <v>843</v>
      </c>
      <c r="J196" t="s">
        <v>819</v>
      </c>
    </row>
    <row r="197" spans="1:11" x14ac:dyDescent="0.25">
      <c r="A197" t="s">
        <v>48</v>
      </c>
      <c r="B197" t="s">
        <v>378</v>
      </c>
      <c r="C197" t="s">
        <v>14</v>
      </c>
      <c r="D197" t="s">
        <v>23</v>
      </c>
      <c r="E197" t="s">
        <v>379</v>
      </c>
      <c r="F197" s="2">
        <v>25390</v>
      </c>
      <c r="G197" s="2" t="str">
        <f t="shared" si="3"/>
        <v>A- 90%</v>
      </c>
      <c r="H197" t="s">
        <v>820</v>
      </c>
      <c r="I197" t="s">
        <v>843</v>
      </c>
      <c r="J197" t="s">
        <v>819</v>
      </c>
    </row>
    <row r="198" spans="1:11" x14ac:dyDescent="0.25">
      <c r="A198" t="s">
        <v>54</v>
      </c>
      <c r="B198" t="s">
        <v>378</v>
      </c>
      <c r="C198" t="s">
        <v>14</v>
      </c>
      <c r="D198" t="s">
        <v>23</v>
      </c>
      <c r="E198" t="s">
        <v>379</v>
      </c>
      <c r="F198" s="2">
        <v>25390</v>
      </c>
      <c r="G198" s="2" t="str">
        <f t="shared" si="3"/>
        <v>A- 90%</v>
      </c>
      <c r="H198" t="s">
        <v>820</v>
      </c>
      <c r="I198" t="s">
        <v>843</v>
      </c>
      <c r="J198" t="s">
        <v>819</v>
      </c>
    </row>
    <row r="199" spans="1:11" x14ac:dyDescent="0.25">
      <c r="A199" t="s">
        <v>54</v>
      </c>
      <c r="B199" t="s">
        <v>380</v>
      </c>
      <c r="C199" t="s">
        <v>14</v>
      </c>
      <c r="D199" t="s">
        <v>23</v>
      </c>
      <c r="E199" t="s">
        <v>381</v>
      </c>
      <c r="F199" s="2">
        <v>36383</v>
      </c>
      <c r="G199" s="2" t="str">
        <f t="shared" si="3"/>
        <v>C 74%</v>
      </c>
      <c r="H199" t="s">
        <v>628</v>
      </c>
      <c r="I199" t="s">
        <v>570</v>
      </c>
      <c r="J199" t="s">
        <v>819</v>
      </c>
    </row>
    <row r="200" spans="1:11" x14ac:dyDescent="0.25">
      <c r="A200" t="s">
        <v>48</v>
      </c>
      <c r="B200" t="s">
        <v>382</v>
      </c>
      <c r="C200" t="s">
        <v>14</v>
      </c>
      <c r="D200" t="s">
        <v>23</v>
      </c>
      <c r="E200" t="s">
        <v>383</v>
      </c>
      <c r="F200" s="2">
        <v>26208</v>
      </c>
      <c r="G200" s="2" t="str">
        <f t="shared" si="3"/>
        <v>A 94%</v>
      </c>
      <c r="H200" t="s">
        <v>603</v>
      </c>
      <c r="I200" t="s">
        <v>844</v>
      </c>
      <c r="J200" t="s">
        <v>819</v>
      </c>
    </row>
    <row r="201" spans="1:11" x14ac:dyDescent="0.25">
      <c r="A201" t="s">
        <v>79</v>
      </c>
      <c r="B201" t="s">
        <v>382</v>
      </c>
      <c r="C201" t="s">
        <v>14</v>
      </c>
      <c r="D201" t="s">
        <v>23</v>
      </c>
      <c r="E201" t="s">
        <v>383</v>
      </c>
      <c r="F201" s="2">
        <v>26208</v>
      </c>
      <c r="G201" s="2" t="str">
        <f t="shared" si="3"/>
        <v>A 94%</v>
      </c>
      <c r="H201" t="s">
        <v>603</v>
      </c>
      <c r="I201" t="s">
        <v>844</v>
      </c>
      <c r="J201" t="s">
        <v>819</v>
      </c>
    </row>
    <row r="202" spans="1:11" x14ac:dyDescent="0.25">
      <c r="A202" t="s">
        <v>48</v>
      </c>
      <c r="B202" t="s">
        <v>288</v>
      </c>
      <c r="C202" t="s">
        <v>8</v>
      </c>
      <c r="D202" t="s">
        <v>23</v>
      </c>
      <c r="E202" t="s">
        <v>413</v>
      </c>
      <c r="F202" s="2">
        <v>33626</v>
      </c>
      <c r="G202" s="2" t="str">
        <f t="shared" si="3"/>
        <v>A- 92%</v>
      </c>
      <c r="H202" t="s">
        <v>861</v>
      </c>
      <c r="I202" t="s">
        <v>862</v>
      </c>
    </row>
    <row r="203" spans="1:11" x14ac:dyDescent="0.25">
      <c r="A203" t="s">
        <v>147</v>
      </c>
      <c r="B203" t="s">
        <v>417</v>
      </c>
      <c r="C203" t="s">
        <v>8</v>
      </c>
      <c r="D203" t="s">
        <v>23</v>
      </c>
      <c r="E203" t="s">
        <v>418</v>
      </c>
      <c r="F203" s="2">
        <v>25954</v>
      </c>
      <c r="G203" s="2" t="str">
        <f t="shared" si="3"/>
        <v>A 98%</v>
      </c>
      <c r="H203" t="s">
        <v>865</v>
      </c>
      <c r="I203" t="s">
        <v>570</v>
      </c>
      <c r="J203" t="s">
        <v>866</v>
      </c>
      <c r="K203" t="s">
        <v>867</v>
      </c>
    </row>
    <row r="204" spans="1:11" x14ac:dyDescent="0.25">
      <c r="A204" t="s">
        <v>79</v>
      </c>
      <c r="B204" t="s">
        <v>425</v>
      </c>
      <c r="C204" t="s">
        <v>8</v>
      </c>
      <c r="D204" t="s">
        <v>23</v>
      </c>
      <c r="E204" t="s">
        <v>426</v>
      </c>
      <c r="F204" s="2">
        <v>26364</v>
      </c>
      <c r="G204" s="2" t="str">
        <f t="shared" si="3"/>
        <v>A 96%</v>
      </c>
      <c r="H204" t="s">
        <v>872</v>
      </c>
      <c r="I204" t="s">
        <v>866</v>
      </c>
    </row>
    <row r="205" spans="1:11" x14ac:dyDescent="0.25">
      <c r="A205" t="s">
        <v>37</v>
      </c>
      <c r="B205" t="s">
        <v>309</v>
      </c>
      <c r="C205" t="s">
        <v>8</v>
      </c>
      <c r="D205" t="s">
        <v>23</v>
      </c>
      <c r="E205" t="s">
        <v>433</v>
      </c>
      <c r="F205" s="2">
        <v>26684</v>
      </c>
      <c r="G205" s="2" t="str">
        <f t="shared" si="3"/>
        <v>A- 91%</v>
      </c>
      <c r="H205" t="s">
        <v>680</v>
      </c>
      <c r="I205" t="s">
        <v>880</v>
      </c>
      <c r="J205" t="s">
        <v>881</v>
      </c>
      <c r="K205" t="s">
        <v>549</v>
      </c>
    </row>
    <row r="206" spans="1:11" x14ac:dyDescent="0.25">
      <c r="A206" t="s">
        <v>42</v>
      </c>
      <c r="B206" t="s">
        <v>440</v>
      </c>
      <c r="C206" t="s">
        <v>14</v>
      </c>
      <c r="D206" t="s">
        <v>23</v>
      </c>
      <c r="E206" t="s">
        <v>441</v>
      </c>
      <c r="F206" s="2">
        <v>27152</v>
      </c>
      <c r="G206" s="2" t="str">
        <f t="shared" si="3"/>
        <v>A 95%</v>
      </c>
      <c r="H206" t="s">
        <v>659</v>
      </c>
      <c r="I206" t="s">
        <v>744</v>
      </c>
      <c r="J206" t="s">
        <v>886</v>
      </c>
    </row>
    <row r="207" spans="1:11" x14ac:dyDescent="0.25">
      <c r="A207" t="s">
        <v>95</v>
      </c>
      <c r="B207" t="s">
        <v>440</v>
      </c>
      <c r="C207" t="s">
        <v>14</v>
      </c>
      <c r="D207" t="s">
        <v>23</v>
      </c>
      <c r="E207" t="s">
        <v>441</v>
      </c>
      <c r="F207" s="2">
        <v>27152</v>
      </c>
      <c r="G207" s="2" t="str">
        <f t="shared" si="3"/>
        <v>A 95%</v>
      </c>
      <c r="H207" t="s">
        <v>659</v>
      </c>
      <c r="I207" t="s">
        <v>744</v>
      </c>
      <c r="J207" t="s">
        <v>886</v>
      </c>
    </row>
    <row r="208" spans="1:11" x14ac:dyDescent="0.25">
      <c r="A208" t="s">
        <v>42</v>
      </c>
      <c r="B208" t="s">
        <v>442</v>
      </c>
      <c r="C208" t="s">
        <v>8</v>
      </c>
      <c r="D208" t="s">
        <v>23</v>
      </c>
      <c r="E208" t="s">
        <v>443</v>
      </c>
      <c r="F208" s="2">
        <v>27022</v>
      </c>
      <c r="G208" s="2" t="str">
        <f t="shared" si="3"/>
        <v>A 97%</v>
      </c>
      <c r="H208" t="s">
        <v>876</v>
      </c>
      <c r="I208" t="s">
        <v>887</v>
      </c>
      <c r="J208" t="s">
        <v>886</v>
      </c>
    </row>
    <row r="209" spans="1:11" x14ac:dyDescent="0.25">
      <c r="A209" t="s">
        <v>95</v>
      </c>
      <c r="B209" t="s">
        <v>442</v>
      </c>
      <c r="C209" t="s">
        <v>8</v>
      </c>
      <c r="D209" t="s">
        <v>23</v>
      </c>
      <c r="E209" t="s">
        <v>443</v>
      </c>
      <c r="F209" s="2">
        <v>27022</v>
      </c>
      <c r="G209" s="2" t="str">
        <f t="shared" si="3"/>
        <v>A 97%</v>
      </c>
      <c r="H209" t="s">
        <v>876</v>
      </c>
      <c r="I209" t="s">
        <v>887</v>
      </c>
      <c r="J209" t="s">
        <v>886</v>
      </c>
    </row>
    <row r="210" spans="1:11" x14ac:dyDescent="0.25">
      <c r="A210" t="s">
        <v>147</v>
      </c>
      <c r="B210" t="s">
        <v>233</v>
      </c>
      <c r="C210" t="s">
        <v>14</v>
      </c>
      <c r="D210" t="s">
        <v>23</v>
      </c>
      <c r="E210" t="s">
        <v>450</v>
      </c>
      <c r="F210" s="2">
        <v>48317</v>
      </c>
      <c r="G210" s="2" t="str">
        <f t="shared" si="3"/>
        <v>C- 71%</v>
      </c>
      <c r="H210" t="s">
        <v>892</v>
      </c>
      <c r="I210" t="s">
        <v>893</v>
      </c>
      <c r="J210" t="s">
        <v>891</v>
      </c>
    </row>
    <row r="211" spans="1:11" x14ac:dyDescent="0.25">
      <c r="A211" t="s">
        <v>6</v>
      </c>
      <c r="B211" t="s">
        <v>463</v>
      </c>
      <c r="C211" t="s">
        <v>8</v>
      </c>
      <c r="D211" t="s">
        <v>23</v>
      </c>
      <c r="E211" t="s">
        <v>464</v>
      </c>
      <c r="F211" s="2">
        <v>25923</v>
      </c>
      <c r="G211" s="2" t="str">
        <f t="shared" si="3"/>
        <v>A- 90%</v>
      </c>
      <c r="H211" t="s">
        <v>902</v>
      </c>
      <c r="I211" t="s">
        <v>570</v>
      </c>
      <c r="J211" t="s">
        <v>903</v>
      </c>
      <c r="K211" t="s">
        <v>904</v>
      </c>
    </row>
    <row r="212" spans="1:11" x14ac:dyDescent="0.25">
      <c r="A212" t="s">
        <v>48</v>
      </c>
      <c r="B212" t="s">
        <v>505</v>
      </c>
      <c r="C212" t="s">
        <v>8</v>
      </c>
      <c r="D212" t="s">
        <v>23</v>
      </c>
      <c r="E212" t="s">
        <v>506</v>
      </c>
      <c r="F212" s="2">
        <v>44842</v>
      </c>
      <c r="G212" s="2" t="str">
        <f t="shared" si="3"/>
        <v>A- 92%</v>
      </c>
      <c r="H212" t="s">
        <v>925</v>
      </c>
      <c r="I212" t="s">
        <v>8</v>
      </c>
      <c r="J212" t="s">
        <v>926</v>
      </c>
    </row>
    <row r="213" spans="1:11" x14ac:dyDescent="0.25">
      <c r="A213" t="s">
        <v>37</v>
      </c>
      <c r="B213" t="s">
        <v>510</v>
      </c>
      <c r="C213" t="s">
        <v>8</v>
      </c>
      <c r="D213" t="s">
        <v>23</v>
      </c>
      <c r="E213" t="s">
        <v>511</v>
      </c>
      <c r="F213" s="2">
        <v>26448</v>
      </c>
      <c r="G213" s="2" t="str">
        <f t="shared" si="3"/>
        <v>B+ 88%</v>
      </c>
      <c r="H213" t="s">
        <v>929</v>
      </c>
      <c r="I213" t="s">
        <v>930</v>
      </c>
      <c r="J213" t="s">
        <v>931</v>
      </c>
    </row>
    <row r="214" spans="1:11" x14ac:dyDescent="0.25">
      <c r="A214" t="s">
        <v>42</v>
      </c>
      <c r="B214" t="s">
        <v>512</v>
      </c>
      <c r="C214" t="s">
        <v>8</v>
      </c>
      <c r="D214" t="s">
        <v>23</v>
      </c>
      <c r="E214" t="s">
        <v>513</v>
      </c>
      <c r="F214" s="2">
        <v>52313</v>
      </c>
      <c r="G214" s="2" t="str">
        <f t="shared" si="3"/>
        <v>A 101%</v>
      </c>
      <c r="H214" t="s">
        <v>932</v>
      </c>
      <c r="I214" t="s">
        <v>933</v>
      </c>
      <c r="J214" t="s">
        <v>831</v>
      </c>
    </row>
    <row r="215" spans="1:11" x14ac:dyDescent="0.25">
      <c r="A215" t="s">
        <v>95</v>
      </c>
      <c r="B215" t="s">
        <v>512</v>
      </c>
      <c r="C215" t="s">
        <v>8</v>
      </c>
      <c r="D215" t="s">
        <v>23</v>
      </c>
      <c r="E215" t="s">
        <v>513</v>
      </c>
      <c r="F215" s="2">
        <v>52313</v>
      </c>
      <c r="G215" s="2" t="str">
        <f t="shared" si="3"/>
        <v>A 101%</v>
      </c>
      <c r="H215" t="s">
        <v>932</v>
      </c>
      <c r="I215" t="s">
        <v>933</v>
      </c>
      <c r="J215" t="s">
        <v>831</v>
      </c>
    </row>
    <row r="216" spans="1:11" x14ac:dyDescent="0.25">
      <c r="A216" t="s">
        <v>18</v>
      </c>
      <c r="B216" t="s">
        <v>235</v>
      </c>
      <c r="C216" t="s">
        <v>14</v>
      </c>
      <c r="D216" t="s">
        <v>23</v>
      </c>
      <c r="E216" t="s">
        <v>514</v>
      </c>
      <c r="F216" s="2">
        <v>26353</v>
      </c>
      <c r="G216" s="2" t="str">
        <f t="shared" si="3"/>
        <v>B- 82%</v>
      </c>
      <c r="H216" t="s">
        <v>547</v>
      </c>
      <c r="I216" t="s">
        <v>928</v>
      </c>
      <c r="J216" t="s">
        <v>934</v>
      </c>
    </row>
    <row r="217" spans="1:11" x14ac:dyDescent="0.25">
      <c r="A217" t="s">
        <v>99</v>
      </c>
      <c r="B217" t="s">
        <v>515</v>
      </c>
      <c r="C217" t="s">
        <v>8</v>
      </c>
      <c r="D217" t="s">
        <v>23</v>
      </c>
      <c r="E217" t="s">
        <v>516</v>
      </c>
      <c r="F217" s="2">
        <v>27068</v>
      </c>
      <c r="G217" s="2" t="str">
        <f t="shared" si="3"/>
        <v>D+ 67%</v>
      </c>
      <c r="H217" t="s">
        <v>935</v>
      </c>
      <c r="I217" t="s">
        <v>570</v>
      </c>
      <c r="J217" t="s">
        <v>934</v>
      </c>
    </row>
    <row r="218" spans="1:11" x14ac:dyDescent="0.25">
      <c r="A218" t="s">
        <v>12</v>
      </c>
      <c r="B218" t="s">
        <v>517</v>
      </c>
      <c r="C218" t="s">
        <v>14</v>
      </c>
      <c r="D218" t="s">
        <v>23</v>
      </c>
      <c r="E218" t="s">
        <v>518</v>
      </c>
      <c r="F218" s="2">
        <v>35404</v>
      </c>
      <c r="G218" s="2" t="str">
        <f t="shared" si="3"/>
        <v>C 74%</v>
      </c>
      <c r="H218" t="s">
        <v>936</v>
      </c>
      <c r="I218" t="s">
        <v>937</v>
      </c>
    </row>
    <row r="219" spans="1:11" x14ac:dyDescent="0.25">
      <c r="A219" t="s">
        <v>18</v>
      </c>
      <c r="B219" t="s">
        <v>522</v>
      </c>
      <c r="C219" t="s">
        <v>8</v>
      </c>
      <c r="D219" t="s">
        <v>23</v>
      </c>
      <c r="E219" t="s">
        <v>523</v>
      </c>
      <c r="F219" s="2">
        <v>50295</v>
      </c>
      <c r="G219" s="2" t="str">
        <f t="shared" si="3"/>
        <v>D 65%</v>
      </c>
      <c r="H219" t="s">
        <v>939</v>
      </c>
      <c r="I219" t="s">
        <v>940</v>
      </c>
      <c r="J219" t="s">
        <v>941</v>
      </c>
    </row>
    <row r="220" spans="1:11" x14ac:dyDescent="0.25">
      <c r="A220" t="s">
        <v>42</v>
      </c>
      <c r="B220" t="s">
        <v>534</v>
      </c>
      <c r="C220" t="s">
        <v>14</v>
      </c>
      <c r="D220" t="s">
        <v>23</v>
      </c>
      <c r="E220" t="s">
        <v>535</v>
      </c>
      <c r="F220" s="2">
        <v>26452</v>
      </c>
      <c r="G220" s="2" t="str">
        <f t="shared" si="3"/>
        <v>A- 90%</v>
      </c>
      <c r="H220" t="s">
        <v>595</v>
      </c>
      <c r="I220" t="s">
        <v>950</v>
      </c>
      <c r="J220" t="s">
        <v>862</v>
      </c>
    </row>
    <row r="221" spans="1:11" x14ac:dyDescent="0.25">
      <c r="A221" t="s">
        <v>95</v>
      </c>
      <c r="B221" t="s">
        <v>534</v>
      </c>
      <c r="C221" t="s">
        <v>14</v>
      </c>
      <c r="D221" t="s">
        <v>23</v>
      </c>
      <c r="E221" t="s">
        <v>535</v>
      </c>
      <c r="F221" s="2">
        <v>26452</v>
      </c>
      <c r="G221" s="2" t="str">
        <f t="shared" si="3"/>
        <v>A- 90%</v>
      </c>
      <c r="H221" t="s">
        <v>595</v>
      </c>
      <c r="I221" t="s">
        <v>950</v>
      </c>
      <c r="J221" t="s">
        <v>862</v>
      </c>
    </row>
    <row r="222" spans="1:11" x14ac:dyDescent="0.25">
      <c r="A222" t="s">
        <v>48</v>
      </c>
      <c r="B222" t="s">
        <v>393</v>
      </c>
      <c r="C222" t="s">
        <v>14</v>
      </c>
      <c r="D222" t="s">
        <v>394</v>
      </c>
      <c r="E222" t="s">
        <v>395</v>
      </c>
      <c r="F222" s="2">
        <v>27168</v>
      </c>
      <c r="G222" s="2" t="str">
        <f t="shared" si="3"/>
        <v>D+ 68%</v>
      </c>
      <c r="H222" t="s">
        <v>593</v>
      </c>
      <c r="I222" t="s">
        <v>592</v>
      </c>
      <c r="J222" t="s">
        <v>849</v>
      </c>
    </row>
    <row r="223" spans="1:11" x14ac:dyDescent="0.25">
      <c r="A223" t="s">
        <v>12</v>
      </c>
      <c r="B223" t="s">
        <v>482</v>
      </c>
      <c r="C223" t="s">
        <v>8</v>
      </c>
      <c r="D223" t="s">
        <v>394</v>
      </c>
      <c r="E223" t="s">
        <v>483</v>
      </c>
      <c r="F223" s="2">
        <v>60068</v>
      </c>
      <c r="G223" s="2" t="str">
        <f t="shared" si="3"/>
        <v>D+ 67%</v>
      </c>
      <c r="H223" t="s">
        <v>907</v>
      </c>
      <c r="I223" t="s">
        <v>908</v>
      </c>
      <c r="J223" t="s">
        <v>909</v>
      </c>
    </row>
    <row r="224" spans="1:11" x14ac:dyDescent="0.25">
      <c r="A224" t="s">
        <v>6</v>
      </c>
      <c r="B224" t="s">
        <v>524</v>
      </c>
      <c r="C224" t="s">
        <v>14</v>
      </c>
      <c r="D224" t="s">
        <v>394</v>
      </c>
      <c r="E224" t="s">
        <v>525</v>
      </c>
      <c r="F224" s="2">
        <v>26271</v>
      </c>
      <c r="G224" s="2" t="str">
        <f t="shared" si="3"/>
        <v>C+ 79%</v>
      </c>
      <c r="H224" t="s">
        <v>744</v>
      </c>
      <c r="I224" t="s">
        <v>942</v>
      </c>
      <c r="J224" t="s">
        <v>549</v>
      </c>
    </row>
  </sheetData>
  <sortState xmlns:xlrd2="http://schemas.microsoft.com/office/spreadsheetml/2017/richdata2" ref="A2:L224">
    <sortCondition ref="D2:D224"/>
  </sortState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5FB22-594A-4428-AA8D-3B006382B79D}">
  <dimension ref="A1:K156"/>
  <sheetViews>
    <sheetView workbookViewId="0">
      <selection activeCell="E48" sqref="E48"/>
    </sheetView>
  </sheetViews>
  <sheetFormatPr defaultRowHeight="15" x14ac:dyDescent="0.25"/>
  <cols>
    <col min="1" max="1" width="37.7109375" bestFit="1" customWidth="1"/>
    <col min="2" max="2" width="8.7109375" bestFit="1" customWidth="1"/>
    <col min="3" max="3" width="7.7109375" bestFit="1" customWidth="1"/>
    <col min="4" max="4" width="6.42578125" bestFit="1" customWidth="1"/>
    <col min="5" max="5" width="9.140625" customWidth="1"/>
    <col min="6" max="6" width="6" bestFit="1" customWidth="1"/>
    <col min="7" max="7" width="12" bestFit="1" customWidth="1"/>
    <col min="8" max="8" width="14.7109375" bestFit="1" customWidth="1"/>
    <col min="9" max="9" width="9.5703125" customWidth="1"/>
    <col min="10" max="11" width="10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957</v>
      </c>
      <c r="H1" s="1" t="s">
        <v>958</v>
      </c>
      <c r="I1" s="1" t="s">
        <v>959</v>
      </c>
      <c r="J1" s="1" t="s">
        <v>960</v>
      </c>
      <c r="K1" s="1" t="s">
        <v>961</v>
      </c>
    </row>
    <row r="2" spans="1:11" x14ac:dyDescent="0.25">
      <c r="A2" t="s">
        <v>37</v>
      </c>
      <c r="B2" t="s">
        <v>38</v>
      </c>
      <c r="C2" t="s">
        <v>14</v>
      </c>
      <c r="D2" t="s">
        <v>39</v>
      </c>
      <c r="E2" t="s">
        <v>40</v>
      </c>
      <c r="F2" t="s">
        <v>41</v>
      </c>
      <c r="G2" t="s">
        <v>563</v>
      </c>
      <c r="H2" t="s">
        <v>564</v>
      </c>
      <c r="I2" t="s">
        <v>565</v>
      </c>
    </row>
    <row r="3" spans="1:11" x14ac:dyDescent="0.25">
      <c r="A3" t="s">
        <v>37</v>
      </c>
      <c r="B3" t="s">
        <v>45</v>
      </c>
      <c r="C3" t="s">
        <v>14</v>
      </c>
      <c r="D3" t="s">
        <v>39</v>
      </c>
      <c r="E3" t="s">
        <v>46</v>
      </c>
      <c r="F3" t="s">
        <v>47</v>
      </c>
      <c r="G3" t="s">
        <v>547</v>
      </c>
      <c r="H3" t="s">
        <v>570</v>
      </c>
      <c r="I3" t="s">
        <v>571</v>
      </c>
    </row>
    <row r="4" spans="1:11" x14ac:dyDescent="0.25">
      <c r="A4" t="s">
        <v>6</v>
      </c>
      <c r="B4" t="s">
        <v>62</v>
      </c>
      <c r="C4" t="s">
        <v>14</v>
      </c>
      <c r="D4" t="s">
        <v>39</v>
      </c>
      <c r="E4" t="s">
        <v>63</v>
      </c>
      <c r="F4" t="s">
        <v>64</v>
      </c>
      <c r="G4" t="s">
        <v>580</v>
      </c>
      <c r="H4" t="s">
        <v>581</v>
      </c>
      <c r="I4" t="s">
        <v>582</v>
      </c>
    </row>
    <row r="5" spans="1:11" x14ac:dyDescent="0.25">
      <c r="A5" t="s">
        <v>37</v>
      </c>
      <c r="B5" t="s">
        <v>68</v>
      </c>
      <c r="C5" t="s">
        <v>14</v>
      </c>
      <c r="D5" t="s">
        <v>39</v>
      </c>
      <c r="E5" t="s">
        <v>69</v>
      </c>
      <c r="F5" t="s">
        <v>70</v>
      </c>
      <c r="G5" t="s">
        <v>585</v>
      </c>
      <c r="H5" t="s">
        <v>14</v>
      </c>
      <c r="I5" t="s">
        <v>586</v>
      </c>
    </row>
    <row r="6" spans="1:11" x14ac:dyDescent="0.25">
      <c r="A6" t="s">
        <v>6</v>
      </c>
      <c r="B6" t="s">
        <v>83</v>
      </c>
      <c r="C6" t="s">
        <v>14</v>
      </c>
      <c r="D6" t="s">
        <v>39</v>
      </c>
      <c r="E6" t="s">
        <v>84</v>
      </c>
      <c r="F6" t="s">
        <v>85</v>
      </c>
      <c r="G6" t="s">
        <v>598</v>
      </c>
      <c r="H6" t="s">
        <v>551</v>
      </c>
      <c r="I6" t="s">
        <v>599</v>
      </c>
    </row>
    <row r="7" spans="1:11" x14ac:dyDescent="0.25">
      <c r="A7" t="s">
        <v>37</v>
      </c>
      <c r="B7" t="s">
        <v>89</v>
      </c>
      <c r="C7" t="s">
        <v>14</v>
      </c>
      <c r="D7" t="s">
        <v>39</v>
      </c>
      <c r="E7" t="s">
        <v>90</v>
      </c>
      <c r="F7" t="s">
        <v>91</v>
      </c>
      <c r="G7" t="s">
        <v>603</v>
      </c>
      <c r="H7" t="s">
        <v>604</v>
      </c>
    </row>
    <row r="8" spans="1:11" x14ac:dyDescent="0.25">
      <c r="A8" t="s">
        <v>37</v>
      </c>
      <c r="B8" t="s">
        <v>96</v>
      </c>
      <c r="C8" t="s">
        <v>14</v>
      </c>
      <c r="D8" t="s">
        <v>39</v>
      </c>
      <c r="E8" t="s">
        <v>97</v>
      </c>
      <c r="F8" t="s">
        <v>98</v>
      </c>
      <c r="G8" t="s">
        <v>589</v>
      </c>
      <c r="H8" t="s">
        <v>608</v>
      </c>
      <c r="I8" t="s">
        <v>609</v>
      </c>
    </row>
    <row r="9" spans="1:11" x14ac:dyDescent="0.25">
      <c r="A9" t="s">
        <v>99</v>
      </c>
      <c r="B9" t="s">
        <v>105</v>
      </c>
      <c r="C9" t="s">
        <v>14</v>
      </c>
      <c r="D9" t="s">
        <v>39</v>
      </c>
      <c r="E9" t="s">
        <v>106</v>
      </c>
      <c r="F9" t="s">
        <v>107</v>
      </c>
      <c r="G9" t="s">
        <v>589</v>
      </c>
      <c r="H9" t="s">
        <v>608</v>
      </c>
    </row>
    <row r="10" spans="1:11" x14ac:dyDescent="0.25">
      <c r="A10" t="s">
        <v>37</v>
      </c>
      <c r="B10" t="s">
        <v>118</v>
      </c>
      <c r="C10" t="s">
        <v>14</v>
      </c>
      <c r="D10" t="s">
        <v>39</v>
      </c>
      <c r="E10" t="s">
        <v>119</v>
      </c>
      <c r="F10" t="s">
        <v>120</v>
      </c>
      <c r="G10" t="s">
        <v>624</v>
      </c>
      <c r="H10" t="s">
        <v>596</v>
      </c>
      <c r="I10" t="s">
        <v>625</v>
      </c>
    </row>
    <row r="11" spans="1:11" x14ac:dyDescent="0.25">
      <c r="A11" t="s">
        <v>37</v>
      </c>
      <c r="B11" t="s">
        <v>142</v>
      </c>
      <c r="C11" t="s">
        <v>14</v>
      </c>
      <c r="D11" t="s">
        <v>39</v>
      </c>
      <c r="E11" t="s">
        <v>143</v>
      </c>
      <c r="F11" t="s">
        <v>144</v>
      </c>
      <c r="G11" t="s">
        <v>646</v>
      </c>
      <c r="H11" t="s">
        <v>626</v>
      </c>
      <c r="I11" t="s">
        <v>647</v>
      </c>
    </row>
    <row r="12" spans="1:11" x14ac:dyDescent="0.25">
      <c r="A12" t="s">
        <v>99</v>
      </c>
      <c r="B12" t="s">
        <v>162</v>
      </c>
      <c r="C12" t="s">
        <v>14</v>
      </c>
      <c r="D12" t="s">
        <v>39</v>
      </c>
      <c r="E12" t="s">
        <v>163</v>
      </c>
      <c r="F12" t="s">
        <v>164</v>
      </c>
      <c r="G12" t="s">
        <v>664</v>
      </c>
      <c r="H12" t="s">
        <v>570</v>
      </c>
      <c r="I12" t="s">
        <v>660</v>
      </c>
    </row>
    <row r="13" spans="1:11" x14ac:dyDescent="0.25">
      <c r="A13" t="s">
        <v>99</v>
      </c>
      <c r="B13" t="s">
        <v>171</v>
      </c>
      <c r="C13" t="s">
        <v>8</v>
      </c>
      <c r="D13" t="s">
        <v>39</v>
      </c>
      <c r="E13" t="s">
        <v>172</v>
      </c>
      <c r="F13" t="s">
        <v>173</v>
      </c>
      <c r="G13" t="s">
        <v>668</v>
      </c>
      <c r="H13" t="s">
        <v>669</v>
      </c>
      <c r="I13" t="s">
        <v>670</v>
      </c>
      <c r="J13" t="s">
        <v>671</v>
      </c>
    </row>
    <row r="14" spans="1:11" x14ac:dyDescent="0.25">
      <c r="A14" t="s">
        <v>18</v>
      </c>
      <c r="B14" t="s">
        <v>176</v>
      </c>
      <c r="C14" t="s">
        <v>8</v>
      </c>
      <c r="D14" t="s">
        <v>39</v>
      </c>
      <c r="E14" t="s">
        <v>177</v>
      </c>
      <c r="F14" t="s">
        <v>178</v>
      </c>
      <c r="G14" t="s">
        <v>675</v>
      </c>
      <c r="H14" t="s">
        <v>676</v>
      </c>
      <c r="I14" t="s">
        <v>677</v>
      </c>
      <c r="J14" t="s">
        <v>555</v>
      </c>
    </row>
    <row r="15" spans="1:11" x14ac:dyDescent="0.25">
      <c r="A15" t="s">
        <v>99</v>
      </c>
      <c r="B15" t="s">
        <v>179</v>
      </c>
      <c r="C15" t="s">
        <v>8</v>
      </c>
      <c r="D15" t="s">
        <v>39</v>
      </c>
      <c r="E15" t="s">
        <v>180</v>
      </c>
      <c r="F15" t="s">
        <v>181</v>
      </c>
      <c r="G15" t="s">
        <v>678</v>
      </c>
      <c r="H15" t="s">
        <v>679</v>
      </c>
      <c r="I15" t="s">
        <v>677</v>
      </c>
    </row>
    <row r="16" spans="1:11" x14ac:dyDescent="0.25">
      <c r="A16" t="s">
        <v>12</v>
      </c>
      <c r="B16" t="s">
        <v>193</v>
      </c>
      <c r="C16" t="s">
        <v>14</v>
      </c>
      <c r="D16" t="s">
        <v>39</v>
      </c>
      <c r="E16" t="s">
        <v>194</v>
      </c>
      <c r="F16" t="s">
        <v>195</v>
      </c>
      <c r="G16" t="s">
        <v>689</v>
      </c>
      <c r="H16" t="s">
        <v>14</v>
      </c>
      <c r="I16" t="s">
        <v>690</v>
      </c>
    </row>
    <row r="17" spans="1:10" x14ac:dyDescent="0.25">
      <c r="A17" t="s">
        <v>6</v>
      </c>
      <c r="B17" t="s">
        <v>199</v>
      </c>
      <c r="C17" t="s">
        <v>14</v>
      </c>
      <c r="D17" t="s">
        <v>39</v>
      </c>
      <c r="E17" t="s">
        <v>200</v>
      </c>
      <c r="F17" t="s">
        <v>201</v>
      </c>
      <c r="G17" t="s">
        <v>693</v>
      </c>
      <c r="H17" t="s">
        <v>694</v>
      </c>
      <c r="I17" t="s">
        <v>695</v>
      </c>
      <c r="J17" t="s">
        <v>696</v>
      </c>
    </row>
    <row r="18" spans="1:10" x14ac:dyDescent="0.25">
      <c r="A18" t="s">
        <v>18</v>
      </c>
      <c r="B18" t="s">
        <v>205</v>
      </c>
      <c r="C18" t="s">
        <v>8</v>
      </c>
      <c r="D18" t="s">
        <v>39</v>
      </c>
      <c r="E18" t="s">
        <v>206</v>
      </c>
      <c r="F18" t="s">
        <v>207</v>
      </c>
      <c r="G18" t="s">
        <v>700</v>
      </c>
      <c r="H18" t="s">
        <v>701</v>
      </c>
      <c r="I18" t="s">
        <v>702</v>
      </c>
      <c r="J18" t="s">
        <v>703</v>
      </c>
    </row>
    <row r="19" spans="1:10" x14ac:dyDescent="0.25">
      <c r="A19" t="s">
        <v>6</v>
      </c>
      <c r="B19" t="s">
        <v>211</v>
      </c>
      <c r="C19" t="s">
        <v>8</v>
      </c>
      <c r="D19" t="s">
        <v>39</v>
      </c>
      <c r="E19" t="s">
        <v>212</v>
      </c>
      <c r="F19" t="s">
        <v>213</v>
      </c>
      <c r="G19" t="s">
        <v>710</v>
      </c>
      <c r="H19" t="s">
        <v>711</v>
      </c>
      <c r="I19" t="s">
        <v>712</v>
      </c>
      <c r="J19" t="s">
        <v>713</v>
      </c>
    </row>
    <row r="20" spans="1:10" x14ac:dyDescent="0.25">
      <c r="A20" t="s">
        <v>18</v>
      </c>
      <c r="B20" t="s">
        <v>220</v>
      </c>
      <c r="C20" t="s">
        <v>8</v>
      </c>
      <c r="D20" t="s">
        <v>39</v>
      </c>
      <c r="E20" t="s">
        <v>221</v>
      </c>
      <c r="F20" t="s">
        <v>222</v>
      </c>
      <c r="G20" t="s">
        <v>718</v>
      </c>
      <c r="H20" t="s">
        <v>555</v>
      </c>
      <c r="I20" t="s">
        <v>719</v>
      </c>
    </row>
    <row r="21" spans="1:10" x14ac:dyDescent="0.25">
      <c r="A21" t="s">
        <v>99</v>
      </c>
      <c r="B21" t="s">
        <v>225</v>
      </c>
      <c r="C21" t="s">
        <v>8</v>
      </c>
      <c r="D21" t="s">
        <v>39</v>
      </c>
      <c r="E21" t="s">
        <v>226</v>
      </c>
      <c r="F21" t="s">
        <v>227</v>
      </c>
      <c r="G21" t="s">
        <v>722</v>
      </c>
      <c r="H21" t="s">
        <v>723</v>
      </c>
      <c r="I21" t="s">
        <v>555</v>
      </c>
    </row>
    <row r="22" spans="1:10" x14ac:dyDescent="0.25">
      <c r="A22" t="s">
        <v>18</v>
      </c>
      <c r="B22" t="s">
        <v>230</v>
      </c>
      <c r="C22" t="s">
        <v>14</v>
      </c>
      <c r="D22" t="s">
        <v>39</v>
      </c>
      <c r="E22" t="s">
        <v>231</v>
      </c>
      <c r="F22" t="s">
        <v>232</v>
      </c>
      <c r="G22" t="s">
        <v>725</v>
      </c>
      <c r="H22" t="s">
        <v>726</v>
      </c>
      <c r="I22" t="s">
        <v>727</v>
      </c>
    </row>
    <row r="23" spans="1:10" x14ac:dyDescent="0.25">
      <c r="A23" t="s">
        <v>12</v>
      </c>
      <c r="B23" t="s">
        <v>258</v>
      </c>
      <c r="C23" t="s">
        <v>14</v>
      </c>
      <c r="D23" t="s">
        <v>39</v>
      </c>
      <c r="E23" t="s">
        <v>259</v>
      </c>
      <c r="F23" t="s">
        <v>260</v>
      </c>
      <c r="G23" t="s">
        <v>746</v>
      </c>
      <c r="H23" t="s">
        <v>570</v>
      </c>
      <c r="I23" t="s">
        <v>550</v>
      </c>
    </row>
    <row r="24" spans="1:10" x14ac:dyDescent="0.25">
      <c r="A24" t="s">
        <v>12</v>
      </c>
      <c r="B24" t="s">
        <v>279</v>
      </c>
      <c r="C24" t="s">
        <v>8</v>
      </c>
      <c r="D24" t="s">
        <v>39</v>
      </c>
      <c r="E24" t="s">
        <v>280</v>
      </c>
      <c r="F24" t="s">
        <v>281</v>
      </c>
      <c r="G24" t="s">
        <v>763</v>
      </c>
      <c r="H24" t="s">
        <v>701</v>
      </c>
      <c r="I24" t="s">
        <v>611</v>
      </c>
      <c r="J24" t="s">
        <v>764</v>
      </c>
    </row>
    <row r="25" spans="1:10" x14ac:dyDescent="0.25">
      <c r="A25" t="s">
        <v>99</v>
      </c>
      <c r="B25" t="s">
        <v>317</v>
      </c>
      <c r="C25" t="s">
        <v>14</v>
      </c>
      <c r="D25" t="s">
        <v>39</v>
      </c>
      <c r="E25" t="s">
        <v>318</v>
      </c>
      <c r="F25" t="s">
        <v>319</v>
      </c>
      <c r="G25" t="s">
        <v>794</v>
      </c>
      <c r="H25" t="s">
        <v>795</v>
      </c>
      <c r="I25" t="s">
        <v>796</v>
      </c>
    </row>
    <row r="26" spans="1:10" x14ac:dyDescent="0.25">
      <c r="A26" t="s">
        <v>12</v>
      </c>
      <c r="B26" t="s">
        <v>320</v>
      </c>
      <c r="C26" t="s">
        <v>8</v>
      </c>
      <c r="D26" t="s">
        <v>39</v>
      </c>
      <c r="E26" t="s">
        <v>321</v>
      </c>
      <c r="F26" t="s">
        <v>322</v>
      </c>
      <c r="G26" t="s">
        <v>797</v>
      </c>
      <c r="H26" t="s">
        <v>581</v>
      </c>
      <c r="I26" t="s">
        <v>798</v>
      </c>
    </row>
    <row r="27" spans="1:10" x14ac:dyDescent="0.25">
      <c r="A27" t="s">
        <v>18</v>
      </c>
      <c r="B27" t="s">
        <v>330</v>
      </c>
      <c r="C27" t="s">
        <v>14</v>
      </c>
      <c r="D27" t="s">
        <v>39</v>
      </c>
      <c r="E27" t="s">
        <v>331</v>
      </c>
      <c r="F27" t="s">
        <v>332</v>
      </c>
      <c r="G27" t="s">
        <v>804</v>
      </c>
      <c r="H27" t="s">
        <v>805</v>
      </c>
      <c r="I27" t="s">
        <v>719</v>
      </c>
    </row>
    <row r="28" spans="1:10" x14ac:dyDescent="0.25">
      <c r="A28" t="s">
        <v>37</v>
      </c>
      <c r="B28" t="s">
        <v>335</v>
      </c>
      <c r="C28" t="s">
        <v>8</v>
      </c>
      <c r="D28" t="s">
        <v>39</v>
      </c>
      <c r="E28" t="s">
        <v>336</v>
      </c>
      <c r="F28" t="s">
        <v>337</v>
      </c>
      <c r="G28" t="s">
        <v>809</v>
      </c>
      <c r="H28" t="s">
        <v>14</v>
      </c>
      <c r="I28" t="s">
        <v>810</v>
      </c>
    </row>
    <row r="29" spans="1:10" x14ac:dyDescent="0.25">
      <c r="A29" t="s">
        <v>99</v>
      </c>
      <c r="B29" t="s">
        <v>350</v>
      </c>
      <c r="C29" t="s">
        <v>8</v>
      </c>
      <c r="D29" t="s">
        <v>39</v>
      </c>
      <c r="E29" t="s">
        <v>351</v>
      </c>
      <c r="F29" t="s">
        <v>352</v>
      </c>
      <c r="G29" t="s">
        <v>823</v>
      </c>
      <c r="H29" t="s">
        <v>824</v>
      </c>
    </row>
    <row r="30" spans="1:10" x14ac:dyDescent="0.25">
      <c r="A30" t="s">
        <v>37</v>
      </c>
      <c r="B30" t="s">
        <v>355</v>
      </c>
      <c r="C30" t="s">
        <v>8</v>
      </c>
      <c r="D30" t="s">
        <v>39</v>
      </c>
      <c r="E30" t="s">
        <v>356</v>
      </c>
      <c r="F30" t="s">
        <v>357</v>
      </c>
      <c r="G30" t="s">
        <v>827</v>
      </c>
      <c r="H30" t="s">
        <v>606</v>
      </c>
      <c r="I30" t="s">
        <v>828</v>
      </c>
    </row>
    <row r="31" spans="1:10" x14ac:dyDescent="0.25">
      <c r="A31" t="s">
        <v>12</v>
      </c>
      <c r="B31" t="s">
        <v>142</v>
      </c>
      <c r="C31" t="s">
        <v>8</v>
      </c>
      <c r="D31" t="s">
        <v>39</v>
      </c>
      <c r="E31" t="s">
        <v>373</v>
      </c>
      <c r="F31" t="s">
        <v>374</v>
      </c>
      <c r="G31" t="s">
        <v>841</v>
      </c>
      <c r="H31" t="s">
        <v>570</v>
      </c>
      <c r="I31" t="s">
        <v>842</v>
      </c>
    </row>
    <row r="32" spans="1:10" x14ac:dyDescent="0.25">
      <c r="A32" t="s">
        <v>37</v>
      </c>
      <c r="B32" t="s">
        <v>390</v>
      </c>
      <c r="C32" t="s">
        <v>14</v>
      </c>
      <c r="D32" t="s">
        <v>39</v>
      </c>
      <c r="E32" t="s">
        <v>391</v>
      </c>
      <c r="F32" t="s">
        <v>392</v>
      </c>
      <c r="G32" t="s">
        <v>744</v>
      </c>
      <c r="H32" t="s">
        <v>846</v>
      </c>
      <c r="I32" t="s">
        <v>847</v>
      </c>
      <c r="J32" t="s">
        <v>848</v>
      </c>
    </row>
    <row r="33" spans="1:10" x14ac:dyDescent="0.25">
      <c r="A33" t="s">
        <v>12</v>
      </c>
      <c r="B33" t="s">
        <v>401</v>
      </c>
      <c r="C33" t="s">
        <v>14</v>
      </c>
      <c r="D33" t="s">
        <v>39</v>
      </c>
      <c r="E33" t="s">
        <v>402</v>
      </c>
      <c r="F33" t="s">
        <v>403</v>
      </c>
      <c r="G33" t="s">
        <v>853</v>
      </c>
      <c r="H33" t="s">
        <v>14</v>
      </c>
      <c r="I33" t="s">
        <v>854</v>
      </c>
    </row>
    <row r="34" spans="1:10" x14ac:dyDescent="0.25">
      <c r="A34" t="s">
        <v>37</v>
      </c>
      <c r="B34" t="s">
        <v>410</v>
      </c>
      <c r="C34" t="s">
        <v>8</v>
      </c>
      <c r="D34" t="s">
        <v>39</v>
      </c>
      <c r="E34" t="s">
        <v>411</v>
      </c>
      <c r="F34" t="s">
        <v>412</v>
      </c>
      <c r="G34" t="s">
        <v>859</v>
      </c>
      <c r="H34" t="s">
        <v>711</v>
      </c>
      <c r="I34" t="s">
        <v>860</v>
      </c>
    </row>
    <row r="35" spans="1:10" x14ac:dyDescent="0.25">
      <c r="A35" t="s">
        <v>37</v>
      </c>
      <c r="B35" t="s">
        <v>422</v>
      </c>
      <c r="C35" t="s">
        <v>14</v>
      </c>
      <c r="D35" t="s">
        <v>39</v>
      </c>
      <c r="E35" t="s">
        <v>423</v>
      </c>
      <c r="F35" t="s">
        <v>424</v>
      </c>
      <c r="G35" t="s">
        <v>870</v>
      </c>
      <c r="H35" t="s">
        <v>871</v>
      </c>
      <c r="I35" t="s">
        <v>866</v>
      </c>
    </row>
    <row r="36" spans="1:10" x14ac:dyDescent="0.25">
      <c r="A36" t="s">
        <v>18</v>
      </c>
      <c r="B36" t="s">
        <v>427</v>
      </c>
      <c r="C36" t="s">
        <v>14</v>
      </c>
      <c r="D36" t="s">
        <v>39</v>
      </c>
      <c r="E36" t="s">
        <v>428</v>
      </c>
      <c r="F36" t="s">
        <v>429</v>
      </c>
      <c r="G36" t="s">
        <v>873</v>
      </c>
      <c r="H36" t="s">
        <v>874</v>
      </c>
      <c r="I36" t="s">
        <v>875</v>
      </c>
    </row>
    <row r="37" spans="1:10" x14ac:dyDescent="0.25">
      <c r="A37" t="s">
        <v>37</v>
      </c>
      <c r="B37" t="s">
        <v>493</v>
      </c>
      <c r="C37" t="s">
        <v>14</v>
      </c>
      <c r="D37" t="s">
        <v>39</v>
      </c>
      <c r="E37" t="s">
        <v>494</v>
      </c>
      <c r="F37" t="s">
        <v>495</v>
      </c>
      <c r="G37" t="s">
        <v>915</v>
      </c>
      <c r="H37" t="s">
        <v>916</v>
      </c>
    </row>
    <row r="38" spans="1:10" x14ac:dyDescent="0.25">
      <c r="A38" t="s">
        <v>99</v>
      </c>
      <c r="B38" t="s">
        <v>496</v>
      </c>
      <c r="C38" t="s">
        <v>14</v>
      </c>
      <c r="D38" t="s">
        <v>39</v>
      </c>
      <c r="E38" t="s">
        <v>497</v>
      </c>
      <c r="F38" t="s">
        <v>498</v>
      </c>
      <c r="G38" t="s">
        <v>829</v>
      </c>
      <c r="H38" t="s">
        <v>917</v>
      </c>
      <c r="I38" t="s">
        <v>918</v>
      </c>
    </row>
    <row r="39" spans="1:10" x14ac:dyDescent="0.25">
      <c r="A39" t="s">
        <v>37</v>
      </c>
      <c r="B39" t="s">
        <v>499</v>
      </c>
      <c r="C39" t="s">
        <v>8</v>
      </c>
      <c r="D39" t="s">
        <v>39</v>
      </c>
      <c r="E39" t="s">
        <v>500</v>
      </c>
      <c r="F39" t="s">
        <v>501</v>
      </c>
      <c r="G39" t="s">
        <v>919</v>
      </c>
      <c r="H39" t="s">
        <v>920</v>
      </c>
      <c r="I39" t="s">
        <v>921</v>
      </c>
    </row>
    <row r="40" spans="1:10" x14ac:dyDescent="0.25">
      <c r="A40" t="s">
        <v>99</v>
      </c>
      <c r="B40" t="s">
        <v>499</v>
      </c>
      <c r="C40" t="s">
        <v>8</v>
      </c>
      <c r="D40" t="s">
        <v>39</v>
      </c>
      <c r="E40" t="s">
        <v>500</v>
      </c>
      <c r="F40" t="s">
        <v>501</v>
      </c>
      <c r="G40" t="s">
        <v>919</v>
      </c>
      <c r="H40" t="s">
        <v>920</v>
      </c>
      <c r="I40" t="s">
        <v>921</v>
      </c>
    </row>
    <row r="41" spans="1:10" x14ac:dyDescent="0.25">
      <c r="A41" t="s">
        <v>37</v>
      </c>
      <c r="B41" t="s">
        <v>502</v>
      </c>
      <c r="C41" t="s">
        <v>8</v>
      </c>
      <c r="D41" t="s">
        <v>39</v>
      </c>
      <c r="E41" t="s">
        <v>503</v>
      </c>
      <c r="F41" t="s">
        <v>504</v>
      </c>
      <c r="G41" t="s">
        <v>922</v>
      </c>
      <c r="H41" t="s">
        <v>923</v>
      </c>
      <c r="I41" t="s">
        <v>924</v>
      </c>
    </row>
    <row r="42" spans="1:10" x14ac:dyDescent="0.25">
      <c r="A42" t="s">
        <v>37</v>
      </c>
      <c r="B42" t="s">
        <v>118</v>
      </c>
      <c r="C42" t="s">
        <v>14</v>
      </c>
      <c r="D42" t="s">
        <v>39</v>
      </c>
      <c r="E42" t="s">
        <v>536</v>
      </c>
      <c r="F42" t="s">
        <v>537</v>
      </c>
      <c r="G42" t="s">
        <v>547</v>
      </c>
      <c r="H42" t="s">
        <v>14</v>
      </c>
      <c r="I42" t="s">
        <v>951</v>
      </c>
      <c r="J42" t="s">
        <v>883</v>
      </c>
    </row>
    <row r="43" spans="1:10" x14ac:dyDescent="0.25">
      <c r="A43" t="s">
        <v>12</v>
      </c>
      <c r="B43" t="s">
        <v>13</v>
      </c>
      <c r="C43" t="s">
        <v>14</v>
      </c>
      <c r="D43" t="s">
        <v>15</v>
      </c>
      <c r="E43" t="s">
        <v>16</v>
      </c>
      <c r="F43" t="s">
        <v>17</v>
      </c>
      <c r="G43" t="s">
        <v>547</v>
      </c>
      <c r="H43" t="s">
        <v>548</v>
      </c>
      <c r="I43" t="s">
        <v>549</v>
      </c>
      <c r="J43" t="s">
        <v>550</v>
      </c>
    </row>
    <row r="44" spans="1:10" x14ac:dyDescent="0.25">
      <c r="A44" t="s">
        <v>12</v>
      </c>
      <c r="B44" t="s">
        <v>31</v>
      </c>
      <c r="C44" t="s">
        <v>14</v>
      </c>
      <c r="D44" t="s">
        <v>15</v>
      </c>
      <c r="E44" t="s">
        <v>32</v>
      </c>
      <c r="F44" t="s">
        <v>33</v>
      </c>
      <c r="G44" t="s">
        <v>557</v>
      </c>
      <c r="H44" t="s">
        <v>558</v>
      </c>
      <c r="I44" t="s">
        <v>559</v>
      </c>
    </row>
    <row r="45" spans="1:10" x14ac:dyDescent="0.25">
      <c r="A45" t="s">
        <v>18</v>
      </c>
      <c r="B45" t="s">
        <v>34</v>
      </c>
      <c r="C45" t="s">
        <v>14</v>
      </c>
      <c r="D45" t="s">
        <v>15</v>
      </c>
      <c r="E45" t="s">
        <v>35</v>
      </c>
      <c r="F45" t="s">
        <v>36</v>
      </c>
      <c r="G45" t="s">
        <v>560</v>
      </c>
      <c r="H45" t="s">
        <v>561</v>
      </c>
      <c r="I45" t="s">
        <v>562</v>
      </c>
    </row>
    <row r="46" spans="1:10" x14ac:dyDescent="0.25">
      <c r="A46" t="s">
        <v>6</v>
      </c>
      <c r="B46" t="s">
        <v>59</v>
      </c>
      <c r="C46" t="s">
        <v>8</v>
      </c>
      <c r="D46" t="s">
        <v>15</v>
      </c>
      <c r="E46" t="s">
        <v>60</v>
      </c>
      <c r="F46" t="s">
        <v>61</v>
      </c>
      <c r="G46" t="s">
        <v>579</v>
      </c>
      <c r="H46" t="s">
        <v>577</v>
      </c>
    </row>
    <row r="47" spans="1:10" x14ac:dyDescent="0.25">
      <c r="A47" t="s">
        <v>6</v>
      </c>
      <c r="B47" t="s">
        <v>65</v>
      </c>
      <c r="C47" t="s">
        <v>14</v>
      </c>
      <c r="D47" t="s">
        <v>15</v>
      </c>
      <c r="E47" t="s">
        <v>66</v>
      </c>
      <c r="F47" t="s">
        <v>67</v>
      </c>
      <c r="G47" t="s">
        <v>576</v>
      </c>
      <c r="H47" t="s">
        <v>583</v>
      </c>
      <c r="I47" t="s">
        <v>584</v>
      </c>
    </row>
    <row r="48" spans="1:10" x14ac:dyDescent="0.25">
      <c r="A48" t="s">
        <v>42</v>
      </c>
      <c r="B48" t="s">
        <v>92</v>
      </c>
      <c r="C48" t="s">
        <v>8</v>
      </c>
      <c r="D48" t="s">
        <v>15</v>
      </c>
      <c r="E48" t="s">
        <v>93</v>
      </c>
      <c r="F48" t="s">
        <v>94</v>
      </c>
      <c r="G48" t="s">
        <v>605</v>
      </c>
      <c r="H48" t="s">
        <v>606</v>
      </c>
      <c r="I48" t="s">
        <v>607</v>
      </c>
    </row>
    <row r="49" spans="1:10" x14ac:dyDescent="0.25">
      <c r="A49" t="s">
        <v>95</v>
      </c>
      <c r="B49" t="s">
        <v>92</v>
      </c>
      <c r="C49" t="s">
        <v>8</v>
      </c>
      <c r="D49" t="s">
        <v>15</v>
      </c>
      <c r="E49" t="s">
        <v>93</v>
      </c>
      <c r="F49" t="s">
        <v>94</v>
      </c>
      <c r="G49" t="s">
        <v>605</v>
      </c>
      <c r="H49" t="s">
        <v>606</v>
      </c>
      <c r="I49" t="s">
        <v>607</v>
      </c>
    </row>
    <row r="50" spans="1:10" x14ac:dyDescent="0.25">
      <c r="A50" t="s">
        <v>6</v>
      </c>
      <c r="B50" t="s">
        <v>102</v>
      </c>
      <c r="C50" t="s">
        <v>14</v>
      </c>
      <c r="D50" t="s">
        <v>15</v>
      </c>
      <c r="E50" t="s">
        <v>103</v>
      </c>
      <c r="F50" t="s">
        <v>104</v>
      </c>
      <c r="G50" t="s">
        <v>612</v>
      </c>
      <c r="H50" t="s">
        <v>608</v>
      </c>
      <c r="I50" t="s">
        <v>613</v>
      </c>
    </row>
    <row r="51" spans="1:10" x14ac:dyDescent="0.25">
      <c r="A51" t="s">
        <v>18</v>
      </c>
      <c r="B51" t="s">
        <v>125</v>
      </c>
      <c r="C51" t="s">
        <v>14</v>
      </c>
      <c r="D51" t="s">
        <v>15</v>
      </c>
      <c r="E51" t="s">
        <v>126</v>
      </c>
      <c r="F51" t="s">
        <v>127</v>
      </c>
      <c r="G51" t="s">
        <v>632</v>
      </c>
      <c r="H51" t="s">
        <v>633</v>
      </c>
      <c r="I51" t="s">
        <v>634</v>
      </c>
    </row>
    <row r="52" spans="1:10" x14ac:dyDescent="0.25">
      <c r="A52" t="s">
        <v>6</v>
      </c>
      <c r="B52" t="s">
        <v>128</v>
      </c>
      <c r="C52" t="s">
        <v>14</v>
      </c>
      <c r="D52" t="s">
        <v>15</v>
      </c>
      <c r="E52" t="s">
        <v>129</v>
      </c>
      <c r="F52" t="s">
        <v>130</v>
      </c>
      <c r="G52" t="s">
        <v>576</v>
      </c>
      <c r="H52" t="s">
        <v>635</v>
      </c>
      <c r="I52" t="s">
        <v>636</v>
      </c>
    </row>
    <row r="53" spans="1:10" x14ac:dyDescent="0.25">
      <c r="A53" t="s">
        <v>37</v>
      </c>
      <c r="B53" t="s">
        <v>134</v>
      </c>
      <c r="C53" t="s">
        <v>14</v>
      </c>
      <c r="D53" t="s">
        <v>15</v>
      </c>
      <c r="E53" t="s">
        <v>135</v>
      </c>
      <c r="F53" t="s">
        <v>136</v>
      </c>
      <c r="G53" t="s">
        <v>640</v>
      </c>
      <c r="H53" t="s">
        <v>641</v>
      </c>
    </row>
    <row r="54" spans="1:10" x14ac:dyDescent="0.25">
      <c r="A54" t="s">
        <v>55</v>
      </c>
      <c r="B54" t="s">
        <v>137</v>
      </c>
      <c r="C54" t="s">
        <v>14</v>
      </c>
      <c r="D54" t="s">
        <v>15</v>
      </c>
      <c r="E54" t="s">
        <v>138</v>
      </c>
      <c r="F54" t="s">
        <v>139</v>
      </c>
      <c r="G54" t="s">
        <v>642</v>
      </c>
      <c r="H54" t="s">
        <v>643</v>
      </c>
      <c r="I54" t="s">
        <v>644</v>
      </c>
    </row>
    <row r="55" spans="1:10" x14ac:dyDescent="0.25">
      <c r="A55" t="s">
        <v>54</v>
      </c>
      <c r="B55" t="s">
        <v>137</v>
      </c>
      <c r="C55" t="s">
        <v>14</v>
      </c>
      <c r="D55" t="s">
        <v>15</v>
      </c>
      <c r="E55" t="s">
        <v>138</v>
      </c>
      <c r="F55" t="s">
        <v>139</v>
      </c>
      <c r="G55" t="s">
        <v>642</v>
      </c>
      <c r="H55" t="s">
        <v>643</v>
      </c>
      <c r="I55" t="s">
        <v>644</v>
      </c>
    </row>
    <row r="56" spans="1:10" x14ac:dyDescent="0.25">
      <c r="A56" t="s">
        <v>147</v>
      </c>
      <c r="B56" t="s">
        <v>151</v>
      </c>
      <c r="C56" t="s">
        <v>8</v>
      </c>
      <c r="D56" t="s">
        <v>15</v>
      </c>
      <c r="E56" t="s">
        <v>152</v>
      </c>
      <c r="F56" t="s">
        <v>153</v>
      </c>
      <c r="G56" t="s">
        <v>653</v>
      </c>
      <c r="H56" t="s">
        <v>654</v>
      </c>
      <c r="I56" t="s">
        <v>655</v>
      </c>
    </row>
    <row r="57" spans="1:10" x14ac:dyDescent="0.25">
      <c r="A57" t="s">
        <v>55</v>
      </c>
      <c r="B57" t="s">
        <v>156</v>
      </c>
      <c r="C57" t="s">
        <v>14</v>
      </c>
      <c r="D57" t="s">
        <v>15</v>
      </c>
      <c r="E57" t="s">
        <v>157</v>
      </c>
      <c r="F57" t="s">
        <v>158</v>
      </c>
      <c r="G57" t="s">
        <v>658</v>
      </c>
      <c r="H57" t="s">
        <v>659</v>
      </c>
      <c r="I57" t="s">
        <v>660</v>
      </c>
      <c r="J57" t="s">
        <v>661</v>
      </c>
    </row>
    <row r="58" spans="1:10" x14ac:dyDescent="0.25">
      <c r="A58" t="s">
        <v>54</v>
      </c>
      <c r="B58" t="s">
        <v>156</v>
      </c>
      <c r="C58" t="s">
        <v>14</v>
      </c>
      <c r="D58" t="s">
        <v>15</v>
      </c>
      <c r="E58" t="s">
        <v>157</v>
      </c>
      <c r="F58" t="s">
        <v>158</v>
      </c>
      <c r="G58" t="s">
        <v>658</v>
      </c>
      <c r="H58" t="s">
        <v>659</v>
      </c>
      <c r="I58" t="s">
        <v>660</v>
      </c>
      <c r="J58" t="s">
        <v>661</v>
      </c>
    </row>
    <row r="59" spans="1:10" x14ac:dyDescent="0.25">
      <c r="A59" t="s">
        <v>99</v>
      </c>
      <c r="B59" t="s">
        <v>165</v>
      </c>
      <c r="C59" t="s">
        <v>8</v>
      </c>
      <c r="D59" t="s">
        <v>15</v>
      </c>
      <c r="E59" t="s">
        <v>166</v>
      </c>
      <c r="F59" t="s">
        <v>167</v>
      </c>
      <c r="G59" t="s">
        <v>665</v>
      </c>
      <c r="H59" t="s">
        <v>596</v>
      </c>
      <c r="I59" t="s">
        <v>660</v>
      </c>
    </row>
    <row r="60" spans="1:10" x14ac:dyDescent="0.25">
      <c r="A60" t="s">
        <v>18</v>
      </c>
      <c r="B60" t="s">
        <v>187</v>
      </c>
      <c r="C60" t="s">
        <v>8</v>
      </c>
      <c r="D60" t="s">
        <v>15</v>
      </c>
      <c r="E60" t="s">
        <v>188</v>
      </c>
      <c r="F60" t="s">
        <v>189</v>
      </c>
      <c r="G60" t="s">
        <v>684</v>
      </c>
      <c r="H60" t="s">
        <v>685</v>
      </c>
      <c r="I60" t="s">
        <v>677</v>
      </c>
    </row>
    <row r="61" spans="1:10" x14ac:dyDescent="0.25">
      <c r="A61" t="s">
        <v>99</v>
      </c>
      <c r="B61" t="s">
        <v>190</v>
      </c>
      <c r="C61" t="s">
        <v>8</v>
      </c>
      <c r="D61" t="s">
        <v>15</v>
      </c>
      <c r="E61" t="s">
        <v>191</v>
      </c>
      <c r="F61" t="s">
        <v>192</v>
      </c>
      <c r="G61" t="s">
        <v>686</v>
      </c>
      <c r="H61" t="s">
        <v>14</v>
      </c>
      <c r="I61" t="s">
        <v>687</v>
      </c>
      <c r="J61" t="s">
        <v>688</v>
      </c>
    </row>
    <row r="62" spans="1:10" x14ac:dyDescent="0.25">
      <c r="A62" t="s">
        <v>18</v>
      </c>
      <c r="B62" t="s">
        <v>196</v>
      </c>
      <c r="C62" t="s">
        <v>14</v>
      </c>
      <c r="D62" t="s">
        <v>15</v>
      </c>
      <c r="E62" t="s">
        <v>197</v>
      </c>
      <c r="F62" t="s">
        <v>198</v>
      </c>
      <c r="G62" t="s">
        <v>691</v>
      </c>
      <c r="H62" t="s">
        <v>692</v>
      </c>
    </row>
    <row r="63" spans="1:10" x14ac:dyDescent="0.25">
      <c r="A63" t="s">
        <v>18</v>
      </c>
      <c r="B63" t="s">
        <v>202</v>
      </c>
      <c r="C63" t="s">
        <v>14</v>
      </c>
      <c r="D63" t="s">
        <v>15</v>
      </c>
      <c r="E63" t="s">
        <v>203</v>
      </c>
      <c r="F63" t="s">
        <v>204</v>
      </c>
      <c r="G63" t="s">
        <v>697</v>
      </c>
      <c r="H63" t="s">
        <v>698</v>
      </c>
      <c r="I63" t="s">
        <v>699</v>
      </c>
    </row>
    <row r="64" spans="1:10" x14ac:dyDescent="0.25">
      <c r="A64" t="s">
        <v>12</v>
      </c>
      <c r="B64" t="s">
        <v>217</v>
      </c>
      <c r="C64" t="s">
        <v>14</v>
      </c>
      <c r="D64" t="s">
        <v>15</v>
      </c>
      <c r="E64" t="s">
        <v>218</v>
      </c>
      <c r="F64" t="s">
        <v>219</v>
      </c>
      <c r="G64" t="s">
        <v>717</v>
      </c>
      <c r="H64" t="s">
        <v>616</v>
      </c>
      <c r="I64" t="s">
        <v>555</v>
      </c>
      <c r="J64" t="s">
        <v>617</v>
      </c>
    </row>
    <row r="65" spans="1:9" x14ac:dyDescent="0.25">
      <c r="A65" t="s">
        <v>12</v>
      </c>
      <c r="B65" t="s">
        <v>242</v>
      </c>
      <c r="C65" t="s">
        <v>8</v>
      </c>
      <c r="D65" t="s">
        <v>15</v>
      </c>
      <c r="E65" t="s">
        <v>243</v>
      </c>
      <c r="F65" t="s">
        <v>244</v>
      </c>
      <c r="G65" t="s">
        <v>735</v>
      </c>
      <c r="H65" t="s">
        <v>736</v>
      </c>
      <c r="I65" t="s">
        <v>660</v>
      </c>
    </row>
    <row r="66" spans="1:9" x14ac:dyDescent="0.25">
      <c r="A66" t="s">
        <v>12</v>
      </c>
      <c r="B66" t="s">
        <v>250</v>
      </c>
      <c r="C66" t="s">
        <v>8</v>
      </c>
      <c r="D66" t="s">
        <v>15</v>
      </c>
      <c r="E66" t="s">
        <v>251</v>
      </c>
      <c r="F66" t="s">
        <v>252</v>
      </c>
      <c r="G66" t="s">
        <v>741</v>
      </c>
      <c r="H66" t="s">
        <v>570</v>
      </c>
      <c r="I66" t="s">
        <v>742</v>
      </c>
    </row>
    <row r="67" spans="1:9" x14ac:dyDescent="0.25">
      <c r="A67" t="s">
        <v>12</v>
      </c>
      <c r="B67" t="s">
        <v>255</v>
      </c>
      <c r="C67" t="s">
        <v>14</v>
      </c>
      <c r="D67" t="s">
        <v>15</v>
      </c>
      <c r="E67" t="s">
        <v>256</v>
      </c>
      <c r="F67" t="s">
        <v>257</v>
      </c>
      <c r="G67" t="s">
        <v>744</v>
      </c>
      <c r="H67" t="s">
        <v>745</v>
      </c>
      <c r="I67" t="s">
        <v>550</v>
      </c>
    </row>
    <row r="68" spans="1:9" x14ac:dyDescent="0.25">
      <c r="A68" t="s">
        <v>147</v>
      </c>
      <c r="B68" t="s">
        <v>255</v>
      </c>
      <c r="C68" t="s">
        <v>14</v>
      </c>
      <c r="D68" t="s">
        <v>15</v>
      </c>
      <c r="E68" t="s">
        <v>256</v>
      </c>
      <c r="F68" t="s">
        <v>257</v>
      </c>
      <c r="G68" t="s">
        <v>744</v>
      </c>
      <c r="H68" t="s">
        <v>745</v>
      </c>
      <c r="I68" t="s">
        <v>550</v>
      </c>
    </row>
    <row r="69" spans="1:9" x14ac:dyDescent="0.25">
      <c r="A69" t="s">
        <v>6</v>
      </c>
      <c r="B69" t="s">
        <v>261</v>
      </c>
      <c r="C69" t="s">
        <v>14</v>
      </c>
      <c r="D69" t="s">
        <v>15</v>
      </c>
      <c r="E69" t="s">
        <v>262</v>
      </c>
      <c r="F69" t="s">
        <v>263</v>
      </c>
      <c r="G69" t="s">
        <v>747</v>
      </c>
      <c r="H69" t="s">
        <v>581</v>
      </c>
      <c r="I69" t="s">
        <v>550</v>
      </c>
    </row>
    <row r="70" spans="1:9" x14ac:dyDescent="0.25">
      <c r="A70" t="s">
        <v>6</v>
      </c>
      <c r="B70" t="s">
        <v>264</v>
      </c>
      <c r="C70" t="s">
        <v>14</v>
      </c>
      <c r="D70" t="s">
        <v>15</v>
      </c>
      <c r="E70" t="s">
        <v>265</v>
      </c>
      <c r="F70" t="s">
        <v>266</v>
      </c>
      <c r="G70" t="s">
        <v>748</v>
      </c>
      <c r="H70" t="s">
        <v>581</v>
      </c>
      <c r="I70" t="s">
        <v>749</v>
      </c>
    </row>
    <row r="71" spans="1:9" x14ac:dyDescent="0.25">
      <c r="A71" t="s">
        <v>6</v>
      </c>
      <c r="B71" t="s">
        <v>274</v>
      </c>
      <c r="C71" t="s">
        <v>14</v>
      </c>
      <c r="D71" t="s">
        <v>15</v>
      </c>
      <c r="E71" t="s">
        <v>275</v>
      </c>
      <c r="F71" t="s">
        <v>276</v>
      </c>
      <c r="G71" t="s">
        <v>759</v>
      </c>
      <c r="H71" t="s">
        <v>606</v>
      </c>
      <c r="I71" t="s">
        <v>760</v>
      </c>
    </row>
    <row r="72" spans="1:9" x14ac:dyDescent="0.25">
      <c r="A72" t="s">
        <v>48</v>
      </c>
      <c r="B72" t="s">
        <v>290</v>
      </c>
      <c r="C72" t="s">
        <v>8</v>
      </c>
      <c r="D72" t="s">
        <v>15</v>
      </c>
      <c r="E72" t="s">
        <v>291</v>
      </c>
      <c r="F72" t="s">
        <v>292</v>
      </c>
      <c r="G72" t="s">
        <v>771</v>
      </c>
      <c r="H72" t="s">
        <v>772</v>
      </c>
    </row>
    <row r="73" spans="1:9" x14ac:dyDescent="0.25">
      <c r="A73" t="s">
        <v>54</v>
      </c>
      <c r="B73" t="s">
        <v>290</v>
      </c>
      <c r="C73" t="s">
        <v>8</v>
      </c>
      <c r="D73" t="s">
        <v>15</v>
      </c>
      <c r="E73" t="s">
        <v>291</v>
      </c>
      <c r="F73" t="s">
        <v>292</v>
      </c>
      <c r="G73" t="s">
        <v>771</v>
      </c>
      <c r="H73" t="s">
        <v>772</v>
      </c>
    </row>
    <row r="74" spans="1:9" x14ac:dyDescent="0.25">
      <c r="A74" t="s">
        <v>6</v>
      </c>
      <c r="B74" t="s">
        <v>295</v>
      </c>
      <c r="C74" t="s">
        <v>14</v>
      </c>
      <c r="D74" t="s">
        <v>15</v>
      </c>
      <c r="E74" t="s">
        <v>296</v>
      </c>
      <c r="F74" t="s">
        <v>297</v>
      </c>
      <c r="G74" t="s">
        <v>776</v>
      </c>
      <c r="H74" t="s">
        <v>777</v>
      </c>
    </row>
    <row r="75" spans="1:9" x14ac:dyDescent="0.25">
      <c r="A75" t="s">
        <v>147</v>
      </c>
      <c r="B75" t="s">
        <v>295</v>
      </c>
      <c r="C75" t="s">
        <v>14</v>
      </c>
      <c r="D75" t="s">
        <v>15</v>
      </c>
      <c r="E75" t="s">
        <v>296</v>
      </c>
      <c r="F75" t="s">
        <v>297</v>
      </c>
      <c r="G75" t="s">
        <v>776</v>
      </c>
      <c r="H75" t="s">
        <v>777</v>
      </c>
    </row>
    <row r="76" spans="1:9" x14ac:dyDescent="0.25">
      <c r="A76" t="s">
        <v>6</v>
      </c>
      <c r="B76" t="s">
        <v>303</v>
      </c>
      <c r="C76" t="s">
        <v>14</v>
      </c>
      <c r="D76" t="s">
        <v>15</v>
      </c>
      <c r="E76" t="s">
        <v>304</v>
      </c>
      <c r="F76" t="s">
        <v>305</v>
      </c>
      <c r="G76" t="s">
        <v>784</v>
      </c>
      <c r="H76" t="s">
        <v>14</v>
      </c>
      <c r="I76" t="s">
        <v>785</v>
      </c>
    </row>
    <row r="77" spans="1:9" x14ac:dyDescent="0.25">
      <c r="A77" t="s">
        <v>147</v>
      </c>
      <c r="B77" t="s">
        <v>323</v>
      </c>
      <c r="C77" t="s">
        <v>8</v>
      </c>
      <c r="D77" t="s">
        <v>15</v>
      </c>
      <c r="E77" t="s">
        <v>324</v>
      </c>
      <c r="F77" t="s">
        <v>325</v>
      </c>
      <c r="G77" t="s">
        <v>799</v>
      </c>
      <c r="H77" t="s">
        <v>800</v>
      </c>
    </row>
    <row r="78" spans="1:9" x14ac:dyDescent="0.25">
      <c r="A78" t="s">
        <v>12</v>
      </c>
      <c r="B78" t="s">
        <v>360</v>
      </c>
      <c r="C78" t="s">
        <v>14</v>
      </c>
      <c r="D78" t="s">
        <v>15</v>
      </c>
      <c r="E78" t="s">
        <v>361</v>
      </c>
      <c r="F78" t="s">
        <v>362</v>
      </c>
      <c r="G78" t="s">
        <v>658</v>
      </c>
      <c r="H78" t="s">
        <v>820</v>
      </c>
      <c r="I78" t="s">
        <v>832</v>
      </c>
    </row>
    <row r="79" spans="1:9" x14ac:dyDescent="0.25">
      <c r="A79" t="s">
        <v>42</v>
      </c>
      <c r="B79" t="s">
        <v>370</v>
      </c>
      <c r="C79" t="s">
        <v>14</v>
      </c>
      <c r="D79" t="s">
        <v>15</v>
      </c>
      <c r="E79" t="s">
        <v>371</v>
      </c>
      <c r="F79" t="s">
        <v>372</v>
      </c>
      <c r="G79" t="s">
        <v>637</v>
      </c>
      <c r="H79" t="s">
        <v>839</v>
      </c>
      <c r="I79" t="s">
        <v>840</v>
      </c>
    </row>
    <row r="80" spans="1:9" x14ac:dyDescent="0.25">
      <c r="A80" t="s">
        <v>95</v>
      </c>
      <c r="B80" t="s">
        <v>370</v>
      </c>
      <c r="C80" t="s">
        <v>14</v>
      </c>
      <c r="D80" t="s">
        <v>15</v>
      </c>
      <c r="E80" t="s">
        <v>371</v>
      </c>
      <c r="F80" t="s">
        <v>372</v>
      </c>
      <c r="G80" t="s">
        <v>637</v>
      </c>
      <c r="H80" t="s">
        <v>839</v>
      </c>
      <c r="I80" t="s">
        <v>840</v>
      </c>
    </row>
    <row r="81" spans="1:9" x14ac:dyDescent="0.25">
      <c r="A81" t="s">
        <v>99</v>
      </c>
      <c r="B81" t="s">
        <v>375</v>
      </c>
      <c r="C81" t="s">
        <v>14</v>
      </c>
      <c r="D81" t="s">
        <v>15</v>
      </c>
      <c r="E81" t="s">
        <v>376</v>
      </c>
      <c r="F81" t="s">
        <v>377</v>
      </c>
      <c r="G81" t="s">
        <v>593</v>
      </c>
      <c r="H81" t="s">
        <v>819</v>
      </c>
    </row>
    <row r="82" spans="1:9" x14ac:dyDescent="0.25">
      <c r="A82" t="s">
        <v>12</v>
      </c>
      <c r="B82" t="s">
        <v>398</v>
      </c>
      <c r="C82" t="s">
        <v>14</v>
      </c>
      <c r="D82" t="s">
        <v>15</v>
      </c>
      <c r="E82" t="s">
        <v>399</v>
      </c>
      <c r="F82" t="s">
        <v>400</v>
      </c>
      <c r="G82" t="s">
        <v>851</v>
      </c>
      <c r="H82" t="s">
        <v>570</v>
      </c>
      <c r="I82" t="s">
        <v>852</v>
      </c>
    </row>
    <row r="83" spans="1:9" x14ac:dyDescent="0.25">
      <c r="A83" t="s">
        <v>147</v>
      </c>
      <c r="B83" t="s">
        <v>407</v>
      </c>
      <c r="C83" t="s">
        <v>14</v>
      </c>
      <c r="D83" t="s">
        <v>15</v>
      </c>
      <c r="E83" t="s">
        <v>408</v>
      </c>
      <c r="F83" t="s">
        <v>409</v>
      </c>
      <c r="G83" t="s">
        <v>748</v>
      </c>
      <c r="H83" t="s">
        <v>858</v>
      </c>
    </row>
    <row r="84" spans="1:9" x14ac:dyDescent="0.25">
      <c r="A84" t="s">
        <v>147</v>
      </c>
      <c r="B84" t="s">
        <v>419</v>
      </c>
      <c r="C84" t="s">
        <v>8</v>
      </c>
      <c r="D84" t="s">
        <v>15</v>
      </c>
      <c r="E84" t="s">
        <v>420</v>
      </c>
      <c r="F84" t="s">
        <v>421</v>
      </c>
      <c r="G84" t="s">
        <v>868</v>
      </c>
      <c r="H84" t="s">
        <v>866</v>
      </c>
      <c r="I84" t="s">
        <v>869</v>
      </c>
    </row>
    <row r="85" spans="1:9" x14ac:dyDescent="0.25">
      <c r="A85" t="s">
        <v>6</v>
      </c>
      <c r="B85" t="s">
        <v>454</v>
      </c>
      <c r="C85" t="s">
        <v>14</v>
      </c>
      <c r="D85" t="s">
        <v>15</v>
      </c>
      <c r="E85" t="s">
        <v>455</v>
      </c>
      <c r="F85" t="s">
        <v>456</v>
      </c>
      <c r="G85" t="s">
        <v>897</v>
      </c>
      <c r="H85" t="s">
        <v>615</v>
      </c>
      <c r="I85" t="s">
        <v>895</v>
      </c>
    </row>
    <row r="86" spans="1:9" x14ac:dyDescent="0.25">
      <c r="A86" t="s">
        <v>79</v>
      </c>
      <c r="B86" t="s">
        <v>468</v>
      </c>
      <c r="C86" t="s">
        <v>14</v>
      </c>
      <c r="D86" t="s">
        <v>15</v>
      </c>
      <c r="E86" t="s">
        <v>469</v>
      </c>
      <c r="F86" t="s">
        <v>470</v>
      </c>
      <c r="G86" t="s">
        <v>906</v>
      </c>
      <c r="H86" t="s">
        <v>581</v>
      </c>
      <c r="I86" t="s">
        <v>903</v>
      </c>
    </row>
    <row r="87" spans="1:9" x14ac:dyDescent="0.25">
      <c r="A87" t="s">
        <v>147</v>
      </c>
      <c r="B87" t="s">
        <v>479</v>
      </c>
      <c r="C87" t="s">
        <v>14</v>
      </c>
      <c r="D87" t="s">
        <v>15</v>
      </c>
      <c r="E87" t="s">
        <v>480</v>
      </c>
      <c r="F87" t="s">
        <v>481</v>
      </c>
      <c r="G87" t="s">
        <v>694</v>
      </c>
      <c r="H87" t="s">
        <v>903</v>
      </c>
    </row>
    <row r="88" spans="1:9" x14ac:dyDescent="0.25">
      <c r="A88" t="s">
        <v>147</v>
      </c>
      <c r="B88" t="s">
        <v>487</v>
      </c>
      <c r="C88" t="s">
        <v>14</v>
      </c>
      <c r="D88" t="s">
        <v>15</v>
      </c>
      <c r="E88" t="s">
        <v>488</v>
      </c>
      <c r="F88" t="s">
        <v>489</v>
      </c>
      <c r="G88" t="s">
        <v>576</v>
      </c>
      <c r="H88" t="s">
        <v>570</v>
      </c>
      <c r="I88" t="s">
        <v>912</v>
      </c>
    </row>
    <row r="89" spans="1:9" x14ac:dyDescent="0.25">
      <c r="A89" t="s">
        <v>12</v>
      </c>
      <c r="B89" t="s">
        <v>519</v>
      </c>
      <c r="C89" t="s">
        <v>14</v>
      </c>
      <c r="D89" t="s">
        <v>15</v>
      </c>
      <c r="E89" t="s">
        <v>520</v>
      </c>
      <c r="F89" t="s">
        <v>521</v>
      </c>
      <c r="G89" t="s">
        <v>547</v>
      </c>
      <c r="H89" t="s">
        <v>938</v>
      </c>
      <c r="I89" t="s">
        <v>677</v>
      </c>
    </row>
    <row r="90" spans="1:9" x14ac:dyDescent="0.25">
      <c r="A90" t="s">
        <v>18</v>
      </c>
      <c r="B90" t="s">
        <v>531</v>
      </c>
      <c r="C90" t="s">
        <v>14</v>
      </c>
      <c r="D90" t="s">
        <v>15</v>
      </c>
      <c r="E90" t="s">
        <v>532</v>
      </c>
      <c r="F90" t="s">
        <v>533</v>
      </c>
      <c r="G90" t="s">
        <v>658</v>
      </c>
      <c r="H90" t="s">
        <v>659</v>
      </c>
      <c r="I90" t="s">
        <v>949</v>
      </c>
    </row>
    <row r="91" spans="1:9" x14ac:dyDescent="0.25">
      <c r="A91" t="s">
        <v>37</v>
      </c>
      <c r="B91" t="s">
        <v>541</v>
      </c>
      <c r="C91" t="s">
        <v>8</v>
      </c>
      <c r="D91" t="s">
        <v>15</v>
      </c>
      <c r="E91" t="s">
        <v>542</v>
      </c>
      <c r="F91" t="s">
        <v>543</v>
      </c>
      <c r="G91" t="s">
        <v>954</v>
      </c>
      <c r="H91" t="s">
        <v>955</v>
      </c>
      <c r="I91" t="s">
        <v>956</v>
      </c>
    </row>
    <row r="92" spans="1:9" x14ac:dyDescent="0.25">
      <c r="A92" t="s">
        <v>6</v>
      </c>
      <c r="B92" t="s">
        <v>541</v>
      </c>
      <c r="C92" t="s">
        <v>8</v>
      </c>
      <c r="D92" t="s">
        <v>15</v>
      </c>
      <c r="E92" t="s">
        <v>542</v>
      </c>
      <c r="F92" t="s">
        <v>543</v>
      </c>
      <c r="G92" t="s">
        <v>954</v>
      </c>
      <c r="H92" t="s">
        <v>955</v>
      </c>
      <c r="I92" t="s">
        <v>956</v>
      </c>
    </row>
    <row r="93" spans="1:9" x14ac:dyDescent="0.25">
      <c r="A93" t="s">
        <v>6</v>
      </c>
      <c r="B93" t="s">
        <v>7</v>
      </c>
      <c r="C93" t="s">
        <v>8</v>
      </c>
      <c r="D93" t="s">
        <v>9</v>
      </c>
      <c r="E93" t="s">
        <v>10</v>
      </c>
      <c r="F93" t="s">
        <v>11</v>
      </c>
      <c r="G93" t="s">
        <v>544</v>
      </c>
      <c r="H93" t="s">
        <v>545</v>
      </c>
      <c r="I93" t="s">
        <v>546</v>
      </c>
    </row>
    <row r="94" spans="1:9" x14ac:dyDescent="0.25">
      <c r="A94" t="s">
        <v>18</v>
      </c>
      <c r="B94" t="s">
        <v>19</v>
      </c>
      <c r="C94" t="s">
        <v>14</v>
      </c>
      <c r="D94" t="s">
        <v>9</v>
      </c>
      <c r="E94" t="s">
        <v>20</v>
      </c>
      <c r="F94" t="s">
        <v>21</v>
      </c>
      <c r="G94" t="s">
        <v>551</v>
      </c>
      <c r="H94" t="s">
        <v>549</v>
      </c>
    </row>
    <row r="95" spans="1:9" x14ac:dyDescent="0.25">
      <c r="A95" t="s">
        <v>12</v>
      </c>
      <c r="B95" t="s">
        <v>25</v>
      </c>
      <c r="C95" t="s">
        <v>8</v>
      </c>
      <c r="D95" t="s">
        <v>9</v>
      </c>
      <c r="E95" t="s">
        <v>26</v>
      </c>
      <c r="F95" t="s">
        <v>27</v>
      </c>
      <c r="G95" t="s">
        <v>553</v>
      </c>
      <c r="H95" t="s">
        <v>554</v>
      </c>
      <c r="I95" t="s">
        <v>555</v>
      </c>
    </row>
    <row r="96" spans="1:9" x14ac:dyDescent="0.25">
      <c r="A96" t="s">
        <v>6</v>
      </c>
      <c r="B96" t="s">
        <v>28</v>
      </c>
      <c r="C96" t="s">
        <v>8</v>
      </c>
      <c r="D96" t="s">
        <v>9</v>
      </c>
      <c r="E96" t="s">
        <v>29</v>
      </c>
      <c r="F96" t="s">
        <v>30</v>
      </c>
      <c r="G96" t="s">
        <v>556</v>
      </c>
      <c r="H96" t="s">
        <v>554</v>
      </c>
    </row>
    <row r="97" spans="1:9" x14ac:dyDescent="0.25">
      <c r="A97" t="s">
        <v>48</v>
      </c>
      <c r="B97" t="s">
        <v>49</v>
      </c>
      <c r="C97" t="s">
        <v>8</v>
      </c>
      <c r="D97" t="s">
        <v>9</v>
      </c>
      <c r="E97" t="s">
        <v>50</v>
      </c>
      <c r="F97" t="s">
        <v>51</v>
      </c>
      <c r="G97" t="s">
        <v>572</v>
      </c>
      <c r="H97" t="s">
        <v>573</v>
      </c>
    </row>
    <row r="98" spans="1:9" x14ac:dyDescent="0.25">
      <c r="A98" t="s">
        <v>55</v>
      </c>
      <c r="B98" t="s">
        <v>56</v>
      </c>
      <c r="C98" t="s">
        <v>14</v>
      </c>
      <c r="D98" t="s">
        <v>9</v>
      </c>
      <c r="E98" t="s">
        <v>57</v>
      </c>
      <c r="F98" t="s">
        <v>58</v>
      </c>
      <c r="G98" t="s">
        <v>576</v>
      </c>
      <c r="H98" t="s">
        <v>577</v>
      </c>
      <c r="I98" t="s">
        <v>578</v>
      </c>
    </row>
    <row r="99" spans="1:9" x14ac:dyDescent="0.25">
      <c r="A99" t="s">
        <v>54</v>
      </c>
      <c r="B99" t="s">
        <v>56</v>
      </c>
      <c r="C99" t="s">
        <v>14</v>
      </c>
      <c r="D99" t="s">
        <v>9</v>
      </c>
      <c r="E99" t="s">
        <v>57</v>
      </c>
      <c r="F99" t="s">
        <v>58</v>
      </c>
      <c r="G99" t="s">
        <v>576</v>
      </c>
      <c r="H99" t="s">
        <v>577</v>
      </c>
      <c r="I99" t="s">
        <v>578</v>
      </c>
    </row>
    <row r="100" spans="1:9" x14ac:dyDescent="0.25">
      <c r="A100" t="s">
        <v>54</v>
      </c>
      <c r="B100" t="s">
        <v>71</v>
      </c>
      <c r="C100" t="s">
        <v>14</v>
      </c>
      <c r="D100" t="s">
        <v>9</v>
      </c>
      <c r="E100" t="s">
        <v>72</v>
      </c>
      <c r="F100" t="s">
        <v>73</v>
      </c>
      <c r="G100" t="s">
        <v>587</v>
      </c>
      <c r="H100" t="s">
        <v>570</v>
      </c>
      <c r="I100" t="s">
        <v>588</v>
      </c>
    </row>
    <row r="101" spans="1:9" x14ac:dyDescent="0.25">
      <c r="A101" t="s">
        <v>48</v>
      </c>
      <c r="B101" t="s">
        <v>76</v>
      </c>
      <c r="C101" t="s">
        <v>14</v>
      </c>
      <c r="D101" t="s">
        <v>9</v>
      </c>
      <c r="E101" t="s">
        <v>77</v>
      </c>
      <c r="F101" t="s">
        <v>78</v>
      </c>
      <c r="G101" t="s">
        <v>592</v>
      </c>
      <c r="H101" t="s">
        <v>593</v>
      </c>
      <c r="I101" t="s">
        <v>594</v>
      </c>
    </row>
    <row r="102" spans="1:9" x14ac:dyDescent="0.25">
      <c r="A102" t="s">
        <v>79</v>
      </c>
      <c r="B102" t="s">
        <v>76</v>
      </c>
      <c r="C102" t="s">
        <v>14</v>
      </c>
      <c r="D102" t="s">
        <v>9</v>
      </c>
      <c r="E102" t="s">
        <v>77</v>
      </c>
      <c r="F102" t="s">
        <v>78</v>
      </c>
      <c r="G102" t="s">
        <v>592</v>
      </c>
      <c r="H102" t="s">
        <v>593</v>
      </c>
      <c r="I102" t="s">
        <v>594</v>
      </c>
    </row>
    <row r="103" spans="1:9" x14ac:dyDescent="0.25">
      <c r="A103" t="s">
        <v>79</v>
      </c>
      <c r="B103" t="s">
        <v>80</v>
      </c>
      <c r="C103" t="s">
        <v>14</v>
      </c>
      <c r="D103" t="s">
        <v>9</v>
      </c>
      <c r="E103" t="s">
        <v>81</v>
      </c>
      <c r="F103" t="s">
        <v>82</v>
      </c>
      <c r="G103" t="s">
        <v>595</v>
      </c>
      <c r="H103" t="s">
        <v>596</v>
      </c>
      <c r="I103" t="s">
        <v>597</v>
      </c>
    </row>
    <row r="104" spans="1:9" x14ac:dyDescent="0.25">
      <c r="A104" t="s">
        <v>79</v>
      </c>
      <c r="B104" t="s">
        <v>86</v>
      </c>
      <c r="C104" t="s">
        <v>8</v>
      </c>
      <c r="D104" t="s">
        <v>9</v>
      </c>
      <c r="E104" t="s">
        <v>87</v>
      </c>
      <c r="F104" t="s">
        <v>88</v>
      </c>
      <c r="G104" t="s">
        <v>600</v>
      </c>
      <c r="H104" t="s">
        <v>601</v>
      </c>
      <c r="I104" t="s">
        <v>602</v>
      </c>
    </row>
    <row r="105" spans="1:9" x14ac:dyDescent="0.25">
      <c r="A105" t="s">
        <v>54</v>
      </c>
      <c r="B105" t="s">
        <v>108</v>
      </c>
      <c r="C105" t="s">
        <v>8</v>
      </c>
      <c r="D105" t="s">
        <v>9</v>
      </c>
      <c r="E105" t="s">
        <v>109</v>
      </c>
      <c r="F105" t="s">
        <v>110</v>
      </c>
      <c r="G105" t="s">
        <v>614</v>
      </c>
      <c r="H105" t="s">
        <v>615</v>
      </c>
      <c r="I105" t="s">
        <v>608</v>
      </c>
    </row>
    <row r="106" spans="1:9" x14ac:dyDescent="0.25">
      <c r="A106" t="s">
        <v>48</v>
      </c>
      <c r="B106" t="s">
        <v>113</v>
      </c>
      <c r="C106" t="s">
        <v>8</v>
      </c>
      <c r="D106" t="s">
        <v>9</v>
      </c>
      <c r="E106" t="s">
        <v>114</v>
      </c>
      <c r="F106" t="s">
        <v>115</v>
      </c>
      <c r="G106" t="s">
        <v>619</v>
      </c>
      <c r="H106" t="s">
        <v>620</v>
      </c>
      <c r="I106" t="s">
        <v>608</v>
      </c>
    </row>
    <row r="107" spans="1:9" x14ac:dyDescent="0.25">
      <c r="A107" t="s">
        <v>54</v>
      </c>
      <c r="B107" t="s">
        <v>113</v>
      </c>
      <c r="C107" t="s">
        <v>8</v>
      </c>
      <c r="D107" t="s">
        <v>9</v>
      </c>
      <c r="E107" t="s">
        <v>114</v>
      </c>
      <c r="F107" t="s">
        <v>115</v>
      </c>
      <c r="G107" t="s">
        <v>619</v>
      </c>
      <c r="H107" t="s">
        <v>620</v>
      </c>
      <c r="I107" t="s">
        <v>608</v>
      </c>
    </row>
    <row r="108" spans="1:9" x14ac:dyDescent="0.25">
      <c r="A108" t="s">
        <v>79</v>
      </c>
      <c r="B108" t="s">
        <v>131</v>
      </c>
      <c r="C108" t="s">
        <v>14</v>
      </c>
      <c r="D108" t="s">
        <v>9</v>
      </c>
      <c r="E108" t="s">
        <v>132</v>
      </c>
      <c r="F108" t="s">
        <v>133</v>
      </c>
      <c r="G108" t="s">
        <v>637</v>
      </c>
      <c r="H108" t="s">
        <v>638</v>
      </c>
      <c r="I108" t="s">
        <v>639</v>
      </c>
    </row>
    <row r="109" spans="1:9" x14ac:dyDescent="0.25">
      <c r="A109" t="s">
        <v>18</v>
      </c>
      <c r="B109" t="s">
        <v>148</v>
      </c>
      <c r="C109" t="s">
        <v>8</v>
      </c>
      <c r="D109" t="s">
        <v>9</v>
      </c>
      <c r="E109" t="s">
        <v>149</v>
      </c>
      <c r="F109" t="s">
        <v>150</v>
      </c>
      <c r="G109" t="s">
        <v>650</v>
      </c>
      <c r="H109" t="s">
        <v>651</v>
      </c>
      <c r="I109" t="s">
        <v>652</v>
      </c>
    </row>
    <row r="110" spans="1:9" x14ac:dyDescent="0.25">
      <c r="A110" t="s">
        <v>18</v>
      </c>
      <c r="B110" t="s">
        <v>159</v>
      </c>
      <c r="C110" t="s">
        <v>8</v>
      </c>
      <c r="D110" t="s">
        <v>9</v>
      </c>
      <c r="E110" t="s">
        <v>160</v>
      </c>
      <c r="F110" t="s">
        <v>161</v>
      </c>
      <c r="G110" t="s">
        <v>662</v>
      </c>
      <c r="H110" t="s">
        <v>660</v>
      </c>
      <c r="I110" t="s">
        <v>663</v>
      </c>
    </row>
    <row r="111" spans="1:9" x14ac:dyDescent="0.25">
      <c r="A111" t="s">
        <v>54</v>
      </c>
      <c r="B111" t="s">
        <v>168</v>
      </c>
      <c r="C111" t="s">
        <v>8</v>
      </c>
      <c r="D111" t="s">
        <v>9</v>
      </c>
      <c r="E111" t="s">
        <v>169</v>
      </c>
      <c r="F111" t="s">
        <v>170</v>
      </c>
      <c r="G111" t="s">
        <v>666</v>
      </c>
      <c r="H111" t="s">
        <v>667</v>
      </c>
    </row>
    <row r="112" spans="1:9" x14ac:dyDescent="0.25">
      <c r="A112" t="s">
        <v>18</v>
      </c>
      <c r="B112" t="s">
        <v>182</v>
      </c>
      <c r="C112" t="s">
        <v>8</v>
      </c>
      <c r="D112" t="s">
        <v>9</v>
      </c>
      <c r="E112" t="s">
        <v>183</v>
      </c>
      <c r="F112" t="s">
        <v>184</v>
      </c>
      <c r="G112" t="s">
        <v>680</v>
      </c>
      <c r="H112" t="s">
        <v>681</v>
      </c>
      <c r="I112" t="s">
        <v>677</v>
      </c>
    </row>
    <row r="113" spans="1:10" x14ac:dyDescent="0.25">
      <c r="A113" t="s">
        <v>12</v>
      </c>
      <c r="B113" t="s">
        <v>214</v>
      </c>
      <c r="C113" t="s">
        <v>8</v>
      </c>
      <c r="D113" t="s">
        <v>9</v>
      </c>
      <c r="E113" t="s">
        <v>215</v>
      </c>
      <c r="F113" t="s">
        <v>216</v>
      </c>
      <c r="G113" t="s">
        <v>714</v>
      </c>
      <c r="H113" t="s">
        <v>715</v>
      </c>
      <c r="I113" t="s">
        <v>555</v>
      </c>
      <c r="J113" t="s">
        <v>716</v>
      </c>
    </row>
    <row r="114" spans="1:10" x14ac:dyDescent="0.25">
      <c r="A114" t="s">
        <v>42</v>
      </c>
      <c r="B114" t="s">
        <v>237</v>
      </c>
      <c r="C114" t="s">
        <v>14</v>
      </c>
      <c r="D114" t="s">
        <v>9</v>
      </c>
      <c r="E114" t="s">
        <v>238</v>
      </c>
      <c r="F114" t="s">
        <v>239</v>
      </c>
      <c r="G114" t="s">
        <v>562</v>
      </c>
      <c r="H114" t="s">
        <v>731</v>
      </c>
      <c r="I114" t="s">
        <v>732</v>
      </c>
    </row>
    <row r="115" spans="1:10" x14ac:dyDescent="0.25">
      <c r="A115" t="s">
        <v>95</v>
      </c>
      <c r="B115" t="s">
        <v>237</v>
      </c>
      <c r="C115" t="s">
        <v>14</v>
      </c>
      <c r="D115" t="s">
        <v>9</v>
      </c>
      <c r="E115" t="s">
        <v>238</v>
      </c>
      <c r="F115" t="s">
        <v>239</v>
      </c>
      <c r="G115" t="s">
        <v>562</v>
      </c>
      <c r="H115" t="s">
        <v>731</v>
      </c>
      <c r="I115" t="s">
        <v>732</v>
      </c>
    </row>
    <row r="116" spans="1:10" x14ac:dyDescent="0.25">
      <c r="A116" t="s">
        <v>48</v>
      </c>
      <c r="B116" t="s">
        <v>245</v>
      </c>
      <c r="C116" t="s">
        <v>14</v>
      </c>
      <c r="D116" t="s">
        <v>9</v>
      </c>
      <c r="E116" t="s">
        <v>246</v>
      </c>
      <c r="F116" t="s">
        <v>247</v>
      </c>
      <c r="G116" t="s">
        <v>737</v>
      </c>
      <c r="H116" t="s">
        <v>738</v>
      </c>
      <c r="I116" t="s">
        <v>615</v>
      </c>
      <c r="J116" t="s">
        <v>739</v>
      </c>
    </row>
    <row r="117" spans="1:10" x14ac:dyDescent="0.25">
      <c r="A117" t="s">
        <v>79</v>
      </c>
      <c r="B117" t="s">
        <v>245</v>
      </c>
      <c r="C117" t="s">
        <v>14</v>
      </c>
      <c r="D117" t="s">
        <v>9</v>
      </c>
      <c r="E117" t="s">
        <v>246</v>
      </c>
      <c r="F117" t="s">
        <v>247</v>
      </c>
      <c r="G117" t="s">
        <v>737</v>
      </c>
      <c r="H117" t="s">
        <v>738</v>
      </c>
      <c r="I117" t="s">
        <v>615</v>
      </c>
      <c r="J117" t="s">
        <v>739</v>
      </c>
    </row>
    <row r="118" spans="1:10" x14ac:dyDescent="0.25">
      <c r="A118" t="s">
        <v>147</v>
      </c>
      <c r="B118" t="s">
        <v>267</v>
      </c>
      <c r="C118" t="s">
        <v>14</v>
      </c>
      <c r="D118" t="s">
        <v>9</v>
      </c>
      <c r="E118" t="s">
        <v>268</v>
      </c>
      <c r="F118" t="s">
        <v>269</v>
      </c>
      <c r="G118" t="s">
        <v>750</v>
      </c>
      <c r="H118" t="s">
        <v>751</v>
      </c>
      <c r="I118" t="s">
        <v>752</v>
      </c>
    </row>
    <row r="119" spans="1:10" x14ac:dyDescent="0.25">
      <c r="A119" t="s">
        <v>282</v>
      </c>
      <c r="B119" t="s">
        <v>283</v>
      </c>
      <c r="C119" t="s">
        <v>8</v>
      </c>
      <c r="D119" t="s">
        <v>9</v>
      </c>
      <c r="E119" t="s">
        <v>284</v>
      </c>
      <c r="F119" t="s">
        <v>285</v>
      </c>
      <c r="G119" t="s">
        <v>765</v>
      </c>
      <c r="H119" t="s">
        <v>766</v>
      </c>
    </row>
    <row r="120" spans="1:10" x14ac:dyDescent="0.25">
      <c r="A120" t="s">
        <v>12</v>
      </c>
      <c r="B120" t="s">
        <v>298</v>
      </c>
      <c r="C120" t="s">
        <v>8</v>
      </c>
      <c r="D120" t="s">
        <v>9</v>
      </c>
      <c r="E120" t="s">
        <v>299</v>
      </c>
      <c r="F120" t="s">
        <v>300</v>
      </c>
      <c r="G120" t="s">
        <v>778</v>
      </c>
      <c r="H120" t="s">
        <v>779</v>
      </c>
      <c r="I120" t="s">
        <v>777</v>
      </c>
    </row>
    <row r="121" spans="1:10" x14ac:dyDescent="0.25">
      <c r="A121" t="s">
        <v>48</v>
      </c>
      <c r="B121" t="s">
        <v>306</v>
      </c>
      <c r="C121" t="s">
        <v>8</v>
      </c>
      <c r="D121" t="s">
        <v>9</v>
      </c>
      <c r="E121" t="s">
        <v>307</v>
      </c>
      <c r="F121" t="s">
        <v>308</v>
      </c>
      <c r="G121" t="s">
        <v>786</v>
      </c>
      <c r="H121" t="s">
        <v>787</v>
      </c>
    </row>
    <row r="122" spans="1:10" x14ac:dyDescent="0.25">
      <c r="A122" t="s">
        <v>54</v>
      </c>
      <c r="B122" t="s">
        <v>306</v>
      </c>
      <c r="C122" t="s">
        <v>8</v>
      </c>
      <c r="D122" t="s">
        <v>9</v>
      </c>
      <c r="E122" t="s">
        <v>307</v>
      </c>
      <c r="F122" t="s">
        <v>308</v>
      </c>
      <c r="G122" t="s">
        <v>786</v>
      </c>
      <c r="H122" t="s">
        <v>787</v>
      </c>
    </row>
    <row r="123" spans="1:10" x14ac:dyDescent="0.25">
      <c r="A123" t="s">
        <v>6</v>
      </c>
      <c r="B123" t="s">
        <v>309</v>
      </c>
      <c r="C123" t="s">
        <v>14</v>
      </c>
      <c r="D123" t="s">
        <v>9</v>
      </c>
      <c r="E123" t="s">
        <v>310</v>
      </c>
      <c r="F123" t="s">
        <v>311</v>
      </c>
      <c r="G123" t="s">
        <v>788</v>
      </c>
      <c r="H123" t="s">
        <v>789</v>
      </c>
      <c r="I123" t="s">
        <v>790</v>
      </c>
    </row>
    <row r="124" spans="1:10" x14ac:dyDescent="0.25">
      <c r="A124" t="s">
        <v>147</v>
      </c>
      <c r="B124" t="s">
        <v>309</v>
      </c>
      <c r="C124" t="s">
        <v>14</v>
      </c>
      <c r="D124" t="s">
        <v>9</v>
      </c>
      <c r="E124" t="s">
        <v>310</v>
      </c>
      <c r="F124" t="s">
        <v>311</v>
      </c>
      <c r="G124" t="s">
        <v>788</v>
      </c>
      <c r="H124" t="s">
        <v>789</v>
      </c>
      <c r="I124" t="s">
        <v>790</v>
      </c>
    </row>
    <row r="125" spans="1:10" x14ac:dyDescent="0.25">
      <c r="A125" t="s">
        <v>282</v>
      </c>
      <c r="B125" t="s">
        <v>314</v>
      </c>
      <c r="C125" t="s">
        <v>14</v>
      </c>
      <c r="D125" t="s">
        <v>9</v>
      </c>
      <c r="E125" t="s">
        <v>315</v>
      </c>
      <c r="F125" t="s">
        <v>316</v>
      </c>
      <c r="G125" t="s">
        <v>587</v>
      </c>
      <c r="H125" t="s">
        <v>793</v>
      </c>
    </row>
    <row r="126" spans="1:10" x14ac:dyDescent="0.25">
      <c r="A126" t="s">
        <v>6</v>
      </c>
      <c r="B126" t="s">
        <v>326</v>
      </c>
      <c r="C126" t="s">
        <v>8</v>
      </c>
      <c r="D126" t="s">
        <v>9</v>
      </c>
      <c r="E126" t="s">
        <v>324</v>
      </c>
      <c r="F126" t="s">
        <v>327</v>
      </c>
      <c r="G126" t="s">
        <v>801</v>
      </c>
      <c r="H126" t="s">
        <v>800</v>
      </c>
    </row>
    <row r="127" spans="1:10" x14ac:dyDescent="0.25">
      <c r="A127" t="s">
        <v>147</v>
      </c>
      <c r="B127" t="s">
        <v>326</v>
      </c>
      <c r="C127" t="s">
        <v>8</v>
      </c>
      <c r="D127" t="s">
        <v>9</v>
      </c>
      <c r="E127" t="s">
        <v>324</v>
      </c>
      <c r="F127" t="s">
        <v>327</v>
      </c>
      <c r="G127" t="s">
        <v>801</v>
      </c>
      <c r="H127" t="s">
        <v>800</v>
      </c>
    </row>
    <row r="128" spans="1:10" x14ac:dyDescent="0.25">
      <c r="A128" t="s">
        <v>6</v>
      </c>
      <c r="B128" t="s">
        <v>340</v>
      </c>
      <c r="C128" t="s">
        <v>8</v>
      </c>
      <c r="D128" t="s">
        <v>9</v>
      </c>
      <c r="E128" t="s">
        <v>341</v>
      </c>
      <c r="F128" t="s">
        <v>342</v>
      </c>
      <c r="G128" t="s">
        <v>813</v>
      </c>
      <c r="H128" t="s">
        <v>719</v>
      </c>
    </row>
    <row r="129" spans="1:10" x14ac:dyDescent="0.25">
      <c r="A129" t="s">
        <v>99</v>
      </c>
      <c r="B129" t="s">
        <v>345</v>
      </c>
      <c r="C129" t="s">
        <v>8</v>
      </c>
      <c r="D129" t="s">
        <v>9</v>
      </c>
      <c r="E129" t="s">
        <v>346</v>
      </c>
      <c r="F129" t="s">
        <v>347</v>
      </c>
      <c r="G129" t="s">
        <v>817</v>
      </c>
      <c r="H129" t="s">
        <v>553</v>
      </c>
      <c r="I129" t="s">
        <v>818</v>
      </c>
      <c r="J129" t="s">
        <v>819</v>
      </c>
    </row>
    <row r="130" spans="1:10" x14ac:dyDescent="0.25">
      <c r="A130" t="s">
        <v>282</v>
      </c>
      <c r="B130" t="s">
        <v>367</v>
      </c>
      <c r="C130" t="s">
        <v>14</v>
      </c>
      <c r="D130" t="s">
        <v>9</v>
      </c>
      <c r="E130" t="s">
        <v>368</v>
      </c>
      <c r="F130" t="s">
        <v>369</v>
      </c>
      <c r="G130" t="s">
        <v>837</v>
      </c>
      <c r="H130" t="s">
        <v>838</v>
      </c>
    </row>
    <row r="131" spans="1:10" x14ac:dyDescent="0.25">
      <c r="A131" t="s">
        <v>54</v>
      </c>
      <c r="B131" t="s">
        <v>367</v>
      </c>
      <c r="C131" t="s">
        <v>14</v>
      </c>
      <c r="D131" t="s">
        <v>9</v>
      </c>
      <c r="E131" t="s">
        <v>368</v>
      </c>
      <c r="F131" t="s">
        <v>369</v>
      </c>
      <c r="G131" t="s">
        <v>837</v>
      </c>
      <c r="H131" t="s">
        <v>838</v>
      </c>
    </row>
    <row r="132" spans="1:10" x14ac:dyDescent="0.25">
      <c r="A132" t="s">
        <v>147</v>
      </c>
      <c r="B132" t="s">
        <v>384</v>
      </c>
      <c r="C132" t="s">
        <v>14</v>
      </c>
      <c r="D132" t="s">
        <v>9</v>
      </c>
      <c r="E132" t="s">
        <v>385</v>
      </c>
      <c r="F132" t="s">
        <v>386</v>
      </c>
      <c r="G132" t="s">
        <v>658</v>
      </c>
      <c r="H132" t="s">
        <v>819</v>
      </c>
    </row>
    <row r="133" spans="1:10" x14ac:dyDescent="0.25">
      <c r="A133" t="s">
        <v>6</v>
      </c>
      <c r="B133" t="s">
        <v>387</v>
      </c>
      <c r="C133" t="s">
        <v>14</v>
      </c>
      <c r="D133" t="s">
        <v>9</v>
      </c>
      <c r="E133" t="s">
        <v>388</v>
      </c>
      <c r="F133" t="s">
        <v>389</v>
      </c>
      <c r="G133" t="s">
        <v>845</v>
      </c>
      <c r="H133" t="s">
        <v>659</v>
      </c>
      <c r="I133" t="s">
        <v>663</v>
      </c>
      <c r="J133" t="s">
        <v>550</v>
      </c>
    </row>
    <row r="134" spans="1:10" x14ac:dyDescent="0.25">
      <c r="A134" t="s">
        <v>48</v>
      </c>
      <c r="B134" t="s">
        <v>71</v>
      </c>
      <c r="C134" t="s">
        <v>14</v>
      </c>
      <c r="D134" t="s">
        <v>9</v>
      </c>
      <c r="E134" t="s">
        <v>396</v>
      </c>
      <c r="F134" t="s">
        <v>397</v>
      </c>
      <c r="G134" t="s">
        <v>737</v>
      </c>
      <c r="H134" t="s">
        <v>850</v>
      </c>
    </row>
    <row r="135" spans="1:10" x14ac:dyDescent="0.25">
      <c r="A135" t="s">
        <v>54</v>
      </c>
      <c r="B135" t="s">
        <v>71</v>
      </c>
      <c r="C135" t="s">
        <v>14</v>
      </c>
      <c r="D135" t="s">
        <v>9</v>
      </c>
      <c r="E135" t="s">
        <v>396</v>
      </c>
      <c r="F135" t="s">
        <v>397</v>
      </c>
      <c r="G135" t="s">
        <v>737</v>
      </c>
      <c r="H135" t="s">
        <v>850</v>
      </c>
    </row>
    <row r="136" spans="1:10" x14ac:dyDescent="0.25">
      <c r="A136" t="s">
        <v>99</v>
      </c>
      <c r="B136" t="s">
        <v>404</v>
      </c>
      <c r="C136" t="s">
        <v>14</v>
      </c>
      <c r="D136" t="s">
        <v>9</v>
      </c>
      <c r="E136" t="s">
        <v>405</v>
      </c>
      <c r="F136" t="s">
        <v>406</v>
      </c>
      <c r="G136" t="s">
        <v>855</v>
      </c>
      <c r="H136" t="s">
        <v>14</v>
      </c>
      <c r="I136" t="s">
        <v>856</v>
      </c>
      <c r="J136" t="s">
        <v>857</v>
      </c>
    </row>
    <row r="137" spans="1:10" x14ac:dyDescent="0.25">
      <c r="A137" t="s">
        <v>6</v>
      </c>
      <c r="B137" t="s">
        <v>414</v>
      </c>
      <c r="C137" t="s">
        <v>14</v>
      </c>
      <c r="D137" t="s">
        <v>9</v>
      </c>
      <c r="E137" t="s">
        <v>415</v>
      </c>
      <c r="F137" t="s">
        <v>416</v>
      </c>
      <c r="G137" t="s">
        <v>863</v>
      </c>
      <c r="H137" t="s">
        <v>794</v>
      </c>
      <c r="I137" t="s">
        <v>864</v>
      </c>
    </row>
    <row r="138" spans="1:10" x14ac:dyDescent="0.25">
      <c r="A138" t="s">
        <v>282</v>
      </c>
      <c r="B138" t="s">
        <v>430</v>
      </c>
      <c r="C138" t="s">
        <v>8</v>
      </c>
      <c r="D138" t="s">
        <v>9</v>
      </c>
      <c r="E138" t="s">
        <v>431</v>
      </c>
      <c r="F138" t="s">
        <v>432</v>
      </c>
      <c r="G138" t="s">
        <v>876</v>
      </c>
      <c r="H138" t="s">
        <v>877</v>
      </c>
      <c r="I138" t="s">
        <v>878</v>
      </c>
      <c r="J138" t="s">
        <v>879</v>
      </c>
    </row>
    <row r="139" spans="1:10" x14ac:dyDescent="0.25">
      <c r="A139" t="s">
        <v>282</v>
      </c>
      <c r="B139" t="s">
        <v>434</v>
      </c>
      <c r="C139" t="s">
        <v>14</v>
      </c>
      <c r="D139" t="s">
        <v>9</v>
      </c>
      <c r="E139" t="s">
        <v>435</v>
      </c>
      <c r="F139" t="s">
        <v>436</v>
      </c>
      <c r="G139" t="s">
        <v>882</v>
      </c>
      <c r="H139" t="s">
        <v>590</v>
      </c>
      <c r="I139" t="s">
        <v>881</v>
      </c>
      <c r="J139" t="s">
        <v>883</v>
      </c>
    </row>
    <row r="140" spans="1:10" x14ac:dyDescent="0.25">
      <c r="A140" t="s">
        <v>282</v>
      </c>
      <c r="B140" t="s">
        <v>437</v>
      </c>
      <c r="C140" t="s">
        <v>8</v>
      </c>
      <c r="D140" t="s">
        <v>9</v>
      </c>
      <c r="E140" t="s">
        <v>438</v>
      </c>
      <c r="F140" t="s">
        <v>439</v>
      </c>
      <c r="G140" t="s">
        <v>884</v>
      </c>
      <c r="H140" t="s">
        <v>885</v>
      </c>
    </row>
    <row r="141" spans="1:10" x14ac:dyDescent="0.25">
      <c r="A141" t="s">
        <v>282</v>
      </c>
      <c r="B141" t="s">
        <v>444</v>
      </c>
      <c r="C141" t="s">
        <v>14</v>
      </c>
      <c r="D141" t="s">
        <v>9</v>
      </c>
      <c r="E141" t="s">
        <v>445</v>
      </c>
      <c r="F141" t="s">
        <v>446</v>
      </c>
      <c r="G141" t="s">
        <v>888</v>
      </c>
      <c r="H141" t="s">
        <v>670</v>
      </c>
      <c r="I141" t="s">
        <v>889</v>
      </c>
    </row>
    <row r="142" spans="1:10" x14ac:dyDescent="0.25">
      <c r="A142" t="s">
        <v>282</v>
      </c>
      <c r="B142" t="s">
        <v>447</v>
      </c>
      <c r="C142" t="s">
        <v>14</v>
      </c>
      <c r="D142" t="s">
        <v>9</v>
      </c>
      <c r="E142" t="s">
        <v>448</v>
      </c>
      <c r="F142" t="s">
        <v>449</v>
      </c>
      <c r="G142" t="s">
        <v>890</v>
      </c>
      <c r="H142" t="s">
        <v>570</v>
      </c>
      <c r="I142" t="s">
        <v>891</v>
      </c>
    </row>
    <row r="143" spans="1:10" x14ac:dyDescent="0.25">
      <c r="A143" t="s">
        <v>282</v>
      </c>
      <c r="B143" t="s">
        <v>451</v>
      </c>
      <c r="C143" t="s">
        <v>8</v>
      </c>
      <c r="D143" t="s">
        <v>9</v>
      </c>
      <c r="E143" t="s">
        <v>452</v>
      </c>
      <c r="F143" t="s">
        <v>453</v>
      </c>
      <c r="G143" t="s">
        <v>894</v>
      </c>
      <c r="H143" t="s">
        <v>596</v>
      </c>
      <c r="I143" t="s">
        <v>895</v>
      </c>
      <c r="J143" t="s">
        <v>896</v>
      </c>
    </row>
    <row r="144" spans="1:10" x14ac:dyDescent="0.25">
      <c r="A144" t="s">
        <v>99</v>
      </c>
      <c r="B144" t="s">
        <v>457</v>
      </c>
      <c r="C144" t="s">
        <v>14</v>
      </c>
      <c r="D144" t="s">
        <v>9</v>
      </c>
      <c r="E144" t="s">
        <v>458</v>
      </c>
      <c r="F144" t="s">
        <v>459</v>
      </c>
      <c r="G144" t="s">
        <v>898</v>
      </c>
      <c r="H144" t="s">
        <v>899</v>
      </c>
      <c r="I144" t="s">
        <v>900</v>
      </c>
    </row>
    <row r="145" spans="1:9" x14ac:dyDescent="0.25">
      <c r="A145" t="s">
        <v>282</v>
      </c>
      <c r="B145" t="s">
        <v>460</v>
      </c>
      <c r="C145" t="s">
        <v>14</v>
      </c>
      <c r="D145" t="s">
        <v>9</v>
      </c>
      <c r="E145" t="s">
        <v>461</v>
      </c>
      <c r="F145" t="s">
        <v>462</v>
      </c>
      <c r="G145" t="s">
        <v>659</v>
      </c>
      <c r="H145" t="s">
        <v>901</v>
      </c>
      <c r="I145" t="s">
        <v>555</v>
      </c>
    </row>
    <row r="146" spans="1:9" x14ac:dyDescent="0.25">
      <c r="A146" t="s">
        <v>54</v>
      </c>
      <c r="B146" t="s">
        <v>465</v>
      </c>
      <c r="C146" t="s">
        <v>14</v>
      </c>
      <c r="D146" t="s">
        <v>9</v>
      </c>
      <c r="E146" t="s">
        <v>466</v>
      </c>
      <c r="F146" t="s">
        <v>467</v>
      </c>
      <c r="G146" t="s">
        <v>905</v>
      </c>
      <c r="H146" t="s">
        <v>903</v>
      </c>
      <c r="I146" t="s">
        <v>832</v>
      </c>
    </row>
    <row r="147" spans="1:9" x14ac:dyDescent="0.25">
      <c r="A147" t="s">
        <v>282</v>
      </c>
      <c r="B147" t="s">
        <v>471</v>
      </c>
      <c r="C147" t="s">
        <v>14</v>
      </c>
      <c r="D147" t="s">
        <v>9</v>
      </c>
      <c r="E147" t="s">
        <v>472</v>
      </c>
      <c r="F147" t="s">
        <v>473</v>
      </c>
      <c r="G147" t="s">
        <v>589</v>
      </c>
      <c r="H147" t="s">
        <v>903</v>
      </c>
    </row>
    <row r="148" spans="1:9" x14ac:dyDescent="0.25">
      <c r="A148" t="s">
        <v>282</v>
      </c>
      <c r="B148" t="s">
        <v>303</v>
      </c>
      <c r="C148" t="s">
        <v>14</v>
      </c>
      <c r="D148" t="s">
        <v>9</v>
      </c>
      <c r="E148" t="s">
        <v>474</v>
      </c>
      <c r="F148" t="s">
        <v>475</v>
      </c>
      <c r="G148" t="s">
        <v>547</v>
      </c>
      <c r="H148" t="s">
        <v>570</v>
      </c>
      <c r="I148" t="s">
        <v>903</v>
      </c>
    </row>
    <row r="149" spans="1:9" x14ac:dyDescent="0.25">
      <c r="A149" t="s">
        <v>282</v>
      </c>
      <c r="B149" t="s">
        <v>476</v>
      </c>
      <c r="C149" t="s">
        <v>8</v>
      </c>
      <c r="D149" t="s">
        <v>9</v>
      </c>
      <c r="E149" t="s">
        <v>477</v>
      </c>
      <c r="F149" t="s">
        <v>478</v>
      </c>
      <c r="G149" t="s">
        <v>729</v>
      </c>
      <c r="H149" t="s">
        <v>14</v>
      </c>
      <c r="I149" t="s">
        <v>903</v>
      </c>
    </row>
    <row r="150" spans="1:9" x14ac:dyDescent="0.25">
      <c r="A150" t="s">
        <v>55</v>
      </c>
      <c r="B150" t="s">
        <v>484</v>
      </c>
      <c r="C150" t="s">
        <v>8</v>
      </c>
      <c r="D150" t="s">
        <v>9</v>
      </c>
      <c r="E150" t="s">
        <v>485</v>
      </c>
      <c r="F150" t="s">
        <v>486</v>
      </c>
      <c r="G150" t="s">
        <v>910</v>
      </c>
      <c r="H150" t="s">
        <v>911</v>
      </c>
    </row>
    <row r="151" spans="1:9" x14ac:dyDescent="0.25">
      <c r="A151" t="s">
        <v>48</v>
      </c>
      <c r="B151" t="s">
        <v>490</v>
      </c>
      <c r="C151" t="s">
        <v>14</v>
      </c>
      <c r="D151" t="s">
        <v>9</v>
      </c>
      <c r="E151" t="s">
        <v>491</v>
      </c>
      <c r="F151" t="s">
        <v>492</v>
      </c>
      <c r="G151" t="s">
        <v>913</v>
      </c>
      <c r="H151" t="s">
        <v>624</v>
      </c>
      <c r="I151" t="s">
        <v>914</v>
      </c>
    </row>
    <row r="152" spans="1:9" x14ac:dyDescent="0.25">
      <c r="A152" t="s">
        <v>54</v>
      </c>
      <c r="B152" t="s">
        <v>490</v>
      </c>
      <c r="C152" t="s">
        <v>14</v>
      </c>
      <c r="D152" t="s">
        <v>9</v>
      </c>
      <c r="E152" t="s">
        <v>491</v>
      </c>
      <c r="F152" t="s">
        <v>492</v>
      </c>
      <c r="G152" t="s">
        <v>913</v>
      </c>
      <c r="H152" t="s">
        <v>624</v>
      </c>
      <c r="I152" t="s">
        <v>914</v>
      </c>
    </row>
    <row r="153" spans="1:9" x14ac:dyDescent="0.25">
      <c r="A153" t="s">
        <v>6</v>
      </c>
      <c r="B153" t="s">
        <v>507</v>
      </c>
      <c r="C153" t="s">
        <v>8</v>
      </c>
      <c r="D153" t="s">
        <v>9</v>
      </c>
      <c r="E153" t="s">
        <v>508</v>
      </c>
      <c r="F153" t="s">
        <v>509</v>
      </c>
      <c r="G153" t="s">
        <v>927</v>
      </c>
      <c r="H153" t="s">
        <v>928</v>
      </c>
      <c r="I153" t="s">
        <v>903</v>
      </c>
    </row>
    <row r="154" spans="1:9" x14ac:dyDescent="0.25">
      <c r="A154" t="s">
        <v>18</v>
      </c>
      <c r="B154" t="s">
        <v>526</v>
      </c>
      <c r="C154" t="s">
        <v>14</v>
      </c>
      <c r="D154" t="s">
        <v>9</v>
      </c>
      <c r="E154" t="s">
        <v>527</v>
      </c>
      <c r="F154" t="s">
        <v>528</v>
      </c>
      <c r="G154" t="s">
        <v>943</v>
      </c>
      <c r="H154" t="s">
        <v>944</v>
      </c>
      <c r="I154" t="s">
        <v>945</v>
      </c>
    </row>
    <row r="155" spans="1:9" x14ac:dyDescent="0.25">
      <c r="A155" t="s">
        <v>18</v>
      </c>
      <c r="B155" t="s">
        <v>507</v>
      </c>
      <c r="C155" t="s">
        <v>8</v>
      </c>
      <c r="D155" t="s">
        <v>9</v>
      </c>
      <c r="E155" t="s">
        <v>529</v>
      </c>
      <c r="F155" t="s">
        <v>530</v>
      </c>
      <c r="G155" t="s">
        <v>946</v>
      </c>
      <c r="H155" t="s">
        <v>947</v>
      </c>
      <c r="I155" t="s">
        <v>948</v>
      </c>
    </row>
    <row r="156" spans="1:9" x14ac:dyDescent="0.25">
      <c r="A156" t="s">
        <v>55</v>
      </c>
      <c r="B156" t="s">
        <v>538</v>
      </c>
      <c r="C156" t="s">
        <v>8</v>
      </c>
      <c r="D156" t="s">
        <v>9</v>
      </c>
      <c r="E156" t="s">
        <v>539</v>
      </c>
      <c r="F156" t="s">
        <v>540</v>
      </c>
      <c r="G156" t="s">
        <v>952</v>
      </c>
      <c r="H156" t="s">
        <v>953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01886-41F0-463A-9507-CC2B3F9D88DD}">
  <dimension ref="A1:G223"/>
  <sheetViews>
    <sheetView topLeftCell="A68" workbookViewId="0">
      <selection activeCell="F102" sqref="F102"/>
    </sheetView>
  </sheetViews>
  <sheetFormatPr defaultRowHeight="15" x14ac:dyDescent="0.25"/>
  <sheetData>
    <row r="1" spans="1:7" x14ac:dyDescent="0.25">
      <c r="A1" t="str" cm="1">
        <f t="array" ref="A1:B11">range1</f>
        <v>26073</v>
      </c>
      <c r="B1" t="str">
        <v>A 93%</v>
      </c>
      <c r="F1">
        <v>11386</v>
      </c>
      <c r="G1" t="s">
        <v>962</v>
      </c>
    </row>
    <row r="2" spans="1:7" x14ac:dyDescent="0.25">
      <c r="A2" t="str">
        <v>26228</v>
      </c>
      <c r="B2" t="str">
        <v>B- 80%</v>
      </c>
      <c r="F2">
        <v>16460</v>
      </c>
      <c r="G2" t="s">
        <v>963</v>
      </c>
    </row>
    <row r="3" spans="1:7" x14ac:dyDescent="0.25">
      <c r="A3" t="str">
        <v>27152</v>
      </c>
      <c r="B3" t="str">
        <v>A 95%</v>
      </c>
      <c r="F3">
        <v>16773</v>
      </c>
      <c r="G3" t="s">
        <v>983</v>
      </c>
    </row>
    <row r="4" spans="1:7" x14ac:dyDescent="0.25">
      <c r="A4" t="str">
        <v>52313</v>
      </c>
      <c r="B4" t="str">
        <v>A 102%</v>
      </c>
      <c r="F4">
        <v>20171</v>
      </c>
      <c r="G4" t="s">
        <v>964</v>
      </c>
    </row>
    <row r="5" spans="1:7" x14ac:dyDescent="0.25">
      <c r="A5" t="str">
        <v>26452</v>
      </c>
      <c r="B5" t="str">
        <v>B 83%</v>
      </c>
      <c r="F5">
        <v>20889</v>
      </c>
      <c r="G5" t="s">
        <v>965</v>
      </c>
    </row>
    <row r="6" spans="1:7" x14ac:dyDescent="0.25">
      <c r="A6" t="str">
        <v>52004</v>
      </c>
      <c r="B6" t="str">
        <v>A- 90%</v>
      </c>
      <c r="F6">
        <v>22736</v>
      </c>
      <c r="G6" t="s">
        <v>965</v>
      </c>
    </row>
    <row r="7" spans="1:7" x14ac:dyDescent="0.25">
      <c r="A7" t="str">
        <v>25936</v>
      </c>
      <c r="B7" t="str">
        <v>B+ 89%</v>
      </c>
      <c r="F7">
        <v>23826</v>
      </c>
      <c r="G7" t="s">
        <v>966</v>
      </c>
    </row>
    <row r="8" spans="1:7" x14ac:dyDescent="0.25">
      <c r="A8" t="str">
        <v>41796</v>
      </c>
      <c r="B8" t="str">
        <v>F 58%</v>
      </c>
      <c r="F8">
        <v>24557</v>
      </c>
      <c r="G8" t="s">
        <v>967</v>
      </c>
    </row>
    <row r="9" spans="1:7" x14ac:dyDescent="0.25">
      <c r="A9" t="str">
        <v>35628</v>
      </c>
      <c r="B9" t="str">
        <v>C- 72%</v>
      </c>
      <c r="F9" t="s">
        <v>1037</v>
      </c>
      <c r="G9" t="s">
        <v>968</v>
      </c>
    </row>
    <row r="10" spans="1:7" x14ac:dyDescent="0.25">
      <c r="A10" t="str">
        <v>36175</v>
      </c>
      <c r="B10" t="str">
        <v>A 94%</v>
      </c>
      <c r="F10">
        <v>24736</v>
      </c>
      <c r="G10" t="s">
        <v>969</v>
      </c>
    </row>
    <row r="11" spans="1:7" x14ac:dyDescent="0.25">
      <c r="A11" t="str">
        <v>27022</v>
      </c>
      <c r="B11" t="str">
        <v>A 94%</v>
      </c>
      <c r="F11">
        <v>24789</v>
      </c>
      <c r="G11" t="s">
        <v>970</v>
      </c>
    </row>
    <row r="12" spans="1:7" x14ac:dyDescent="0.25">
      <c r="A12" t="str" cm="1">
        <f t="array" ref="A12:B38">range2</f>
        <v>25390</v>
      </c>
      <c r="B12" t="str">
        <v>A- 91%</v>
      </c>
      <c r="F12">
        <v>24937</v>
      </c>
      <c r="G12" t="s">
        <v>969</v>
      </c>
    </row>
    <row r="13" spans="1:7" x14ac:dyDescent="0.25">
      <c r="A13" t="str">
        <v>57386</v>
      </c>
      <c r="B13" t="str">
        <v>D+ 69%</v>
      </c>
      <c r="F13">
        <v>25390</v>
      </c>
      <c r="G13" t="s">
        <v>971</v>
      </c>
    </row>
    <row r="14" spans="1:7" x14ac:dyDescent="0.25">
      <c r="A14" t="str">
        <v>43555</v>
      </c>
      <c r="B14" t="str">
        <v>B- 81%</v>
      </c>
      <c r="F14">
        <v>25390</v>
      </c>
      <c r="G14" t="s">
        <v>962</v>
      </c>
    </row>
    <row r="15" spans="1:7" x14ac:dyDescent="0.25">
      <c r="A15" t="str">
        <v>32756</v>
      </c>
      <c r="B15" t="str">
        <v>D 61%</v>
      </c>
      <c r="F15">
        <v>25390</v>
      </c>
      <c r="G15" t="s">
        <v>962</v>
      </c>
    </row>
    <row r="16" spans="1:7" x14ac:dyDescent="0.25">
      <c r="A16" t="str">
        <v>26551</v>
      </c>
      <c r="B16" t="str">
        <v>B 85%</v>
      </c>
      <c r="F16">
        <v>25678</v>
      </c>
      <c r="G16" t="s">
        <v>968</v>
      </c>
    </row>
    <row r="17" spans="1:7" x14ac:dyDescent="0.25">
      <c r="A17" t="str">
        <v>20171</v>
      </c>
      <c r="B17" t="str">
        <v>F 39%</v>
      </c>
      <c r="F17">
        <v>25678</v>
      </c>
      <c r="G17" t="s">
        <v>986</v>
      </c>
    </row>
    <row r="18" spans="1:7" x14ac:dyDescent="0.25">
      <c r="A18" t="str">
        <v>34872</v>
      </c>
      <c r="B18" t="str">
        <v>F 26%</v>
      </c>
      <c r="F18">
        <v>25720</v>
      </c>
      <c r="G18" t="s">
        <v>966</v>
      </c>
    </row>
    <row r="19" spans="1:7" x14ac:dyDescent="0.25">
      <c r="A19" t="str">
        <v>56605</v>
      </c>
      <c r="B19" t="str">
        <v>A- 91%</v>
      </c>
      <c r="F19">
        <v>25772</v>
      </c>
      <c r="G19" t="s">
        <v>965</v>
      </c>
    </row>
    <row r="20" spans="1:7" x14ac:dyDescent="0.25">
      <c r="A20" t="str">
        <v>60068</v>
      </c>
      <c r="B20" t="str">
        <v>D+ 67%</v>
      </c>
      <c r="F20">
        <v>25820</v>
      </c>
      <c r="G20" t="s">
        <v>972</v>
      </c>
    </row>
    <row r="21" spans="1:7" x14ac:dyDescent="0.25">
      <c r="A21" t="str">
        <v>32064</v>
      </c>
      <c r="B21" t="str">
        <v>A 94%</v>
      </c>
      <c r="F21">
        <v>25923</v>
      </c>
      <c r="G21" t="s">
        <v>962</v>
      </c>
    </row>
    <row r="22" spans="1:7" x14ac:dyDescent="0.25">
      <c r="A22" t="str">
        <v>32137</v>
      </c>
      <c r="B22" t="str">
        <v>F 2%</v>
      </c>
      <c r="F22">
        <v>25936</v>
      </c>
      <c r="G22" t="s">
        <v>973</v>
      </c>
    </row>
    <row r="23" spans="1:7" x14ac:dyDescent="0.25">
      <c r="A23" t="str">
        <v>25943</v>
      </c>
      <c r="B23" t="str">
        <v>B- 82%</v>
      </c>
      <c r="F23">
        <v>25936</v>
      </c>
      <c r="G23" t="s">
        <v>974</v>
      </c>
    </row>
    <row r="24" spans="1:7" x14ac:dyDescent="0.25">
      <c r="A24" t="str">
        <v>35093</v>
      </c>
      <c r="B24" t="str">
        <v>B- 80%</v>
      </c>
      <c r="F24">
        <v>25943</v>
      </c>
      <c r="G24" t="s">
        <v>975</v>
      </c>
    </row>
    <row r="25" spans="1:7" x14ac:dyDescent="0.25">
      <c r="A25" t="str">
        <v>47225</v>
      </c>
      <c r="B25" t="str">
        <v>C 73%</v>
      </c>
      <c r="F25">
        <v>25954</v>
      </c>
      <c r="G25" t="s">
        <v>976</v>
      </c>
    </row>
    <row r="26" spans="1:7" x14ac:dyDescent="0.25">
      <c r="A26" t="str">
        <v>29889</v>
      </c>
      <c r="B26" t="str">
        <v>B- 81%</v>
      </c>
      <c r="F26">
        <v>26049</v>
      </c>
      <c r="G26" t="s">
        <v>977</v>
      </c>
    </row>
    <row r="27" spans="1:7" x14ac:dyDescent="0.25">
      <c r="A27" t="str">
        <v>34226</v>
      </c>
      <c r="B27" t="str">
        <v>F 0%</v>
      </c>
      <c r="F27">
        <v>26049</v>
      </c>
      <c r="G27" t="s">
        <v>972</v>
      </c>
    </row>
    <row r="28" spans="1:7" x14ac:dyDescent="0.25">
      <c r="A28" t="str">
        <v>27559</v>
      </c>
      <c r="B28" t="str">
        <v>B- 81%</v>
      </c>
      <c r="F28">
        <v>26062</v>
      </c>
      <c r="G28" t="s">
        <v>978</v>
      </c>
    </row>
    <row r="29" spans="1:7" x14ac:dyDescent="0.25">
      <c r="A29" t="str">
        <v>35128</v>
      </c>
      <c r="B29" t="str">
        <v>B+ 89%</v>
      </c>
      <c r="F29" t="s">
        <v>1042</v>
      </c>
      <c r="G29" t="s">
        <v>979</v>
      </c>
    </row>
    <row r="30" spans="1:7" x14ac:dyDescent="0.25">
      <c r="A30" t="str">
        <v>26336</v>
      </c>
      <c r="B30" t="str">
        <v>C+ 79%</v>
      </c>
      <c r="F30">
        <v>26073</v>
      </c>
      <c r="G30" t="s">
        <v>969</v>
      </c>
    </row>
    <row r="31" spans="1:7" x14ac:dyDescent="0.25">
      <c r="A31" t="str">
        <v>34088</v>
      </c>
      <c r="B31" t="str">
        <v>F 48%</v>
      </c>
      <c r="F31">
        <v>26073</v>
      </c>
      <c r="G31" t="s">
        <v>980</v>
      </c>
    </row>
    <row r="32" spans="1:7" x14ac:dyDescent="0.25">
      <c r="A32" t="str">
        <v>35404</v>
      </c>
      <c r="B32" t="str">
        <v>C 74%</v>
      </c>
      <c r="F32">
        <v>26082</v>
      </c>
      <c r="G32" t="s">
        <v>977</v>
      </c>
    </row>
    <row r="33" spans="1:7" x14ac:dyDescent="0.25">
      <c r="A33" t="str">
        <v>32128</v>
      </c>
      <c r="B33" t="str">
        <v>A 98%</v>
      </c>
      <c r="F33">
        <v>26208</v>
      </c>
      <c r="G33" t="s">
        <v>977</v>
      </c>
    </row>
    <row r="34" spans="1:7" x14ac:dyDescent="0.25">
      <c r="A34" t="str">
        <v>33465</v>
      </c>
      <c r="B34" t="str">
        <v>C+ 77%</v>
      </c>
      <c r="F34">
        <v>26208</v>
      </c>
      <c r="G34" t="s">
        <v>980</v>
      </c>
    </row>
    <row r="35" spans="1:7" x14ac:dyDescent="0.25">
      <c r="A35" t="str">
        <v>33911</v>
      </c>
      <c r="B35" t="str">
        <v>A- 92%</v>
      </c>
      <c r="F35">
        <v>26228</v>
      </c>
      <c r="G35" t="s">
        <v>981</v>
      </c>
    </row>
    <row r="36" spans="1:7" x14ac:dyDescent="0.25">
      <c r="A36" t="str">
        <v>44836</v>
      </c>
      <c r="B36" t="str">
        <v>F 29%</v>
      </c>
      <c r="F36">
        <v>26265</v>
      </c>
      <c r="G36" t="s">
        <v>982</v>
      </c>
    </row>
    <row r="37" spans="1:7" x14ac:dyDescent="0.25">
      <c r="A37" t="str">
        <v>32397</v>
      </c>
      <c r="B37" t="str">
        <v>B 83%</v>
      </c>
      <c r="F37">
        <v>26265</v>
      </c>
      <c r="G37" t="s">
        <v>969</v>
      </c>
    </row>
    <row r="38" spans="1:7" x14ac:dyDescent="0.25">
      <c r="A38" t="str">
        <v>26265</v>
      </c>
      <c r="B38" t="str">
        <v>A 95%</v>
      </c>
      <c r="F38">
        <v>26271</v>
      </c>
      <c r="G38" t="s">
        <v>983</v>
      </c>
    </row>
    <row r="39" spans="1:7" x14ac:dyDescent="0.25">
      <c r="A39" t="str" cm="1">
        <f t="array" ref="A39:B52">range3</f>
        <v>26286</v>
      </c>
      <c r="B39" t="str">
        <v>A 94%</v>
      </c>
      <c r="F39">
        <v>26286</v>
      </c>
      <c r="G39" t="s">
        <v>980</v>
      </c>
    </row>
    <row r="40" spans="1:7" x14ac:dyDescent="0.25">
      <c r="A40" t="str">
        <v>41592</v>
      </c>
      <c r="B40" t="str">
        <v>C 76%</v>
      </c>
      <c r="F40">
        <v>26286</v>
      </c>
      <c r="G40" t="s">
        <v>966</v>
      </c>
    </row>
    <row r="41" spans="1:7" x14ac:dyDescent="0.25">
      <c r="A41" t="str">
        <v>60213</v>
      </c>
      <c r="B41" t="str">
        <v>A 98%</v>
      </c>
      <c r="F41">
        <v>26293</v>
      </c>
      <c r="G41" t="s">
        <v>980</v>
      </c>
    </row>
    <row r="42" spans="1:7" x14ac:dyDescent="0.25">
      <c r="A42" t="str">
        <v>45137</v>
      </c>
      <c r="B42" t="str">
        <v>A 98%</v>
      </c>
      <c r="F42">
        <v>26336</v>
      </c>
      <c r="G42" t="s">
        <v>983</v>
      </c>
    </row>
    <row r="43" spans="1:7" x14ac:dyDescent="0.25">
      <c r="A43" t="str">
        <v>25720</v>
      </c>
      <c r="B43" t="str">
        <v>A 99%</v>
      </c>
      <c r="F43">
        <v>26353</v>
      </c>
      <c r="G43" t="s">
        <v>975</v>
      </c>
    </row>
    <row r="44" spans="1:7" x14ac:dyDescent="0.25">
      <c r="A44" t="str">
        <v>28903</v>
      </c>
      <c r="B44" t="str">
        <v>B- 81%</v>
      </c>
      <c r="F44">
        <v>26364</v>
      </c>
      <c r="G44" t="s">
        <v>984</v>
      </c>
    </row>
    <row r="45" spans="1:7" x14ac:dyDescent="0.25">
      <c r="A45" t="str">
        <v>25678</v>
      </c>
      <c r="B45" t="str">
        <v>B 83%</v>
      </c>
      <c r="F45">
        <v>26448</v>
      </c>
      <c r="G45" t="s">
        <v>985</v>
      </c>
    </row>
    <row r="46" spans="1:7" x14ac:dyDescent="0.25">
      <c r="A46" t="str">
        <v>26293</v>
      </c>
      <c r="B46" t="str">
        <v>A 94%</v>
      </c>
      <c r="F46">
        <v>26452</v>
      </c>
      <c r="G46" t="s">
        <v>968</v>
      </c>
    </row>
    <row r="47" spans="1:7" x14ac:dyDescent="0.25">
      <c r="A47" t="str">
        <v>60852</v>
      </c>
      <c r="B47" t="str">
        <v>A 100%</v>
      </c>
      <c r="F47">
        <v>26452</v>
      </c>
      <c r="G47" t="s">
        <v>962</v>
      </c>
    </row>
    <row r="48" spans="1:7" x14ac:dyDescent="0.25">
      <c r="A48" t="str">
        <v>26541</v>
      </c>
      <c r="B48" t="str">
        <v>B+ 87%</v>
      </c>
      <c r="F48">
        <v>26541</v>
      </c>
      <c r="G48" t="s">
        <v>972</v>
      </c>
    </row>
    <row r="49" spans="1:7" x14ac:dyDescent="0.25">
      <c r="A49" t="str">
        <v>31773</v>
      </c>
      <c r="B49" t="str">
        <v>D+ 67%</v>
      </c>
      <c r="F49">
        <v>26541</v>
      </c>
      <c r="G49" t="s">
        <v>980</v>
      </c>
    </row>
    <row r="50" spans="1:7" x14ac:dyDescent="0.25">
      <c r="A50" t="str">
        <v>46857</v>
      </c>
      <c r="B50" t="str">
        <v>A- 92%</v>
      </c>
      <c r="F50">
        <v>26551</v>
      </c>
      <c r="G50" t="s">
        <v>977</v>
      </c>
    </row>
    <row r="51" spans="1:7" x14ac:dyDescent="0.25">
      <c r="A51" t="str">
        <v>36732</v>
      </c>
      <c r="B51" t="str">
        <v>A 97%</v>
      </c>
      <c r="F51">
        <v>26645</v>
      </c>
      <c r="G51" t="s">
        <v>962</v>
      </c>
    </row>
    <row r="52" spans="1:7" x14ac:dyDescent="0.25">
      <c r="A52" t="str">
        <v>31462</v>
      </c>
      <c r="B52" t="str">
        <v>B 84%</v>
      </c>
      <c r="F52">
        <v>26684</v>
      </c>
      <c r="G52" t="s">
        <v>971</v>
      </c>
    </row>
    <row r="53" spans="1:7" x14ac:dyDescent="0.25">
      <c r="A53" t="str" cm="1">
        <f t="array" ref="A53:B70">range4</f>
        <v>28756</v>
      </c>
      <c r="B53" t="str">
        <v>B+ 89%</v>
      </c>
      <c r="F53">
        <v>26966</v>
      </c>
      <c r="G53" t="s">
        <v>986</v>
      </c>
    </row>
    <row r="54" spans="1:7" x14ac:dyDescent="0.25">
      <c r="A54" t="str">
        <v>27168</v>
      </c>
      <c r="B54" t="str">
        <v>D+ 68%</v>
      </c>
      <c r="F54">
        <v>27022</v>
      </c>
      <c r="G54" t="s">
        <v>980</v>
      </c>
    </row>
    <row r="55" spans="1:7" x14ac:dyDescent="0.25">
      <c r="A55" t="str">
        <v>25390</v>
      </c>
      <c r="B55" t="str">
        <v>A- 90%</v>
      </c>
      <c r="F55">
        <v>27022</v>
      </c>
      <c r="G55" t="s">
        <v>987</v>
      </c>
    </row>
    <row r="56" spans="1:7" x14ac:dyDescent="0.25">
      <c r="A56" t="str">
        <v>26049</v>
      </c>
      <c r="B56" t="str">
        <v>B 85%</v>
      </c>
      <c r="F56">
        <v>27025</v>
      </c>
      <c r="G56" t="s">
        <v>988</v>
      </c>
    </row>
    <row r="57" spans="1:7" x14ac:dyDescent="0.25">
      <c r="A57" t="str">
        <v>36122</v>
      </c>
      <c r="B57" t="str">
        <v>D 64%</v>
      </c>
      <c r="F57">
        <v>27064</v>
      </c>
      <c r="G57" t="s">
        <v>989</v>
      </c>
    </row>
    <row r="58" spans="1:7" x14ac:dyDescent="0.25">
      <c r="A58" t="str">
        <v>29873</v>
      </c>
      <c r="B58" t="str">
        <v>B- 80%</v>
      </c>
      <c r="F58">
        <v>27068</v>
      </c>
      <c r="G58" t="s">
        <v>990</v>
      </c>
    </row>
    <row r="59" spans="1:7" x14ac:dyDescent="0.25">
      <c r="A59" t="str">
        <v>29990</v>
      </c>
      <c r="B59" t="str">
        <v>A 93%</v>
      </c>
      <c r="F59">
        <v>27152</v>
      </c>
      <c r="G59" t="s">
        <v>982</v>
      </c>
    </row>
    <row r="60" spans="1:7" x14ac:dyDescent="0.25">
      <c r="A60" t="str">
        <v>44842</v>
      </c>
      <c r="B60" t="str">
        <v>A- 92%</v>
      </c>
      <c r="F60">
        <v>27152</v>
      </c>
      <c r="G60" t="s">
        <v>982</v>
      </c>
    </row>
    <row r="61" spans="1:7" x14ac:dyDescent="0.25">
      <c r="A61" t="str">
        <v>27025</v>
      </c>
      <c r="B61" t="str">
        <v>D 65%</v>
      </c>
      <c r="F61">
        <v>27168</v>
      </c>
      <c r="G61" t="s">
        <v>991</v>
      </c>
    </row>
    <row r="62" spans="1:7" x14ac:dyDescent="0.25">
      <c r="A62" t="str">
        <v>11386</v>
      </c>
      <c r="B62" t="str">
        <v>A- 90%</v>
      </c>
      <c r="F62">
        <v>27182</v>
      </c>
      <c r="G62" t="s">
        <v>965</v>
      </c>
    </row>
    <row r="63" spans="1:7" x14ac:dyDescent="0.25">
      <c r="A63" t="str">
        <v>33626</v>
      </c>
      <c r="B63" t="str">
        <v>A- 92%</v>
      </c>
      <c r="F63">
        <v>27559</v>
      </c>
      <c r="G63" t="s">
        <v>992</v>
      </c>
    </row>
    <row r="64" spans="1:7" x14ac:dyDescent="0.25">
      <c r="A64" t="str">
        <v>31402</v>
      </c>
      <c r="B64" t="str">
        <v>A 93%</v>
      </c>
      <c r="F64">
        <v>27887</v>
      </c>
      <c r="G64" t="s">
        <v>993</v>
      </c>
    </row>
    <row r="65" spans="1:7" x14ac:dyDescent="0.25">
      <c r="A65" t="str">
        <v>24557</v>
      </c>
      <c r="B65" t="str">
        <v>C- 71%</v>
      </c>
      <c r="F65">
        <v>28115</v>
      </c>
      <c r="G65" t="s">
        <v>983</v>
      </c>
    </row>
    <row r="66" spans="1:7" x14ac:dyDescent="0.25">
      <c r="A66" t="str">
        <v>26208</v>
      </c>
      <c r="B66" t="str">
        <v>B 85%</v>
      </c>
      <c r="F66">
        <v>28305</v>
      </c>
      <c r="G66" t="s">
        <v>992</v>
      </c>
    </row>
    <row r="67" spans="1:7" x14ac:dyDescent="0.25">
      <c r="A67" t="str">
        <v>28921</v>
      </c>
      <c r="B67" t="str">
        <v>C 73%</v>
      </c>
      <c r="F67">
        <v>28305</v>
      </c>
      <c r="G67" t="s">
        <v>971</v>
      </c>
    </row>
    <row r="68" spans="1:7" x14ac:dyDescent="0.25">
      <c r="A68" t="str">
        <v>61789</v>
      </c>
      <c r="B68" t="str">
        <v>A 95%</v>
      </c>
      <c r="F68">
        <v>28485</v>
      </c>
      <c r="G68" t="s">
        <v>994</v>
      </c>
    </row>
    <row r="69" spans="1:7" x14ac:dyDescent="0.25">
      <c r="A69" t="str">
        <v>61355</v>
      </c>
      <c r="B69" t="str">
        <v>A- 92%</v>
      </c>
      <c r="F69" t="s">
        <v>1033</v>
      </c>
      <c r="G69" t="s">
        <v>995</v>
      </c>
    </row>
    <row r="70" spans="1:7" x14ac:dyDescent="0.25">
      <c r="A70" t="str">
        <v>28305</v>
      </c>
      <c r="B70" t="str">
        <v>B- 81%</v>
      </c>
      <c r="F70">
        <v>28531</v>
      </c>
      <c r="G70" t="s">
        <v>1026</v>
      </c>
    </row>
    <row r="71" spans="1:7" x14ac:dyDescent="0.25">
      <c r="A71" t="str" cm="1">
        <f t="array" ref="A71:B79">range5</f>
        <v>26073</v>
      </c>
      <c r="B71" t="str">
        <v>A 94%</v>
      </c>
      <c r="F71">
        <v>28576</v>
      </c>
      <c r="G71" t="s">
        <v>980</v>
      </c>
    </row>
    <row r="72" spans="1:7" x14ac:dyDescent="0.25">
      <c r="A72" t="str">
        <v>27152</v>
      </c>
      <c r="B72" t="str">
        <v>A 95%</v>
      </c>
      <c r="F72">
        <v>28647</v>
      </c>
      <c r="G72" t="s">
        <v>980</v>
      </c>
    </row>
    <row r="73" spans="1:7" x14ac:dyDescent="0.25">
      <c r="A73" t="str">
        <v>52313</v>
      </c>
      <c r="B73" t="str">
        <v>A 101%</v>
      </c>
      <c r="F73">
        <v>28755</v>
      </c>
      <c r="G73" t="s">
        <v>973</v>
      </c>
    </row>
    <row r="74" spans="1:7" x14ac:dyDescent="0.25">
      <c r="A74" t="str">
        <v>26452</v>
      </c>
      <c r="B74" t="str">
        <v>A- 90%</v>
      </c>
      <c r="F74">
        <v>28756</v>
      </c>
      <c r="G74" t="s">
        <v>973</v>
      </c>
    </row>
    <row r="75" spans="1:7" x14ac:dyDescent="0.25">
      <c r="A75" t="str">
        <v>52004</v>
      </c>
      <c r="B75" t="str">
        <v>A 95%</v>
      </c>
      <c r="F75">
        <v>28771</v>
      </c>
      <c r="G75" t="s">
        <v>996</v>
      </c>
    </row>
    <row r="76" spans="1:7" x14ac:dyDescent="0.25">
      <c r="A76" t="str">
        <v>25936</v>
      </c>
      <c r="B76" t="str">
        <v>F 51%</v>
      </c>
      <c r="F76">
        <v>28803</v>
      </c>
      <c r="G76" t="s">
        <v>991</v>
      </c>
    </row>
    <row r="77" spans="1:7" x14ac:dyDescent="0.25">
      <c r="A77" t="str">
        <v>35628</v>
      </c>
      <c r="B77" t="str">
        <v>D 66%</v>
      </c>
      <c r="F77">
        <v>28827</v>
      </c>
      <c r="G77" t="s">
        <v>987</v>
      </c>
    </row>
    <row r="78" spans="1:7" x14ac:dyDescent="0.25">
      <c r="A78" t="str">
        <v>36175</v>
      </c>
      <c r="B78" t="str">
        <v>A 98%</v>
      </c>
      <c r="F78">
        <v>28853</v>
      </c>
      <c r="G78" t="s">
        <v>994</v>
      </c>
    </row>
    <row r="79" spans="1:7" x14ac:dyDescent="0.25">
      <c r="A79" t="str">
        <v>27022</v>
      </c>
      <c r="B79" t="str">
        <v>A 97%</v>
      </c>
      <c r="F79">
        <v>28867</v>
      </c>
      <c r="G79" t="s">
        <v>992</v>
      </c>
    </row>
    <row r="80" spans="1:7" x14ac:dyDescent="0.25">
      <c r="A80" t="str" cm="1">
        <f t="array" ref="A80:B101">range6</f>
        <v>32126</v>
      </c>
      <c r="B80" t="str">
        <v>B- 82%</v>
      </c>
      <c r="F80">
        <v>28871</v>
      </c>
      <c r="G80" t="s">
        <v>981</v>
      </c>
    </row>
    <row r="81" spans="1:7" x14ac:dyDescent="0.25">
      <c r="A81" t="str">
        <v>61537</v>
      </c>
      <c r="B81" t="str">
        <v>A- 92%</v>
      </c>
      <c r="F81">
        <v>28903</v>
      </c>
      <c r="G81" t="s">
        <v>992</v>
      </c>
    </row>
    <row r="82" spans="1:7" x14ac:dyDescent="0.25">
      <c r="A82" t="str">
        <v>34359</v>
      </c>
      <c r="B82" t="str">
        <v>B- 81%</v>
      </c>
      <c r="F82" t="s">
        <v>1036</v>
      </c>
      <c r="G82" t="s">
        <v>963</v>
      </c>
    </row>
    <row r="83" spans="1:7" x14ac:dyDescent="0.25">
      <c r="A83" t="str">
        <v>34470</v>
      </c>
      <c r="B83" t="str">
        <v>C 73%</v>
      </c>
      <c r="F83">
        <v>28921</v>
      </c>
      <c r="G83" t="s">
        <v>997</v>
      </c>
    </row>
    <row r="84" spans="1:7" x14ac:dyDescent="0.25">
      <c r="A84" t="str">
        <v>31480</v>
      </c>
      <c r="B84" t="str">
        <v>D 63%</v>
      </c>
      <c r="F84" t="s">
        <v>1038</v>
      </c>
      <c r="G84" t="s">
        <v>1003</v>
      </c>
    </row>
    <row r="85" spans="1:7" x14ac:dyDescent="0.25">
      <c r="A85" t="str">
        <v>34733</v>
      </c>
      <c r="B85" t="str">
        <v>F 44%</v>
      </c>
      <c r="F85">
        <v>28970</v>
      </c>
      <c r="G85" t="s">
        <v>1018</v>
      </c>
    </row>
    <row r="86" spans="1:7" x14ac:dyDescent="0.25">
      <c r="A86" t="str">
        <v>44475</v>
      </c>
      <c r="B86" t="str">
        <v>F 55%</v>
      </c>
      <c r="F86">
        <v>29030</v>
      </c>
      <c r="G86" t="s">
        <v>992</v>
      </c>
    </row>
    <row r="87" spans="1:7" x14ac:dyDescent="0.25">
      <c r="A87" t="str">
        <v>28771</v>
      </c>
      <c r="B87" t="str">
        <v>F 36%</v>
      </c>
      <c r="F87">
        <v>29733</v>
      </c>
      <c r="G87" t="s">
        <v>985</v>
      </c>
    </row>
    <row r="88" spans="1:7" x14ac:dyDescent="0.25">
      <c r="A88" t="str">
        <v>34439</v>
      </c>
      <c r="B88" t="str">
        <v>A- 91%</v>
      </c>
      <c r="F88">
        <v>29765</v>
      </c>
      <c r="G88" t="s">
        <v>995</v>
      </c>
    </row>
    <row r="89" spans="1:7" x14ac:dyDescent="0.25">
      <c r="A89" t="str">
        <v>25820</v>
      </c>
      <c r="B89" t="str">
        <v>B+ 87%</v>
      </c>
      <c r="F89">
        <v>29873</v>
      </c>
      <c r="G89" t="s">
        <v>981</v>
      </c>
    </row>
    <row r="90" spans="1:7" x14ac:dyDescent="0.25">
      <c r="A90" t="str">
        <v>39223</v>
      </c>
      <c r="B90" t="str">
        <v>B 85%</v>
      </c>
      <c r="F90" t="s">
        <v>1044</v>
      </c>
      <c r="G90" t="s">
        <v>1000</v>
      </c>
    </row>
    <row r="91" spans="1:7" x14ac:dyDescent="0.25">
      <c r="A91" t="str">
        <v>57159</v>
      </c>
      <c r="B91" t="str">
        <v>D+ 69%</v>
      </c>
      <c r="F91">
        <v>29889</v>
      </c>
      <c r="G91" t="s">
        <v>992</v>
      </c>
    </row>
    <row r="92" spans="1:7" x14ac:dyDescent="0.25">
      <c r="A92" t="str">
        <v>20889</v>
      </c>
      <c r="B92" t="str">
        <v>D 60%</v>
      </c>
      <c r="F92">
        <v>29990</v>
      </c>
      <c r="G92" t="s">
        <v>969</v>
      </c>
    </row>
    <row r="93" spans="1:7" x14ac:dyDescent="0.25">
      <c r="A93" t="str">
        <v>56605</v>
      </c>
      <c r="B93" t="str">
        <v>B 86%</v>
      </c>
      <c r="F93" t="s">
        <v>1041</v>
      </c>
      <c r="G93" t="s">
        <v>987</v>
      </c>
    </row>
    <row r="94" spans="1:7" x14ac:dyDescent="0.25">
      <c r="A94" t="str">
        <v>34412</v>
      </c>
      <c r="B94" t="str">
        <v>B+ 87%</v>
      </c>
      <c r="F94">
        <v>30164</v>
      </c>
      <c r="G94" t="s">
        <v>998</v>
      </c>
    </row>
    <row r="95" spans="1:7" x14ac:dyDescent="0.25">
      <c r="A95" t="str">
        <v>27064</v>
      </c>
      <c r="B95" t="str">
        <v>B 84%</v>
      </c>
      <c r="F95">
        <v>30333</v>
      </c>
      <c r="G95" t="s">
        <v>999</v>
      </c>
    </row>
    <row r="96" spans="1:7" x14ac:dyDescent="0.25">
      <c r="A96" t="str">
        <v>26966</v>
      </c>
      <c r="B96" t="str">
        <v>C+ 78%</v>
      </c>
      <c r="F96">
        <v>30727</v>
      </c>
      <c r="G96" t="s">
        <v>965</v>
      </c>
    </row>
    <row r="97" spans="1:7" x14ac:dyDescent="0.25">
      <c r="A97" t="str">
        <v>44070</v>
      </c>
      <c r="B97" t="str">
        <v>B- 80%</v>
      </c>
      <c r="F97">
        <v>31304</v>
      </c>
      <c r="G97" t="s">
        <v>989</v>
      </c>
    </row>
    <row r="98" spans="1:7" x14ac:dyDescent="0.25">
      <c r="A98" t="str">
        <v>43653</v>
      </c>
      <c r="B98" t="str">
        <v>B- 80%</v>
      </c>
      <c r="F98">
        <v>31307</v>
      </c>
      <c r="G98" t="s">
        <v>966</v>
      </c>
    </row>
    <row r="99" spans="1:7" x14ac:dyDescent="0.25">
      <c r="A99" t="str">
        <v>32777</v>
      </c>
      <c r="B99" t="str">
        <v>D 64%</v>
      </c>
      <c r="F99" t="s">
        <v>1035</v>
      </c>
      <c r="G99" t="s">
        <v>1000</v>
      </c>
    </row>
    <row r="100" spans="1:7" x14ac:dyDescent="0.25">
      <c r="A100" t="str">
        <v>27068</v>
      </c>
      <c r="B100" t="str">
        <v>D+ 67%</v>
      </c>
      <c r="F100">
        <v>31402</v>
      </c>
      <c r="G100" t="s">
        <v>969</v>
      </c>
    </row>
    <row r="101" spans="1:7" x14ac:dyDescent="0.25">
      <c r="A101" t="str">
        <v>28755</v>
      </c>
      <c r="B101" t="str">
        <v>B+ 89%</v>
      </c>
      <c r="F101" t="s">
        <v>1045</v>
      </c>
      <c r="G101" t="s">
        <v>973</v>
      </c>
    </row>
    <row r="102" spans="1:7" x14ac:dyDescent="0.25">
      <c r="A102" t="str" cm="1">
        <f t="array" ref="A102:B123">range7</f>
        <v>62290</v>
      </c>
      <c r="B102" t="str">
        <v>A 99%</v>
      </c>
      <c r="F102">
        <v>31462</v>
      </c>
      <c r="G102" t="s">
        <v>989</v>
      </c>
    </row>
    <row r="103" spans="1:7" x14ac:dyDescent="0.25">
      <c r="A103" t="str">
        <v>35449</v>
      </c>
      <c r="B103" t="str">
        <v>B 84%</v>
      </c>
      <c r="F103" t="s">
        <v>1029</v>
      </c>
      <c r="G103" t="s">
        <v>992</v>
      </c>
    </row>
    <row r="104" spans="1:7" x14ac:dyDescent="0.25">
      <c r="A104" t="str">
        <v>34518</v>
      </c>
      <c r="B104" t="str">
        <v>A 99%</v>
      </c>
      <c r="F104">
        <v>31480</v>
      </c>
      <c r="G104" t="s">
        <v>970</v>
      </c>
    </row>
    <row r="105" spans="1:7" x14ac:dyDescent="0.25">
      <c r="A105" t="str">
        <v>28647</v>
      </c>
      <c r="B105" t="str">
        <v>A 94%</v>
      </c>
      <c r="F105">
        <v>31515</v>
      </c>
      <c r="G105" t="s">
        <v>987</v>
      </c>
    </row>
    <row r="106" spans="1:7" x14ac:dyDescent="0.25">
      <c r="A106" t="str">
        <v>28871</v>
      </c>
      <c r="B106" t="str">
        <v>B- 80%</v>
      </c>
      <c r="F106">
        <v>31615</v>
      </c>
      <c r="G106" t="s">
        <v>1001</v>
      </c>
    </row>
    <row r="107" spans="1:7" x14ac:dyDescent="0.25">
      <c r="A107" t="str">
        <v>27182</v>
      </c>
      <c r="B107" t="str">
        <v>D 60%</v>
      </c>
      <c r="F107">
        <v>31695</v>
      </c>
      <c r="G107" t="s">
        <v>967</v>
      </c>
    </row>
    <row r="108" spans="1:7" x14ac:dyDescent="0.25">
      <c r="A108" t="str">
        <v>28115</v>
      </c>
      <c r="B108" t="str">
        <v>C+ 79%</v>
      </c>
      <c r="F108">
        <v>31720</v>
      </c>
      <c r="G108" t="s">
        <v>1002</v>
      </c>
    </row>
    <row r="109" spans="1:7" x14ac:dyDescent="0.25">
      <c r="A109" t="str">
        <v>28867</v>
      </c>
      <c r="B109" t="str">
        <v>B- 81%</v>
      </c>
      <c r="F109">
        <v>31766</v>
      </c>
      <c r="G109" t="s">
        <v>1003</v>
      </c>
    </row>
    <row r="110" spans="1:7" x14ac:dyDescent="0.25">
      <c r="A110" t="str">
        <v>30727</v>
      </c>
      <c r="B110" t="str">
        <v>D 60%</v>
      </c>
      <c r="F110">
        <v>31773</v>
      </c>
      <c r="G110" t="s">
        <v>990</v>
      </c>
    </row>
    <row r="111" spans="1:7" x14ac:dyDescent="0.25">
      <c r="A111" t="str">
        <v>34574</v>
      </c>
      <c r="B111" t="str">
        <v>C 73%</v>
      </c>
      <c r="F111" t="s">
        <v>1030</v>
      </c>
      <c r="G111" t="s">
        <v>986</v>
      </c>
    </row>
    <row r="112" spans="1:7" x14ac:dyDescent="0.25">
      <c r="A112" t="str">
        <v>30164</v>
      </c>
      <c r="B112" t="str">
        <v>A- 92%</v>
      </c>
      <c r="F112">
        <v>31790</v>
      </c>
      <c r="G112" t="s">
        <v>1004</v>
      </c>
    </row>
    <row r="113" spans="1:7" x14ac:dyDescent="0.25">
      <c r="A113" t="str">
        <v>26353</v>
      </c>
      <c r="B113" t="str">
        <v>B- 82%</v>
      </c>
      <c r="F113">
        <v>31953</v>
      </c>
      <c r="G113" t="s">
        <v>989</v>
      </c>
    </row>
    <row r="114" spans="1:7" x14ac:dyDescent="0.25">
      <c r="A114" t="str">
        <v>28803</v>
      </c>
      <c r="B114" t="str">
        <v>D+ 68%</v>
      </c>
      <c r="F114">
        <v>32031</v>
      </c>
      <c r="G114" t="s">
        <v>1005</v>
      </c>
    </row>
    <row r="115" spans="1:7" x14ac:dyDescent="0.25">
      <c r="A115" t="str">
        <v>34134</v>
      </c>
      <c r="B115" t="str">
        <v>A- 91%</v>
      </c>
      <c r="F115">
        <v>32040</v>
      </c>
      <c r="G115" t="s">
        <v>972</v>
      </c>
    </row>
    <row r="116" spans="1:7" x14ac:dyDescent="0.25">
      <c r="A116" t="str">
        <v>31766</v>
      </c>
      <c r="B116" t="str">
        <v>C 76%</v>
      </c>
      <c r="F116">
        <v>32064</v>
      </c>
      <c r="G116" t="s">
        <v>980</v>
      </c>
    </row>
    <row r="117" spans="1:7" x14ac:dyDescent="0.25">
      <c r="A117" t="str">
        <v>33637</v>
      </c>
      <c r="B117" t="str">
        <v>D 64%</v>
      </c>
      <c r="F117">
        <v>32126</v>
      </c>
      <c r="G117" t="s">
        <v>975</v>
      </c>
    </row>
    <row r="118" spans="1:7" x14ac:dyDescent="0.25">
      <c r="A118" t="str">
        <v>44760</v>
      </c>
      <c r="B118" t="str">
        <v>A 99%</v>
      </c>
      <c r="F118">
        <v>32128</v>
      </c>
      <c r="G118" t="s">
        <v>976</v>
      </c>
    </row>
    <row r="119" spans="1:7" x14ac:dyDescent="0.25">
      <c r="A119" t="str">
        <v>31515</v>
      </c>
      <c r="B119" t="str">
        <v>A 97%</v>
      </c>
      <c r="F119">
        <v>32137</v>
      </c>
      <c r="G119" t="s">
        <v>1006</v>
      </c>
    </row>
    <row r="120" spans="1:7" x14ac:dyDescent="0.25">
      <c r="A120" t="str">
        <v>50295</v>
      </c>
      <c r="B120" t="str">
        <v>D 65%</v>
      </c>
      <c r="F120">
        <v>32349</v>
      </c>
      <c r="G120" t="s">
        <v>965</v>
      </c>
    </row>
    <row r="121" spans="1:7" x14ac:dyDescent="0.25">
      <c r="A121" t="str">
        <v>34720</v>
      </c>
      <c r="B121" t="str">
        <v>B 86%</v>
      </c>
      <c r="F121">
        <v>32392</v>
      </c>
      <c r="G121" t="s">
        <v>1007</v>
      </c>
    </row>
    <row r="122" spans="1:7" x14ac:dyDescent="0.25">
      <c r="A122" t="str">
        <v>24789</v>
      </c>
      <c r="B122" t="str">
        <v>D 63%</v>
      </c>
      <c r="F122">
        <v>32397</v>
      </c>
      <c r="G122" t="s">
        <v>968</v>
      </c>
    </row>
    <row r="123" spans="1:7" x14ac:dyDescent="0.25">
      <c r="A123" t="str">
        <v>38178</v>
      </c>
      <c r="B123" t="str">
        <v>A 93%</v>
      </c>
      <c r="F123">
        <v>32410</v>
      </c>
      <c r="G123" t="s">
        <v>1008</v>
      </c>
    </row>
    <row r="124" spans="1:7" x14ac:dyDescent="0.25">
      <c r="A124" t="str" cm="1">
        <f t="array" ref="A124:B153">range8</f>
        <v>28853</v>
      </c>
      <c r="B124" t="str">
        <v>C+ 77%</v>
      </c>
      <c r="F124">
        <v>32756</v>
      </c>
      <c r="G124" t="s">
        <v>1009</v>
      </c>
    </row>
    <row r="125" spans="1:7" x14ac:dyDescent="0.25">
      <c r="A125" t="str">
        <v>26271</v>
      </c>
      <c r="B125" t="str">
        <v>C+ 79%</v>
      </c>
      <c r="F125">
        <v>32777</v>
      </c>
      <c r="G125" t="s">
        <v>979</v>
      </c>
    </row>
    <row r="126" spans="1:7" x14ac:dyDescent="0.25">
      <c r="A126" t="str">
        <v>36300</v>
      </c>
      <c r="B126" t="str">
        <v>D 61%</v>
      </c>
      <c r="F126">
        <v>32783</v>
      </c>
      <c r="G126" t="s">
        <v>1010</v>
      </c>
    </row>
    <row r="127" spans="1:7" x14ac:dyDescent="0.25">
      <c r="A127" t="str">
        <v>25772</v>
      </c>
      <c r="B127" t="str">
        <v>D 60%</v>
      </c>
      <c r="F127">
        <v>33465</v>
      </c>
      <c r="G127" t="s">
        <v>994</v>
      </c>
    </row>
    <row r="128" spans="1:7" x14ac:dyDescent="0.25">
      <c r="A128" t="str">
        <v>34547</v>
      </c>
      <c r="B128" t="str">
        <v>F 0%</v>
      </c>
      <c r="F128">
        <v>33576</v>
      </c>
      <c r="G128" t="s">
        <v>987</v>
      </c>
    </row>
    <row r="129" spans="1:7" x14ac:dyDescent="0.25">
      <c r="A129" t="str">
        <v>59719</v>
      </c>
      <c r="B129" t="str">
        <v>F 1%</v>
      </c>
      <c r="F129">
        <v>33626</v>
      </c>
      <c r="G129" t="s">
        <v>998</v>
      </c>
    </row>
    <row r="130" spans="1:7" x14ac:dyDescent="0.25">
      <c r="A130" t="str">
        <v>33893</v>
      </c>
      <c r="B130" t="str">
        <v>B- 81%</v>
      </c>
      <c r="F130">
        <v>33637</v>
      </c>
      <c r="G130" t="s">
        <v>979</v>
      </c>
    </row>
    <row r="131" spans="1:7" x14ac:dyDescent="0.25">
      <c r="A131" t="str">
        <v>31695</v>
      </c>
      <c r="B131" t="str">
        <v>C- 71%</v>
      </c>
      <c r="F131">
        <v>33893</v>
      </c>
      <c r="G131" t="s">
        <v>992</v>
      </c>
    </row>
    <row r="132" spans="1:7" x14ac:dyDescent="0.25">
      <c r="A132" t="str">
        <v>33576</v>
      </c>
      <c r="B132" t="str">
        <v>A 97%</v>
      </c>
      <c r="F132">
        <v>33894</v>
      </c>
      <c r="G132" t="s">
        <v>987</v>
      </c>
    </row>
    <row r="133" spans="1:7" x14ac:dyDescent="0.25">
      <c r="A133" t="str">
        <v>41059</v>
      </c>
      <c r="B133" t="str">
        <v>C 76%</v>
      </c>
      <c r="F133">
        <v>33911</v>
      </c>
      <c r="G133" t="s">
        <v>998</v>
      </c>
    </row>
    <row r="134" spans="1:7" x14ac:dyDescent="0.25">
      <c r="A134" t="str">
        <v>28485</v>
      </c>
      <c r="B134" t="str">
        <v>C+ 77%</v>
      </c>
      <c r="F134">
        <v>34042</v>
      </c>
      <c r="G134" t="s">
        <v>990</v>
      </c>
    </row>
    <row r="135" spans="1:7" x14ac:dyDescent="0.25">
      <c r="A135" t="str">
        <v>25923</v>
      </c>
      <c r="B135" t="str">
        <v>A- 90%</v>
      </c>
      <c r="F135">
        <v>34088</v>
      </c>
      <c r="G135" t="s">
        <v>1011</v>
      </c>
    </row>
    <row r="136" spans="1:7" x14ac:dyDescent="0.25">
      <c r="A136" t="str">
        <v>40986</v>
      </c>
      <c r="B136" t="str">
        <v>D 62%</v>
      </c>
      <c r="F136">
        <v>34126</v>
      </c>
      <c r="G136" t="s">
        <v>1012</v>
      </c>
    </row>
    <row r="137" spans="1:7" x14ac:dyDescent="0.25">
      <c r="A137" t="str">
        <v>31720</v>
      </c>
      <c r="B137" t="str">
        <v>F 1%</v>
      </c>
      <c r="F137">
        <v>34129</v>
      </c>
      <c r="G137" t="s">
        <v>969</v>
      </c>
    </row>
    <row r="138" spans="1:7" x14ac:dyDescent="0.25">
      <c r="A138" t="str">
        <v>38721</v>
      </c>
      <c r="B138" t="str">
        <v>D 62%</v>
      </c>
      <c r="F138">
        <v>34132</v>
      </c>
      <c r="G138" t="s">
        <v>968</v>
      </c>
    </row>
    <row r="139" spans="1:7" x14ac:dyDescent="0.25">
      <c r="A139" t="str">
        <v>32040</v>
      </c>
      <c r="B139" t="str">
        <v>B+ 87%</v>
      </c>
      <c r="F139">
        <v>34134</v>
      </c>
      <c r="G139" t="s">
        <v>971</v>
      </c>
    </row>
    <row r="140" spans="1:7" x14ac:dyDescent="0.25">
      <c r="A140" t="str">
        <v>26062</v>
      </c>
      <c r="B140" t="str">
        <v>F 10%</v>
      </c>
      <c r="F140">
        <v>34138</v>
      </c>
      <c r="G140" t="s">
        <v>975</v>
      </c>
    </row>
    <row r="141" spans="1:7" x14ac:dyDescent="0.25">
      <c r="A141" t="str">
        <v>31304</v>
      </c>
      <c r="B141" t="str">
        <v>B 84%</v>
      </c>
      <c r="F141">
        <v>34226</v>
      </c>
      <c r="G141" t="s">
        <v>1013</v>
      </c>
    </row>
    <row r="142" spans="1:7" x14ac:dyDescent="0.25">
      <c r="A142" t="str">
        <v>42054</v>
      </c>
      <c r="B142" t="str">
        <v>B 84%</v>
      </c>
      <c r="F142">
        <v>34234</v>
      </c>
      <c r="G142" t="s">
        <v>1009</v>
      </c>
    </row>
    <row r="143" spans="1:7" x14ac:dyDescent="0.25">
      <c r="A143" t="str">
        <v>16460</v>
      </c>
      <c r="B143" t="str">
        <v>C 75%</v>
      </c>
      <c r="F143">
        <v>34359</v>
      </c>
      <c r="G143" t="s">
        <v>992</v>
      </c>
    </row>
    <row r="144" spans="1:7" x14ac:dyDescent="0.25">
      <c r="A144" t="str">
        <v>29765</v>
      </c>
      <c r="B144" t="str">
        <v>D 66%</v>
      </c>
      <c r="F144">
        <v>34412</v>
      </c>
      <c r="G144" t="s">
        <v>972</v>
      </c>
    </row>
    <row r="145" spans="1:7" x14ac:dyDescent="0.25">
      <c r="A145" t="str">
        <v>34964</v>
      </c>
      <c r="B145" t="str">
        <v>C- 71%</v>
      </c>
      <c r="F145">
        <v>34439</v>
      </c>
      <c r="G145" t="s">
        <v>971</v>
      </c>
    </row>
    <row r="146" spans="1:7" x14ac:dyDescent="0.25">
      <c r="A146" t="str">
        <v>31615</v>
      </c>
      <c r="B146" t="str">
        <v>C- 70%</v>
      </c>
      <c r="F146">
        <v>34470</v>
      </c>
      <c r="G146" t="s">
        <v>997</v>
      </c>
    </row>
    <row r="147" spans="1:7" x14ac:dyDescent="0.25">
      <c r="A147" t="str">
        <v>32410</v>
      </c>
      <c r="B147" t="str">
        <v>F 6%</v>
      </c>
      <c r="F147">
        <v>34477</v>
      </c>
      <c r="G147" t="s">
        <v>1013</v>
      </c>
    </row>
    <row r="148" spans="1:7" x14ac:dyDescent="0.25">
      <c r="A148" t="str">
        <v>31790</v>
      </c>
      <c r="B148" t="str">
        <v>F 27%</v>
      </c>
      <c r="F148">
        <v>34518</v>
      </c>
      <c r="G148" t="s">
        <v>966</v>
      </c>
    </row>
    <row r="149" spans="1:7" x14ac:dyDescent="0.25">
      <c r="A149" t="str">
        <v>29030</v>
      </c>
      <c r="B149" t="str">
        <v>B- 81%</v>
      </c>
      <c r="F149">
        <v>34547</v>
      </c>
      <c r="G149" t="s">
        <v>1013</v>
      </c>
    </row>
    <row r="150" spans="1:7" x14ac:dyDescent="0.25">
      <c r="A150" t="str">
        <v>34477</v>
      </c>
      <c r="B150" t="str">
        <v>F 0%</v>
      </c>
      <c r="F150">
        <v>34574</v>
      </c>
      <c r="G150" t="s">
        <v>997</v>
      </c>
    </row>
    <row r="151" spans="1:7" x14ac:dyDescent="0.25">
      <c r="A151" t="str">
        <v>24736</v>
      </c>
      <c r="B151" t="str">
        <v>A 93%</v>
      </c>
      <c r="F151">
        <v>34720</v>
      </c>
      <c r="G151" t="s">
        <v>1000</v>
      </c>
    </row>
    <row r="152" spans="1:7" x14ac:dyDescent="0.25">
      <c r="A152" t="str">
        <v>31307</v>
      </c>
      <c r="B152" t="str">
        <v>A 99%</v>
      </c>
      <c r="F152">
        <v>34733</v>
      </c>
      <c r="G152" t="s">
        <v>1014</v>
      </c>
    </row>
    <row r="153" spans="1:7" x14ac:dyDescent="0.25">
      <c r="A153" t="str">
        <v>41105</v>
      </c>
      <c r="B153" t="str">
        <v>A- 92%</v>
      </c>
      <c r="F153" t="s">
        <v>1027</v>
      </c>
      <c r="G153" t="s">
        <v>1015</v>
      </c>
    </row>
    <row r="154" spans="1:7" x14ac:dyDescent="0.25">
      <c r="A154" t="str" cm="1">
        <f t="array" ref="A154:B169">range9</f>
        <v>57386</v>
      </c>
      <c r="B154" t="str">
        <v>D+ 67%</v>
      </c>
      <c r="F154">
        <v>34809</v>
      </c>
      <c r="G154" t="s">
        <v>1016</v>
      </c>
    </row>
    <row r="155" spans="1:7" x14ac:dyDescent="0.25">
      <c r="A155" t="str">
        <v>27887</v>
      </c>
      <c r="B155" t="str">
        <v>A 116%</v>
      </c>
      <c r="F155">
        <v>34849</v>
      </c>
      <c r="G155" t="s">
        <v>966</v>
      </c>
    </row>
    <row r="156" spans="1:7" x14ac:dyDescent="0.25">
      <c r="A156" t="str">
        <v>41104</v>
      </c>
      <c r="B156" t="str">
        <v>D+ 67%</v>
      </c>
      <c r="F156">
        <v>34872</v>
      </c>
      <c r="G156" t="s">
        <v>1017</v>
      </c>
    </row>
    <row r="157" spans="1:7" x14ac:dyDescent="0.25">
      <c r="A157" t="str">
        <v>39425</v>
      </c>
      <c r="B157" t="str">
        <v>D 60%</v>
      </c>
      <c r="F157">
        <v>34964</v>
      </c>
      <c r="G157" t="s">
        <v>967</v>
      </c>
    </row>
    <row r="158" spans="1:7" x14ac:dyDescent="0.25">
      <c r="A158" t="str">
        <v>28485</v>
      </c>
      <c r="B158" t="str">
        <v>D 66%</v>
      </c>
      <c r="F158">
        <v>34991</v>
      </c>
      <c r="G158" t="s">
        <v>984</v>
      </c>
    </row>
    <row r="159" spans="1:7" x14ac:dyDescent="0.25">
      <c r="A159" t="str">
        <v>32349</v>
      </c>
      <c r="B159" t="str">
        <v>D 60%</v>
      </c>
      <c r="F159">
        <v>35093</v>
      </c>
      <c r="G159" t="s">
        <v>981</v>
      </c>
    </row>
    <row r="160" spans="1:7" x14ac:dyDescent="0.25">
      <c r="A160" t="str">
        <v>26062</v>
      </c>
      <c r="B160" t="str">
        <v>D 64%</v>
      </c>
      <c r="F160">
        <v>35128</v>
      </c>
      <c r="G160" t="s">
        <v>973</v>
      </c>
    </row>
    <row r="161" spans="1:7" x14ac:dyDescent="0.25">
      <c r="A161" t="str">
        <v>32031</v>
      </c>
      <c r="B161" t="str">
        <v>A 102%</v>
      </c>
      <c r="F161">
        <v>35255</v>
      </c>
      <c r="G161" t="s">
        <v>984</v>
      </c>
    </row>
    <row r="162" spans="1:7" x14ac:dyDescent="0.25">
      <c r="A162" t="str">
        <v>30333</v>
      </c>
      <c r="B162" t="str">
        <v>A 110%</v>
      </c>
      <c r="F162">
        <v>35404</v>
      </c>
      <c r="G162" t="s">
        <v>1018</v>
      </c>
    </row>
    <row r="163" spans="1:7" x14ac:dyDescent="0.25">
      <c r="A163" t="str">
        <v>48317</v>
      </c>
      <c r="B163" t="str">
        <v>C- 71%</v>
      </c>
      <c r="F163">
        <v>35449</v>
      </c>
      <c r="G163" t="s">
        <v>989</v>
      </c>
    </row>
    <row r="164" spans="1:7" x14ac:dyDescent="0.25">
      <c r="A164" t="str">
        <v>25954</v>
      </c>
      <c r="B164" t="str">
        <v>A 98%</v>
      </c>
      <c r="F164">
        <v>35474</v>
      </c>
      <c r="G164" t="s">
        <v>1019</v>
      </c>
    </row>
    <row r="165" spans="1:7" x14ac:dyDescent="0.25">
      <c r="A165" t="str">
        <v>22736</v>
      </c>
      <c r="B165" t="str">
        <v>D 60%</v>
      </c>
      <c r="F165">
        <v>35628</v>
      </c>
      <c r="G165" t="s">
        <v>1020</v>
      </c>
    </row>
    <row r="166" spans="1:7" x14ac:dyDescent="0.25">
      <c r="A166" t="str">
        <v>32783</v>
      </c>
      <c r="B166" t="str">
        <v>D 62%</v>
      </c>
      <c r="F166" t="s">
        <v>1034</v>
      </c>
      <c r="G166" t="s">
        <v>995</v>
      </c>
    </row>
    <row r="167" spans="1:7" x14ac:dyDescent="0.25">
      <c r="A167" t="str">
        <v>32392</v>
      </c>
      <c r="B167" t="str">
        <v>A 106%</v>
      </c>
      <c r="F167">
        <v>35986</v>
      </c>
      <c r="G167" t="s">
        <v>973</v>
      </c>
    </row>
    <row r="168" spans="1:7" x14ac:dyDescent="0.25">
      <c r="A168" t="str">
        <v>26265</v>
      </c>
      <c r="B168" t="str">
        <v>A 93%</v>
      </c>
      <c r="F168">
        <v>36122</v>
      </c>
      <c r="G168" t="s">
        <v>979</v>
      </c>
    </row>
    <row r="169" spans="1:7" x14ac:dyDescent="0.25">
      <c r="A169" t="str">
        <v>41105</v>
      </c>
      <c r="B169" t="str">
        <v>B 83%</v>
      </c>
      <c r="F169" t="s">
        <v>1040</v>
      </c>
      <c r="G169" t="s">
        <v>976</v>
      </c>
    </row>
    <row r="170" spans="1:7" x14ac:dyDescent="0.25">
      <c r="A170" t="str" cm="1">
        <f t="array" ref="A170:B189">range10</f>
        <v>43008</v>
      </c>
      <c r="B170" t="str">
        <v>A 94%</v>
      </c>
      <c r="F170">
        <v>36175</v>
      </c>
      <c r="G170" t="s">
        <v>980</v>
      </c>
    </row>
    <row r="171" spans="1:7" x14ac:dyDescent="0.25">
      <c r="A171" t="str">
        <v>34042</v>
      </c>
      <c r="B171" t="str">
        <v>D+ 67%</v>
      </c>
      <c r="F171" t="s">
        <v>1028</v>
      </c>
      <c r="G171" t="s">
        <v>976</v>
      </c>
    </row>
    <row r="172" spans="1:7" x14ac:dyDescent="0.25">
      <c r="A172" t="str">
        <v>24937</v>
      </c>
      <c r="B172" t="str">
        <v>A 93%</v>
      </c>
      <c r="F172">
        <v>36300</v>
      </c>
      <c r="G172" t="s">
        <v>1009</v>
      </c>
    </row>
    <row r="173" spans="1:7" x14ac:dyDescent="0.25">
      <c r="A173" t="str">
        <v>34733</v>
      </c>
      <c r="B173" t="str">
        <v>F 54%</v>
      </c>
      <c r="F173">
        <v>36383</v>
      </c>
      <c r="G173" t="s">
        <v>1018</v>
      </c>
    </row>
    <row r="174" spans="1:7" x14ac:dyDescent="0.25">
      <c r="A174" t="str">
        <v>34126</v>
      </c>
      <c r="B174" t="str">
        <v>F 34%</v>
      </c>
      <c r="F174">
        <v>36732</v>
      </c>
      <c r="G174" t="s">
        <v>987</v>
      </c>
    </row>
    <row r="175" spans="1:7" x14ac:dyDescent="0.25">
      <c r="A175" t="str">
        <v>34849</v>
      </c>
      <c r="B175" t="str">
        <v>A 99%</v>
      </c>
      <c r="F175">
        <v>36732</v>
      </c>
      <c r="G175" t="s">
        <v>973</v>
      </c>
    </row>
    <row r="176" spans="1:7" x14ac:dyDescent="0.25">
      <c r="A176" t="str">
        <v>34809</v>
      </c>
      <c r="B176" t="str">
        <v>F 21%</v>
      </c>
      <c r="F176">
        <v>38178</v>
      </c>
      <c r="G176" t="s">
        <v>969</v>
      </c>
    </row>
    <row r="177" spans="1:7" x14ac:dyDescent="0.25">
      <c r="A177" t="str">
        <v>26448</v>
      </c>
      <c r="B177" t="str">
        <v>B+ 88%</v>
      </c>
      <c r="F177">
        <v>38721</v>
      </c>
      <c r="G177" t="s">
        <v>1010</v>
      </c>
    </row>
    <row r="178" spans="1:7" x14ac:dyDescent="0.25">
      <c r="A178" t="str">
        <v>34129</v>
      </c>
      <c r="B178" t="str">
        <v>A 93%</v>
      </c>
      <c r="F178">
        <v>39223</v>
      </c>
      <c r="G178" t="s">
        <v>977</v>
      </c>
    </row>
    <row r="179" spans="1:7" x14ac:dyDescent="0.25">
      <c r="A179" t="str">
        <v>34234</v>
      </c>
      <c r="B179" t="str">
        <v>D 61%</v>
      </c>
      <c r="F179">
        <v>39425</v>
      </c>
      <c r="G179" t="s">
        <v>965</v>
      </c>
    </row>
    <row r="180" spans="1:7" x14ac:dyDescent="0.25">
      <c r="A180" t="str">
        <v>35255</v>
      </c>
      <c r="B180" t="str">
        <v>A 96%</v>
      </c>
      <c r="F180">
        <v>40410</v>
      </c>
      <c r="G180" t="s">
        <v>981</v>
      </c>
    </row>
    <row r="181" spans="1:7" x14ac:dyDescent="0.25">
      <c r="A181" t="str">
        <v>35474</v>
      </c>
      <c r="B181" t="str">
        <v>F 9%</v>
      </c>
      <c r="F181">
        <v>40986</v>
      </c>
      <c r="G181" t="s">
        <v>1010</v>
      </c>
    </row>
    <row r="182" spans="1:7" x14ac:dyDescent="0.25">
      <c r="A182" t="str">
        <v>35986</v>
      </c>
      <c r="B182" t="str">
        <v>B+ 89%</v>
      </c>
      <c r="F182">
        <v>41059</v>
      </c>
      <c r="G182" t="s">
        <v>1003</v>
      </c>
    </row>
    <row r="183" spans="1:7" x14ac:dyDescent="0.25">
      <c r="A183" t="str">
        <v>34132</v>
      </c>
      <c r="B183" t="str">
        <v>B 83%</v>
      </c>
      <c r="F183">
        <v>41104</v>
      </c>
      <c r="G183" t="s">
        <v>990</v>
      </c>
    </row>
    <row r="184" spans="1:7" x14ac:dyDescent="0.25">
      <c r="A184" t="str">
        <v>26684</v>
      </c>
      <c r="B184" t="str">
        <v>A- 91%</v>
      </c>
      <c r="F184">
        <v>41105</v>
      </c>
      <c r="G184" t="s">
        <v>998</v>
      </c>
    </row>
    <row r="185" spans="1:7" x14ac:dyDescent="0.25">
      <c r="A185" t="str">
        <v>34991</v>
      </c>
      <c r="B185" t="str">
        <v>A 96%</v>
      </c>
      <c r="F185" t="s">
        <v>1043</v>
      </c>
      <c r="G185" t="s">
        <v>968</v>
      </c>
    </row>
    <row r="186" spans="1:7" x14ac:dyDescent="0.25">
      <c r="A186" t="str">
        <v>23826</v>
      </c>
      <c r="B186" t="str">
        <v>A 99%</v>
      </c>
      <c r="F186">
        <v>41592</v>
      </c>
      <c r="G186" t="s">
        <v>1003</v>
      </c>
    </row>
    <row r="187" spans="1:7" x14ac:dyDescent="0.25">
      <c r="A187" t="str">
        <v>33894</v>
      </c>
      <c r="B187" t="str">
        <v>A 97%</v>
      </c>
      <c r="F187">
        <v>41796</v>
      </c>
      <c r="G187" t="s">
        <v>1021</v>
      </c>
    </row>
    <row r="188" spans="1:7" x14ac:dyDescent="0.25">
      <c r="A188" t="str">
        <v>46236</v>
      </c>
      <c r="B188" t="str">
        <v>B+ 89%</v>
      </c>
      <c r="F188">
        <v>42054</v>
      </c>
      <c r="G188" t="s">
        <v>989</v>
      </c>
    </row>
    <row r="189" spans="1:7" x14ac:dyDescent="0.25">
      <c r="A189" t="str">
        <v>31307</v>
      </c>
      <c r="B189" t="str">
        <v>B 86%</v>
      </c>
      <c r="F189">
        <v>43008</v>
      </c>
      <c r="G189" t="s">
        <v>980</v>
      </c>
    </row>
    <row r="190" spans="1:7" x14ac:dyDescent="0.25">
      <c r="A190" t="str" cm="1">
        <f t="array" ref="A190:B202">range11</f>
        <v>28576</v>
      </c>
      <c r="B190" t="str">
        <v>A 94%</v>
      </c>
      <c r="F190">
        <v>43555</v>
      </c>
      <c r="G190" t="s">
        <v>992</v>
      </c>
    </row>
    <row r="191" spans="1:7" x14ac:dyDescent="0.25">
      <c r="A191" t="str">
        <v>31953</v>
      </c>
      <c r="B191" t="str">
        <v>B 84%</v>
      </c>
      <c r="F191">
        <v>43653</v>
      </c>
      <c r="G191" t="s">
        <v>981</v>
      </c>
    </row>
    <row r="192" spans="1:7" x14ac:dyDescent="0.25">
      <c r="A192" t="str">
        <v>36122</v>
      </c>
      <c r="B192" t="str">
        <v>A 98%</v>
      </c>
      <c r="F192">
        <v>44070</v>
      </c>
      <c r="G192" t="s">
        <v>981</v>
      </c>
    </row>
    <row r="193" spans="1:7" x14ac:dyDescent="0.25">
      <c r="A193" t="str">
        <v>29733</v>
      </c>
      <c r="B193" t="str">
        <v>B+ 88%</v>
      </c>
      <c r="F193">
        <v>44475</v>
      </c>
      <c r="G193" t="s">
        <v>1022</v>
      </c>
    </row>
    <row r="194" spans="1:7" x14ac:dyDescent="0.25">
      <c r="A194" t="str">
        <v>40410</v>
      </c>
      <c r="B194" t="str">
        <v>B- 80%</v>
      </c>
      <c r="F194">
        <v>44760</v>
      </c>
      <c r="G194" t="s">
        <v>966</v>
      </c>
    </row>
    <row r="195" spans="1:7" x14ac:dyDescent="0.25">
      <c r="A195" t="str">
        <v>60213</v>
      </c>
      <c r="B195" t="str">
        <v>A 97%</v>
      </c>
      <c r="F195">
        <v>44836</v>
      </c>
      <c r="G195" t="s">
        <v>1023</v>
      </c>
    </row>
    <row r="196" spans="1:7" x14ac:dyDescent="0.25">
      <c r="A196" t="str">
        <v>24557</v>
      </c>
      <c r="B196" t="str">
        <v>B 83%</v>
      </c>
      <c r="F196">
        <v>44842</v>
      </c>
      <c r="G196" t="s">
        <v>998</v>
      </c>
    </row>
    <row r="197" spans="1:7" x14ac:dyDescent="0.25">
      <c r="A197" t="str">
        <v>26208</v>
      </c>
      <c r="B197" t="str">
        <v>A 94%</v>
      </c>
      <c r="F197">
        <v>45137</v>
      </c>
      <c r="G197" t="s">
        <v>976</v>
      </c>
    </row>
    <row r="198" spans="1:7" x14ac:dyDescent="0.25">
      <c r="A198" t="str">
        <v>28827</v>
      </c>
      <c r="B198" t="str">
        <v>A 97%</v>
      </c>
      <c r="F198">
        <v>46236</v>
      </c>
      <c r="G198" t="s">
        <v>973</v>
      </c>
    </row>
    <row r="199" spans="1:7" x14ac:dyDescent="0.25">
      <c r="A199" t="str">
        <v>26541</v>
      </c>
      <c r="B199" t="str">
        <v>A 94%</v>
      </c>
      <c r="F199">
        <v>46857</v>
      </c>
      <c r="G199" t="s">
        <v>998</v>
      </c>
    </row>
    <row r="200" spans="1:7" x14ac:dyDescent="0.25">
      <c r="A200" t="str">
        <v>36732</v>
      </c>
      <c r="B200" t="str">
        <v>B+ 89%</v>
      </c>
      <c r="F200">
        <v>47225</v>
      </c>
      <c r="G200" t="s">
        <v>997</v>
      </c>
    </row>
    <row r="201" spans="1:7" x14ac:dyDescent="0.25">
      <c r="A201" t="str">
        <v>28305</v>
      </c>
      <c r="B201" t="str">
        <v>A- 91%</v>
      </c>
      <c r="F201">
        <v>48317</v>
      </c>
      <c r="G201" t="s">
        <v>967</v>
      </c>
    </row>
    <row r="202" spans="1:7" x14ac:dyDescent="0.25">
      <c r="A202" t="str">
        <v>26364</v>
      </c>
      <c r="B202" t="str">
        <v>A 96%</v>
      </c>
      <c r="F202">
        <v>50295</v>
      </c>
      <c r="G202" t="s">
        <v>988</v>
      </c>
    </row>
    <row r="203" spans="1:7" x14ac:dyDescent="0.25">
      <c r="A203" t="str" cm="1">
        <f t="array" ref="A203:B223">range12</f>
        <v>25390</v>
      </c>
      <c r="B203" t="str">
        <v>A- 90%</v>
      </c>
      <c r="F203">
        <v>52004</v>
      </c>
      <c r="G203" t="s">
        <v>962</v>
      </c>
    </row>
    <row r="204" spans="1:7" x14ac:dyDescent="0.25">
      <c r="A204" t="str">
        <v>28970</v>
      </c>
      <c r="B204" t="str">
        <v>C 74%</v>
      </c>
      <c r="F204" t="s">
        <v>1039</v>
      </c>
      <c r="G204" t="s">
        <v>982</v>
      </c>
    </row>
    <row r="205" spans="1:7" x14ac:dyDescent="0.25">
      <c r="A205" t="str">
        <v>26049</v>
      </c>
      <c r="B205" t="str">
        <v>B+ 87%</v>
      </c>
      <c r="F205">
        <v>52313</v>
      </c>
      <c r="G205" t="s">
        <v>1005</v>
      </c>
    </row>
    <row r="206" spans="1:7" x14ac:dyDescent="0.25">
      <c r="A206" t="str">
        <v>36383</v>
      </c>
      <c r="B206" t="str">
        <v>C 74%</v>
      </c>
      <c r="F206">
        <v>52313</v>
      </c>
      <c r="G206" t="s">
        <v>1024</v>
      </c>
    </row>
    <row r="207" spans="1:7" x14ac:dyDescent="0.25">
      <c r="A207" t="str">
        <v>26286</v>
      </c>
      <c r="B207" t="str">
        <v>A 99%</v>
      </c>
      <c r="F207">
        <v>56605</v>
      </c>
      <c r="G207" t="s">
        <v>971</v>
      </c>
    </row>
    <row r="208" spans="1:7" x14ac:dyDescent="0.25">
      <c r="A208" t="str">
        <v>26082</v>
      </c>
      <c r="B208" t="str">
        <v>B 85%</v>
      </c>
      <c r="F208">
        <v>56605</v>
      </c>
      <c r="G208" t="s">
        <v>1000</v>
      </c>
    </row>
    <row r="209" spans="1:7" x14ac:dyDescent="0.25">
      <c r="A209" t="str">
        <v>29873</v>
      </c>
      <c r="B209" t="str">
        <v>B 86%</v>
      </c>
      <c r="F209">
        <v>57159</v>
      </c>
      <c r="G209" t="s">
        <v>1025</v>
      </c>
    </row>
    <row r="210" spans="1:7" x14ac:dyDescent="0.25">
      <c r="A210" t="str">
        <v>34138</v>
      </c>
      <c r="B210" t="str">
        <v>B- 82%</v>
      </c>
      <c r="F210">
        <v>57386</v>
      </c>
      <c r="G210" t="s">
        <v>1025</v>
      </c>
    </row>
    <row r="211" spans="1:7" x14ac:dyDescent="0.25">
      <c r="A211" t="str">
        <v>29990</v>
      </c>
      <c r="B211" t="str">
        <v>A 97%</v>
      </c>
      <c r="F211" t="s">
        <v>1031</v>
      </c>
      <c r="G211" t="s">
        <v>990</v>
      </c>
    </row>
    <row r="212" spans="1:7" x14ac:dyDescent="0.25">
      <c r="A212" t="str">
        <v>26645</v>
      </c>
      <c r="B212" t="str">
        <v>A- 90%</v>
      </c>
      <c r="F212">
        <v>59719</v>
      </c>
      <c r="G212" t="s">
        <v>1002</v>
      </c>
    </row>
    <row r="213" spans="1:7" x14ac:dyDescent="0.25">
      <c r="A213" t="str">
        <v>31402</v>
      </c>
      <c r="B213" t="str">
        <v>B+ 89%</v>
      </c>
      <c r="F213">
        <v>60068</v>
      </c>
      <c r="G213" t="s">
        <v>990</v>
      </c>
    </row>
    <row r="214" spans="1:7" x14ac:dyDescent="0.25">
      <c r="A214" t="str">
        <v>28903</v>
      </c>
      <c r="B214" t="str">
        <v>C 75%</v>
      </c>
      <c r="F214">
        <v>60213</v>
      </c>
      <c r="G214" t="s">
        <v>976</v>
      </c>
    </row>
    <row r="215" spans="1:7" x14ac:dyDescent="0.25">
      <c r="A215" t="str">
        <v>25678</v>
      </c>
      <c r="B215" t="str">
        <v>C+ 78%</v>
      </c>
      <c r="F215">
        <v>60213</v>
      </c>
      <c r="G215" t="s">
        <v>987</v>
      </c>
    </row>
    <row r="216" spans="1:7" x14ac:dyDescent="0.25">
      <c r="A216" t="str">
        <v>28531</v>
      </c>
      <c r="B216" t="str">
        <v>A 100%</v>
      </c>
      <c r="F216">
        <v>60852</v>
      </c>
      <c r="G216" t="s">
        <v>1026</v>
      </c>
    </row>
    <row r="217" spans="1:7" x14ac:dyDescent="0.25">
      <c r="A217" t="str">
        <v>28921</v>
      </c>
      <c r="B217" t="str">
        <v>C 76%</v>
      </c>
      <c r="F217">
        <v>61355</v>
      </c>
      <c r="G217" t="s">
        <v>998</v>
      </c>
    </row>
    <row r="218" spans="1:7" x14ac:dyDescent="0.25">
      <c r="A218" t="str">
        <v>61789</v>
      </c>
      <c r="B218" t="str">
        <v>A 98%</v>
      </c>
      <c r="F218" t="s">
        <v>1032</v>
      </c>
      <c r="G218" t="s">
        <v>982</v>
      </c>
    </row>
    <row r="219" spans="1:7" x14ac:dyDescent="0.25">
      <c r="A219" t="str">
        <v>61355</v>
      </c>
      <c r="B219" t="str">
        <v>A 95%</v>
      </c>
      <c r="F219">
        <v>61537</v>
      </c>
      <c r="G219" t="s">
        <v>998</v>
      </c>
    </row>
    <row r="220" spans="1:7" x14ac:dyDescent="0.25">
      <c r="A220" t="str">
        <v>31773</v>
      </c>
      <c r="B220" t="str">
        <v>C+ 78%</v>
      </c>
      <c r="F220">
        <v>61789</v>
      </c>
      <c r="G220" t="s">
        <v>982</v>
      </c>
    </row>
    <row r="221" spans="1:7" x14ac:dyDescent="0.25">
      <c r="A221" t="str">
        <v>16773</v>
      </c>
      <c r="B221" t="str">
        <v>C+ 79%</v>
      </c>
      <c r="F221">
        <v>61789</v>
      </c>
      <c r="G221" t="s">
        <v>976</v>
      </c>
    </row>
    <row r="222" spans="1:7" x14ac:dyDescent="0.25">
      <c r="A222" t="str">
        <v>61791</v>
      </c>
      <c r="B222" t="str">
        <v>A- 92%</v>
      </c>
      <c r="F222">
        <v>61791</v>
      </c>
      <c r="G222" t="s">
        <v>998</v>
      </c>
    </row>
    <row r="223" spans="1:7" x14ac:dyDescent="0.25">
      <c r="A223" t="str">
        <v>31462</v>
      </c>
      <c r="B223" t="str">
        <v>B- 81%</v>
      </c>
      <c r="F223">
        <v>62290</v>
      </c>
      <c r="G223" t="s">
        <v>966</v>
      </c>
    </row>
  </sheetData>
  <dataConsolidate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CD9F0-2CB3-440D-A5FE-DA8DF2B64F81}">
  <dimension ref="A1:O146"/>
  <sheetViews>
    <sheetView tabSelected="1" topLeftCell="A74" workbookViewId="0">
      <selection activeCell="K69" sqref="K69"/>
    </sheetView>
  </sheetViews>
  <sheetFormatPr defaultRowHeight="15" x14ac:dyDescent="0.25"/>
  <cols>
    <col min="1" max="1" width="38" customWidth="1"/>
    <col min="2" max="2" width="9.42578125" hidden="1" customWidth="1"/>
    <col min="3" max="5" width="7.85546875" hidden="1" customWidth="1"/>
    <col min="6" max="6" width="6.5703125" hidden="1" customWidth="1"/>
    <col min="7" max="7" width="13.5703125" hidden="1" customWidth="1"/>
    <col min="8" max="8" width="8.7109375" hidden="1" customWidth="1"/>
    <col min="9" max="9" width="32" bestFit="1" customWidth="1"/>
    <col min="10" max="10" width="6.5703125" customWidth="1"/>
    <col min="11" max="11" width="12" style="13" bestFit="1" customWidth="1"/>
    <col min="12" max="12" width="14.7109375" bestFit="1" customWidth="1"/>
    <col min="13" max="13" width="12.28515625" bestFit="1" customWidth="1"/>
    <col min="14" max="15" width="10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1350</v>
      </c>
      <c r="E1" s="1" t="s">
        <v>1351</v>
      </c>
      <c r="F1" s="1" t="s">
        <v>3</v>
      </c>
      <c r="G1" s="1" t="s">
        <v>4</v>
      </c>
      <c r="H1" s="1" t="s">
        <v>5</v>
      </c>
      <c r="I1" s="1"/>
      <c r="J1" s="1" t="s">
        <v>3</v>
      </c>
      <c r="K1" s="12" t="s">
        <v>957</v>
      </c>
      <c r="L1" s="1" t="s">
        <v>958</v>
      </c>
      <c r="M1" s="1" t="s">
        <v>959</v>
      </c>
      <c r="N1" s="1" t="s">
        <v>960</v>
      </c>
      <c r="O1" s="1" t="s">
        <v>961</v>
      </c>
    </row>
    <row r="2" spans="1:15" x14ac:dyDescent="0.25">
      <c r="A2" t="s">
        <v>18</v>
      </c>
      <c r="B2" t="s">
        <v>187</v>
      </c>
      <c r="C2" t="s">
        <v>8</v>
      </c>
      <c r="D2" t="s">
        <v>1352</v>
      </c>
      <c r="E2" t="s">
        <v>1353</v>
      </c>
      <c r="F2" t="s">
        <v>15</v>
      </c>
      <c r="G2" t="s">
        <v>188</v>
      </c>
      <c r="H2" s="2">
        <v>38178</v>
      </c>
      <c r="I2" s="2" t="str">
        <f>IF(COUNTIF(EmailLookup,H2)=1,_xlfn.CONCAT(VLOOKUP(H2,EmailLookup,2),"@students.psd1.org"),"NOTFOUND")</f>
        <v>zammira771@students.psd1.org</v>
      </c>
      <c r="J2" s="2" t="str">
        <f>VLOOKUP(H2,GradeLookup,2)</f>
        <v>A 93%</v>
      </c>
      <c r="K2" s="13" t="s">
        <v>684</v>
      </c>
      <c r="L2" t="s">
        <v>685</v>
      </c>
      <c r="M2" t="s">
        <v>677</v>
      </c>
    </row>
    <row r="3" spans="1:15" x14ac:dyDescent="0.25">
      <c r="A3" t="s">
        <v>6</v>
      </c>
      <c r="B3" t="s">
        <v>326</v>
      </c>
      <c r="C3" t="s">
        <v>8</v>
      </c>
      <c r="D3" t="s">
        <v>1352</v>
      </c>
      <c r="E3" t="s">
        <v>1353</v>
      </c>
      <c r="F3" t="s">
        <v>9</v>
      </c>
      <c r="G3" t="s">
        <v>324</v>
      </c>
      <c r="H3" s="2">
        <v>41105</v>
      </c>
      <c r="I3" s="2" t="str">
        <f>IF(COUNTIF(EmailLookup,H3)=1,_xlfn.CONCAT(VLOOKUP(H3,EmailLookup,2),"@students.psd1.org"),"NOTFOUND")</f>
        <v>yulisa495@students.psd1.org</v>
      </c>
      <c r="J3" s="2" t="str">
        <f>VLOOKUP(H3,GradeLookup,2)</f>
        <v>A- 92%</v>
      </c>
      <c r="K3" s="13" t="s">
        <v>801</v>
      </c>
      <c r="L3" t="s">
        <v>800</v>
      </c>
    </row>
    <row r="4" spans="1:15" x14ac:dyDescent="0.25">
      <c r="A4" t="s">
        <v>147</v>
      </c>
      <c r="B4" t="s">
        <v>326</v>
      </c>
      <c r="C4" t="s">
        <v>8</v>
      </c>
      <c r="D4" t="s">
        <v>1352</v>
      </c>
      <c r="E4" t="s">
        <v>1353</v>
      </c>
      <c r="F4" t="s">
        <v>9</v>
      </c>
      <c r="G4" t="s">
        <v>324</v>
      </c>
      <c r="H4" s="2" t="s">
        <v>1043</v>
      </c>
      <c r="I4" s="2" t="s">
        <v>1332</v>
      </c>
      <c r="J4" s="2" t="str">
        <f>VLOOKUP(H4,GradeLookup,2)</f>
        <v>B 83%</v>
      </c>
      <c r="K4" s="13" t="s">
        <v>801</v>
      </c>
      <c r="L4" t="s">
        <v>800</v>
      </c>
    </row>
    <row r="5" spans="1:15" x14ac:dyDescent="0.25">
      <c r="A5" t="s">
        <v>37</v>
      </c>
      <c r="B5" t="s">
        <v>541</v>
      </c>
      <c r="C5" t="s">
        <v>8</v>
      </c>
      <c r="D5" t="s">
        <v>1352</v>
      </c>
      <c r="E5" t="s">
        <v>1353</v>
      </c>
      <c r="F5" t="s">
        <v>15</v>
      </c>
      <c r="G5" t="s">
        <v>542</v>
      </c>
      <c r="H5" s="2" t="s">
        <v>1035</v>
      </c>
      <c r="I5" s="2" t="s">
        <v>1331</v>
      </c>
      <c r="J5" s="2" t="str">
        <f>VLOOKUP(H5,GradeLookup,2)</f>
        <v>B 86%</v>
      </c>
      <c r="K5" s="13" t="s">
        <v>954</v>
      </c>
      <c r="L5" t="s">
        <v>955</v>
      </c>
      <c r="M5" t="s">
        <v>956</v>
      </c>
    </row>
    <row r="6" spans="1:15" x14ac:dyDescent="0.25">
      <c r="A6" t="s">
        <v>6</v>
      </c>
      <c r="B6" t="s">
        <v>541</v>
      </c>
      <c r="C6" t="s">
        <v>8</v>
      </c>
      <c r="D6" t="s">
        <v>1352</v>
      </c>
      <c r="E6" t="s">
        <v>1353</v>
      </c>
      <c r="F6" t="s">
        <v>15</v>
      </c>
      <c r="G6" t="s">
        <v>542</v>
      </c>
      <c r="H6" s="2">
        <v>31307</v>
      </c>
      <c r="I6" s="2" t="str">
        <f>IF(COUNTIF(EmailLookup,H6)=1,_xlfn.CONCAT(VLOOKUP(H6,EmailLookup,2),"@students.psd1.org"),"NOTFOUND")</f>
        <v>yizel309@students.psd1.org</v>
      </c>
      <c r="J6" s="2" t="str">
        <f>VLOOKUP(H6,GradeLookup,2)</f>
        <v>A 99%</v>
      </c>
      <c r="K6" s="13" t="s">
        <v>954</v>
      </c>
      <c r="L6" t="s">
        <v>955</v>
      </c>
      <c r="M6" t="s">
        <v>956</v>
      </c>
    </row>
    <row r="7" spans="1:15" x14ac:dyDescent="0.25">
      <c r="A7" t="s">
        <v>99</v>
      </c>
      <c r="B7" t="s">
        <v>404</v>
      </c>
      <c r="C7" t="s">
        <v>14</v>
      </c>
      <c r="D7" t="s">
        <v>1354</v>
      </c>
      <c r="E7" t="s">
        <v>1355</v>
      </c>
      <c r="F7" t="s">
        <v>9</v>
      </c>
      <c r="G7" t="s">
        <v>405</v>
      </c>
      <c r="H7" s="2">
        <v>28755</v>
      </c>
      <c r="I7" s="2" t="str">
        <f>IF(COUNTIF(EmailLookup,H7)=1,_xlfn.CONCAT(VLOOKUP(H7,EmailLookup,2),"@students.psd1.org"),"NOTFOUND")</f>
        <v>yair568@students.psd1.org</v>
      </c>
      <c r="J7" s="2" t="str">
        <f>VLOOKUP(H7,GradeLookup,2)</f>
        <v>B+ 89%</v>
      </c>
      <c r="K7" s="13" t="s">
        <v>855</v>
      </c>
      <c r="L7" t="s">
        <v>14</v>
      </c>
      <c r="M7" t="s">
        <v>856</v>
      </c>
      <c r="N7" t="s">
        <v>857</v>
      </c>
    </row>
    <row r="8" spans="1:15" x14ac:dyDescent="0.25">
      <c r="A8" t="s">
        <v>147</v>
      </c>
      <c r="B8" t="s">
        <v>419</v>
      </c>
      <c r="C8" t="s">
        <v>8</v>
      </c>
      <c r="D8" t="s">
        <v>1352</v>
      </c>
      <c r="E8" t="s">
        <v>1353</v>
      </c>
      <c r="F8" t="s">
        <v>15</v>
      </c>
      <c r="G8" t="s">
        <v>420</v>
      </c>
      <c r="H8" s="2">
        <v>32392</v>
      </c>
      <c r="I8" s="2" t="str">
        <f>IF(COUNTIF(EmailLookup,H8)=1,_xlfn.CONCAT(VLOOKUP(H8,EmailLookup,2),"@students.psd1.org"),"NOTFOUND")</f>
        <v>ximena069@students.psd1.org</v>
      </c>
      <c r="J8" s="2" t="str">
        <f>VLOOKUP(H8,GradeLookup,2)</f>
        <v>A 106%</v>
      </c>
      <c r="K8" s="13" t="s">
        <v>868</v>
      </c>
      <c r="L8" t="s">
        <v>866</v>
      </c>
      <c r="M8" t="s">
        <v>869</v>
      </c>
    </row>
    <row r="9" spans="1:15" x14ac:dyDescent="0.25">
      <c r="A9" t="s">
        <v>55</v>
      </c>
      <c r="B9" t="s">
        <v>137</v>
      </c>
      <c r="C9" t="s">
        <v>14</v>
      </c>
      <c r="D9" t="s">
        <v>1354</v>
      </c>
      <c r="E9" t="s">
        <v>1355</v>
      </c>
      <c r="F9" t="s">
        <v>15</v>
      </c>
      <c r="G9" t="s">
        <v>138</v>
      </c>
      <c r="H9" s="2">
        <v>31462</v>
      </c>
      <c r="I9" s="2" t="str">
        <f>IF(COUNTIF(EmailLookup,H9)=1,_xlfn.CONCAT(VLOOKUP(H9,EmailLookup,2),"@students.psd1.org"),"NOTFOUND")</f>
        <v>wyatt381@students.psd1.org</v>
      </c>
      <c r="J9" s="2" t="str">
        <f>VLOOKUP(H9,GradeLookup,2)</f>
        <v>B 84%</v>
      </c>
      <c r="K9" s="13" t="s">
        <v>642</v>
      </c>
      <c r="L9" t="s">
        <v>643</v>
      </c>
      <c r="M9" t="s">
        <v>644</v>
      </c>
    </row>
    <row r="10" spans="1:15" x14ac:dyDescent="0.25">
      <c r="A10" t="s">
        <v>54</v>
      </c>
      <c r="B10" t="s">
        <v>137</v>
      </c>
      <c r="C10" t="s">
        <v>14</v>
      </c>
      <c r="D10" t="s">
        <v>1354</v>
      </c>
      <c r="E10" t="s">
        <v>1355</v>
      </c>
      <c r="F10" t="s">
        <v>15</v>
      </c>
      <c r="G10" t="s">
        <v>138</v>
      </c>
      <c r="H10" s="2" t="s">
        <v>1029</v>
      </c>
      <c r="I10" s="2" t="s">
        <v>1330</v>
      </c>
      <c r="J10" s="2" t="str">
        <f>VLOOKUP(H10,GradeLookup,2)</f>
        <v>B- 81%</v>
      </c>
      <c r="K10" s="13" t="s">
        <v>642</v>
      </c>
      <c r="L10" t="s">
        <v>643</v>
      </c>
      <c r="M10" t="s">
        <v>644</v>
      </c>
    </row>
    <row r="11" spans="1:15" x14ac:dyDescent="0.25">
      <c r="A11" t="s">
        <v>12</v>
      </c>
      <c r="B11" t="s">
        <v>250</v>
      </c>
      <c r="C11" t="s">
        <v>8</v>
      </c>
      <c r="D11" t="s">
        <v>1352</v>
      </c>
      <c r="E11" t="s">
        <v>1353</v>
      </c>
      <c r="F11" t="s">
        <v>15</v>
      </c>
      <c r="G11" t="s">
        <v>251</v>
      </c>
      <c r="H11" s="2">
        <v>32397</v>
      </c>
      <c r="I11" s="11" t="s">
        <v>1348</v>
      </c>
      <c r="J11" s="2" t="str">
        <f>VLOOKUP(H11,GradeLookup,2)</f>
        <v>B 83%</v>
      </c>
      <c r="K11" s="13" t="s">
        <v>741</v>
      </c>
      <c r="L11" t="s">
        <v>570</v>
      </c>
      <c r="M11" t="s">
        <v>742</v>
      </c>
    </row>
    <row r="12" spans="1:15" x14ac:dyDescent="0.25">
      <c r="A12" t="s">
        <v>12</v>
      </c>
      <c r="B12" t="s">
        <v>217</v>
      </c>
      <c r="C12" t="s">
        <v>14</v>
      </c>
      <c r="D12" t="s">
        <v>1354</v>
      </c>
      <c r="E12" t="s">
        <v>1355</v>
      </c>
      <c r="F12" t="s">
        <v>15</v>
      </c>
      <c r="G12" t="s">
        <v>218</v>
      </c>
      <c r="H12" s="2">
        <v>44836</v>
      </c>
      <c r="I12" s="2" t="str">
        <f>IF(COUNTIF(EmailLookup,H12)=1,_xlfn.CONCAT(VLOOKUP(H12,EmailLookup,2),"@students.psd1.org"),"NOTFOUND")</f>
        <v>victor676@students.psd1.org</v>
      </c>
      <c r="J12" s="2" t="str">
        <f>VLOOKUP(H12,GradeLookup,2)</f>
        <v>F 29%</v>
      </c>
      <c r="K12" s="13" t="s">
        <v>717</v>
      </c>
      <c r="L12" t="s">
        <v>616</v>
      </c>
      <c r="M12" t="s">
        <v>555</v>
      </c>
      <c r="N12" t="s">
        <v>617</v>
      </c>
    </row>
    <row r="13" spans="1:15" x14ac:dyDescent="0.25">
      <c r="A13" t="s">
        <v>147</v>
      </c>
      <c r="B13" t="s">
        <v>479</v>
      </c>
      <c r="C13" t="s">
        <v>14</v>
      </c>
      <c r="D13" t="s">
        <v>1354</v>
      </c>
      <c r="E13" t="s">
        <v>1355</v>
      </c>
      <c r="F13" t="s">
        <v>15</v>
      </c>
      <c r="G13" t="s">
        <v>480</v>
      </c>
      <c r="H13" s="2">
        <v>32783</v>
      </c>
      <c r="I13" s="2" t="str">
        <f>IF(COUNTIF(EmailLookup,H13)=1,_xlfn.CONCAT(VLOOKUP(H13,EmailLookup,2),"@students.psd1.org"),"NOTFOUND")</f>
        <v>uriel783@students.psd1.org</v>
      </c>
      <c r="J13" s="2" t="str">
        <f>VLOOKUP(H13,GradeLookup,2)</f>
        <v>D 62%</v>
      </c>
      <c r="K13" s="13" t="s">
        <v>694</v>
      </c>
      <c r="L13" t="s">
        <v>903</v>
      </c>
    </row>
    <row r="14" spans="1:15" x14ac:dyDescent="0.25">
      <c r="A14" t="s">
        <v>6</v>
      </c>
      <c r="B14" t="s">
        <v>454</v>
      </c>
      <c r="C14" t="s">
        <v>14</v>
      </c>
      <c r="D14" t="s">
        <v>1354</v>
      </c>
      <c r="E14" t="s">
        <v>1355</v>
      </c>
      <c r="F14" t="s">
        <v>15</v>
      </c>
      <c r="G14" t="s">
        <v>455</v>
      </c>
      <c r="H14" s="2">
        <v>24736</v>
      </c>
      <c r="I14" s="2" t="str">
        <f>IF(COUNTIF(EmailLookup,H14)=1,_xlfn.CONCAT(VLOOKUP(H14,EmailLookup,2),"@students.psd1.org"),"NOTFOUND")</f>
        <v>ulises697@students.psd1.org</v>
      </c>
      <c r="J14" s="2" t="str">
        <f>VLOOKUP(H14,GradeLookup,2)</f>
        <v>A 93%</v>
      </c>
      <c r="K14" s="13" t="s">
        <v>897</v>
      </c>
      <c r="L14" t="s">
        <v>615</v>
      </c>
      <c r="M14" t="s">
        <v>895</v>
      </c>
    </row>
    <row r="15" spans="1:15" x14ac:dyDescent="0.25">
      <c r="A15" t="s">
        <v>54</v>
      </c>
      <c r="B15" t="s">
        <v>367</v>
      </c>
      <c r="C15" t="s">
        <v>14</v>
      </c>
      <c r="D15" t="s">
        <v>1354</v>
      </c>
      <c r="E15" t="s">
        <v>1355</v>
      </c>
      <c r="F15" t="s">
        <v>9</v>
      </c>
      <c r="G15" t="s">
        <v>368</v>
      </c>
      <c r="H15" s="2">
        <v>61791</v>
      </c>
      <c r="I15" s="11" t="s">
        <v>1347</v>
      </c>
      <c r="J15" s="2" t="str">
        <f>VLOOKUP(H15,GradeLookup,2)</f>
        <v>A- 92%</v>
      </c>
      <c r="K15" s="13" t="s">
        <v>837</v>
      </c>
      <c r="L15" t="s">
        <v>838</v>
      </c>
    </row>
    <row r="16" spans="1:15" x14ac:dyDescent="0.25">
      <c r="A16" t="s">
        <v>37</v>
      </c>
      <c r="B16" t="s">
        <v>355</v>
      </c>
      <c r="C16" t="s">
        <v>8</v>
      </c>
      <c r="D16" t="s">
        <v>1352</v>
      </c>
      <c r="E16" t="s">
        <v>1353</v>
      </c>
      <c r="F16" t="s">
        <v>39</v>
      </c>
      <c r="G16" t="s">
        <v>356</v>
      </c>
      <c r="H16" s="2">
        <v>46236</v>
      </c>
      <c r="I16" s="2" t="str">
        <f>IF(COUNTIF(EmailLookup,H16)=1,_xlfn.CONCAT(VLOOKUP(H16,EmailLookup,2),"@students.psd1.org"),"NOTFOUND")</f>
        <v>taya312@students.psd1.org</v>
      </c>
      <c r="J16" s="2" t="str">
        <f>VLOOKUP(H16,GradeLookup,2)</f>
        <v>B+ 89%</v>
      </c>
      <c r="K16" s="13" t="s">
        <v>827</v>
      </c>
      <c r="L16" t="s">
        <v>606</v>
      </c>
      <c r="M16" t="s">
        <v>828</v>
      </c>
    </row>
    <row r="17" spans="1:14" x14ac:dyDescent="0.25">
      <c r="A17" t="s">
        <v>12</v>
      </c>
      <c r="B17" t="s">
        <v>193</v>
      </c>
      <c r="C17" t="s">
        <v>14</v>
      </c>
      <c r="D17" t="s">
        <v>1354</v>
      </c>
      <c r="E17" t="s">
        <v>1355</v>
      </c>
      <c r="F17" t="s">
        <v>39</v>
      </c>
      <c r="G17" t="s">
        <v>194</v>
      </c>
      <c r="H17" s="2">
        <v>33911</v>
      </c>
      <c r="I17" s="2" t="str">
        <f>IF(COUNTIF(EmailLookup,H17)=1,_xlfn.CONCAT(VLOOKUP(H17,EmailLookup,2),"@students.psd1.org"),"NOTFOUND")</f>
        <v>tanner829@students.psd1.org</v>
      </c>
      <c r="J17" s="2" t="str">
        <f>VLOOKUP(H17,GradeLookup,2)</f>
        <v>A- 92%</v>
      </c>
      <c r="K17" s="13" t="s">
        <v>689</v>
      </c>
      <c r="L17" t="s">
        <v>14</v>
      </c>
      <c r="M17" t="s">
        <v>690</v>
      </c>
    </row>
    <row r="18" spans="1:14" x14ac:dyDescent="0.25">
      <c r="A18" t="s">
        <v>99</v>
      </c>
      <c r="B18" t="s">
        <v>165</v>
      </c>
      <c r="C18" t="s">
        <v>8</v>
      </c>
      <c r="D18" t="s">
        <v>1352</v>
      </c>
      <c r="E18" t="s">
        <v>1353</v>
      </c>
      <c r="F18" t="s">
        <v>15</v>
      </c>
      <c r="G18" t="s">
        <v>166</v>
      </c>
      <c r="H18" s="2">
        <v>32777</v>
      </c>
      <c r="I18" s="2" t="str">
        <f>IF(COUNTIF(EmailLookup,H18)=1,_xlfn.CONCAT(VLOOKUP(H18,EmailLookup,2),"@students.psd1.org"),"NOTFOUND")</f>
        <v>tania910@students.psd1.org</v>
      </c>
      <c r="J18" s="2" t="str">
        <f>VLOOKUP(H18,GradeLookup,2)</f>
        <v>D 64%</v>
      </c>
      <c r="K18" s="13" t="s">
        <v>665</v>
      </c>
      <c r="L18" t="s">
        <v>596</v>
      </c>
      <c r="M18" t="s">
        <v>660</v>
      </c>
    </row>
    <row r="19" spans="1:14" x14ac:dyDescent="0.25">
      <c r="A19" t="s">
        <v>147</v>
      </c>
      <c r="B19" t="s">
        <v>267</v>
      </c>
      <c r="C19" t="s">
        <v>14</v>
      </c>
      <c r="D19" t="s">
        <v>1354</v>
      </c>
      <c r="E19" t="s">
        <v>1355</v>
      </c>
      <c r="F19" t="s">
        <v>9</v>
      </c>
      <c r="G19" t="s">
        <v>268</v>
      </c>
      <c r="H19" s="2">
        <v>22736</v>
      </c>
      <c r="I19" s="11" t="s">
        <v>1346</v>
      </c>
      <c r="J19" s="2" t="str">
        <f>VLOOKUP(H19,GradeLookup,2)</f>
        <v>D 60%</v>
      </c>
      <c r="K19" s="13" t="s">
        <v>750</v>
      </c>
      <c r="L19" t="s">
        <v>751</v>
      </c>
      <c r="M19" t="s">
        <v>752</v>
      </c>
    </row>
    <row r="20" spans="1:14" x14ac:dyDescent="0.25">
      <c r="A20" t="s">
        <v>6</v>
      </c>
      <c r="B20" t="s">
        <v>211</v>
      </c>
      <c r="C20" t="s">
        <v>8</v>
      </c>
      <c r="D20" t="s">
        <v>1352</v>
      </c>
      <c r="E20" t="s">
        <v>1353</v>
      </c>
      <c r="F20" t="s">
        <v>39</v>
      </c>
      <c r="G20" t="s">
        <v>212</v>
      </c>
      <c r="H20" s="2">
        <v>34477</v>
      </c>
      <c r="I20" s="2" t="str">
        <f>IF(COUNTIF(EmailLookup,H20)=1,_xlfn.CONCAT(VLOOKUP(H20,EmailLookup,2),"@students.psd1.org"),"NOTFOUND")</f>
        <v>sheila503@students.psd1.org</v>
      </c>
      <c r="J20" s="2" t="str">
        <f>VLOOKUP(H20,GradeLookup,2)</f>
        <v>F 0%</v>
      </c>
      <c r="K20" s="13" t="s">
        <v>710</v>
      </c>
      <c r="L20" t="s">
        <v>711</v>
      </c>
      <c r="M20" t="s">
        <v>712</v>
      </c>
      <c r="N20" t="s">
        <v>713</v>
      </c>
    </row>
    <row r="21" spans="1:14" x14ac:dyDescent="0.25">
      <c r="A21" t="s">
        <v>18</v>
      </c>
      <c r="B21" t="s">
        <v>196</v>
      </c>
      <c r="C21" t="s">
        <v>14</v>
      </c>
      <c r="D21" t="s">
        <v>1354</v>
      </c>
      <c r="E21" t="s">
        <v>1355</v>
      </c>
      <c r="F21" t="s">
        <v>15</v>
      </c>
      <c r="G21" t="s">
        <v>197</v>
      </c>
      <c r="H21" s="2">
        <v>24789</v>
      </c>
      <c r="I21" s="2" t="str">
        <f>IF(COUNTIF(EmailLookup,H21)=1,_xlfn.CONCAT(VLOOKUP(H21,EmailLookup,2),"@students.psd1.org"),"NOTFOUND")</f>
        <v>sebastian400@students.psd1.org</v>
      </c>
      <c r="J21" s="2" t="str">
        <f>VLOOKUP(H21,GradeLookup,2)</f>
        <v>D 63%</v>
      </c>
      <c r="K21" s="13" t="s">
        <v>691</v>
      </c>
      <c r="L21" t="s">
        <v>692</v>
      </c>
    </row>
    <row r="22" spans="1:14" x14ac:dyDescent="0.25">
      <c r="A22" t="s">
        <v>18</v>
      </c>
      <c r="B22" t="s">
        <v>176</v>
      </c>
      <c r="C22" t="s">
        <v>8</v>
      </c>
      <c r="D22" t="s">
        <v>1352</v>
      </c>
      <c r="E22" t="s">
        <v>1353</v>
      </c>
      <c r="F22" t="s">
        <v>39</v>
      </c>
      <c r="G22" t="s">
        <v>177</v>
      </c>
      <c r="H22" s="2">
        <v>34720</v>
      </c>
      <c r="I22" s="2" t="str">
        <f>IF(COUNTIF(EmailLookup,H22)=1,_xlfn.CONCAT(VLOOKUP(H22,EmailLookup,2),"@students.psd1.org"),"NOTFOUND")</f>
        <v>sarai898@students.psd1.org</v>
      </c>
      <c r="J22" s="2" t="str">
        <f>VLOOKUP(H22,GradeLookup,2)</f>
        <v>B 86%</v>
      </c>
      <c r="K22" s="13" t="s">
        <v>675</v>
      </c>
      <c r="L22" t="s">
        <v>676</v>
      </c>
      <c r="M22" t="s">
        <v>677</v>
      </c>
      <c r="N22" t="s">
        <v>555</v>
      </c>
    </row>
    <row r="23" spans="1:14" x14ac:dyDescent="0.25">
      <c r="A23" t="s">
        <v>12</v>
      </c>
      <c r="B23" t="s">
        <v>214</v>
      </c>
      <c r="C23" t="s">
        <v>8</v>
      </c>
      <c r="D23" t="s">
        <v>1352</v>
      </c>
      <c r="E23" t="s">
        <v>1353</v>
      </c>
      <c r="F23" t="s">
        <v>9</v>
      </c>
      <c r="G23" t="s">
        <v>215</v>
      </c>
      <c r="H23" s="2">
        <v>33465</v>
      </c>
      <c r="I23" s="11" t="s">
        <v>1345</v>
      </c>
      <c r="J23" s="2" t="str">
        <f>VLOOKUP(H23,GradeLookup,2)</f>
        <v>C+ 77%</v>
      </c>
      <c r="K23" s="13" t="s">
        <v>714</v>
      </c>
      <c r="L23" t="s">
        <v>715</v>
      </c>
      <c r="M23" t="s">
        <v>555</v>
      </c>
      <c r="N23" t="s">
        <v>716</v>
      </c>
    </row>
    <row r="24" spans="1:14" x14ac:dyDescent="0.25">
      <c r="A24" t="s">
        <v>12</v>
      </c>
      <c r="B24" t="s">
        <v>398</v>
      </c>
      <c r="C24" t="s">
        <v>14</v>
      </c>
      <c r="D24" t="s">
        <v>1354</v>
      </c>
      <c r="E24" t="s">
        <v>1355</v>
      </c>
      <c r="F24" t="s">
        <v>15</v>
      </c>
      <c r="G24" t="s">
        <v>399</v>
      </c>
      <c r="H24" s="2">
        <v>32128</v>
      </c>
      <c r="I24" s="2" t="str">
        <f>IF(COUNTIF(EmailLookup,H24)=1,_xlfn.CONCAT(VLOOKUP(H24,EmailLookup,2),"@students.psd1.org"),"NOTFOUND")</f>
        <v>rene565@students.psd1.org</v>
      </c>
      <c r="J24" s="2" t="str">
        <f>VLOOKUP(H24,GradeLookup,2)</f>
        <v>A 98%</v>
      </c>
      <c r="K24" s="13" t="s">
        <v>851</v>
      </c>
      <c r="L24" t="s">
        <v>570</v>
      </c>
      <c r="M24" t="s">
        <v>852</v>
      </c>
    </row>
    <row r="25" spans="1:14" x14ac:dyDescent="0.25">
      <c r="A25" t="s">
        <v>6</v>
      </c>
      <c r="B25" t="s">
        <v>28</v>
      </c>
      <c r="C25" t="s">
        <v>8</v>
      </c>
      <c r="D25" t="s">
        <v>1352</v>
      </c>
      <c r="E25" t="s">
        <v>1353</v>
      </c>
      <c r="F25" t="s">
        <v>9</v>
      </c>
      <c r="G25" t="s">
        <v>29</v>
      </c>
      <c r="H25" s="2">
        <v>29030</v>
      </c>
      <c r="I25" s="2" t="str">
        <f>IF(COUNTIF(EmailLookup,H25)=1,_xlfn.CONCAT(VLOOKUP(H25,EmailLookup,2),"@students.psd1.org"),"NOTFOUND")</f>
        <v>pricila449@students.psd1.org</v>
      </c>
      <c r="J25" s="2" t="str">
        <f>VLOOKUP(H25,GradeLookup,2)</f>
        <v>B- 81%</v>
      </c>
      <c r="K25" s="13" t="s">
        <v>556</v>
      </c>
      <c r="L25" t="s">
        <v>554</v>
      </c>
    </row>
    <row r="26" spans="1:14" x14ac:dyDescent="0.25">
      <c r="A26" t="s">
        <v>6</v>
      </c>
      <c r="B26" t="s">
        <v>274</v>
      </c>
      <c r="C26" t="s">
        <v>14</v>
      </c>
      <c r="D26" t="s">
        <v>1354</v>
      </c>
      <c r="E26" t="s">
        <v>1355</v>
      </c>
      <c r="F26" t="s">
        <v>15</v>
      </c>
      <c r="G26" t="s">
        <v>275</v>
      </c>
      <c r="H26" s="2">
        <v>31790</v>
      </c>
      <c r="I26" s="11" t="s">
        <v>1344</v>
      </c>
      <c r="J26" s="2" t="str">
        <f>VLOOKUP(H26,GradeLookup,2)</f>
        <v>F 27%</v>
      </c>
      <c r="K26" s="13" t="s">
        <v>759</v>
      </c>
      <c r="L26" t="s">
        <v>606</v>
      </c>
      <c r="M26" t="s">
        <v>760</v>
      </c>
    </row>
    <row r="27" spans="1:14" x14ac:dyDescent="0.25">
      <c r="A27" t="s">
        <v>18</v>
      </c>
      <c r="B27" t="s">
        <v>202</v>
      </c>
      <c r="C27" t="s">
        <v>14</v>
      </c>
      <c r="D27" t="s">
        <v>1354</v>
      </c>
      <c r="E27" t="s">
        <v>1355</v>
      </c>
      <c r="F27" t="s">
        <v>15</v>
      </c>
      <c r="G27" t="s">
        <v>203</v>
      </c>
      <c r="H27" s="2">
        <v>31515</v>
      </c>
      <c r="I27" s="2" t="str">
        <f>IF(COUNTIF(EmailLookup,H27)=1,_xlfn.CONCAT(VLOOKUP(H27,EmailLookup,2),"@students.psd1.org"),"NOTFOUND")</f>
        <v>pablo257@students.psd1.org</v>
      </c>
      <c r="J27" s="2" t="str">
        <f>VLOOKUP(H27,GradeLookup,2)</f>
        <v>A 97%</v>
      </c>
      <c r="K27" s="13" t="s">
        <v>697</v>
      </c>
      <c r="L27" t="s">
        <v>698</v>
      </c>
      <c r="M27" t="s">
        <v>699</v>
      </c>
    </row>
    <row r="28" spans="1:14" x14ac:dyDescent="0.25">
      <c r="A28" t="s">
        <v>37</v>
      </c>
      <c r="B28" t="s">
        <v>68</v>
      </c>
      <c r="C28" t="s">
        <v>14</v>
      </c>
      <c r="D28" t="s">
        <v>1354</v>
      </c>
      <c r="E28" t="s">
        <v>1355</v>
      </c>
      <c r="F28" t="s">
        <v>39</v>
      </c>
      <c r="G28" t="s">
        <v>69</v>
      </c>
      <c r="H28" s="2">
        <v>33894</v>
      </c>
      <c r="I28" s="11" t="s">
        <v>1335</v>
      </c>
      <c r="J28" s="2" t="str">
        <f>VLOOKUP(H28,GradeLookup,2)</f>
        <v>A 97%</v>
      </c>
      <c r="K28" s="13" t="s">
        <v>585</v>
      </c>
      <c r="L28" t="s">
        <v>14</v>
      </c>
      <c r="M28" t="s">
        <v>586</v>
      </c>
    </row>
    <row r="29" spans="1:14" x14ac:dyDescent="0.25">
      <c r="A29" t="s">
        <v>37</v>
      </c>
      <c r="B29" t="s">
        <v>422</v>
      </c>
      <c r="C29" t="s">
        <v>14</v>
      </c>
      <c r="D29" t="s">
        <v>1354</v>
      </c>
      <c r="E29" t="s">
        <v>1355</v>
      </c>
      <c r="F29" t="s">
        <v>39</v>
      </c>
      <c r="G29" t="s">
        <v>423</v>
      </c>
      <c r="H29" s="2">
        <v>23826</v>
      </c>
      <c r="I29" s="2" t="str">
        <f>IF(COUNTIF(EmailLookup,H29)=1,_xlfn.CONCAT(VLOOKUP(H29,EmailLookup,2),"@students.psd1.org"),"NOTFOUND")</f>
        <v>oscar795@students.psd1.org</v>
      </c>
      <c r="J29" s="2" t="str">
        <f>VLOOKUP(H29,GradeLookup,2)</f>
        <v>A 99%</v>
      </c>
      <c r="K29" s="13" t="s">
        <v>870</v>
      </c>
      <c r="L29" t="s">
        <v>871</v>
      </c>
      <c r="M29" t="s">
        <v>866</v>
      </c>
    </row>
    <row r="30" spans="1:14" x14ac:dyDescent="0.25">
      <c r="A30" t="s">
        <v>6</v>
      </c>
      <c r="B30" t="s">
        <v>414</v>
      </c>
      <c r="C30" t="s">
        <v>14</v>
      </c>
      <c r="D30" t="s">
        <v>1354</v>
      </c>
      <c r="E30" t="s">
        <v>1355</v>
      </c>
      <c r="F30" t="s">
        <v>9</v>
      </c>
      <c r="G30" t="s">
        <v>415</v>
      </c>
      <c r="H30" s="2">
        <v>32410</v>
      </c>
      <c r="I30" s="2" t="str">
        <f>IF(COUNTIF(EmailLookup,H30)=1,_xlfn.CONCAT(VLOOKUP(H30,EmailLookup,2),"@students.psd1.org"),"NOTFOUND")</f>
        <v>orlando980@students.psd1.org</v>
      </c>
      <c r="J30" s="2" t="str">
        <f>VLOOKUP(H30,GradeLookup,2)</f>
        <v>F 6%</v>
      </c>
      <c r="K30" s="13" t="s">
        <v>863</v>
      </c>
      <c r="L30" t="s">
        <v>794</v>
      </c>
      <c r="M30" t="s">
        <v>864</v>
      </c>
    </row>
    <row r="31" spans="1:14" x14ac:dyDescent="0.25">
      <c r="A31" t="s">
        <v>12</v>
      </c>
      <c r="B31" t="s">
        <v>142</v>
      </c>
      <c r="C31" t="s">
        <v>8</v>
      </c>
      <c r="D31" t="s">
        <v>1352</v>
      </c>
      <c r="E31" t="s">
        <v>1353</v>
      </c>
      <c r="F31" t="s">
        <v>39</v>
      </c>
      <c r="G31" t="s">
        <v>373</v>
      </c>
      <c r="H31" s="2">
        <v>34088</v>
      </c>
      <c r="I31" s="11" t="s">
        <v>1343</v>
      </c>
      <c r="J31" s="2" t="str">
        <f>VLOOKUP(H31,GradeLookup,2)</f>
        <v>F 48%</v>
      </c>
      <c r="K31" s="13" t="s">
        <v>841</v>
      </c>
      <c r="L31" t="s">
        <v>570</v>
      </c>
      <c r="M31" t="s">
        <v>842</v>
      </c>
    </row>
    <row r="32" spans="1:14" x14ac:dyDescent="0.25">
      <c r="A32" t="s">
        <v>18</v>
      </c>
      <c r="B32" t="s">
        <v>427</v>
      </c>
      <c r="C32" t="s">
        <v>14</v>
      </c>
      <c r="D32" t="s">
        <v>1354</v>
      </c>
      <c r="E32" t="s">
        <v>1355</v>
      </c>
      <c r="F32" t="s">
        <v>39</v>
      </c>
      <c r="G32" t="s">
        <v>428</v>
      </c>
      <c r="H32" s="2">
        <v>44760</v>
      </c>
      <c r="I32" s="2" t="str">
        <f>IF(COUNTIF(EmailLookup,H32)=1,_xlfn.CONCAT(VLOOKUP(H32,EmailLookup,2),"@students.psd1.org"),"NOTFOUND")</f>
        <v>noe106@students.psd1.org</v>
      </c>
      <c r="J32" s="2" t="str">
        <f>VLOOKUP(H32,GradeLookup,2)</f>
        <v>A 99%</v>
      </c>
      <c r="K32" s="13" t="s">
        <v>873</v>
      </c>
      <c r="L32" t="s">
        <v>874</v>
      </c>
      <c r="M32" t="s">
        <v>875</v>
      </c>
    </row>
    <row r="33" spans="1:14" x14ac:dyDescent="0.25">
      <c r="A33" t="s">
        <v>6</v>
      </c>
      <c r="B33" t="s">
        <v>261</v>
      </c>
      <c r="C33" t="s">
        <v>14</v>
      </c>
      <c r="D33" t="s">
        <v>1354</v>
      </c>
      <c r="E33" t="s">
        <v>1355</v>
      </c>
      <c r="F33" t="s">
        <v>15</v>
      </c>
      <c r="G33" t="s">
        <v>262</v>
      </c>
      <c r="H33" s="2">
        <v>31615</v>
      </c>
      <c r="I33" s="2" t="str">
        <f>IF(COUNTIF(EmailLookup,H33)=1,_xlfn.CONCAT(VLOOKUP(H33,EmailLookup,2),"@students.psd1.org"),"NOTFOUND")</f>
        <v>nemecio118@students.psd1.org</v>
      </c>
      <c r="J33" s="2" t="str">
        <f>VLOOKUP(H33,GradeLookup,2)</f>
        <v>C- 70%</v>
      </c>
      <c r="K33" s="13" t="s">
        <v>747</v>
      </c>
      <c r="L33" t="s">
        <v>581</v>
      </c>
      <c r="M33" t="s">
        <v>550</v>
      </c>
    </row>
    <row r="34" spans="1:14" x14ac:dyDescent="0.25">
      <c r="A34" t="s">
        <v>54</v>
      </c>
      <c r="B34" t="s">
        <v>168</v>
      </c>
      <c r="C34" t="s">
        <v>8</v>
      </c>
      <c r="D34" t="s">
        <v>1352</v>
      </c>
      <c r="E34" t="s">
        <v>1353</v>
      </c>
      <c r="F34" t="s">
        <v>9</v>
      </c>
      <c r="G34" t="s">
        <v>169</v>
      </c>
      <c r="H34" s="2">
        <v>16773</v>
      </c>
      <c r="I34" s="2" t="str">
        <f>IF(COUNTIF(EmailLookup,H34)=1,_xlfn.CONCAT(VLOOKUP(H34,EmailLookup,2),"@students.psd1.org"),"NOTFOUND")</f>
        <v>montserrath001@students.psd1.org</v>
      </c>
      <c r="J34" s="2" t="str">
        <f>VLOOKUP(H34,GradeLookup,2)</f>
        <v>C+ 79%</v>
      </c>
      <c r="K34" s="13" t="s">
        <v>666</v>
      </c>
      <c r="L34" t="s">
        <v>667</v>
      </c>
    </row>
    <row r="35" spans="1:14" x14ac:dyDescent="0.25">
      <c r="A35" t="s">
        <v>55</v>
      </c>
      <c r="B35" t="s">
        <v>156</v>
      </c>
      <c r="C35" t="s">
        <v>14</v>
      </c>
      <c r="D35" t="s">
        <v>1354</v>
      </c>
      <c r="E35" t="s">
        <v>1355</v>
      </c>
      <c r="F35" t="s">
        <v>15</v>
      </c>
      <c r="G35" t="s">
        <v>157</v>
      </c>
      <c r="H35" s="2">
        <v>31773</v>
      </c>
      <c r="I35" s="2" t="str">
        <f>IF(COUNTIF(EmailLookup,H35)=1,_xlfn.CONCAT(VLOOKUP(H35,EmailLookup,2),"@students.psd1.org"),"NOTFOUND")</f>
        <v>miguel295@students.psd1.org</v>
      </c>
      <c r="J35" s="2" t="str">
        <f>VLOOKUP(H35,GradeLookup,2)</f>
        <v>D+ 67%</v>
      </c>
      <c r="K35" s="13" t="s">
        <v>658</v>
      </c>
      <c r="L35" t="s">
        <v>659</v>
      </c>
      <c r="M35" t="s">
        <v>660</v>
      </c>
      <c r="N35" t="s">
        <v>661</v>
      </c>
    </row>
    <row r="36" spans="1:14" x14ac:dyDescent="0.25">
      <c r="A36" t="s">
        <v>54</v>
      </c>
      <c r="B36" t="s">
        <v>156</v>
      </c>
      <c r="C36" t="s">
        <v>14</v>
      </c>
      <c r="D36" t="s">
        <v>1354</v>
      </c>
      <c r="E36" t="s">
        <v>1355</v>
      </c>
      <c r="F36" t="s">
        <v>15</v>
      </c>
      <c r="G36" t="s">
        <v>157</v>
      </c>
      <c r="H36" s="2" t="s">
        <v>1030</v>
      </c>
      <c r="I36" s="2" t="s">
        <v>1329</v>
      </c>
      <c r="J36" s="2" t="str">
        <f>VLOOKUP(H36,GradeLookup,2)</f>
        <v>C+ 78%</v>
      </c>
      <c r="K36" s="13" t="s">
        <v>658</v>
      </c>
      <c r="L36" t="s">
        <v>659</v>
      </c>
      <c r="M36" t="s">
        <v>660</v>
      </c>
      <c r="N36" t="s">
        <v>661</v>
      </c>
    </row>
    <row r="37" spans="1:14" x14ac:dyDescent="0.25">
      <c r="A37" t="s">
        <v>12</v>
      </c>
      <c r="B37" t="s">
        <v>360</v>
      </c>
      <c r="C37" t="s">
        <v>14</v>
      </c>
      <c r="D37" t="s">
        <v>1354</v>
      </c>
      <c r="E37" t="s">
        <v>1355</v>
      </c>
      <c r="F37" t="s">
        <v>15</v>
      </c>
      <c r="G37" t="s">
        <v>361</v>
      </c>
      <c r="H37" s="2">
        <v>35128</v>
      </c>
      <c r="I37" s="11" t="s">
        <v>1342</v>
      </c>
      <c r="J37" s="2" t="str">
        <f>VLOOKUP(H37,GradeLookup,2)</f>
        <v>B+ 89%</v>
      </c>
      <c r="K37" s="13" t="s">
        <v>658</v>
      </c>
      <c r="L37" t="s">
        <v>820</v>
      </c>
      <c r="M37" t="s">
        <v>832</v>
      </c>
    </row>
    <row r="38" spans="1:14" x14ac:dyDescent="0.25">
      <c r="A38" t="s">
        <v>18</v>
      </c>
      <c r="B38" t="s">
        <v>531</v>
      </c>
      <c r="C38" t="s">
        <v>14</v>
      </c>
      <c r="D38" t="s">
        <v>1354</v>
      </c>
      <c r="E38" t="s">
        <v>1355</v>
      </c>
      <c r="F38" t="s">
        <v>15</v>
      </c>
      <c r="G38" t="s">
        <v>532</v>
      </c>
      <c r="H38" s="2">
        <v>33637</v>
      </c>
      <c r="I38" s="2" t="str">
        <f>IF(COUNTIF(EmailLookup,H38)=1,_xlfn.CONCAT(VLOOKUP(H38,EmailLookup,2),"@students.psd1.org"),"NOTFOUND")</f>
        <v>miguel755@students.psd1.org</v>
      </c>
      <c r="J38" s="2" t="str">
        <f>VLOOKUP(H38,GradeLookup,2)</f>
        <v>D 64%</v>
      </c>
      <c r="K38" s="13" t="s">
        <v>658</v>
      </c>
      <c r="L38" t="s">
        <v>659</v>
      </c>
      <c r="M38" t="s">
        <v>949</v>
      </c>
    </row>
    <row r="39" spans="1:14" x14ac:dyDescent="0.25">
      <c r="A39" t="s">
        <v>147</v>
      </c>
      <c r="B39" t="s">
        <v>384</v>
      </c>
      <c r="C39" t="s">
        <v>14</v>
      </c>
      <c r="D39" t="s">
        <v>1354</v>
      </c>
      <c r="E39" t="s">
        <v>1355</v>
      </c>
      <c r="F39" t="s">
        <v>9</v>
      </c>
      <c r="G39" t="s">
        <v>385</v>
      </c>
      <c r="H39" s="2">
        <v>30333</v>
      </c>
      <c r="I39" s="2" t="str">
        <f>IF(COUNTIF(EmailLookup,H39)=1,_xlfn.CONCAT(VLOOKUP(H39,EmailLookup,2),"@students.psd1.org"),"NOTFOUND")</f>
        <v>miguel321@students.psd1.org</v>
      </c>
      <c r="J39" s="2" t="str">
        <f>VLOOKUP(H39,GradeLookup,2)</f>
        <v>A 110%</v>
      </c>
      <c r="K39" s="13" t="s">
        <v>658</v>
      </c>
      <c r="L39" t="s">
        <v>819</v>
      </c>
    </row>
    <row r="40" spans="1:14" x14ac:dyDescent="0.25">
      <c r="A40" t="s">
        <v>6</v>
      </c>
      <c r="B40" t="s">
        <v>83</v>
      </c>
      <c r="C40" t="s">
        <v>14</v>
      </c>
      <c r="D40" t="s">
        <v>1354</v>
      </c>
      <c r="E40" t="s">
        <v>1355</v>
      </c>
      <c r="F40" t="s">
        <v>39</v>
      </c>
      <c r="G40" t="s">
        <v>84</v>
      </c>
      <c r="H40" s="2">
        <v>34964</v>
      </c>
      <c r="I40" s="2" t="str">
        <f>IF(COUNTIF(EmailLookup,H40)=1,_xlfn.CONCAT(VLOOKUP(H40,EmailLookup,2),"@students.psd1.org"),"NOTFOUND")</f>
        <v>michael013@students.psd1.org</v>
      </c>
      <c r="J40" s="2" t="str">
        <f>VLOOKUP(H40,GradeLookup,2)</f>
        <v>C- 71%</v>
      </c>
      <c r="K40" s="13" t="s">
        <v>598</v>
      </c>
      <c r="L40" t="s">
        <v>551</v>
      </c>
      <c r="M40" t="s">
        <v>599</v>
      </c>
    </row>
    <row r="41" spans="1:14" x14ac:dyDescent="0.25">
      <c r="A41" t="s">
        <v>99</v>
      </c>
      <c r="B41" t="s">
        <v>345</v>
      </c>
      <c r="C41" t="s">
        <v>8</v>
      </c>
      <c r="D41" t="s">
        <v>1352</v>
      </c>
      <c r="E41" t="s">
        <v>1353</v>
      </c>
      <c r="F41" t="s">
        <v>9</v>
      </c>
      <c r="G41" t="s">
        <v>346</v>
      </c>
      <c r="H41" s="2">
        <v>43653</v>
      </c>
      <c r="I41" s="2" t="str">
        <f>IF(COUNTIF(EmailLookup,H41)=1,_xlfn.CONCAT(VLOOKUP(H41,EmailLookup,2),"@students.psd1.org"),"NOTFOUND")</f>
        <v>melisssa263@students.psd1.org</v>
      </c>
      <c r="J41" s="2" t="str">
        <f>VLOOKUP(H41,GradeLookup,2)</f>
        <v>B- 80%</v>
      </c>
      <c r="K41" s="13" t="s">
        <v>817</v>
      </c>
      <c r="L41" t="s">
        <v>553</v>
      </c>
      <c r="M41" t="s">
        <v>818</v>
      </c>
      <c r="N41" t="s">
        <v>819</v>
      </c>
    </row>
    <row r="42" spans="1:14" x14ac:dyDescent="0.25">
      <c r="A42" t="s">
        <v>6</v>
      </c>
      <c r="B42" t="s">
        <v>7</v>
      </c>
      <c r="C42" t="s">
        <v>8</v>
      </c>
      <c r="D42" t="s">
        <v>1352</v>
      </c>
      <c r="E42" t="s">
        <v>1353</v>
      </c>
      <c r="F42" t="s">
        <v>9</v>
      </c>
      <c r="G42" t="s">
        <v>10</v>
      </c>
      <c r="H42" s="2">
        <v>29765</v>
      </c>
      <c r="I42" s="2" t="str">
        <f>IF(COUNTIF(EmailLookup,H42)=1,_xlfn.CONCAT(VLOOKUP(H42,EmailLookup,2),"@students.psd1.org"),"NOTFOUND")</f>
        <v>melanie286@students.psd1.org</v>
      </c>
      <c r="J42" s="2" t="str">
        <f>VLOOKUP(H42,GradeLookup,2)</f>
        <v>D 66%</v>
      </c>
      <c r="K42" s="13" t="s">
        <v>544</v>
      </c>
      <c r="L42" t="s">
        <v>545</v>
      </c>
      <c r="M42" t="s">
        <v>546</v>
      </c>
    </row>
    <row r="43" spans="1:14" x14ac:dyDescent="0.25">
      <c r="A43" t="s">
        <v>6</v>
      </c>
      <c r="B43" t="s">
        <v>340</v>
      </c>
      <c r="C43" t="s">
        <v>8</v>
      </c>
      <c r="D43" t="s">
        <v>1352</v>
      </c>
      <c r="E43" t="s">
        <v>1353</v>
      </c>
      <c r="F43" t="s">
        <v>9</v>
      </c>
      <c r="G43" t="s">
        <v>341</v>
      </c>
      <c r="H43" s="2">
        <v>16460</v>
      </c>
      <c r="I43" s="11" t="s">
        <v>1341</v>
      </c>
      <c r="J43" s="2" t="str">
        <f>VLOOKUP(H43,GradeLookup,2)</f>
        <v>C 75%</v>
      </c>
      <c r="K43" s="13" t="s">
        <v>813</v>
      </c>
      <c r="L43" t="s">
        <v>719</v>
      </c>
    </row>
    <row r="44" spans="1:14" x14ac:dyDescent="0.25">
      <c r="A44" t="s">
        <v>48</v>
      </c>
      <c r="B44" t="s">
        <v>290</v>
      </c>
      <c r="C44" t="s">
        <v>8</v>
      </c>
      <c r="D44" t="s">
        <v>1352</v>
      </c>
      <c r="E44" t="s">
        <v>1353</v>
      </c>
      <c r="F44" t="s">
        <v>15</v>
      </c>
      <c r="G44" t="s">
        <v>291</v>
      </c>
      <c r="H44" s="2">
        <v>61355</v>
      </c>
      <c r="I44" s="11" t="s">
        <v>1334</v>
      </c>
      <c r="J44" s="2" t="str">
        <f>VLOOKUP(H44,GradeLookup,2)</f>
        <v>A- 92%</v>
      </c>
      <c r="K44" s="13" t="s">
        <v>771</v>
      </c>
      <c r="L44" t="s">
        <v>772</v>
      </c>
    </row>
    <row r="45" spans="1:14" x14ac:dyDescent="0.25">
      <c r="A45" t="s">
        <v>54</v>
      </c>
      <c r="B45" t="s">
        <v>290</v>
      </c>
      <c r="C45" t="s">
        <v>8</v>
      </c>
      <c r="D45" t="s">
        <v>1352</v>
      </c>
      <c r="E45" t="s">
        <v>1353</v>
      </c>
      <c r="F45" t="s">
        <v>15</v>
      </c>
      <c r="G45" t="s">
        <v>291</v>
      </c>
      <c r="H45" s="2" t="s">
        <v>1032</v>
      </c>
      <c r="I45" s="11" t="s">
        <v>1334</v>
      </c>
      <c r="J45" s="2" t="str">
        <f>VLOOKUP(H45,GradeLookup,2)</f>
        <v>A 95%</v>
      </c>
      <c r="K45" s="13" t="s">
        <v>771</v>
      </c>
      <c r="L45" t="s">
        <v>772</v>
      </c>
    </row>
    <row r="46" spans="1:14" x14ac:dyDescent="0.25">
      <c r="A46" t="s">
        <v>18</v>
      </c>
      <c r="B46" t="s">
        <v>125</v>
      </c>
      <c r="C46" t="s">
        <v>14</v>
      </c>
      <c r="D46" t="s">
        <v>1354</v>
      </c>
      <c r="E46" t="s">
        <v>1355</v>
      </c>
      <c r="F46" t="s">
        <v>15</v>
      </c>
      <c r="G46" t="s">
        <v>126</v>
      </c>
      <c r="H46" s="2">
        <v>31766</v>
      </c>
      <c r="I46" s="2" t="str">
        <f>IF(COUNTIF(EmailLookup,H46)=1,_xlfn.CONCAT(VLOOKUP(H46,EmailLookup,2),"@students.psd1.org"),"NOTFOUND")</f>
        <v>matthew564@students.psd1.org</v>
      </c>
      <c r="J46" s="2" t="str">
        <f>VLOOKUP(H46,GradeLookup,2)</f>
        <v>C 76%</v>
      </c>
      <c r="K46" s="13" t="s">
        <v>632</v>
      </c>
      <c r="L46" t="s">
        <v>633</v>
      </c>
      <c r="M46" t="s">
        <v>634</v>
      </c>
    </row>
    <row r="47" spans="1:14" x14ac:dyDescent="0.25">
      <c r="A47" t="s">
        <v>18</v>
      </c>
      <c r="B47" t="s">
        <v>205</v>
      </c>
      <c r="C47" t="s">
        <v>8</v>
      </c>
      <c r="D47" t="s">
        <v>1352</v>
      </c>
      <c r="E47" t="s">
        <v>1353</v>
      </c>
      <c r="F47" t="s">
        <v>39</v>
      </c>
      <c r="G47" t="s">
        <v>206</v>
      </c>
      <c r="H47" s="2">
        <v>34134</v>
      </c>
      <c r="I47" s="2" t="str">
        <f>IF(COUNTIF(EmailLookup,H47)=1,_xlfn.CONCAT(VLOOKUP(H47,EmailLookup,2),"@students.psd1.org"),"NOTFOUND")</f>
        <v>mariah656@students.psd1.org</v>
      </c>
      <c r="J47" s="2" t="str">
        <f>VLOOKUP(H47,GradeLookup,2)</f>
        <v>A- 91%</v>
      </c>
      <c r="K47" s="13" t="s">
        <v>700</v>
      </c>
      <c r="L47" t="s">
        <v>701</v>
      </c>
      <c r="M47" t="s">
        <v>702</v>
      </c>
      <c r="N47" t="s">
        <v>703</v>
      </c>
    </row>
    <row r="48" spans="1:14" x14ac:dyDescent="0.25">
      <c r="A48" t="s">
        <v>12</v>
      </c>
      <c r="B48" t="s">
        <v>279</v>
      </c>
      <c r="C48" t="s">
        <v>8</v>
      </c>
      <c r="D48" t="s">
        <v>1352</v>
      </c>
      <c r="E48" t="s">
        <v>1353</v>
      </c>
      <c r="F48" t="s">
        <v>39</v>
      </c>
      <c r="G48" t="s">
        <v>280</v>
      </c>
      <c r="H48" s="2">
        <v>34226</v>
      </c>
      <c r="I48" s="2" t="str">
        <f>IF(COUNTIF(EmailLookup,H48)=1,_xlfn.CONCAT(VLOOKUP(H48,EmailLookup,2),"@students.psd1.org"),"NOTFOUND")</f>
        <v>marelene675@students.psd1.org</v>
      </c>
      <c r="J48" s="2" t="str">
        <f>VLOOKUP(H48,GradeLookup,2)</f>
        <v>F 0%</v>
      </c>
      <c r="K48" s="13" t="s">
        <v>763</v>
      </c>
      <c r="L48" t="s">
        <v>701</v>
      </c>
      <c r="M48" t="s">
        <v>611</v>
      </c>
      <c r="N48" t="s">
        <v>764</v>
      </c>
    </row>
    <row r="49" spans="1:14" x14ac:dyDescent="0.25">
      <c r="A49" t="s">
        <v>42</v>
      </c>
      <c r="B49" t="s">
        <v>92</v>
      </c>
      <c r="C49" t="s">
        <v>8</v>
      </c>
      <c r="D49" t="s">
        <v>1352</v>
      </c>
      <c r="E49" t="s">
        <v>1353</v>
      </c>
      <c r="F49" t="s">
        <v>15</v>
      </c>
      <c r="G49" t="s">
        <v>93</v>
      </c>
      <c r="H49" s="2">
        <v>36175</v>
      </c>
      <c r="I49" s="2" t="str">
        <f>IF(COUNTIF(EmailLookup,H49)=1,_xlfn.CONCAT(VLOOKUP(H49,EmailLookup,2),"@students.psd1.org"),"NOTFOUND")</f>
        <v>madison161@students.psd1.org</v>
      </c>
      <c r="J49" s="2" t="str">
        <f>VLOOKUP(H49,GradeLookup,2)</f>
        <v>A 94%</v>
      </c>
      <c r="K49" s="13" t="s">
        <v>605</v>
      </c>
      <c r="L49" t="s">
        <v>606</v>
      </c>
      <c r="M49" t="s">
        <v>607</v>
      </c>
    </row>
    <row r="50" spans="1:14" x14ac:dyDescent="0.25">
      <c r="A50" t="s">
        <v>95</v>
      </c>
      <c r="B50" t="s">
        <v>92</v>
      </c>
      <c r="C50" t="s">
        <v>8</v>
      </c>
      <c r="D50" t="s">
        <v>1352</v>
      </c>
      <c r="E50" t="s">
        <v>1353</v>
      </c>
      <c r="F50" t="s">
        <v>15</v>
      </c>
      <c r="G50" t="s">
        <v>93</v>
      </c>
      <c r="H50" s="2" t="s">
        <v>1028</v>
      </c>
      <c r="I50" s="2" t="s">
        <v>1328</v>
      </c>
      <c r="J50" s="2" t="str">
        <f>VLOOKUP(H50,GradeLookup,2)</f>
        <v>A 98%</v>
      </c>
      <c r="K50" s="13" t="s">
        <v>605</v>
      </c>
      <c r="L50" t="s">
        <v>606</v>
      </c>
      <c r="M50" t="s">
        <v>607</v>
      </c>
    </row>
    <row r="51" spans="1:14" x14ac:dyDescent="0.25">
      <c r="A51" t="s">
        <v>147</v>
      </c>
      <c r="B51" t="s">
        <v>151</v>
      </c>
      <c r="C51" t="s">
        <v>8</v>
      </c>
      <c r="D51" t="s">
        <v>1352</v>
      </c>
      <c r="E51" t="s">
        <v>1353</v>
      </c>
      <c r="F51" t="s">
        <v>15</v>
      </c>
      <c r="G51" t="s">
        <v>152</v>
      </c>
      <c r="H51" s="2">
        <v>32031</v>
      </c>
      <c r="I51" s="2" t="str">
        <f>IF(COUNTIF(EmailLookup,H51)=1,_xlfn.CONCAT(VLOOKUP(H51,EmailLookup,2),"@students.psd1.org"),"NOTFOUND")</f>
        <v>lynnelle431@students.psd1.org</v>
      </c>
      <c r="J51" s="2" t="str">
        <f>VLOOKUP(H51,GradeLookup,2)</f>
        <v>A 102%</v>
      </c>
      <c r="K51" s="13" t="s">
        <v>653</v>
      </c>
      <c r="L51" t="s">
        <v>654</v>
      </c>
      <c r="M51" t="s">
        <v>655</v>
      </c>
    </row>
    <row r="52" spans="1:14" x14ac:dyDescent="0.25">
      <c r="A52" t="s">
        <v>48</v>
      </c>
      <c r="B52" t="s">
        <v>113</v>
      </c>
      <c r="C52" t="s">
        <v>8</v>
      </c>
      <c r="D52" t="s">
        <v>1352</v>
      </c>
      <c r="E52" t="s">
        <v>1353</v>
      </c>
      <c r="F52" t="s">
        <v>9</v>
      </c>
      <c r="G52" t="s">
        <v>114</v>
      </c>
      <c r="H52" s="2">
        <v>28921</v>
      </c>
      <c r="I52" s="2" t="str">
        <f>IF(COUNTIF(EmailLookup,H52)=1,_xlfn.CONCAT(VLOOKUP(H52,EmailLookup,2),"@students.psd1.org"),"NOTFOUND")</f>
        <v>lupita002@students.psd1.org</v>
      </c>
      <c r="J52" s="2" t="str">
        <f>VLOOKUP(H52,GradeLookup,2)</f>
        <v>C 73%</v>
      </c>
      <c r="K52" s="13" t="s">
        <v>619</v>
      </c>
      <c r="L52" t="s">
        <v>620</v>
      </c>
      <c r="M52" t="s">
        <v>608</v>
      </c>
    </row>
    <row r="53" spans="1:14" x14ac:dyDescent="0.25">
      <c r="A53" t="s">
        <v>54</v>
      </c>
      <c r="B53" t="s">
        <v>113</v>
      </c>
      <c r="C53" t="s">
        <v>8</v>
      </c>
      <c r="D53" t="s">
        <v>1352</v>
      </c>
      <c r="E53" t="s">
        <v>1353</v>
      </c>
      <c r="F53" t="s">
        <v>9</v>
      </c>
      <c r="G53" t="s">
        <v>114</v>
      </c>
      <c r="H53" s="2" t="s">
        <v>1038</v>
      </c>
      <c r="I53" s="2" t="s">
        <v>1327</v>
      </c>
      <c r="J53" s="2" t="str">
        <f>VLOOKUP(H53,GradeLookup,2)</f>
        <v>C 76%</v>
      </c>
      <c r="K53" s="13" t="s">
        <v>619</v>
      </c>
      <c r="L53" t="s">
        <v>620</v>
      </c>
      <c r="M53" t="s">
        <v>608</v>
      </c>
    </row>
    <row r="54" spans="1:14" x14ac:dyDescent="0.25">
      <c r="A54" t="s">
        <v>6</v>
      </c>
      <c r="B54" t="s">
        <v>387</v>
      </c>
      <c r="C54" t="s">
        <v>14</v>
      </c>
      <c r="D54" t="s">
        <v>1354</v>
      </c>
      <c r="E54" t="s">
        <v>1355</v>
      </c>
      <c r="F54" t="s">
        <v>9</v>
      </c>
      <c r="G54" t="s">
        <v>388</v>
      </c>
      <c r="H54" s="2">
        <v>42054</v>
      </c>
      <c r="I54" s="2" t="str">
        <f>IF(COUNTIF(EmailLookup,H54)=1,_xlfn.CONCAT(VLOOKUP(H54,EmailLookup,2),"@students.psd1.org"),"NOTFOUND")</f>
        <v>luis764@students.psd1.org</v>
      </c>
      <c r="J54" s="2" t="str">
        <f>VLOOKUP(H54,GradeLookup,2)</f>
        <v>B 84%</v>
      </c>
      <c r="K54" s="13" t="s">
        <v>845</v>
      </c>
      <c r="L54" t="s">
        <v>659</v>
      </c>
      <c r="M54" t="s">
        <v>663</v>
      </c>
      <c r="N54" t="s">
        <v>550</v>
      </c>
    </row>
    <row r="55" spans="1:14" x14ac:dyDescent="0.25">
      <c r="A55" t="s">
        <v>37</v>
      </c>
      <c r="B55" t="s">
        <v>410</v>
      </c>
      <c r="C55" t="s">
        <v>8</v>
      </c>
      <c r="D55" t="s">
        <v>1352</v>
      </c>
      <c r="E55" t="s">
        <v>1353</v>
      </c>
      <c r="F55" t="s">
        <v>39</v>
      </c>
      <c r="G55" t="s">
        <v>411</v>
      </c>
      <c r="H55" s="2">
        <v>34991</v>
      </c>
      <c r="I55" s="2" t="str">
        <f>IF(COUNTIF(EmailLookup,H55)=1,_xlfn.CONCAT(VLOOKUP(H55,EmailLookup,2),"@students.psd1.org"),"NOTFOUND")</f>
        <v>lucia276@students.psd1.org</v>
      </c>
      <c r="J55" s="2" t="str">
        <f>VLOOKUP(H55,GradeLookup,2)</f>
        <v>A 96%</v>
      </c>
      <c r="K55" s="13" t="s">
        <v>859</v>
      </c>
      <c r="L55" t="s">
        <v>711</v>
      </c>
      <c r="M55" t="s">
        <v>860</v>
      </c>
    </row>
    <row r="56" spans="1:14" x14ac:dyDescent="0.25">
      <c r="A56" t="s">
        <v>12</v>
      </c>
      <c r="B56" t="s">
        <v>298</v>
      </c>
      <c r="C56" t="s">
        <v>8</v>
      </c>
      <c r="D56" t="s">
        <v>1352</v>
      </c>
      <c r="E56" t="s">
        <v>1353</v>
      </c>
      <c r="F56" t="s">
        <v>9</v>
      </c>
      <c r="G56" t="s">
        <v>299</v>
      </c>
      <c r="H56" s="2">
        <v>29889</v>
      </c>
      <c r="I56" s="2" t="str">
        <f>IF(COUNTIF(EmailLookup,H56)=1,_xlfn.CONCAT(VLOOKUP(H56,EmailLookup,2),"@students.psd1.org"),"NOTFOUND")</f>
        <v>lorena854@students.psd1.org</v>
      </c>
      <c r="J56" s="2" t="str">
        <f>VLOOKUP(H56,GradeLookup,2)</f>
        <v>B- 81%</v>
      </c>
      <c r="K56" s="13" t="s">
        <v>778</v>
      </c>
      <c r="L56" t="s">
        <v>779</v>
      </c>
      <c r="M56" t="s">
        <v>777</v>
      </c>
    </row>
    <row r="57" spans="1:14" x14ac:dyDescent="0.25">
      <c r="A57" t="s">
        <v>54</v>
      </c>
      <c r="B57" t="s">
        <v>108</v>
      </c>
      <c r="C57" t="s">
        <v>8</v>
      </c>
      <c r="D57" t="s">
        <v>1352</v>
      </c>
      <c r="E57" t="s">
        <v>1353</v>
      </c>
      <c r="F57" t="s">
        <v>9</v>
      </c>
      <c r="G57" t="s">
        <v>109</v>
      </c>
      <c r="H57" s="2">
        <v>28531</v>
      </c>
      <c r="I57" s="2" t="str">
        <f>IF(COUNTIF(EmailLookup,H57)=1,_xlfn.CONCAT(VLOOKUP(H57,EmailLookup,2),"@students.psd1.org"),"NOTFOUND")</f>
        <v>lizbeth631@students.psd1.org</v>
      </c>
      <c r="J57" s="2" t="str">
        <f>VLOOKUP(H57,GradeLookup,2)</f>
        <v>A 100%</v>
      </c>
      <c r="K57" s="13" t="s">
        <v>614</v>
      </c>
      <c r="L57" t="s">
        <v>615</v>
      </c>
      <c r="M57" t="s">
        <v>608</v>
      </c>
    </row>
    <row r="58" spans="1:14" x14ac:dyDescent="0.25">
      <c r="A58" t="s">
        <v>6</v>
      </c>
      <c r="B58" t="s">
        <v>59</v>
      </c>
      <c r="C58" t="s">
        <v>8</v>
      </c>
      <c r="D58" t="s">
        <v>1352</v>
      </c>
      <c r="E58" t="s">
        <v>1353</v>
      </c>
      <c r="F58" t="s">
        <v>15</v>
      </c>
      <c r="G58" t="s">
        <v>60</v>
      </c>
      <c r="H58" s="2">
        <v>31304</v>
      </c>
      <c r="I58" s="2" t="str">
        <f>IF(COUNTIF(EmailLookup,H58)=1,_xlfn.CONCAT(VLOOKUP(H58,EmailLookup,2),"@students.psd1.org"),"NOTFOUND")</f>
        <v>litzy414@students.psd1.org</v>
      </c>
      <c r="J58" s="2" t="str">
        <f>VLOOKUP(H58,GradeLookup,2)</f>
        <v>B 84%</v>
      </c>
      <c r="K58" s="13" t="s">
        <v>579</v>
      </c>
      <c r="L58" t="s">
        <v>577</v>
      </c>
    </row>
    <row r="59" spans="1:14" x14ac:dyDescent="0.25">
      <c r="A59" t="s">
        <v>18</v>
      </c>
      <c r="B59" t="s">
        <v>182</v>
      </c>
      <c r="C59" t="s">
        <v>8</v>
      </c>
      <c r="D59" t="s">
        <v>1352</v>
      </c>
      <c r="E59" t="s">
        <v>1353</v>
      </c>
      <c r="F59" t="s">
        <v>9</v>
      </c>
      <c r="G59" t="s">
        <v>183</v>
      </c>
      <c r="H59" s="2">
        <v>28803</v>
      </c>
      <c r="I59" s="2" t="str">
        <f>IF(COUNTIF(EmailLookup,H59)=1,_xlfn.CONCAT(VLOOKUP(H59,EmailLookup,2),"@students.psd1.org"),"NOTFOUND")</f>
        <v>leslie008@students.psd1.org</v>
      </c>
      <c r="J59" s="2" t="str">
        <f>VLOOKUP(H59,GradeLookup,2)</f>
        <v>D+ 68%</v>
      </c>
      <c r="K59" s="13" t="s">
        <v>680</v>
      </c>
      <c r="L59" t="s">
        <v>681</v>
      </c>
      <c r="M59" t="s">
        <v>677</v>
      </c>
    </row>
    <row r="60" spans="1:14" x14ac:dyDescent="0.25">
      <c r="A60" t="s">
        <v>6</v>
      </c>
      <c r="B60" t="s">
        <v>309</v>
      </c>
      <c r="C60" t="s">
        <v>14</v>
      </c>
      <c r="D60" t="s">
        <v>1354</v>
      </c>
      <c r="E60" t="s">
        <v>1355</v>
      </c>
      <c r="F60" t="s">
        <v>9</v>
      </c>
      <c r="G60" t="s">
        <v>310</v>
      </c>
      <c r="H60" s="2">
        <v>26062</v>
      </c>
      <c r="I60" s="2" t="str">
        <f>IF(COUNTIF(EmailLookup,H60)=1,_xlfn.CONCAT(VLOOKUP(H60,EmailLookup,2),"@students.psd1.org"),"NOTFOUND")</f>
        <v>killian015@students.psd1.org</v>
      </c>
      <c r="J60" s="2" t="str">
        <f>VLOOKUP(H60,GradeLookup,2)</f>
        <v>F 10%</v>
      </c>
      <c r="K60" s="13" t="s">
        <v>788</v>
      </c>
      <c r="L60" t="s">
        <v>789</v>
      </c>
      <c r="M60" t="s">
        <v>790</v>
      </c>
    </row>
    <row r="61" spans="1:14" x14ac:dyDescent="0.25">
      <c r="A61" t="s">
        <v>147</v>
      </c>
      <c r="B61" t="s">
        <v>309</v>
      </c>
      <c r="C61" t="s">
        <v>14</v>
      </c>
      <c r="D61" t="s">
        <v>1354</v>
      </c>
      <c r="E61" t="s">
        <v>1355</v>
      </c>
      <c r="F61" t="s">
        <v>9</v>
      </c>
      <c r="G61" t="s">
        <v>310</v>
      </c>
      <c r="H61" s="2" t="s">
        <v>1042</v>
      </c>
      <c r="I61" s="2" t="s">
        <v>1326</v>
      </c>
      <c r="J61" s="2" t="str">
        <f>VLOOKUP(H61,GradeLookup,2)</f>
        <v>D 64%</v>
      </c>
      <c r="K61" s="13" t="s">
        <v>788</v>
      </c>
      <c r="L61" t="s">
        <v>789</v>
      </c>
      <c r="M61" t="s">
        <v>790</v>
      </c>
    </row>
    <row r="62" spans="1:14" x14ac:dyDescent="0.25">
      <c r="A62" t="s">
        <v>42</v>
      </c>
      <c r="B62" t="s">
        <v>370</v>
      </c>
      <c r="C62" t="s">
        <v>14</v>
      </c>
      <c r="D62" t="s">
        <v>1354</v>
      </c>
      <c r="E62" t="s">
        <v>1355</v>
      </c>
      <c r="F62" t="s">
        <v>15</v>
      </c>
      <c r="G62" t="s">
        <v>371</v>
      </c>
      <c r="H62" s="2">
        <v>35628</v>
      </c>
      <c r="I62" s="2" t="str">
        <f>IF(COUNTIF(EmailLookup,H62)=1,_xlfn.CONCAT(VLOOKUP(H62,EmailLookup,2),"@students.psd1.org"),"NOTFOUND")</f>
        <v>kevin075@students.psd1.org</v>
      </c>
      <c r="J62" s="2" t="str">
        <f>VLOOKUP(H62,GradeLookup,2)</f>
        <v>C- 72%</v>
      </c>
      <c r="K62" s="13" t="s">
        <v>637</v>
      </c>
      <c r="L62" t="s">
        <v>839</v>
      </c>
      <c r="M62" t="s">
        <v>840</v>
      </c>
    </row>
    <row r="63" spans="1:14" x14ac:dyDescent="0.25">
      <c r="A63" t="s">
        <v>95</v>
      </c>
      <c r="B63" t="s">
        <v>370</v>
      </c>
      <c r="C63" t="s">
        <v>14</v>
      </c>
      <c r="D63" t="s">
        <v>1354</v>
      </c>
      <c r="E63" t="s">
        <v>1355</v>
      </c>
      <c r="F63" t="s">
        <v>15</v>
      </c>
      <c r="G63" t="s">
        <v>371</v>
      </c>
      <c r="H63" s="2" t="s">
        <v>1034</v>
      </c>
      <c r="I63" s="2" t="s">
        <v>1325</v>
      </c>
      <c r="J63" s="2" t="str">
        <f>VLOOKUP(H63,GradeLookup,2)</f>
        <v>D 66%</v>
      </c>
      <c r="K63" s="13" t="s">
        <v>637</v>
      </c>
      <c r="L63" t="s">
        <v>839</v>
      </c>
      <c r="M63" t="s">
        <v>840</v>
      </c>
    </row>
    <row r="64" spans="1:14" x14ac:dyDescent="0.25">
      <c r="A64" t="s">
        <v>79</v>
      </c>
      <c r="B64" t="s">
        <v>131</v>
      </c>
      <c r="C64" t="s">
        <v>14</v>
      </c>
      <c r="D64" t="s">
        <v>1354</v>
      </c>
      <c r="E64" t="s">
        <v>1355</v>
      </c>
      <c r="F64" t="s">
        <v>9</v>
      </c>
      <c r="G64" t="s">
        <v>132</v>
      </c>
      <c r="H64" s="2">
        <v>28827</v>
      </c>
      <c r="I64" s="11" t="s">
        <v>1333</v>
      </c>
      <c r="J64" s="2" t="str">
        <f>VLOOKUP(H64,GradeLookup,2)</f>
        <v>A 97%</v>
      </c>
      <c r="K64" s="13" t="s">
        <v>637</v>
      </c>
      <c r="L64" t="s">
        <v>638</v>
      </c>
      <c r="M64" t="s">
        <v>639</v>
      </c>
    </row>
    <row r="65" spans="1:14" x14ac:dyDescent="0.25">
      <c r="A65" t="s">
        <v>37</v>
      </c>
      <c r="B65" t="s">
        <v>335</v>
      </c>
      <c r="C65" t="s">
        <v>8</v>
      </c>
      <c r="D65" t="s">
        <v>1352</v>
      </c>
      <c r="E65" t="s">
        <v>1353</v>
      </c>
      <c r="F65" t="s">
        <v>39</v>
      </c>
      <c r="G65" t="s">
        <v>336</v>
      </c>
      <c r="H65" s="2">
        <v>34132</v>
      </c>
      <c r="I65" s="2" t="str">
        <f>IF(COUNTIF(EmailLookup,H65)=1,_xlfn.CONCAT(VLOOKUP(H65,EmailLookup,2),"@students.psd1.org"),"NOTFOUND")</f>
        <v>kelsie045@students.psd1.org</v>
      </c>
      <c r="J65" s="2" t="str">
        <f>VLOOKUP(H65,GradeLookup,2)</f>
        <v>B 83%</v>
      </c>
      <c r="K65" s="13" t="s">
        <v>809</v>
      </c>
      <c r="L65" t="s">
        <v>14</v>
      </c>
      <c r="M65" t="s">
        <v>810</v>
      </c>
    </row>
    <row r="66" spans="1:14" x14ac:dyDescent="0.25">
      <c r="A66" t="s">
        <v>12</v>
      </c>
      <c r="B66" t="s">
        <v>31</v>
      </c>
      <c r="C66" t="s">
        <v>14</v>
      </c>
      <c r="D66" t="s">
        <v>1354</v>
      </c>
      <c r="E66" t="s">
        <v>1355</v>
      </c>
      <c r="F66" t="s">
        <v>15</v>
      </c>
      <c r="G66" t="s">
        <v>32</v>
      </c>
      <c r="H66" s="2">
        <v>47225</v>
      </c>
      <c r="I66" s="2" t="str">
        <f>IF(COUNTIF(EmailLookup,H66)=1,_xlfn.CONCAT(VLOOKUP(H66,EmailLookup,2),"@students.psd1.org"),"NOTFOUND")</f>
        <v>julio775@students.psd1.org</v>
      </c>
      <c r="J66" s="2" t="str">
        <f>VLOOKUP(H66,GradeLookup,2)</f>
        <v>C 73%</v>
      </c>
      <c r="K66" s="13" t="s">
        <v>557</v>
      </c>
      <c r="L66" t="s">
        <v>558</v>
      </c>
      <c r="M66" t="s">
        <v>559</v>
      </c>
    </row>
    <row r="67" spans="1:14" x14ac:dyDescent="0.25">
      <c r="A67" t="s">
        <v>37</v>
      </c>
      <c r="B67" t="s">
        <v>89</v>
      </c>
      <c r="C67" t="s">
        <v>14</v>
      </c>
      <c r="D67" t="s">
        <v>1354</v>
      </c>
      <c r="E67" t="s">
        <v>1355</v>
      </c>
      <c r="F67" t="s">
        <v>39</v>
      </c>
      <c r="G67" t="s">
        <v>90</v>
      </c>
      <c r="H67" s="2">
        <v>35986</v>
      </c>
      <c r="I67" s="2" t="str">
        <f>IF(COUNTIF(EmailLookup,H67)=1,_xlfn.CONCAT(VLOOKUP(H67,EmailLookup,2),"@students.psd1.org"),"NOTFOUND")</f>
        <v>julian941@students.psd1.org</v>
      </c>
      <c r="J67" s="2" t="str">
        <f>VLOOKUP(H67,GradeLookup,2)</f>
        <v>B+ 89%</v>
      </c>
      <c r="K67" s="13" t="s">
        <v>603</v>
      </c>
      <c r="L67" t="s">
        <v>604</v>
      </c>
    </row>
    <row r="68" spans="1:14" x14ac:dyDescent="0.25">
      <c r="A68" t="s">
        <v>6</v>
      </c>
      <c r="B68" t="s">
        <v>102</v>
      </c>
      <c r="C68" t="s">
        <v>14</v>
      </c>
      <c r="D68" t="s">
        <v>1354</v>
      </c>
      <c r="E68" t="s">
        <v>1355</v>
      </c>
      <c r="F68" t="s">
        <v>15</v>
      </c>
      <c r="G68" t="s">
        <v>103</v>
      </c>
      <c r="H68" s="2">
        <v>32040</v>
      </c>
      <c r="I68" s="2" t="str">
        <f>IF(COUNTIF(EmailLookup,H68)=1,_xlfn.CONCAT(VLOOKUP(H68,EmailLookup,2),"@students.psd1.org"),"NOTFOUND")</f>
        <v>juan434@students.psd1.org</v>
      </c>
      <c r="J68" s="2" t="str">
        <f>VLOOKUP(H68,GradeLookup,2)</f>
        <v>B+ 87%</v>
      </c>
      <c r="K68" s="13" t="s">
        <v>612</v>
      </c>
      <c r="L68" t="s">
        <v>608</v>
      </c>
      <c r="M68" t="s">
        <v>613</v>
      </c>
    </row>
    <row r="69" spans="1:14" x14ac:dyDescent="0.25">
      <c r="A69" t="s">
        <v>99</v>
      </c>
      <c r="B69" t="s">
        <v>162</v>
      </c>
      <c r="C69" t="s">
        <v>14</v>
      </c>
      <c r="D69" t="s">
        <v>1354</v>
      </c>
      <c r="E69" t="s">
        <v>1355</v>
      </c>
      <c r="F69" t="s">
        <v>39</v>
      </c>
      <c r="G69" t="s">
        <v>163</v>
      </c>
      <c r="H69" s="2">
        <v>44070</v>
      </c>
      <c r="I69" s="2" t="str">
        <f>IF(COUNTIF(EmailLookup,H69)=1,_xlfn.CONCAT(VLOOKUP(H69,EmailLookup,2),"@students.psd1.org"),"NOTFOUND")</f>
        <v>josiah392@students.psd1.org</v>
      </c>
      <c r="J69" s="2" t="str">
        <f>VLOOKUP(H69,GradeLookup,2)</f>
        <v>B- 80%</v>
      </c>
      <c r="K69" s="13" t="s">
        <v>664</v>
      </c>
      <c r="L69" t="s">
        <v>570</v>
      </c>
      <c r="M69" t="s">
        <v>660</v>
      </c>
    </row>
    <row r="70" spans="1:14" x14ac:dyDescent="0.25">
      <c r="A70" t="s">
        <v>12</v>
      </c>
      <c r="B70" t="s">
        <v>258</v>
      </c>
      <c r="C70" t="s">
        <v>14</v>
      </c>
      <c r="D70" t="s">
        <v>1354</v>
      </c>
      <c r="E70" t="s">
        <v>1355</v>
      </c>
      <c r="F70" t="s">
        <v>39</v>
      </c>
      <c r="G70" t="s">
        <v>259</v>
      </c>
      <c r="H70" s="2">
        <v>35093</v>
      </c>
      <c r="I70" s="2" t="str">
        <f>IF(COUNTIF(EmailLookup,H70)=1,_xlfn.CONCAT(VLOOKUP(H70,EmailLookup,2),"@students.psd1.org"),"NOTFOUND")</f>
        <v>joshua759@students.psd1.org</v>
      </c>
      <c r="J70" s="2" t="str">
        <f>VLOOKUP(H70,GradeLookup,2)</f>
        <v>B- 80%</v>
      </c>
      <c r="K70" s="13" t="s">
        <v>746</v>
      </c>
      <c r="L70" t="s">
        <v>570</v>
      </c>
      <c r="M70" t="s">
        <v>550</v>
      </c>
    </row>
    <row r="71" spans="1:14" x14ac:dyDescent="0.25">
      <c r="A71" t="s">
        <v>37</v>
      </c>
      <c r="B71" t="s">
        <v>45</v>
      </c>
      <c r="C71" t="s">
        <v>14</v>
      </c>
      <c r="D71" t="s">
        <v>1354</v>
      </c>
      <c r="E71" t="s">
        <v>1355</v>
      </c>
      <c r="F71" t="s">
        <v>39</v>
      </c>
      <c r="G71" t="s">
        <v>46</v>
      </c>
      <c r="H71" s="2">
        <v>35255</v>
      </c>
      <c r="I71" s="2" t="str">
        <f>IF(COUNTIF(EmailLookup,H71)=1,_xlfn.CONCAT(VLOOKUP(H71,EmailLookup,2),"@students.psd1.org"),"NOTFOUND")</f>
        <v>jose215@students.psd1.org</v>
      </c>
      <c r="J71" s="2" t="str">
        <f>VLOOKUP(H71,GradeLookup,2)</f>
        <v>A 96%</v>
      </c>
      <c r="K71" s="13" t="s">
        <v>547</v>
      </c>
      <c r="L71" t="s">
        <v>570</v>
      </c>
      <c r="M71" t="s">
        <v>571</v>
      </c>
    </row>
    <row r="72" spans="1:14" x14ac:dyDescent="0.25">
      <c r="A72" t="s">
        <v>37</v>
      </c>
      <c r="B72" t="s">
        <v>118</v>
      </c>
      <c r="C72" t="s">
        <v>14</v>
      </c>
      <c r="D72" t="s">
        <v>1354</v>
      </c>
      <c r="E72" t="s">
        <v>1355</v>
      </c>
      <c r="F72" t="s">
        <v>39</v>
      </c>
      <c r="G72" t="s">
        <v>536</v>
      </c>
      <c r="H72" s="2">
        <v>35474</v>
      </c>
      <c r="I72" s="2" t="str">
        <f>IF(COUNTIF(EmailLookup,H72)=1,_xlfn.CONCAT(VLOOKUP(H72,EmailLookup,2),"@students.psd1.org"),"NOTFOUND")</f>
        <v>jose207@students.psd1.org</v>
      </c>
      <c r="J72" s="2" t="str">
        <f>VLOOKUP(H72,GradeLookup,2)</f>
        <v>F 9%</v>
      </c>
      <c r="K72" s="13" t="s">
        <v>547</v>
      </c>
      <c r="L72" t="s">
        <v>14</v>
      </c>
      <c r="M72" t="s">
        <v>951</v>
      </c>
      <c r="N72" t="s">
        <v>883</v>
      </c>
    </row>
    <row r="73" spans="1:14" x14ac:dyDescent="0.25">
      <c r="A73" t="s">
        <v>12</v>
      </c>
      <c r="B73" t="s">
        <v>13</v>
      </c>
      <c r="C73" t="s">
        <v>14</v>
      </c>
      <c r="D73" t="s">
        <v>1354</v>
      </c>
      <c r="E73" t="s">
        <v>1355</v>
      </c>
      <c r="F73" t="s">
        <v>15</v>
      </c>
      <c r="G73" t="s">
        <v>16</v>
      </c>
      <c r="H73" s="2">
        <v>32064</v>
      </c>
      <c r="I73" s="2" t="str">
        <f>IF(COUNTIF(EmailLookup,H73)=1,_xlfn.CONCAT(VLOOKUP(H73,EmailLookup,2),"@students.psd1.org"),"NOTFOUND")</f>
        <v>jose147@students.psd1.org</v>
      </c>
      <c r="J73" s="2" t="str">
        <f>VLOOKUP(H73,GradeLookup,2)</f>
        <v>A 94%</v>
      </c>
      <c r="K73" s="13" t="s">
        <v>547</v>
      </c>
      <c r="L73" t="s">
        <v>548</v>
      </c>
      <c r="M73" t="s">
        <v>549</v>
      </c>
      <c r="N73" t="s">
        <v>550</v>
      </c>
    </row>
    <row r="74" spans="1:14" x14ac:dyDescent="0.25">
      <c r="A74" t="s">
        <v>12</v>
      </c>
      <c r="B74" t="s">
        <v>519</v>
      </c>
      <c r="C74" t="s">
        <v>14</v>
      </c>
      <c r="D74" t="s">
        <v>1354</v>
      </c>
      <c r="E74" t="s">
        <v>1355</v>
      </c>
      <c r="F74" t="s">
        <v>15</v>
      </c>
      <c r="G74" t="s">
        <v>520</v>
      </c>
      <c r="H74" s="2">
        <v>32137</v>
      </c>
      <c r="I74" s="11" t="s">
        <v>1340</v>
      </c>
      <c r="J74" s="2" t="str">
        <f>VLOOKUP(H74,GradeLookup,2)</f>
        <v>F 2%</v>
      </c>
      <c r="K74" s="13" t="s">
        <v>547</v>
      </c>
      <c r="L74" t="s">
        <v>938</v>
      </c>
      <c r="M74" t="s">
        <v>677</v>
      </c>
    </row>
    <row r="75" spans="1:14" x14ac:dyDescent="0.25">
      <c r="A75" t="s">
        <v>6</v>
      </c>
      <c r="B75" t="s">
        <v>65</v>
      </c>
      <c r="C75" t="s">
        <v>14</v>
      </c>
      <c r="D75" t="s">
        <v>1354</v>
      </c>
      <c r="E75" t="s">
        <v>1355</v>
      </c>
      <c r="F75" t="s">
        <v>15</v>
      </c>
      <c r="G75" t="s">
        <v>66</v>
      </c>
      <c r="H75" s="2">
        <v>40986</v>
      </c>
      <c r="I75" s="2" t="str">
        <f>IF(COUNTIF(EmailLookup,H75)=1,_xlfn.CONCAT(VLOOKUP(H75,EmailLookup,2),"@students.psd1.org"),"NOTFOUND")</f>
        <v>jorge616@students.psd1.org</v>
      </c>
      <c r="J75" s="2" t="str">
        <f>VLOOKUP(H75,GradeLookup,2)</f>
        <v>D 62%</v>
      </c>
      <c r="K75" s="13" t="s">
        <v>576</v>
      </c>
      <c r="L75" t="s">
        <v>583</v>
      </c>
      <c r="M75" t="s">
        <v>584</v>
      </c>
    </row>
    <row r="76" spans="1:14" x14ac:dyDescent="0.25">
      <c r="A76" t="s">
        <v>6</v>
      </c>
      <c r="B76" t="s">
        <v>128</v>
      </c>
      <c r="C76" t="s">
        <v>14</v>
      </c>
      <c r="D76" t="s">
        <v>1354</v>
      </c>
      <c r="E76" t="s">
        <v>1355</v>
      </c>
      <c r="F76" t="s">
        <v>15</v>
      </c>
      <c r="G76" t="s">
        <v>129</v>
      </c>
      <c r="H76" s="2">
        <v>31720</v>
      </c>
      <c r="I76" s="2" t="str">
        <f>IF(COUNTIF(EmailLookup,H76)=1,_xlfn.CONCAT(VLOOKUP(H76,EmailLookup,2),"@students.psd1.org"),"NOTFOUND")</f>
        <v>jorge640@students.psd1.org</v>
      </c>
      <c r="J76" s="2" t="str">
        <f>VLOOKUP(H76,GradeLookup,2)</f>
        <v>F 1%</v>
      </c>
      <c r="K76" s="13" t="s">
        <v>576</v>
      </c>
      <c r="L76" t="s">
        <v>635</v>
      </c>
      <c r="M76" t="s">
        <v>636</v>
      </c>
    </row>
    <row r="77" spans="1:14" x14ac:dyDescent="0.25">
      <c r="A77" t="s">
        <v>147</v>
      </c>
      <c r="B77" t="s">
        <v>487</v>
      </c>
      <c r="C77" t="s">
        <v>14</v>
      </c>
      <c r="D77" t="s">
        <v>1354</v>
      </c>
      <c r="E77" t="s">
        <v>1355</v>
      </c>
      <c r="F77" t="s">
        <v>15</v>
      </c>
      <c r="G77" t="s">
        <v>488</v>
      </c>
      <c r="H77" s="2">
        <v>32349</v>
      </c>
      <c r="I77" s="2" t="str">
        <f>IF(COUNTIF(EmailLookup,H77)=1,_xlfn.CONCAT(VLOOKUP(H77,EmailLookup,2),"@students.psd1.org"),"NOTFOUND")</f>
        <v>jorge652@students.psd1.org</v>
      </c>
      <c r="J77" s="2" t="str">
        <f>VLOOKUP(H77,GradeLookup,2)</f>
        <v>D 60%</v>
      </c>
      <c r="K77" s="13" t="s">
        <v>576</v>
      </c>
      <c r="L77" t="s">
        <v>570</v>
      </c>
      <c r="M77" t="s">
        <v>912</v>
      </c>
    </row>
    <row r="78" spans="1:14" x14ac:dyDescent="0.25">
      <c r="A78" t="s">
        <v>55</v>
      </c>
      <c r="B78" t="s">
        <v>56</v>
      </c>
      <c r="C78" t="s">
        <v>14</v>
      </c>
      <c r="D78" t="s">
        <v>1354</v>
      </c>
      <c r="E78" t="s">
        <v>1355</v>
      </c>
      <c r="F78" t="s">
        <v>9</v>
      </c>
      <c r="G78" t="s">
        <v>57</v>
      </c>
      <c r="H78" s="2">
        <v>28903</v>
      </c>
      <c r="I78" s="2" t="str">
        <f>IF(COUNTIF(EmailLookup,H78)=1,_xlfn.CONCAT(VLOOKUP(H78,EmailLookup,2),"@students.psd1.org"),"NOTFOUND")</f>
        <v>jorge718@students.psd1.org</v>
      </c>
      <c r="J78" s="2" t="str">
        <f>VLOOKUP(H78,GradeLookup,2)</f>
        <v>B- 81%</v>
      </c>
      <c r="K78" s="13" t="s">
        <v>576</v>
      </c>
      <c r="L78" t="s">
        <v>577</v>
      </c>
      <c r="M78" t="s">
        <v>578</v>
      </c>
    </row>
    <row r="79" spans="1:14" x14ac:dyDescent="0.25">
      <c r="A79" t="s">
        <v>54</v>
      </c>
      <c r="B79" t="s">
        <v>56</v>
      </c>
      <c r="C79" t="s">
        <v>14</v>
      </c>
      <c r="D79" t="s">
        <v>1354</v>
      </c>
      <c r="E79" t="s">
        <v>1355</v>
      </c>
      <c r="F79" t="s">
        <v>9</v>
      </c>
      <c r="G79" t="s">
        <v>57</v>
      </c>
      <c r="H79" s="2" t="s">
        <v>1036</v>
      </c>
      <c r="I79" s="2" t="s">
        <v>1324</v>
      </c>
      <c r="J79" s="2" t="str">
        <f>VLOOKUP(H79,GradeLookup,2)</f>
        <v>C 75%</v>
      </c>
      <c r="K79" s="13" t="s">
        <v>576</v>
      </c>
      <c r="L79" t="s">
        <v>577</v>
      </c>
      <c r="M79" t="s">
        <v>578</v>
      </c>
    </row>
    <row r="80" spans="1:14" x14ac:dyDescent="0.25">
      <c r="A80" t="s">
        <v>12</v>
      </c>
      <c r="B80" t="s">
        <v>482</v>
      </c>
      <c r="C80" t="s">
        <v>8</v>
      </c>
      <c r="D80" t="s">
        <v>1352</v>
      </c>
      <c r="E80" t="s">
        <v>1353</v>
      </c>
      <c r="F80" t="s">
        <v>394</v>
      </c>
      <c r="G80" t="s">
        <v>483</v>
      </c>
      <c r="H80" s="2">
        <v>60068</v>
      </c>
      <c r="I80" s="2" t="str">
        <f>IF(COUNTIF(EmailLookup,H80)=1,_xlfn.CONCAT(VLOOKUP(H80,EmailLookup,2),"@students.psd1.org"),"NOTFOUND")</f>
        <v>jolie001@students.psd1.org</v>
      </c>
      <c r="J80" s="2" t="str">
        <f>VLOOKUP(H80,GradeLookup,2)</f>
        <v>D+ 67%</v>
      </c>
      <c r="K80" s="13" t="s">
        <v>907</v>
      </c>
      <c r="L80" t="s">
        <v>908</v>
      </c>
      <c r="M80" t="s">
        <v>909</v>
      </c>
    </row>
    <row r="81" spans="1:13" x14ac:dyDescent="0.25">
      <c r="A81" t="s">
        <v>48</v>
      </c>
      <c r="B81" t="s">
        <v>76</v>
      </c>
      <c r="C81" t="s">
        <v>14</v>
      </c>
      <c r="D81" t="s">
        <v>1354</v>
      </c>
      <c r="E81" t="s">
        <v>1355</v>
      </c>
      <c r="F81" t="s">
        <v>9</v>
      </c>
      <c r="G81" t="s">
        <v>77</v>
      </c>
      <c r="H81" s="2">
        <v>24557</v>
      </c>
      <c r="I81" s="2" t="str">
        <f>IF(COUNTIF(EmailLookup,H81)=1,_xlfn.CONCAT(VLOOKUP(H81,EmailLookup,2),"@students.psd1.org"),"NOTFOUND")</f>
        <v>john917@students.psd1.org</v>
      </c>
      <c r="J81" s="2" t="str">
        <f>VLOOKUP(H81,GradeLookup,2)</f>
        <v>C- 71%</v>
      </c>
      <c r="K81" s="13" t="s">
        <v>592</v>
      </c>
      <c r="L81" t="s">
        <v>593</v>
      </c>
      <c r="M81" t="s">
        <v>594</v>
      </c>
    </row>
    <row r="82" spans="1:13" x14ac:dyDescent="0.25">
      <c r="A82" t="s">
        <v>79</v>
      </c>
      <c r="B82" t="s">
        <v>76</v>
      </c>
      <c r="C82" t="s">
        <v>14</v>
      </c>
      <c r="D82" t="s">
        <v>1354</v>
      </c>
      <c r="E82" t="s">
        <v>1355</v>
      </c>
      <c r="F82" t="s">
        <v>9</v>
      </c>
      <c r="G82" t="s">
        <v>77</v>
      </c>
      <c r="H82" s="2" t="s">
        <v>1037</v>
      </c>
      <c r="I82" s="2" t="s">
        <v>1323</v>
      </c>
      <c r="J82" s="2" t="str">
        <f>VLOOKUP(H82,GradeLookup,2)</f>
        <v>B 83%</v>
      </c>
      <c r="K82" s="13" t="s">
        <v>592</v>
      </c>
      <c r="L82" t="s">
        <v>593</v>
      </c>
      <c r="M82" t="s">
        <v>594</v>
      </c>
    </row>
    <row r="83" spans="1:13" x14ac:dyDescent="0.25">
      <c r="A83" t="s">
        <v>48</v>
      </c>
      <c r="B83" t="s">
        <v>490</v>
      </c>
      <c r="C83" t="s">
        <v>14</v>
      </c>
      <c r="D83" t="s">
        <v>1354</v>
      </c>
      <c r="E83" t="s">
        <v>1355</v>
      </c>
      <c r="F83" t="s">
        <v>9</v>
      </c>
      <c r="G83" t="s">
        <v>491</v>
      </c>
      <c r="H83" s="2">
        <v>31402</v>
      </c>
      <c r="I83" s="2" t="str">
        <f>IF(COUNTIF(EmailLookup,H83)=1,_xlfn.CONCAT(VLOOKUP(H83,EmailLookup,2),"@students.psd1.org"),"NOTFOUND")</f>
        <v>joaquin458@students.psd1.org</v>
      </c>
      <c r="J83" s="2" t="str">
        <f>VLOOKUP(H83,GradeLookup,2)</f>
        <v>A 93%</v>
      </c>
      <c r="K83" s="13" t="s">
        <v>913</v>
      </c>
      <c r="L83" t="s">
        <v>624</v>
      </c>
      <c r="M83" t="s">
        <v>914</v>
      </c>
    </row>
    <row r="84" spans="1:13" x14ac:dyDescent="0.25">
      <c r="A84" t="s">
        <v>54</v>
      </c>
      <c r="B84" t="s">
        <v>490</v>
      </c>
      <c r="C84" t="s">
        <v>14</v>
      </c>
      <c r="D84" t="s">
        <v>1354</v>
      </c>
      <c r="E84" t="s">
        <v>1355</v>
      </c>
      <c r="F84" t="s">
        <v>9</v>
      </c>
      <c r="G84" t="s">
        <v>491</v>
      </c>
      <c r="H84" s="2" t="s">
        <v>1045</v>
      </c>
      <c r="I84" s="2" t="s">
        <v>1322</v>
      </c>
      <c r="J84" s="2" t="str">
        <f>VLOOKUP(H84,GradeLookup,2)</f>
        <v>B+ 89%</v>
      </c>
      <c r="K84" s="13" t="s">
        <v>913</v>
      </c>
      <c r="L84" t="s">
        <v>624</v>
      </c>
      <c r="M84" t="s">
        <v>914</v>
      </c>
    </row>
    <row r="85" spans="1:13" x14ac:dyDescent="0.25">
      <c r="A85" t="s">
        <v>99</v>
      </c>
      <c r="B85" t="s">
        <v>350</v>
      </c>
      <c r="C85" t="s">
        <v>8</v>
      </c>
      <c r="D85" t="s">
        <v>1352</v>
      </c>
      <c r="E85" t="s">
        <v>1353</v>
      </c>
      <c r="F85" t="s">
        <v>39</v>
      </c>
      <c r="G85" t="s">
        <v>351</v>
      </c>
      <c r="H85" s="2">
        <v>34412</v>
      </c>
      <c r="I85" s="2" t="str">
        <f>IF(COUNTIF(EmailLookup,H85)=1,_xlfn.CONCAT(VLOOKUP(H85,EmailLookup,2),"@students.psd1.org"),"NOTFOUND")</f>
        <v>joanna800@students.psd1.org</v>
      </c>
      <c r="J85" s="2" t="str">
        <f>VLOOKUP(H85,GradeLookup,2)</f>
        <v>B+ 87%</v>
      </c>
      <c r="K85" s="13" t="s">
        <v>823</v>
      </c>
      <c r="L85" t="s">
        <v>824</v>
      </c>
    </row>
    <row r="86" spans="1:13" x14ac:dyDescent="0.25">
      <c r="A86" t="s">
        <v>55</v>
      </c>
      <c r="B86" t="s">
        <v>538</v>
      </c>
      <c r="C86" t="s">
        <v>8</v>
      </c>
      <c r="D86" t="s">
        <v>1352</v>
      </c>
      <c r="E86" t="s">
        <v>1353</v>
      </c>
      <c r="F86" t="s">
        <v>9</v>
      </c>
      <c r="G86" t="s">
        <v>539</v>
      </c>
      <c r="H86" s="2">
        <v>45137</v>
      </c>
      <c r="I86" s="2" t="str">
        <f>IF(COUNTIF(EmailLookup,H86)=1,_xlfn.CONCAT(VLOOKUP(H86,EmailLookup,2),"@students.psd1.org"),"NOTFOUND")</f>
        <v>jd001@students.psd1.org</v>
      </c>
      <c r="J86" s="2" t="str">
        <f>VLOOKUP(H86,GradeLookup,2)</f>
        <v>A 98%</v>
      </c>
      <c r="K86" s="13" t="s">
        <v>952</v>
      </c>
      <c r="L86" t="s">
        <v>953</v>
      </c>
    </row>
    <row r="87" spans="1:13" x14ac:dyDescent="0.25">
      <c r="A87" t="s">
        <v>18</v>
      </c>
      <c r="B87" t="s">
        <v>19</v>
      </c>
      <c r="C87" t="s">
        <v>14</v>
      </c>
      <c r="D87" t="s">
        <v>1354</v>
      </c>
      <c r="E87" t="s">
        <v>1355</v>
      </c>
      <c r="F87" t="s">
        <v>9</v>
      </c>
      <c r="G87" t="s">
        <v>20</v>
      </c>
      <c r="H87" s="2">
        <v>30164</v>
      </c>
      <c r="I87" s="2" t="str">
        <f>IF(COUNTIF(EmailLookup,H87)=1,_xlfn.CONCAT(VLOOKUP(H87,EmailLookup,2),"@students.psd1.org"),"NOTFOUND")</f>
        <v>javier797@students.psd1.org</v>
      </c>
      <c r="J87" s="2" t="str">
        <f>VLOOKUP(H87,GradeLookup,2)</f>
        <v>A- 92%</v>
      </c>
      <c r="K87" s="13" t="s">
        <v>551</v>
      </c>
      <c r="L87" t="s">
        <v>549</v>
      </c>
    </row>
    <row r="88" spans="1:13" x14ac:dyDescent="0.25">
      <c r="A88" t="s">
        <v>18</v>
      </c>
      <c r="B88" t="s">
        <v>330</v>
      </c>
      <c r="C88" t="s">
        <v>14</v>
      </c>
      <c r="D88" t="s">
        <v>1354</v>
      </c>
      <c r="E88" t="s">
        <v>1355</v>
      </c>
      <c r="F88" t="s">
        <v>39</v>
      </c>
      <c r="G88" t="s">
        <v>331</v>
      </c>
      <c r="H88" s="2">
        <v>34574</v>
      </c>
      <c r="I88" s="2" t="str">
        <f>IF(COUNTIF(EmailLookup,H88)=1,_xlfn.CONCAT(VLOOKUP(H88,EmailLookup,2),"@students.psd1.org"),"NOTFOUND")</f>
        <v>jared246@students.psd1.org</v>
      </c>
      <c r="J88" s="2" t="str">
        <f>VLOOKUP(H88,GradeLookup,2)</f>
        <v>C 73%</v>
      </c>
      <c r="K88" s="13" t="s">
        <v>804</v>
      </c>
      <c r="L88" t="s">
        <v>805</v>
      </c>
      <c r="M88" t="s">
        <v>719</v>
      </c>
    </row>
    <row r="89" spans="1:13" x14ac:dyDescent="0.25">
      <c r="A89" t="s">
        <v>37</v>
      </c>
      <c r="B89" t="s">
        <v>493</v>
      </c>
      <c r="C89" t="s">
        <v>14</v>
      </c>
      <c r="D89" t="s">
        <v>1354</v>
      </c>
      <c r="E89" t="s">
        <v>1355</v>
      </c>
      <c r="F89" t="s">
        <v>39</v>
      </c>
      <c r="G89" t="s">
        <v>494</v>
      </c>
      <c r="H89" s="2">
        <v>34234</v>
      </c>
      <c r="I89" s="2" t="str">
        <f>IF(COUNTIF(EmailLookup,H89)=1,_xlfn.CONCAT(VLOOKUP(H89,EmailLookup,2),"@students.psd1.org"),"NOTFOUND")</f>
        <v>japheth673@students.psd1.org</v>
      </c>
      <c r="J89" s="2" t="str">
        <f>VLOOKUP(H89,GradeLookup,2)</f>
        <v>D 61%</v>
      </c>
      <c r="K89" s="13" t="s">
        <v>915</v>
      </c>
      <c r="L89" t="s">
        <v>916</v>
      </c>
    </row>
    <row r="90" spans="1:13" x14ac:dyDescent="0.25">
      <c r="A90" t="s">
        <v>42</v>
      </c>
      <c r="B90" t="s">
        <v>237</v>
      </c>
      <c r="C90" t="s">
        <v>14</v>
      </c>
      <c r="D90" t="s">
        <v>1354</v>
      </c>
      <c r="E90" t="s">
        <v>1355</v>
      </c>
      <c r="F90" t="s">
        <v>9</v>
      </c>
      <c r="G90" t="s">
        <v>238</v>
      </c>
      <c r="H90" s="2">
        <v>52004</v>
      </c>
      <c r="I90" s="2" t="str">
        <f>IF(COUNTIF(EmailLookup,H90)=1,_xlfn.CONCAT(VLOOKUP(H90,EmailLookup,2),"@students.psd1.org"),"NOTFOUND")</f>
        <v>jaime002@students.psd1.org</v>
      </c>
      <c r="J90" s="2" t="str">
        <f>VLOOKUP(H90,GradeLookup,2)</f>
        <v>A- 90%</v>
      </c>
      <c r="K90" s="13" t="s">
        <v>562</v>
      </c>
      <c r="L90" t="s">
        <v>731</v>
      </c>
      <c r="M90" t="s">
        <v>732</v>
      </c>
    </row>
    <row r="91" spans="1:13" x14ac:dyDescent="0.25">
      <c r="A91" t="s">
        <v>95</v>
      </c>
      <c r="B91" t="s">
        <v>237</v>
      </c>
      <c r="C91" t="s">
        <v>14</v>
      </c>
      <c r="D91" t="s">
        <v>1354</v>
      </c>
      <c r="E91" t="s">
        <v>1355</v>
      </c>
      <c r="F91" t="s">
        <v>9</v>
      </c>
      <c r="G91" t="s">
        <v>238</v>
      </c>
      <c r="H91" s="2" t="s">
        <v>1039</v>
      </c>
      <c r="I91" s="2" t="s">
        <v>1321</v>
      </c>
      <c r="J91" s="2" t="str">
        <f>VLOOKUP(H91,GradeLookup,2)</f>
        <v>A 95%</v>
      </c>
      <c r="K91" s="13" t="s">
        <v>562</v>
      </c>
      <c r="L91" t="s">
        <v>731</v>
      </c>
      <c r="M91" t="s">
        <v>732</v>
      </c>
    </row>
    <row r="92" spans="1:13" x14ac:dyDescent="0.25">
      <c r="A92" t="s">
        <v>99</v>
      </c>
      <c r="B92" t="s">
        <v>317</v>
      </c>
      <c r="C92" t="s">
        <v>14</v>
      </c>
      <c r="D92" t="s">
        <v>1354</v>
      </c>
      <c r="E92" t="s">
        <v>1355</v>
      </c>
      <c r="F92" t="s">
        <v>39</v>
      </c>
      <c r="G92" t="s">
        <v>318</v>
      </c>
      <c r="H92" s="2">
        <v>20889</v>
      </c>
      <c r="I92" s="2" t="str">
        <f>IF(COUNTIF(EmailLookup,H92)=1,_xlfn.CONCAT(VLOOKUP(H92,EmailLookup,2),"@students.psd1.org"),"NOTFOUND")</f>
        <v>ivan234@students.psd1.org</v>
      </c>
      <c r="J92" s="2" t="str">
        <f>VLOOKUP(H92,GradeLookup,2)</f>
        <v>D 60%</v>
      </c>
      <c r="K92" s="13" t="s">
        <v>794</v>
      </c>
      <c r="L92" t="s">
        <v>795</v>
      </c>
      <c r="M92" t="s">
        <v>796</v>
      </c>
    </row>
    <row r="93" spans="1:13" x14ac:dyDescent="0.25">
      <c r="A93" t="s">
        <v>37</v>
      </c>
      <c r="B93" t="s">
        <v>118</v>
      </c>
      <c r="C93" t="s">
        <v>14</v>
      </c>
      <c r="D93" t="s">
        <v>1354</v>
      </c>
      <c r="E93" t="s">
        <v>1355</v>
      </c>
      <c r="F93" t="s">
        <v>39</v>
      </c>
      <c r="G93" t="s">
        <v>119</v>
      </c>
      <c r="H93" s="2">
        <v>34129</v>
      </c>
      <c r="I93" s="2" t="str">
        <f>IF(COUNTIF(EmailLookup,H93)=1,_xlfn.CONCAT(VLOOKUP(H93,EmailLookup,2),"@students.psd1.org"),"NOTFOUND")</f>
        <v>isaac603@students.psd1.org</v>
      </c>
      <c r="J93" s="2" t="str">
        <f>VLOOKUP(H93,GradeLookup,2)</f>
        <v>A 93%</v>
      </c>
      <c r="K93" s="13" t="s">
        <v>624</v>
      </c>
      <c r="L93" t="s">
        <v>596</v>
      </c>
      <c r="M93" t="s">
        <v>625</v>
      </c>
    </row>
    <row r="94" spans="1:13" x14ac:dyDescent="0.25">
      <c r="A94" t="s">
        <v>12</v>
      </c>
      <c r="B94" t="s">
        <v>320</v>
      </c>
      <c r="C94" t="s">
        <v>8</v>
      </c>
      <c r="D94" t="s">
        <v>1352</v>
      </c>
      <c r="E94" t="s">
        <v>1353</v>
      </c>
      <c r="F94" t="s">
        <v>39</v>
      </c>
      <c r="G94" t="s">
        <v>321</v>
      </c>
      <c r="H94" s="2">
        <v>34872</v>
      </c>
      <c r="I94" s="2" t="str">
        <f>IF(COUNTIF(EmailLookup,H94)=1,_xlfn.CONCAT(VLOOKUP(H94,EmailLookup,2),"@students.psd1.org"),"NOTFOUND")</f>
        <v>hailey474@students.psd1.org</v>
      </c>
      <c r="J94" s="2" t="str">
        <f>VLOOKUP(H94,GradeLookup,2)</f>
        <v>F 26%</v>
      </c>
      <c r="K94" s="13" t="s">
        <v>797</v>
      </c>
      <c r="L94" t="s">
        <v>581</v>
      </c>
      <c r="M94" t="s">
        <v>798</v>
      </c>
    </row>
    <row r="95" spans="1:13" x14ac:dyDescent="0.25">
      <c r="A95" t="s">
        <v>18</v>
      </c>
      <c r="B95" t="s">
        <v>159</v>
      </c>
      <c r="C95" t="s">
        <v>8</v>
      </c>
      <c r="D95" t="s">
        <v>1352</v>
      </c>
      <c r="E95" t="s">
        <v>1353</v>
      </c>
      <c r="F95" t="s">
        <v>9</v>
      </c>
      <c r="G95" t="s">
        <v>160</v>
      </c>
      <c r="H95" s="2">
        <v>30727</v>
      </c>
      <c r="I95" s="2" t="str">
        <f>IF(COUNTIF(EmailLookup,H95)=1,_xlfn.CONCAT(VLOOKUP(H95,EmailLookup,2),"@students.psd1.org"),"NOTFOUND")</f>
        <v>gissel962@students.psd1.org</v>
      </c>
      <c r="J95" s="2" t="str">
        <f>VLOOKUP(H95,GradeLookup,2)</f>
        <v>D 60%</v>
      </c>
      <c r="K95" s="13" t="s">
        <v>662</v>
      </c>
      <c r="L95" t="s">
        <v>660</v>
      </c>
      <c r="M95" t="s">
        <v>663</v>
      </c>
    </row>
    <row r="96" spans="1:13" x14ac:dyDescent="0.25">
      <c r="A96" t="s">
        <v>6</v>
      </c>
      <c r="B96" t="s">
        <v>295</v>
      </c>
      <c r="C96" t="s">
        <v>14</v>
      </c>
      <c r="D96" t="s">
        <v>1354</v>
      </c>
      <c r="E96" t="s">
        <v>1355</v>
      </c>
      <c r="F96" t="s">
        <v>15</v>
      </c>
      <c r="G96" t="s">
        <v>296</v>
      </c>
      <c r="H96" s="2">
        <v>28485</v>
      </c>
      <c r="I96" s="2" t="str">
        <f>IF(COUNTIF(EmailLookup,H96)=1,_xlfn.CONCAT(VLOOKUP(H96,EmailLookup,2),"@students.psd1.org"),"NOTFOUND")</f>
        <v>gilbert530@students.psd1.org</v>
      </c>
      <c r="J96" s="2" t="str">
        <f>VLOOKUP(H96,GradeLookup,2)</f>
        <v>C+ 77%</v>
      </c>
      <c r="K96" s="13" t="s">
        <v>776</v>
      </c>
      <c r="L96" t="s">
        <v>777</v>
      </c>
    </row>
    <row r="97" spans="1:13" x14ac:dyDescent="0.25">
      <c r="A97" t="s">
        <v>147</v>
      </c>
      <c r="B97" t="s">
        <v>295</v>
      </c>
      <c r="C97" t="s">
        <v>14</v>
      </c>
      <c r="D97" t="s">
        <v>1354</v>
      </c>
      <c r="E97" t="s">
        <v>1355</v>
      </c>
      <c r="F97" t="s">
        <v>15</v>
      </c>
      <c r="G97" t="s">
        <v>296</v>
      </c>
      <c r="H97" s="2" t="s">
        <v>1033</v>
      </c>
      <c r="I97" s="2" t="s">
        <v>1320</v>
      </c>
      <c r="J97" s="2" t="str">
        <f>VLOOKUP(H97,GradeLookup,2)</f>
        <v>D 66%</v>
      </c>
      <c r="K97" s="13" t="s">
        <v>776</v>
      </c>
      <c r="L97" t="s">
        <v>777</v>
      </c>
    </row>
    <row r="98" spans="1:13" x14ac:dyDescent="0.25">
      <c r="A98" t="s">
        <v>6</v>
      </c>
      <c r="B98" t="s">
        <v>303</v>
      </c>
      <c r="C98" t="s">
        <v>14</v>
      </c>
      <c r="D98" t="s">
        <v>1354</v>
      </c>
      <c r="E98" t="s">
        <v>1355</v>
      </c>
      <c r="F98" t="s">
        <v>15</v>
      </c>
      <c r="G98" t="s">
        <v>304</v>
      </c>
      <c r="H98" s="2">
        <v>41059</v>
      </c>
      <c r="I98" s="2" t="str">
        <f>IF(COUNTIF(EmailLookup,H98)=1,_xlfn.CONCAT(VLOOKUP(H98,EmailLookup,2),"@students.psd1.org"),"NOTFOUND")</f>
        <v>gannin602@students.psd1.org</v>
      </c>
      <c r="J98" s="2" t="str">
        <f>VLOOKUP(H98,GradeLookup,2)</f>
        <v>C 76%</v>
      </c>
      <c r="K98" s="13" t="s">
        <v>784</v>
      </c>
      <c r="L98" t="s">
        <v>14</v>
      </c>
      <c r="M98" t="s">
        <v>785</v>
      </c>
    </row>
    <row r="99" spans="1:13" x14ac:dyDescent="0.25">
      <c r="A99" t="s">
        <v>55</v>
      </c>
      <c r="B99" t="s">
        <v>484</v>
      </c>
      <c r="C99" t="s">
        <v>8</v>
      </c>
      <c r="D99" t="s">
        <v>1352</v>
      </c>
      <c r="E99" t="s">
        <v>1353</v>
      </c>
      <c r="F99" t="s">
        <v>9</v>
      </c>
      <c r="G99" t="s">
        <v>485</v>
      </c>
      <c r="H99" s="2">
        <v>41592</v>
      </c>
      <c r="I99" s="2" t="str">
        <f>IF(COUNTIF(EmailLookup,H99)=1,_xlfn.CONCAT(VLOOKUP(H99,EmailLookup,2),"@students.psd1.org"),"NOTFOUND")</f>
        <v>esthelia706@students.psd1.org</v>
      </c>
      <c r="J99" s="2" t="str">
        <f>VLOOKUP(H99,GradeLookup,2)</f>
        <v>C 76%</v>
      </c>
      <c r="K99" s="13" t="s">
        <v>910</v>
      </c>
      <c r="L99" t="s">
        <v>911</v>
      </c>
    </row>
    <row r="100" spans="1:13" x14ac:dyDescent="0.25">
      <c r="A100" t="s">
        <v>79</v>
      </c>
      <c r="B100" t="s">
        <v>80</v>
      </c>
      <c r="C100" t="s">
        <v>14</v>
      </c>
      <c r="D100" t="s">
        <v>1354</v>
      </c>
      <c r="E100" t="s">
        <v>1355</v>
      </c>
      <c r="F100" t="s">
        <v>9</v>
      </c>
      <c r="G100" t="s">
        <v>81</v>
      </c>
      <c r="H100" s="2">
        <v>29733</v>
      </c>
      <c r="I100" s="11" t="s">
        <v>1339</v>
      </c>
      <c r="J100" s="2" t="str">
        <f>VLOOKUP(H100,GradeLookup,2)</f>
        <v>B+ 88%</v>
      </c>
      <c r="K100" s="13" t="s">
        <v>595</v>
      </c>
      <c r="L100" t="s">
        <v>596</v>
      </c>
      <c r="M100" t="s">
        <v>597</v>
      </c>
    </row>
    <row r="101" spans="1:13" x14ac:dyDescent="0.25">
      <c r="A101" t="s">
        <v>6</v>
      </c>
      <c r="B101" t="s">
        <v>264</v>
      </c>
      <c r="C101" t="s">
        <v>14</v>
      </c>
      <c r="D101" t="s">
        <v>1354</v>
      </c>
      <c r="E101" t="s">
        <v>1355</v>
      </c>
      <c r="F101" t="s">
        <v>15</v>
      </c>
      <c r="G101" t="s">
        <v>265</v>
      </c>
      <c r="H101" s="2">
        <v>31695</v>
      </c>
      <c r="I101" s="2" t="str">
        <f>IF(COUNTIF(EmailLookup,H101)=1,_xlfn.CONCAT(VLOOKUP(H101,EmailLookup,2),"@students.psd1.org"),"NOTFOUND")</f>
        <v>emmanuel923@students.psd1.org</v>
      </c>
      <c r="J101" s="2" t="str">
        <f>VLOOKUP(H101,GradeLookup,2)</f>
        <v>C- 71%</v>
      </c>
      <c r="K101" s="13" t="s">
        <v>748</v>
      </c>
      <c r="L101" t="s">
        <v>581</v>
      </c>
      <c r="M101" t="s">
        <v>749</v>
      </c>
    </row>
    <row r="102" spans="1:13" x14ac:dyDescent="0.25">
      <c r="A102" t="s">
        <v>147</v>
      </c>
      <c r="B102" t="s">
        <v>407</v>
      </c>
      <c r="C102" t="s">
        <v>14</v>
      </c>
      <c r="D102" t="s">
        <v>1354</v>
      </c>
      <c r="E102" t="s">
        <v>1355</v>
      </c>
      <c r="F102" t="s">
        <v>15</v>
      </c>
      <c r="G102" t="s">
        <v>408</v>
      </c>
      <c r="H102" s="2">
        <v>39425</v>
      </c>
      <c r="I102" s="2" t="str">
        <f>IF(COUNTIF(EmailLookup,H102)=1,_xlfn.CONCAT(VLOOKUP(H102,EmailLookup,2),"@students.psd1.org"),"NOTFOUND")</f>
        <v>emmanuel011@students.psd1.org</v>
      </c>
      <c r="J102" s="2" t="str">
        <f>VLOOKUP(H102,GradeLookup,2)</f>
        <v>D 60%</v>
      </c>
      <c r="K102" s="13" t="s">
        <v>748</v>
      </c>
      <c r="L102" t="s">
        <v>858</v>
      </c>
    </row>
    <row r="103" spans="1:13" x14ac:dyDescent="0.25">
      <c r="A103" t="s">
        <v>99</v>
      </c>
      <c r="B103" t="s">
        <v>225</v>
      </c>
      <c r="C103" t="s">
        <v>8</v>
      </c>
      <c r="D103" t="s">
        <v>1352</v>
      </c>
      <c r="E103" t="s">
        <v>1353</v>
      </c>
      <c r="F103" t="s">
        <v>39</v>
      </c>
      <c r="G103" t="s">
        <v>226</v>
      </c>
      <c r="H103" s="2">
        <v>57159</v>
      </c>
      <c r="I103" s="2" t="str">
        <f>IF(COUNTIF(EmailLookup,H103)=1,_xlfn.CONCAT(VLOOKUP(H103,EmailLookup,2),"@students.psd1.org"),"NOTFOUND")</f>
        <v>emely001@students.psd1.org</v>
      </c>
      <c r="J103" s="2" t="str">
        <f>VLOOKUP(H103,GradeLookup,2)</f>
        <v>D+ 69%</v>
      </c>
      <c r="K103" s="13" t="s">
        <v>722</v>
      </c>
      <c r="L103" t="s">
        <v>723</v>
      </c>
      <c r="M103" t="s">
        <v>555</v>
      </c>
    </row>
    <row r="104" spans="1:13" x14ac:dyDescent="0.25">
      <c r="A104" t="s">
        <v>12</v>
      </c>
      <c r="B104" t="s">
        <v>25</v>
      </c>
      <c r="C104" t="s">
        <v>8</v>
      </c>
      <c r="D104" t="s">
        <v>1352</v>
      </c>
      <c r="E104" t="s">
        <v>1353</v>
      </c>
      <c r="F104" t="s">
        <v>9</v>
      </c>
      <c r="G104" t="s">
        <v>26</v>
      </c>
      <c r="H104" s="2">
        <v>20171</v>
      </c>
      <c r="I104" s="2" t="str">
        <f>IF(COUNTIF(EmailLookup,H104)=1,_xlfn.CONCAT(VLOOKUP(H104,EmailLookup,2),"@students.psd1.org"),"NOTFOUND")</f>
        <v>elizabeth023@students.psd1.org</v>
      </c>
      <c r="J104" s="2" t="str">
        <f>VLOOKUP(H104,GradeLookup,2)</f>
        <v>F 39%</v>
      </c>
      <c r="K104" s="13" t="s">
        <v>553</v>
      </c>
      <c r="L104" t="s">
        <v>554</v>
      </c>
      <c r="M104" t="s">
        <v>555</v>
      </c>
    </row>
    <row r="105" spans="1:13" x14ac:dyDescent="0.25">
      <c r="A105" t="s">
        <v>18</v>
      </c>
      <c r="B105" t="s">
        <v>507</v>
      </c>
      <c r="C105" t="s">
        <v>8</v>
      </c>
      <c r="D105" t="s">
        <v>1352</v>
      </c>
      <c r="E105" t="s">
        <v>1353</v>
      </c>
      <c r="F105" t="s">
        <v>9</v>
      </c>
      <c r="G105" t="s">
        <v>529</v>
      </c>
      <c r="H105" s="2">
        <v>28867</v>
      </c>
      <c r="I105" s="2" t="str">
        <f>IF(COUNTIF(EmailLookup,H105)=1,_xlfn.CONCAT(VLOOKUP(H105,EmailLookup,2),"@students.psd1.org"),"NOTFOUND")</f>
        <v>eliana532@students.psd1.org</v>
      </c>
      <c r="J105" s="2" t="str">
        <f>VLOOKUP(H105,GradeLookup,2)</f>
        <v>B- 81%</v>
      </c>
      <c r="K105" s="13" t="s">
        <v>946</v>
      </c>
      <c r="L105" t="s">
        <v>947</v>
      </c>
      <c r="M105" t="s">
        <v>948</v>
      </c>
    </row>
    <row r="106" spans="1:13" x14ac:dyDescent="0.25">
      <c r="A106" t="s">
        <v>37</v>
      </c>
      <c r="B106" t="s">
        <v>38</v>
      </c>
      <c r="C106" t="s">
        <v>14</v>
      </c>
      <c r="D106" t="s">
        <v>1354</v>
      </c>
      <c r="E106" t="s">
        <v>1355</v>
      </c>
      <c r="F106" t="s">
        <v>39</v>
      </c>
      <c r="G106" t="s">
        <v>40</v>
      </c>
      <c r="H106" s="2">
        <v>34809</v>
      </c>
      <c r="I106" s="2" t="str">
        <f>IF(COUNTIF(EmailLookup,H106)=1,_xlfn.CONCAT(VLOOKUP(H106,EmailLookup,2),"@students.psd1.org"),"NOTFOUND")</f>
        <v>donovan238@students.psd1.org</v>
      </c>
      <c r="J106" s="2" t="str">
        <f>VLOOKUP(H106,GradeLookup,2)</f>
        <v>F 21%</v>
      </c>
      <c r="K106" s="13" t="s">
        <v>563</v>
      </c>
      <c r="L106" t="s">
        <v>564</v>
      </c>
      <c r="M106" t="s">
        <v>565</v>
      </c>
    </row>
    <row r="107" spans="1:13" x14ac:dyDescent="0.25">
      <c r="A107" t="s">
        <v>48</v>
      </c>
      <c r="B107" t="s">
        <v>306</v>
      </c>
      <c r="C107" t="s">
        <v>8</v>
      </c>
      <c r="D107" t="s">
        <v>1352</v>
      </c>
      <c r="E107" t="s">
        <v>1353</v>
      </c>
      <c r="F107" t="s">
        <v>9</v>
      </c>
      <c r="G107" t="s">
        <v>307</v>
      </c>
      <c r="H107" s="2">
        <v>29990</v>
      </c>
      <c r="I107" s="2" t="str">
        <f>IF(COUNTIF(EmailLookup,H107)=1,_xlfn.CONCAT(VLOOKUP(H107,EmailLookup,2),"@students.psd1.org"),"NOTFOUND")</f>
        <v>dianela434@students.psd1.org</v>
      </c>
      <c r="J107" s="2" t="str">
        <f>VLOOKUP(H107,GradeLookup,2)</f>
        <v>A 93%</v>
      </c>
      <c r="K107" s="13" t="s">
        <v>786</v>
      </c>
      <c r="L107" t="s">
        <v>787</v>
      </c>
    </row>
    <row r="108" spans="1:13" x14ac:dyDescent="0.25">
      <c r="A108" t="s">
        <v>54</v>
      </c>
      <c r="B108" t="s">
        <v>306</v>
      </c>
      <c r="C108" t="s">
        <v>8</v>
      </c>
      <c r="D108" t="s">
        <v>1352</v>
      </c>
      <c r="E108" t="s">
        <v>1353</v>
      </c>
      <c r="F108" t="s">
        <v>9</v>
      </c>
      <c r="G108" t="s">
        <v>307</v>
      </c>
      <c r="H108" s="2" t="s">
        <v>1041</v>
      </c>
      <c r="I108" s="2" t="s">
        <v>1319</v>
      </c>
      <c r="J108" s="2" t="str">
        <f>VLOOKUP(H108,GradeLookup,2)</f>
        <v>A 97%</v>
      </c>
      <c r="K108" s="13" t="s">
        <v>786</v>
      </c>
      <c r="L108" t="s">
        <v>787</v>
      </c>
    </row>
    <row r="109" spans="1:13" x14ac:dyDescent="0.25">
      <c r="A109" t="s">
        <v>37</v>
      </c>
      <c r="B109" t="s">
        <v>502</v>
      </c>
      <c r="C109" t="s">
        <v>8</v>
      </c>
      <c r="D109" t="s">
        <v>1352</v>
      </c>
      <c r="E109" t="s">
        <v>1353</v>
      </c>
      <c r="F109" t="s">
        <v>39</v>
      </c>
      <c r="G109" t="s">
        <v>503</v>
      </c>
      <c r="H109" s="2">
        <v>34849</v>
      </c>
      <c r="I109" s="2" t="str">
        <f>IF(COUNTIF(EmailLookup,H109)=1,_xlfn.CONCAT(VLOOKUP(H109,EmailLookup,2),"@students.psd1.org"),"NOTFOUND")</f>
        <v>destiny945@students.psd1.org</v>
      </c>
      <c r="J109" s="2" t="str">
        <f>VLOOKUP(H109,GradeLookup,2)</f>
        <v>A 99%</v>
      </c>
      <c r="K109" s="13" t="s">
        <v>922</v>
      </c>
      <c r="L109" t="s">
        <v>923</v>
      </c>
      <c r="M109" t="s">
        <v>924</v>
      </c>
    </row>
    <row r="110" spans="1:13" x14ac:dyDescent="0.25">
      <c r="A110" t="s">
        <v>6</v>
      </c>
      <c r="B110" t="s">
        <v>62</v>
      </c>
      <c r="C110" t="s">
        <v>14</v>
      </c>
      <c r="D110" t="s">
        <v>1354</v>
      </c>
      <c r="E110" t="s">
        <v>1355</v>
      </c>
      <c r="F110" t="s">
        <v>39</v>
      </c>
      <c r="G110" t="s">
        <v>63</v>
      </c>
      <c r="H110" s="2">
        <v>33893</v>
      </c>
      <c r="I110" s="11" t="s">
        <v>1338</v>
      </c>
      <c r="J110" s="2" t="str">
        <f>VLOOKUP(H110,GradeLookup,2)</f>
        <v>B- 81%</v>
      </c>
      <c r="K110" s="13" t="s">
        <v>580</v>
      </c>
      <c r="L110" t="s">
        <v>581</v>
      </c>
      <c r="M110" t="s">
        <v>582</v>
      </c>
    </row>
    <row r="111" spans="1:13" x14ac:dyDescent="0.25">
      <c r="A111" t="s">
        <v>37</v>
      </c>
      <c r="B111" t="s">
        <v>96</v>
      </c>
      <c r="C111" t="s">
        <v>14</v>
      </c>
      <c r="D111" t="s">
        <v>1354</v>
      </c>
      <c r="E111" t="s">
        <v>1355</v>
      </c>
      <c r="F111" t="s">
        <v>39</v>
      </c>
      <c r="G111" t="s">
        <v>97</v>
      </c>
      <c r="H111" s="2">
        <v>34126</v>
      </c>
      <c r="I111" s="2" t="str">
        <f>IF(COUNTIF(EmailLookup,H111)=1,_xlfn.CONCAT(VLOOKUP(H111,EmailLookup,2),"@students.psd1.org"),"NOTFOUND")</f>
        <v>daniel368@students.psd1.org</v>
      </c>
      <c r="J111" s="2" t="str">
        <f>VLOOKUP(H111,GradeLookup,2)</f>
        <v>F 34%</v>
      </c>
      <c r="K111" s="13" t="s">
        <v>589</v>
      </c>
      <c r="L111" t="s">
        <v>608</v>
      </c>
      <c r="M111" t="s">
        <v>609</v>
      </c>
    </row>
    <row r="112" spans="1:13" x14ac:dyDescent="0.25">
      <c r="A112" t="s">
        <v>99</v>
      </c>
      <c r="B112" t="s">
        <v>105</v>
      </c>
      <c r="C112" t="s">
        <v>14</v>
      </c>
      <c r="D112" t="s">
        <v>1354</v>
      </c>
      <c r="E112" t="s">
        <v>1355</v>
      </c>
      <c r="F112" t="s">
        <v>39</v>
      </c>
      <c r="G112" t="s">
        <v>106</v>
      </c>
      <c r="H112" s="2">
        <v>34439</v>
      </c>
      <c r="I112" s="2" t="str">
        <f>IF(COUNTIF(EmailLookup,H112)=1,_xlfn.CONCAT(VLOOKUP(H112,EmailLookup,2),"@students.psd1.org"),"NOTFOUND")</f>
        <v>daniel142@students.psd1.org</v>
      </c>
      <c r="J112" s="2" t="str">
        <f>VLOOKUP(H112,GradeLookup,2)</f>
        <v>A- 91%</v>
      </c>
      <c r="K112" s="13" t="s">
        <v>589</v>
      </c>
      <c r="L112" t="s">
        <v>608</v>
      </c>
    </row>
    <row r="113" spans="1:14" x14ac:dyDescent="0.25">
      <c r="A113" t="s">
        <v>99</v>
      </c>
      <c r="B113" t="s">
        <v>457</v>
      </c>
      <c r="C113" t="s">
        <v>14</v>
      </c>
      <c r="D113" t="s">
        <v>1354</v>
      </c>
      <c r="E113" t="s">
        <v>1355</v>
      </c>
      <c r="F113" t="s">
        <v>9</v>
      </c>
      <c r="G113" t="s">
        <v>458</v>
      </c>
      <c r="H113" s="2">
        <v>28771</v>
      </c>
      <c r="I113" s="2" t="str">
        <f>IF(COUNTIF(EmailLookup,H113)=1,_xlfn.CONCAT(VLOOKUP(H113,EmailLookup,2),"@students.psd1.org"),"NOTFOUND")</f>
        <v>cresencio740@students.psd1.org</v>
      </c>
      <c r="J113" s="2" t="str">
        <f>VLOOKUP(H113,GradeLookup,2)</f>
        <v>F 36%</v>
      </c>
      <c r="K113" s="13" t="s">
        <v>898</v>
      </c>
      <c r="L113" t="s">
        <v>899</v>
      </c>
      <c r="M113" t="s">
        <v>900</v>
      </c>
    </row>
    <row r="114" spans="1:14" x14ac:dyDescent="0.25">
      <c r="A114" t="s">
        <v>48</v>
      </c>
      <c r="B114" t="s">
        <v>245</v>
      </c>
      <c r="C114" t="s">
        <v>14</v>
      </c>
      <c r="D114" t="s">
        <v>1354</v>
      </c>
      <c r="E114" t="s">
        <v>1355</v>
      </c>
      <c r="F114" t="s">
        <v>9</v>
      </c>
      <c r="G114" t="s">
        <v>246</v>
      </c>
      <c r="H114" s="2">
        <v>36122</v>
      </c>
      <c r="I114" s="2" t="str">
        <f>IF(COUNTIF(EmailLookup,H114)=1,_xlfn.CONCAT(VLOOKUP(H114,EmailLookup,2),"@students.psd1.org"),"NOTFOUND")</f>
        <v>christophe080@students.psd1.org</v>
      </c>
      <c r="J114" s="2" t="str">
        <f>VLOOKUP(H114,GradeLookup,2)</f>
        <v>D 64%</v>
      </c>
      <c r="K114" s="13" t="s">
        <v>737</v>
      </c>
      <c r="L114" t="s">
        <v>738</v>
      </c>
      <c r="M114" t="s">
        <v>615</v>
      </c>
      <c r="N114" t="s">
        <v>739</v>
      </c>
    </row>
    <row r="115" spans="1:14" x14ac:dyDescent="0.25">
      <c r="A115" t="s">
        <v>79</v>
      </c>
      <c r="B115" t="s">
        <v>245</v>
      </c>
      <c r="C115" t="s">
        <v>14</v>
      </c>
      <c r="D115" t="s">
        <v>1354</v>
      </c>
      <c r="E115" t="s">
        <v>1355</v>
      </c>
      <c r="F115" t="s">
        <v>9</v>
      </c>
      <c r="G115" t="s">
        <v>246</v>
      </c>
      <c r="H115" s="2" t="s">
        <v>1040</v>
      </c>
      <c r="I115" s="2" t="s">
        <v>1317</v>
      </c>
      <c r="J115" s="2" t="str">
        <f>VLOOKUP(H115,GradeLookup,2)</f>
        <v>A 98%</v>
      </c>
      <c r="K115" s="13" t="s">
        <v>737</v>
      </c>
      <c r="L115" t="s">
        <v>738</v>
      </c>
      <c r="M115" t="s">
        <v>615</v>
      </c>
      <c r="N115" t="s">
        <v>739</v>
      </c>
    </row>
    <row r="116" spans="1:14" x14ac:dyDescent="0.25">
      <c r="A116" t="s">
        <v>48</v>
      </c>
      <c r="B116" t="s">
        <v>71</v>
      </c>
      <c r="C116" t="s">
        <v>14</v>
      </c>
      <c r="D116" t="s">
        <v>1354</v>
      </c>
      <c r="E116" t="s">
        <v>1355</v>
      </c>
      <c r="F116" t="s">
        <v>9</v>
      </c>
      <c r="G116" t="s">
        <v>396</v>
      </c>
      <c r="H116" s="2">
        <v>29873</v>
      </c>
      <c r="I116" s="2" t="str">
        <f>IF(COUNTIF(EmailLookup,H116)=1,_xlfn.CONCAT(VLOOKUP(H116,EmailLookup,2),"@students.psd1.org"),"NOTFOUND")</f>
        <v>christopher024@students.psd1.org</v>
      </c>
      <c r="J116" s="2" t="str">
        <f>VLOOKUP(H116,GradeLookup,2)</f>
        <v>B- 80%</v>
      </c>
      <c r="K116" s="13" t="s">
        <v>737</v>
      </c>
      <c r="L116" t="s">
        <v>850</v>
      </c>
    </row>
    <row r="117" spans="1:14" x14ac:dyDescent="0.25">
      <c r="A117" t="s">
        <v>54</v>
      </c>
      <c r="B117" t="s">
        <v>71</v>
      </c>
      <c r="C117" t="s">
        <v>14</v>
      </c>
      <c r="D117" t="s">
        <v>1354</v>
      </c>
      <c r="E117" t="s">
        <v>1355</v>
      </c>
      <c r="F117" t="s">
        <v>9</v>
      </c>
      <c r="G117" t="s">
        <v>396</v>
      </c>
      <c r="H117" s="2" t="s">
        <v>1044</v>
      </c>
      <c r="I117" s="2" t="s">
        <v>1318</v>
      </c>
      <c r="J117" s="2" t="str">
        <f>VLOOKUP(H117,GradeLookup,2)</f>
        <v>B 86%</v>
      </c>
      <c r="K117" s="13" t="s">
        <v>737</v>
      </c>
      <c r="L117" t="s">
        <v>850</v>
      </c>
    </row>
    <row r="118" spans="1:14" x14ac:dyDescent="0.25">
      <c r="A118" t="s">
        <v>37</v>
      </c>
      <c r="B118" t="s">
        <v>499</v>
      </c>
      <c r="C118" t="s">
        <v>8</v>
      </c>
      <c r="D118" t="s">
        <v>1352</v>
      </c>
      <c r="E118" t="s">
        <v>1353</v>
      </c>
      <c r="F118" t="s">
        <v>39</v>
      </c>
      <c r="G118" t="s">
        <v>500</v>
      </c>
      <c r="H118" s="2" t="s">
        <v>1027</v>
      </c>
      <c r="I118" s="2" t="s">
        <v>1316</v>
      </c>
      <c r="J118" s="2" t="str">
        <f>VLOOKUP(H118,GradeLookup,2)</f>
        <v>F 54%</v>
      </c>
      <c r="K118" s="13" t="s">
        <v>919</v>
      </c>
      <c r="L118" t="s">
        <v>920</v>
      </c>
      <c r="M118" t="s">
        <v>921</v>
      </c>
    </row>
    <row r="119" spans="1:14" x14ac:dyDescent="0.25">
      <c r="A119" t="s">
        <v>99</v>
      </c>
      <c r="B119" t="s">
        <v>499</v>
      </c>
      <c r="C119" t="s">
        <v>8</v>
      </c>
      <c r="D119" t="s">
        <v>1352</v>
      </c>
      <c r="E119" t="s">
        <v>1353</v>
      </c>
      <c r="F119" t="s">
        <v>39</v>
      </c>
      <c r="G119" t="s">
        <v>500</v>
      </c>
      <c r="H119" s="2">
        <v>34733</v>
      </c>
      <c r="I119" s="2" t="str">
        <f>IF(COUNTIF(EmailLookup,H119)=1,_xlfn.CONCAT(VLOOKUP(H119,EmailLookup,2),"@students.psd1.org"),"NOTFOUND")</f>
        <v>cherish037@students.psd1.org</v>
      </c>
      <c r="J119" s="2" t="str">
        <f>VLOOKUP(H119,GradeLookup,2)</f>
        <v>F 44%</v>
      </c>
      <c r="K119" s="13" t="s">
        <v>919</v>
      </c>
      <c r="L119" t="s">
        <v>920</v>
      </c>
      <c r="M119" t="s">
        <v>921</v>
      </c>
    </row>
    <row r="120" spans="1:14" x14ac:dyDescent="0.25">
      <c r="A120" t="s">
        <v>54</v>
      </c>
      <c r="B120" t="s">
        <v>465</v>
      </c>
      <c r="C120" t="s">
        <v>14</v>
      </c>
      <c r="D120" t="s">
        <v>1354</v>
      </c>
      <c r="E120" t="s">
        <v>1355</v>
      </c>
      <c r="F120" t="s">
        <v>9</v>
      </c>
      <c r="G120" t="s">
        <v>466</v>
      </c>
      <c r="H120" s="2">
        <v>26082</v>
      </c>
      <c r="I120" s="11" t="s">
        <v>1337</v>
      </c>
      <c r="J120" s="2" t="str">
        <f>VLOOKUP(H120,GradeLookup,2)</f>
        <v>B 85%</v>
      </c>
      <c r="K120" s="13" t="s">
        <v>905</v>
      </c>
      <c r="L120" t="s">
        <v>903</v>
      </c>
      <c r="M120" t="s">
        <v>832</v>
      </c>
    </row>
    <row r="121" spans="1:14" x14ac:dyDescent="0.25">
      <c r="A121" t="s">
        <v>147</v>
      </c>
      <c r="B121" t="s">
        <v>323</v>
      </c>
      <c r="C121" t="s">
        <v>8</v>
      </c>
      <c r="D121" t="s">
        <v>1352</v>
      </c>
      <c r="E121" t="s">
        <v>1353</v>
      </c>
      <c r="F121" t="s">
        <v>15</v>
      </c>
      <c r="G121" t="s">
        <v>324</v>
      </c>
      <c r="H121" s="2">
        <v>41104</v>
      </c>
      <c r="I121" s="2" t="str">
        <f>IF(COUNTIF(EmailLookup,H121)=1,_xlfn.CONCAT(VLOOKUP(H121,EmailLookup,2),"@students.psd1.org"),"NOTFOUND")</f>
        <v>celeste194@students.psd1.org</v>
      </c>
      <c r="J121" s="2" t="str">
        <f>VLOOKUP(H121,GradeLookup,2)</f>
        <v>D+ 67%</v>
      </c>
      <c r="K121" s="13" t="s">
        <v>799</v>
      </c>
      <c r="L121" t="s">
        <v>800</v>
      </c>
    </row>
    <row r="122" spans="1:14" x14ac:dyDescent="0.25">
      <c r="A122" t="s">
        <v>79</v>
      </c>
      <c r="B122" t="s">
        <v>468</v>
      </c>
      <c r="C122" t="s">
        <v>14</v>
      </c>
      <c r="D122" t="s">
        <v>1354</v>
      </c>
      <c r="E122" t="s">
        <v>1355</v>
      </c>
      <c r="F122" t="s">
        <v>15</v>
      </c>
      <c r="G122" t="s">
        <v>469</v>
      </c>
      <c r="H122" s="2">
        <v>31953</v>
      </c>
      <c r="I122" s="2" t="str">
        <f>IF(COUNTIF(EmailLookup,H122)=1,_xlfn.CONCAT(VLOOKUP(H122,EmailLookup,2),"@students.psd1.org"),"NOTFOUND")</f>
        <v>carter525@students.psd1.org</v>
      </c>
      <c r="J122" s="2" t="str">
        <f>VLOOKUP(H122,GradeLookup,2)</f>
        <v>B 84%</v>
      </c>
      <c r="K122" s="13" t="s">
        <v>906</v>
      </c>
      <c r="L122" t="s">
        <v>581</v>
      </c>
      <c r="M122" t="s">
        <v>903</v>
      </c>
    </row>
    <row r="123" spans="1:14" x14ac:dyDescent="0.25">
      <c r="A123" t="s">
        <v>6</v>
      </c>
      <c r="B123" t="s">
        <v>199</v>
      </c>
      <c r="C123" t="s">
        <v>14</v>
      </c>
      <c r="D123" t="s">
        <v>1354</v>
      </c>
      <c r="E123" t="s">
        <v>1355</v>
      </c>
      <c r="F123" t="s">
        <v>39</v>
      </c>
      <c r="G123" t="s">
        <v>200</v>
      </c>
      <c r="H123" s="2">
        <v>34547</v>
      </c>
      <c r="I123" s="2" t="str">
        <f>IF(COUNTIF(EmailLookup,H123)=1,_xlfn.CONCAT(VLOOKUP(H123,EmailLookup,2),"@students.psd1.org"),"NOTFOUND")</f>
        <v>carlos475@students.psd1.org</v>
      </c>
      <c r="J123" s="2" t="str">
        <f>VLOOKUP(H123,GradeLookup,2)</f>
        <v>F 0%</v>
      </c>
      <c r="K123" s="13" t="s">
        <v>693</v>
      </c>
      <c r="L123" t="s">
        <v>694</v>
      </c>
      <c r="M123" t="s">
        <v>695</v>
      </c>
      <c r="N123" t="s">
        <v>696</v>
      </c>
    </row>
    <row r="124" spans="1:14" x14ac:dyDescent="0.25">
      <c r="A124" t="s">
        <v>37</v>
      </c>
      <c r="B124" t="s">
        <v>134</v>
      </c>
      <c r="C124" t="s">
        <v>14</v>
      </c>
      <c r="D124" t="s">
        <v>1354</v>
      </c>
      <c r="E124" t="s">
        <v>1355</v>
      </c>
      <c r="F124" t="s">
        <v>15</v>
      </c>
      <c r="G124" t="s">
        <v>135</v>
      </c>
      <c r="H124" s="2">
        <v>24937</v>
      </c>
      <c r="I124" s="2" t="str">
        <f>IF(COUNTIF(EmailLookup,H124)=1,_xlfn.CONCAT(VLOOKUP(H124,EmailLookup,2),"@students.psd1.org"),"NOTFOUND")</f>
        <v>caden835@students.psd1.org</v>
      </c>
      <c r="J124" s="2" t="str">
        <f>VLOOKUP(H124,GradeLookup,2)</f>
        <v>A 93%</v>
      </c>
      <c r="K124" s="13" t="s">
        <v>640</v>
      </c>
      <c r="L124" t="s">
        <v>641</v>
      </c>
    </row>
    <row r="125" spans="1:14" x14ac:dyDescent="0.25">
      <c r="A125" t="s">
        <v>99</v>
      </c>
      <c r="B125" t="s">
        <v>190</v>
      </c>
      <c r="C125" t="s">
        <v>8</v>
      </c>
      <c r="D125" t="s">
        <v>1352</v>
      </c>
      <c r="E125" t="s">
        <v>1353</v>
      </c>
      <c r="F125" t="s">
        <v>15</v>
      </c>
      <c r="G125" t="s">
        <v>191</v>
      </c>
      <c r="H125" s="2">
        <v>31480</v>
      </c>
      <c r="I125" s="2" t="str">
        <f>IF(COUNTIF(EmailLookup,H125)=1,_xlfn.CONCAT(VLOOKUP(H125,EmailLookup,2),"@students.psd1.org"),"NOTFOUND")</f>
        <v>brianna089@students.psd1.org</v>
      </c>
      <c r="J125" s="2" t="str">
        <f>VLOOKUP(H125,GradeLookup,2)</f>
        <v>D 63%</v>
      </c>
      <c r="K125" s="13" t="s">
        <v>686</v>
      </c>
      <c r="L125" t="s">
        <v>14</v>
      </c>
      <c r="M125" t="s">
        <v>687</v>
      </c>
      <c r="N125" t="s">
        <v>688</v>
      </c>
    </row>
    <row r="126" spans="1:14" x14ac:dyDescent="0.25">
      <c r="A126" t="s">
        <v>99</v>
      </c>
      <c r="B126" t="s">
        <v>496</v>
      </c>
      <c r="C126" t="s">
        <v>14</v>
      </c>
      <c r="D126" t="s">
        <v>1354</v>
      </c>
      <c r="E126" t="s">
        <v>1355</v>
      </c>
      <c r="F126" t="s">
        <v>39</v>
      </c>
      <c r="G126" t="s">
        <v>497</v>
      </c>
      <c r="H126" s="2">
        <v>34470</v>
      </c>
      <c r="I126" s="2" t="str">
        <f>IF(COUNTIF(EmailLookup,H126)=1,_xlfn.CONCAT(VLOOKUP(H126,EmailLookup,2),"@students.psd1.org"),"NOTFOUND")</f>
        <v>brandon617@students.psd1.org</v>
      </c>
      <c r="J126" s="2" t="str">
        <f>VLOOKUP(H126,GradeLookup,2)</f>
        <v>C 73%</v>
      </c>
      <c r="K126" s="13" t="s">
        <v>829</v>
      </c>
      <c r="L126" t="s">
        <v>917</v>
      </c>
      <c r="M126" t="s">
        <v>918</v>
      </c>
    </row>
    <row r="127" spans="1:14" x14ac:dyDescent="0.25">
      <c r="A127" t="s">
        <v>99</v>
      </c>
      <c r="B127" t="s">
        <v>171</v>
      </c>
      <c r="C127" t="s">
        <v>8</v>
      </c>
      <c r="D127" t="s">
        <v>1352</v>
      </c>
      <c r="E127" t="s">
        <v>1353</v>
      </c>
      <c r="F127" t="s">
        <v>39</v>
      </c>
      <c r="G127" t="s">
        <v>172</v>
      </c>
      <c r="H127" s="2">
        <v>34359</v>
      </c>
      <c r="I127" s="2" t="str">
        <f>IF(COUNTIF(EmailLookup,H127)=1,_xlfn.CONCAT(VLOOKUP(H127,EmailLookup,2),"@students.psd1.org"),"NOTFOUND")</f>
        <v>bianca099@students.psd1.org</v>
      </c>
      <c r="J127" s="2" t="str">
        <f>VLOOKUP(H127,GradeLookup,2)</f>
        <v>B- 81%</v>
      </c>
      <c r="K127" s="13" t="s">
        <v>668</v>
      </c>
      <c r="L127" t="s">
        <v>669</v>
      </c>
      <c r="M127" t="s">
        <v>670</v>
      </c>
      <c r="N127" t="s">
        <v>671</v>
      </c>
    </row>
    <row r="128" spans="1:14" x14ac:dyDescent="0.25">
      <c r="A128" t="s">
        <v>12</v>
      </c>
      <c r="B128" t="s">
        <v>242</v>
      </c>
      <c r="C128" t="s">
        <v>8</v>
      </c>
      <c r="D128" t="s">
        <v>1352</v>
      </c>
      <c r="E128" t="s">
        <v>1353</v>
      </c>
      <c r="F128" t="s">
        <v>15</v>
      </c>
      <c r="G128" t="s">
        <v>243</v>
      </c>
      <c r="H128" s="2">
        <v>32756</v>
      </c>
      <c r="I128" s="2" t="str">
        <f>IF(COUNTIF(EmailLookup,H128)=1,_xlfn.CONCAT(VLOOKUP(H128,EmailLookup,2),"@students.psd1.org"),"NOTFOUND")</f>
        <v>betzaida001@students.psd1.org</v>
      </c>
      <c r="J128" s="2" t="str">
        <f>VLOOKUP(H128,GradeLookup,2)</f>
        <v>D 61%</v>
      </c>
      <c r="K128" s="13" t="s">
        <v>735</v>
      </c>
      <c r="L128" t="s">
        <v>736</v>
      </c>
      <c r="M128" t="s">
        <v>660</v>
      </c>
    </row>
    <row r="129" spans="1:14" x14ac:dyDescent="0.25">
      <c r="A129" t="s">
        <v>18</v>
      </c>
      <c r="B129" t="s">
        <v>526</v>
      </c>
      <c r="C129" t="s">
        <v>14</v>
      </c>
      <c r="D129" t="s">
        <v>1354</v>
      </c>
      <c r="E129" t="s">
        <v>1355</v>
      </c>
      <c r="F129" t="s">
        <v>9</v>
      </c>
      <c r="G129" t="s">
        <v>527</v>
      </c>
      <c r="H129" s="2">
        <v>28871</v>
      </c>
      <c r="I129" s="2" t="str">
        <f>IF(COUNTIF(EmailLookup,H129)=1,_xlfn.CONCAT(VLOOKUP(H129,EmailLookup,2),"@students.psd1.org"),"NOTFOUND")</f>
        <v>benjamin409@students.psd1.org</v>
      </c>
      <c r="J129" s="2" t="str">
        <f>VLOOKUP(H129,GradeLookup,2)</f>
        <v>B- 80%</v>
      </c>
      <c r="K129" s="13" t="s">
        <v>943</v>
      </c>
      <c r="L129" t="s">
        <v>944</v>
      </c>
      <c r="M129" t="s">
        <v>945</v>
      </c>
    </row>
    <row r="130" spans="1:14" x14ac:dyDescent="0.25">
      <c r="A130" t="s">
        <v>37</v>
      </c>
      <c r="B130" t="s">
        <v>142</v>
      </c>
      <c r="C130" t="s">
        <v>14</v>
      </c>
      <c r="D130" t="s">
        <v>1354</v>
      </c>
      <c r="E130" t="s">
        <v>1355</v>
      </c>
      <c r="F130" t="s">
        <v>39</v>
      </c>
      <c r="G130" t="s">
        <v>143</v>
      </c>
      <c r="H130" s="2">
        <v>34042</v>
      </c>
      <c r="I130" s="2" t="str">
        <f>IF(COUNTIF(EmailLookup,H130)=1,_xlfn.CONCAT(VLOOKUP(H130,EmailLookup,2),"@students.psd1.org"),"NOTFOUND")</f>
        <v>ayden705@students.psd1.org</v>
      </c>
      <c r="J130" s="2" t="str">
        <f>VLOOKUP(H130,GradeLookup,2)</f>
        <v>D+ 67%</v>
      </c>
      <c r="K130" s="13" t="s">
        <v>646</v>
      </c>
      <c r="L130" t="s">
        <v>626</v>
      </c>
      <c r="M130" t="s">
        <v>647</v>
      </c>
    </row>
    <row r="131" spans="1:14" x14ac:dyDescent="0.25">
      <c r="A131" t="s">
        <v>12</v>
      </c>
      <c r="B131" t="s">
        <v>401</v>
      </c>
      <c r="C131" t="s">
        <v>14</v>
      </c>
      <c r="D131" t="s">
        <v>1354</v>
      </c>
      <c r="E131" t="s">
        <v>1355</v>
      </c>
      <c r="F131" t="s">
        <v>39</v>
      </c>
      <c r="G131" t="s">
        <v>402</v>
      </c>
      <c r="H131" s="2">
        <v>43555</v>
      </c>
      <c r="I131" s="2" t="str">
        <f>IF(COUNTIF(EmailLookup,H131)=1,_xlfn.CONCAT(VLOOKUP(H131,EmailLookup,2),"@students.psd1.org"),"NOTFOUND")</f>
        <v>austin790@students.psd1.org</v>
      </c>
      <c r="J131" s="2" t="str">
        <f>VLOOKUP(H131,GradeLookup,2)</f>
        <v>B- 81%</v>
      </c>
      <c r="K131" s="13" t="s">
        <v>853</v>
      </c>
      <c r="L131" t="s">
        <v>14</v>
      </c>
      <c r="M131" t="s">
        <v>854</v>
      </c>
    </row>
    <row r="132" spans="1:14" x14ac:dyDescent="0.25">
      <c r="A132" t="s">
        <v>99</v>
      </c>
      <c r="B132" t="s">
        <v>179</v>
      </c>
      <c r="C132" t="s">
        <v>8</v>
      </c>
      <c r="D132" t="s">
        <v>1352</v>
      </c>
      <c r="E132" t="s">
        <v>1353</v>
      </c>
      <c r="F132" t="s">
        <v>39</v>
      </c>
      <c r="G132" t="s">
        <v>180</v>
      </c>
      <c r="H132" s="2">
        <v>61537</v>
      </c>
      <c r="I132" s="2" t="str">
        <f>IF(COUNTIF(EmailLookup,H132)=1,_xlfn.CONCAT(VLOOKUP(H132,EmailLookup,2),"@students.psd1.org"),"NOTFOUND")</f>
        <v>ariana021@students.psd1.org</v>
      </c>
      <c r="J132" s="2" t="str">
        <f>VLOOKUP(H132,GradeLookup,2)</f>
        <v>A- 92%</v>
      </c>
      <c r="K132" s="13" t="s">
        <v>678</v>
      </c>
      <c r="L132" t="s">
        <v>679</v>
      </c>
      <c r="M132" t="s">
        <v>677</v>
      </c>
    </row>
    <row r="133" spans="1:14" x14ac:dyDescent="0.25">
      <c r="A133" t="s">
        <v>37</v>
      </c>
      <c r="B133" t="s">
        <v>390</v>
      </c>
      <c r="C133" t="s">
        <v>14</v>
      </c>
      <c r="D133" t="s">
        <v>1354</v>
      </c>
      <c r="E133" t="s">
        <v>1355</v>
      </c>
      <c r="F133" t="s">
        <v>39</v>
      </c>
      <c r="G133" t="s">
        <v>391</v>
      </c>
      <c r="H133" s="2">
        <v>43008</v>
      </c>
      <c r="I133" s="2" t="str">
        <f>IF(COUNTIF(EmailLookup,H133)=1,_xlfn.CONCAT(VLOOKUP(H133,EmailLookup,2),"@students.psd1.org"),"NOTFOUND")</f>
        <v>anthony277@students.psd1.org</v>
      </c>
      <c r="J133" s="2" t="str">
        <f>VLOOKUP(H133,GradeLookup,2)</f>
        <v>A 94%</v>
      </c>
      <c r="K133" s="13" t="s">
        <v>744</v>
      </c>
      <c r="L133" t="s">
        <v>846</v>
      </c>
      <c r="M133" t="s">
        <v>847</v>
      </c>
      <c r="N133" t="s">
        <v>848</v>
      </c>
    </row>
    <row r="134" spans="1:14" x14ac:dyDescent="0.25">
      <c r="A134" t="s">
        <v>12</v>
      </c>
      <c r="B134" t="s">
        <v>255</v>
      </c>
      <c r="C134" t="s">
        <v>14</v>
      </c>
      <c r="D134" t="s">
        <v>1354</v>
      </c>
      <c r="E134" t="s">
        <v>1355</v>
      </c>
      <c r="F134" t="s">
        <v>15</v>
      </c>
      <c r="G134" t="s">
        <v>256</v>
      </c>
      <c r="H134" s="2">
        <v>57386</v>
      </c>
      <c r="I134" s="2" t="str">
        <f>IF(COUNTIF(EmailLookup,H134)=1,_xlfn.CONCAT(VLOOKUP(H134,EmailLookup,2),"@students.psd1.org"),"NOTFOUND")</f>
        <v>anthony020@students.psd1.org</v>
      </c>
      <c r="J134" s="2" t="str">
        <f>VLOOKUP(H134,GradeLookup,2)</f>
        <v>D+ 69%</v>
      </c>
      <c r="K134" s="13" t="s">
        <v>744</v>
      </c>
      <c r="L134" t="s">
        <v>745</v>
      </c>
      <c r="M134" t="s">
        <v>550</v>
      </c>
    </row>
    <row r="135" spans="1:14" x14ac:dyDescent="0.25">
      <c r="A135" t="s">
        <v>147</v>
      </c>
      <c r="B135" t="s">
        <v>255</v>
      </c>
      <c r="C135" t="s">
        <v>14</v>
      </c>
      <c r="D135" t="s">
        <v>1354</v>
      </c>
      <c r="E135" t="s">
        <v>1355</v>
      </c>
      <c r="F135" t="s">
        <v>15</v>
      </c>
      <c r="G135" t="s">
        <v>256</v>
      </c>
      <c r="H135" s="2" t="s">
        <v>1031</v>
      </c>
      <c r="I135" s="2" t="s">
        <v>1315</v>
      </c>
      <c r="J135" s="2" t="str">
        <f>VLOOKUP(H135,GradeLookup,2)</f>
        <v>D+ 67%</v>
      </c>
      <c r="K135" s="13" t="s">
        <v>744</v>
      </c>
      <c r="L135" t="s">
        <v>745</v>
      </c>
      <c r="M135" t="s">
        <v>550</v>
      </c>
    </row>
    <row r="136" spans="1:14" x14ac:dyDescent="0.25">
      <c r="A136" t="s">
        <v>6</v>
      </c>
      <c r="B136" t="s">
        <v>524</v>
      </c>
      <c r="C136" t="s">
        <v>14</v>
      </c>
      <c r="D136" t="s">
        <v>1354</v>
      </c>
      <c r="E136" t="s">
        <v>1355</v>
      </c>
      <c r="F136" t="s">
        <v>394</v>
      </c>
      <c r="G136" t="s">
        <v>525</v>
      </c>
      <c r="H136" s="2">
        <v>26271</v>
      </c>
      <c r="I136" s="2" t="str">
        <f>IF(COUNTIF(EmailLookup,H136)=1,_xlfn.CONCAT(VLOOKUP(H136,EmailLookup,2),"@students.psd1.org"),"NOTFOUND")</f>
        <v>anthony011@students.psd1.org</v>
      </c>
      <c r="J136" s="2" t="str">
        <f>VLOOKUP(H136,GradeLookup,2)</f>
        <v>C+ 79%</v>
      </c>
      <c r="K136" s="13" t="s">
        <v>744</v>
      </c>
      <c r="L136" t="s">
        <v>942</v>
      </c>
      <c r="M136" t="s">
        <v>549</v>
      </c>
      <c r="N136" t="s">
        <v>1349</v>
      </c>
    </row>
    <row r="137" spans="1:14" x14ac:dyDescent="0.25">
      <c r="A137" t="s">
        <v>79</v>
      </c>
      <c r="B137" t="s">
        <v>86</v>
      </c>
      <c r="C137" t="s">
        <v>8</v>
      </c>
      <c r="D137" t="s">
        <v>1352</v>
      </c>
      <c r="E137" t="s">
        <v>1353</v>
      </c>
      <c r="F137" t="s">
        <v>9</v>
      </c>
      <c r="G137" t="s">
        <v>87</v>
      </c>
      <c r="H137" s="2">
        <v>28576</v>
      </c>
      <c r="I137" s="11" t="s">
        <v>1336</v>
      </c>
      <c r="J137" s="2" t="str">
        <f>VLOOKUP(H137,GradeLookup,2)</f>
        <v>A 94%</v>
      </c>
      <c r="K137" s="13" t="s">
        <v>600</v>
      </c>
      <c r="L137" t="s">
        <v>601</v>
      </c>
      <c r="M137" t="s">
        <v>602</v>
      </c>
    </row>
    <row r="138" spans="1:14" x14ac:dyDescent="0.25">
      <c r="A138" t="s">
        <v>54</v>
      </c>
      <c r="B138" t="s">
        <v>71</v>
      </c>
      <c r="C138" t="s">
        <v>14</v>
      </c>
      <c r="D138" t="s">
        <v>1354</v>
      </c>
      <c r="E138" t="s">
        <v>1355</v>
      </c>
      <c r="F138" t="s">
        <v>9</v>
      </c>
      <c r="G138" t="s">
        <v>72</v>
      </c>
      <c r="H138" s="2">
        <v>28970</v>
      </c>
      <c r="I138" s="2" t="str">
        <f>IF(COUNTIF(EmailLookup,H138)=1,_xlfn.CONCAT(VLOOKUP(H138,EmailLookup,2),"@students.psd1.org"),"NOTFOUND")</f>
        <v>andres902@students.psd1.org</v>
      </c>
      <c r="J138" s="2" t="str">
        <f>VLOOKUP(H138,GradeLookup,2)</f>
        <v>C 74%</v>
      </c>
      <c r="K138" s="13" t="s">
        <v>587</v>
      </c>
      <c r="L138" t="s">
        <v>570</v>
      </c>
      <c r="M138" t="s">
        <v>588</v>
      </c>
    </row>
    <row r="139" spans="1:14" x14ac:dyDescent="0.25">
      <c r="A139" t="s">
        <v>18</v>
      </c>
      <c r="B139" t="s">
        <v>148</v>
      </c>
      <c r="C139" t="s">
        <v>8</v>
      </c>
      <c r="D139" t="s">
        <v>1352</v>
      </c>
      <c r="E139" t="s">
        <v>1353</v>
      </c>
      <c r="F139" t="s">
        <v>9</v>
      </c>
      <c r="G139" t="s">
        <v>149</v>
      </c>
      <c r="H139" s="2">
        <v>28647</v>
      </c>
      <c r="I139" s="2" t="str">
        <f>IF(COUNTIF(EmailLookup,H139)=1,_xlfn.CONCAT(VLOOKUP(H139,EmailLookup,2),"@students.psd1.org"),"NOTFOUND")</f>
        <v>america945@students.psd1.org</v>
      </c>
      <c r="J139" s="2" t="str">
        <f>VLOOKUP(H139,GradeLookup,2)</f>
        <v>A 94%</v>
      </c>
      <c r="K139" s="13" t="s">
        <v>650</v>
      </c>
      <c r="L139" t="s">
        <v>651</v>
      </c>
      <c r="M139" t="s">
        <v>652</v>
      </c>
    </row>
    <row r="140" spans="1:14" x14ac:dyDescent="0.25">
      <c r="A140" t="s">
        <v>18</v>
      </c>
      <c r="B140" t="s">
        <v>230</v>
      </c>
      <c r="C140" t="s">
        <v>14</v>
      </c>
      <c r="D140" t="s">
        <v>1354</v>
      </c>
      <c r="E140" t="s">
        <v>1355</v>
      </c>
      <c r="F140" t="s">
        <v>39</v>
      </c>
      <c r="G140" t="s">
        <v>231</v>
      </c>
      <c r="H140" s="2">
        <v>34518</v>
      </c>
      <c r="I140" s="2" t="str">
        <f>IF(COUNTIF(EmailLookup,H140)=1,_xlfn.CONCAT(VLOOKUP(H140,EmailLookup,2),"@students.psd1.org"),"NOTFOUND")</f>
        <v>alvaro637@students.psd1.org</v>
      </c>
      <c r="J140" s="2" t="str">
        <f>VLOOKUP(H140,GradeLookup,2)</f>
        <v>A 99%</v>
      </c>
      <c r="K140" s="13" t="s">
        <v>725</v>
      </c>
      <c r="L140" t="s">
        <v>726</v>
      </c>
      <c r="M140" t="s">
        <v>727</v>
      </c>
    </row>
    <row r="141" spans="1:14" x14ac:dyDescent="0.25">
      <c r="A141" t="s">
        <v>18</v>
      </c>
      <c r="B141" t="s">
        <v>220</v>
      </c>
      <c r="C141" t="s">
        <v>8</v>
      </c>
      <c r="D141" t="s">
        <v>1352</v>
      </c>
      <c r="E141" t="s">
        <v>1353</v>
      </c>
      <c r="F141" t="s">
        <v>39</v>
      </c>
      <c r="G141" t="s">
        <v>221</v>
      </c>
      <c r="H141" s="2">
        <v>35449</v>
      </c>
      <c r="I141" s="2" t="str">
        <f>IF(COUNTIF(EmailLookup,H141)=1,_xlfn.CONCAT(VLOOKUP(H141,EmailLookup,2),"@students.psd1.org"),"NOTFOUND")</f>
        <v>alina757@students.psd1.org</v>
      </c>
      <c r="J141" s="2" t="str">
        <f>VLOOKUP(H141,GradeLookup,2)</f>
        <v>B 84%</v>
      </c>
      <c r="K141" s="13" t="s">
        <v>718</v>
      </c>
      <c r="L141" t="s">
        <v>555</v>
      </c>
      <c r="M141" t="s">
        <v>719</v>
      </c>
    </row>
    <row r="142" spans="1:14" x14ac:dyDescent="0.25">
      <c r="A142" t="s">
        <v>6</v>
      </c>
      <c r="B142" t="s">
        <v>507</v>
      </c>
      <c r="C142" t="s">
        <v>8</v>
      </c>
      <c r="D142" t="s">
        <v>1352</v>
      </c>
      <c r="E142" t="s">
        <v>1353</v>
      </c>
      <c r="F142" t="s">
        <v>9</v>
      </c>
      <c r="G142" t="s">
        <v>508</v>
      </c>
      <c r="H142" s="2">
        <v>28853</v>
      </c>
      <c r="I142" s="2" t="str">
        <f>IF(COUNTIF(EmailLookup,H142)=1,_xlfn.CONCAT(VLOOKUP(H142,EmailLookup,2),"@students.psd1.org"),"NOTFOUND")</f>
        <v>alexa809@students.psd1.org</v>
      </c>
      <c r="J142" s="2" t="str">
        <f>VLOOKUP(H142,GradeLookup,2)</f>
        <v>C+ 77%</v>
      </c>
      <c r="K142" s="13" t="s">
        <v>927</v>
      </c>
      <c r="L142" t="s">
        <v>928</v>
      </c>
      <c r="M142" t="s">
        <v>903</v>
      </c>
    </row>
    <row r="143" spans="1:14" x14ac:dyDescent="0.25">
      <c r="A143" t="s">
        <v>99</v>
      </c>
      <c r="B143" t="s">
        <v>375</v>
      </c>
      <c r="C143" t="s">
        <v>14</v>
      </c>
      <c r="D143" t="s">
        <v>1354</v>
      </c>
      <c r="E143" t="s">
        <v>1355</v>
      </c>
      <c r="F143" t="s">
        <v>15</v>
      </c>
      <c r="G143" t="s">
        <v>376</v>
      </c>
      <c r="H143" s="2">
        <v>32126</v>
      </c>
      <c r="I143" s="2" t="str">
        <f>IF(COUNTIF(EmailLookup,H143)=1,_xlfn.CONCAT(VLOOKUP(H143,EmailLookup,2),"@students.psd1.org"),"NOTFOUND")</f>
        <v>alex835@students.psd1.org</v>
      </c>
      <c r="J143" s="2" t="str">
        <f>VLOOKUP(H143,GradeLookup,2)</f>
        <v>B- 82%</v>
      </c>
      <c r="K143" s="13" t="s">
        <v>593</v>
      </c>
      <c r="L143" t="s">
        <v>819</v>
      </c>
    </row>
    <row r="144" spans="1:14" x14ac:dyDescent="0.25">
      <c r="A144" t="s">
        <v>48</v>
      </c>
      <c r="B144" t="s">
        <v>393</v>
      </c>
      <c r="C144" t="s">
        <v>14</v>
      </c>
      <c r="D144" t="s">
        <v>1354</v>
      </c>
      <c r="E144" t="s">
        <v>1355</v>
      </c>
      <c r="F144" t="s">
        <v>394</v>
      </c>
      <c r="G144" t="s">
        <v>395</v>
      </c>
      <c r="H144" s="2">
        <v>27168</v>
      </c>
      <c r="I144" s="2" t="str">
        <f>IF(COUNTIF(EmailLookup,H144)=1,_xlfn.CONCAT(VLOOKUP(H144,EmailLookup,2),"@students.psd1.org"),"NOTFOUND")</f>
        <v>alex222@students.psd1.org</v>
      </c>
      <c r="J144" s="2" t="str">
        <f>VLOOKUP(H144,GradeLookup,2)</f>
        <v>D+ 68%</v>
      </c>
      <c r="K144" s="13" t="s">
        <v>593</v>
      </c>
      <c r="L144" t="s">
        <v>592</v>
      </c>
      <c r="M144" t="s">
        <v>849</v>
      </c>
    </row>
    <row r="145" spans="1:13" x14ac:dyDescent="0.25">
      <c r="A145" t="s">
        <v>18</v>
      </c>
      <c r="B145" t="s">
        <v>34</v>
      </c>
      <c r="C145" t="s">
        <v>14</v>
      </c>
      <c r="D145" t="s">
        <v>1354</v>
      </c>
      <c r="E145" t="s">
        <v>1355</v>
      </c>
      <c r="F145" t="s">
        <v>15</v>
      </c>
      <c r="G145" t="s">
        <v>35</v>
      </c>
      <c r="H145" s="2">
        <v>62290</v>
      </c>
      <c r="I145" s="2" t="str">
        <f>IF(COUNTIF(EmailLookup,H145)=1,_xlfn.CONCAT(VLOOKUP(H145,EmailLookup,2),"@students.psd1.org"),"NOTFOUND")</f>
        <v>aldo008@students.psd1.org</v>
      </c>
      <c r="J145" s="2" t="str">
        <f>VLOOKUP(H145,GradeLookup,2)</f>
        <v>A 99%</v>
      </c>
      <c r="K145" s="13" t="s">
        <v>560</v>
      </c>
      <c r="L145" t="s">
        <v>561</v>
      </c>
      <c r="M145" t="s">
        <v>562</v>
      </c>
    </row>
    <row r="146" spans="1:13" x14ac:dyDescent="0.25">
      <c r="A146" t="s">
        <v>48</v>
      </c>
      <c r="B146" t="s">
        <v>49</v>
      </c>
      <c r="C146" t="s">
        <v>8</v>
      </c>
      <c r="D146" t="s">
        <v>1352</v>
      </c>
      <c r="E146" t="s">
        <v>1353</v>
      </c>
      <c r="F146" t="s">
        <v>9</v>
      </c>
      <c r="G146" t="s">
        <v>50</v>
      </c>
      <c r="H146" s="2">
        <v>28756</v>
      </c>
      <c r="I146" s="2" t="str">
        <f>IF(COUNTIF(EmailLookup,H146)=1,_xlfn.CONCAT(VLOOKUP(H146,EmailLookup,2),"@students.psd1.org"),"NOTFOUND")</f>
        <v>afton144@students.psd1.org</v>
      </c>
      <c r="J146" s="2" t="str">
        <f>VLOOKUP(H146,GradeLookup,2)</f>
        <v>B+ 89%</v>
      </c>
      <c r="K146" s="13" t="s">
        <v>572</v>
      </c>
      <c r="L146" t="s">
        <v>573</v>
      </c>
    </row>
  </sheetData>
  <autoFilter ref="A1:O146" xr:uid="{0FCCD9F0-2CB3-440D-A5FE-DA8DF2B64F81}">
    <sortState xmlns:xlrd2="http://schemas.microsoft.com/office/spreadsheetml/2017/richdata2" ref="A2:O146">
      <sortCondition descending="1" ref="K1:K146"/>
    </sortState>
  </autoFilter>
  <hyperlinks>
    <hyperlink ref="I64" r:id="rId1" xr:uid="{7DA48B3F-3022-472E-ABF7-7B446DA72AA4}"/>
    <hyperlink ref="I44" r:id="rId2" xr:uid="{256FF411-3B4C-494D-83D5-12A3FE40145C}"/>
    <hyperlink ref="I45" r:id="rId3" xr:uid="{1FE2FCF0-CA3E-4A25-9BBF-FCBF9300F95D}"/>
    <hyperlink ref="I28" r:id="rId4" xr:uid="{411DDBED-2CC2-4290-80FF-C58A51E2A4A8}"/>
    <hyperlink ref="I137" r:id="rId5" xr:uid="{27E70A8F-C083-4C90-B7C9-8DE63E920CD3}"/>
    <hyperlink ref="I120" r:id="rId6" xr:uid="{5392E12D-083F-40E5-A03E-F287E62AE4E7}"/>
    <hyperlink ref="I110" r:id="rId7" xr:uid="{644EFCC5-5B48-40E9-AACC-282F00261F17}"/>
    <hyperlink ref="I100" r:id="rId8" xr:uid="{C570FB7D-AD8A-431C-8368-62DD5A8D1BD1}"/>
    <hyperlink ref="I74" r:id="rId9" xr:uid="{567A661C-D7A7-4490-A170-45C3735D42BC}"/>
    <hyperlink ref="I43" r:id="rId10" xr:uid="{6DEFDE99-F780-42F5-9083-BCE074D39529}"/>
    <hyperlink ref="I37" r:id="rId11" xr:uid="{407BA343-57E6-40B6-93FB-37CE28073CF5}"/>
    <hyperlink ref="I31" r:id="rId12" xr:uid="{7309B07B-4F91-47A7-9A49-F33C6A27FDDD}"/>
    <hyperlink ref="I26" r:id="rId13" xr:uid="{A1B3418E-93A4-496B-B75F-AB26BE8E0D20}"/>
    <hyperlink ref="I23" r:id="rId14" xr:uid="{7D19FF54-4B66-4974-A19E-AC09379AE1BF}"/>
    <hyperlink ref="I19" r:id="rId15" xr:uid="{ED5F2C57-E4D2-4333-BFDB-5065E6F57851}"/>
    <hyperlink ref="I15" r:id="rId16" xr:uid="{18AED6B8-0848-40DA-85B0-FB5DA26FE49F}"/>
    <hyperlink ref="I11" r:id="rId17" xr:uid="{F2480658-45B8-4DC8-B3B3-776DB0367884}"/>
  </hyperlink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21958-F16E-4DEC-9551-0170712014DC}">
  <dimension ref="A1:B325"/>
  <sheetViews>
    <sheetView topLeftCell="A129" workbookViewId="0">
      <selection activeCell="A231" sqref="A1:B1048576"/>
    </sheetView>
  </sheetViews>
  <sheetFormatPr defaultRowHeight="15" x14ac:dyDescent="0.25"/>
  <cols>
    <col min="1" max="1" width="6" style="5" bestFit="1" customWidth="1"/>
    <col min="2" max="2" width="25.7109375" style="5" customWidth="1"/>
  </cols>
  <sheetData>
    <row r="1" spans="1:2" x14ac:dyDescent="0.25">
      <c r="A1" s="6">
        <v>11386</v>
      </c>
      <c r="B1" s="6" t="s">
        <v>1133</v>
      </c>
    </row>
    <row r="2" spans="1:2" x14ac:dyDescent="0.25">
      <c r="A2" s="3">
        <v>14203</v>
      </c>
      <c r="B2" s="3" t="s">
        <v>1057</v>
      </c>
    </row>
    <row r="3" spans="1:2" x14ac:dyDescent="0.25">
      <c r="A3" s="7">
        <v>16773</v>
      </c>
      <c r="B3" s="7" t="s">
        <v>1134</v>
      </c>
    </row>
    <row r="4" spans="1:2" x14ac:dyDescent="0.25">
      <c r="A4" s="7">
        <v>17301</v>
      </c>
      <c r="B4" s="7" t="s">
        <v>1135</v>
      </c>
    </row>
    <row r="5" spans="1:2" x14ac:dyDescent="0.25">
      <c r="A5" s="6">
        <v>19432</v>
      </c>
      <c r="B5" s="6" t="s">
        <v>1136</v>
      </c>
    </row>
    <row r="6" spans="1:2" x14ac:dyDescent="0.25">
      <c r="A6" s="7">
        <v>19584</v>
      </c>
      <c r="B6" s="7" t="s">
        <v>1137</v>
      </c>
    </row>
    <row r="7" spans="1:2" x14ac:dyDescent="0.25">
      <c r="A7" s="6">
        <v>20171</v>
      </c>
      <c r="B7" s="6" t="s">
        <v>1138</v>
      </c>
    </row>
    <row r="8" spans="1:2" x14ac:dyDescent="0.25">
      <c r="A8" s="4">
        <v>20889</v>
      </c>
      <c r="B8" s="4" t="s">
        <v>1089</v>
      </c>
    </row>
    <row r="9" spans="1:2" x14ac:dyDescent="0.25">
      <c r="A9" s="7">
        <v>23826</v>
      </c>
      <c r="B9" s="7" t="s">
        <v>1139</v>
      </c>
    </row>
    <row r="10" spans="1:2" x14ac:dyDescent="0.25">
      <c r="A10" s="6">
        <v>23858</v>
      </c>
      <c r="B10" s="6" t="s">
        <v>1140</v>
      </c>
    </row>
    <row r="11" spans="1:2" x14ac:dyDescent="0.25">
      <c r="A11" s="6">
        <v>24557</v>
      </c>
      <c r="B11" s="6" t="s">
        <v>1141</v>
      </c>
    </row>
    <row r="12" spans="1:2" x14ac:dyDescent="0.25">
      <c r="A12" s="6">
        <v>24736</v>
      </c>
      <c r="B12" s="6" t="s">
        <v>1070</v>
      </c>
    </row>
    <row r="13" spans="1:2" x14ac:dyDescent="0.25">
      <c r="A13" s="7">
        <v>24789</v>
      </c>
      <c r="B13" s="7" t="s">
        <v>1106</v>
      </c>
    </row>
    <row r="14" spans="1:2" x14ac:dyDescent="0.25">
      <c r="A14" s="8">
        <v>24937</v>
      </c>
      <c r="B14" s="7" t="s">
        <v>1142</v>
      </c>
    </row>
    <row r="15" spans="1:2" x14ac:dyDescent="0.25">
      <c r="A15" s="6">
        <v>25390</v>
      </c>
      <c r="B15" s="6" t="s">
        <v>1143</v>
      </c>
    </row>
    <row r="16" spans="1:2" x14ac:dyDescent="0.25">
      <c r="A16" s="7">
        <v>25678</v>
      </c>
      <c r="B16" s="7" t="s">
        <v>1144</v>
      </c>
    </row>
    <row r="17" spans="1:2" x14ac:dyDescent="0.25">
      <c r="A17" s="7">
        <v>25720</v>
      </c>
      <c r="B17" s="7" t="s">
        <v>1145</v>
      </c>
    </row>
    <row r="18" spans="1:2" x14ac:dyDescent="0.25">
      <c r="A18" s="7">
        <v>25772</v>
      </c>
      <c r="B18" s="7" t="s">
        <v>1065</v>
      </c>
    </row>
    <row r="19" spans="1:2" x14ac:dyDescent="0.25">
      <c r="A19" s="6">
        <v>25816</v>
      </c>
      <c r="B19" s="6" t="s">
        <v>1146</v>
      </c>
    </row>
    <row r="20" spans="1:2" x14ac:dyDescent="0.25">
      <c r="A20" s="4">
        <v>25820</v>
      </c>
      <c r="B20" s="4" t="s">
        <v>1102</v>
      </c>
    </row>
    <row r="21" spans="1:2" x14ac:dyDescent="0.25">
      <c r="A21" s="3">
        <v>25923</v>
      </c>
      <c r="B21" s="3" t="s">
        <v>1071</v>
      </c>
    </row>
    <row r="22" spans="1:2" x14ac:dyDescent="0.25">
      <c r="A22" s="9">
        <v>25936</v>
      </c>
      <c r="B22" s="7" t="s">
        <v>1147</v>
      </c>
    </row>
    <row r="23" spans="1:2" x14ac:dyDescent="0.25">
      <c r="A23" s="6">
        <v>25943</v>
      </c>
      <c r="B23" s="6" t="s">
        <v>1148</v>
      </c>
    </row>
    <row r="24" spans="1:2" x14ac:dyDescent="0.25">
      <c r="A24" s="7">
        <v>25954</v>
      </c>
      <c r="B24" s="7" t="s">
        <v>1149</v>
      </c>
    </row>
    <row r="25" spans="1:2" x14ac:dyDescent="0.25">
      <c r="A25" s="4">
        <v>26040</v>
      </c>
      <c r="B25" s="4" t="s">
        <v>1088</v>
      </c>
    </row>
    <row r="26" spans="1:2" x14ac:dyDescent="0.25">
      <c r="A26" s="7">
        <v>26049</v>
      </c>
      <c r="B26" s="7" t="s">
        <v>1150</v>
      </c>
    </row>
    <row r="27" spans="1:2" x14ac:dyDescent="0.25">
      <c r="A27" s="6">
        <v>26062</v>
      </c>
      <c r="B27" s="6" t="s">
        <v>1062</v>
      </c>
    </row>
    <row r="28" spans="1:2" x14ac:dyDescent="0.25">
      <c r="A28" s="7">
        <v>26073</v>
      </c>
      <c r="B28" s="7" t="s">
        <v>1151</v>
      </c>
    </row>
    <row r="29" spans="1:2" x14ac:dyDescent="0.25">
      <c r="A29" s="6">
        <v>26077</v>
      </c>
      <c r="B29" s="6" t="s">
        <v>1152</v>
      </c>
    </row>
    <row r="30" spans="1:2" x14ac:dyDescent="0.25">
      <c r="A30" s="3">
        <v>26083</v>
      </c>
      <c r="B30" s="3" t="s">
        <v>1074</v>
      </c>
    </row>
    <row r="31" spans="1:2" x14ac:dyDescent="0.25">
      <c r="A31" s="6">
        <v>26091</v>
      </c>
      <c r="B31" s="6" t="s">
        <v>1153</v>
      </c>
    </row>
    <row r="32" spans="1:2" x14ac:dyDescent="0.25">
      <c r="A32" s="7">
        <v>26095</v>
      </c>
      <c r="B32" s="7" t="s">
        <v>1101</v>
      </c>
    </row>
    <row r="33" spans="1:2" x14ac:dyDescent="0.25">
      <c r="A33" s="7">
        <v>26107</v>
      </c>
      <c r="B33" s="7" t="s">
        <v>1154</v>
      </c>
    </row>
    <row r="34" spans="1:2" x14ac:dyDescent="0.25">
      <c r="A34" s="7">
        <v>26129</v>
      </c>
      <c r="B34" s="7" t="s">
        <v>1155</v>
      </c>
    </row>
    <row r="35" spans="1:2" x14ac:dyDescent="0.25">
      <c r="A35" s="6">
        <v>26208</v>
      </c>
      <c r="B35" s="6" t="s">
        <v>1156</v>
      </c>
    </row>
    <row r="36" spans="1:2" x14ac:dyDescent="0.25">
      <c r="A36" s="7">
        <v>26228</v>
      </c>
      <c r="B36" s="7" t="s">
        <v>1157</v>
      </c>
    </row>
    <row r="37" spans="1:2" x14ac:dyDescent="0.25">
      <c r="A37" s="6">
        <v>26265</v>
      </c>
      <c r="B37" s="6" t="s">
        <v>1158</v>
      </c>
    </row>
    <row r="38" spans="1:2" x14ac:dyDescent="0.25">
      <c r="A38" s="6">
        <v>26271</v>
      </c>
      <c r="B38" s="6" t="s">
        <v>1072</v>
      </c>
    </row>
    <row r="39" spans="1:2" x14ac:dyDescent="0.25">
      <c r="A39" s="9">
        <v>26276</v>
      </c>
      <c r="B39" s="7" t="s">
        <v>1159</v>
      </c>
    </row>
    <row r="40" spans="1:2" x14ac:dyDescent="0.25">
      <c r="A40" s="6">
        <v>26281</v>
      </c>
      <c r="B40" s="6" t="s">
        <v>1160</v>
      </c>
    </row>
    <row r="41" spans="1:2" x14ac:dyDescent="0.25">
      <c r="A41" s="6">
        <v>26286</v>
      </c>
      <c r="B41" s="6" t="s">
        <v>1161</v>
      </c>
    </row>
    <row r="42" spans="1:2" x14ac:dyDescent="0.25">
      <c r="A42" s="7">
        <v>26295</v>
      </c>
      <c r="B42" s="7" t="s">
        <v>1162</v>
      </c>
    </row>
    <row r="43" spans="1:2" x14ac:dyDescent="0.25">
      <c r="A43" s="7">
        <v>26352</v>
      </c>
      <c r="B43" s="7" t="s">
        <v>1163</v>
      </c>
    </row>
    <row r="44" spans="1:2" x14ac:dyDescent="0.25">
      <c r="A44" s="4">
        <v>26353</v>
      </c>
      <c r="B44" s="4" t="s">
        <v>1128</v>
      </c>
    </row>
    <row r="45" spans="1:2" x14ac:dyDescent="0.25">
      <c r="A45" s="7">
        <v>26373</v>
      </c>
      <c r="B45" s="7" t="s">
        <v>1164</v>
      </c>
    </row>
    <row r="46" spans="1:2" x14ac:dyDescent="0.25">
      <c r="A46" s="6">
        <v>26428</v>
      </c>
      <c r="B46" s="6" t="s">
        <v>1165</v>
      </c>
    </row>
    <row r="47" spans="1:2" x14ac:dyDescent="0.25">
      <c r="A47" s="7">
        <v>26452</v>
      </c>
      <c r="B47" s="7" t="s">
        <v>1166</v>
      </c>
    </row>
    <row r="48" spans="1:2" x14ac:dyDescent="0.25">
      <c r="A48" s="7">
        <v>26541</v>
      </c>
      <c r="B48" s="7" t="s">
        <v>1167</v>
      </c>
    </row>
    <row r="49" spans="1:2" x14ac:dyDescent="0.25">
      <c r="A49" s="6">
        <v>26551</v>
      </c>
      <c r="B49" s="6" t="s">
        <v>1168</v>
      </c>
    </row>
    <row r="50" spans="1:2" x14ac:dyDescent="0.25">
      <c r="A50" s="6">
        <v>26645</v>
      </c>
      <c r="B50" s="6" t="s">
        <v>1169</v>
      </c>
    </row>
    <row r="51" spans="1:2" x14ac:dyDescent="0.25">
      <c r="A51" s="7">
        <v>26807</v>
      </c>
      <c r="B51" s="7" t="s">
        <v>1170</v>
      </c>
    </row>
    <row r="52" spans="1:2" x14ac:dyDescent="0.25">
      <c r="A52" s="6">
        <v>26967</v>
      </c>
      <c r="B52" s="6" t="s">
        <v>1171</v>
      </c>
    </row>
    <row r="53" spans="1:2" x14ac:dyDescent="0.25">
      <c r="A53" s="7">
        <v>27022</v>
      </c>
      <c r="B53" s="7" t="s">
        <v>1172</v>
      </c>
    </row>
    <row r="54" spans="1:2" x14ac:dyDescent="0.25">
      <c r="A54" s="7">
        <v>27025</v>
      </c>
      <c r="B54" s="7" t="s">
        <v>1173</v>
      </c>
    </row>
    <row r="55" spans="1:2" x14ac:dyDescent="0.25">
      <c r="A55" s="7">
        <v>27063</v>
      </c>
      <c r="B55" s="7" t="s">
        <v>1174</v>
      </c>
    </row>
    <row r="56" spans="1:2" x14ac:dyDescent="0.25">
      <c r="A56" s="4">
        <v>27068</v>
      </c>
      <c r="B56" s="4" t="s">
        <v>1099</v>
      </c>
    </row>
    <row r="57" spans="1:2" x14ac:dyDescent="0.25">
      <c r="A57" s="7">
        <v>27168</v>
      </c>
      <c r="B57" s="7" t="s">
        <v>1175</v>
      </c>
    </row>
    <row r="58" spans="1:2" x14ac:dyDescent="0.25">
      <c r="A58" s="4">
        <v>27182</v>
      </c>
      <c r="B58" s="4" t="s">
        <v>1122</v>
      </c>
    </row>
    <row r="59" spans="1:2" x14ac:dyDescent="0.25">
      <c r="A59" s="7">
        <v>27559</v>
      </c>
      <c r="B59" s="7" t="s">
        <v>1176</v>
      </c>
    </row>
    <row r="60" spans="1:2" x14ac:dyDescent="0.25">
      <c r="A60" s="6">
        <v>28000</v>
      </c>
      <c r="B60" s="6" t="s">
        <v>1177</v>
      </c>
    </row>
    <row r="61" spans="1:2" x14ac:dyDescent="0.25">
      <c r="A61" s="4">
        <v>28115</v>
      </c>
      <c r="B61" s="4" t="s">
        <v>1112</v>
      </c>
    </row>
    <row r="62" spans="1:2" x14ac:dyDescent="0.25">
      <c r="A62" s="7">
        <v>28274</v>
      </c>
      <c r="B62" s="7" t="s">
        <v>1178</v>
      </c>
    </row>
    <row r="63" spans="1:2" x14ac:dyDescent="0.25">
      <c r="A63" s="6">
        <v>28305</v>
      </c>
      <c r="B63" s="6" t="s">
        <v>1179</v>
      </c>
    </row>
    <row r="64" spans="1:2" x14ac:dyDescent="0.25">
      <c r="A64" s="6">
        <v>28442</v>
      </c>
      <c r="B64" s="6" t="s">
        <v>1180</v>
      </c>
    </row>
    <row r="65" spans="1:2" x14ac:dyDescent="0.25">
      <c r="A65" s="6">
        <v>28485</v>
      </c>
      <c r="B65" s="6" t="s">
        <v>1060</v>
      </c>
    </row>
    <row r="66" spans="1:2" x14ac:dyDescent="0.25">
      <c r="A66" s="7">
        <v>28516</v>
      </c>
      <c r="B66" s="7" t="s">
        <v>1181</v>
      </c>
    </row>
    <row r="67" spans="1:2" x14ac:dyDescent="0.25">
      <c r="A67" s="6">
        <v>28531</v>
      </c>
      <c r="B67" s="6" t="s">
        <v>1182</v>
      </c>
    </row>
    <row r="68" spans="1:2" x14ac:dyDescent="0.25">
      <c r="A68" s="7">
        <v>28563</v>
      </c>
      <c r="B68" s="7" t="s">
        <v>1183</v>
      </c>
    </row>
    <row r="69" spans="1:2" x14ac:dyDescent="0.25">
      <c r="A69" s="7">
        <v>28601</v>
      </c>
      <c r="B69" s="7" t="s">
        <v>1184</v>
      </c>
    </row>
    <row r="70" spans="1:2" x14ac:dyDescent="0.25">
      <c r="A70" s="9">
        <v>28622</v>
      </c>
      <c r="B70" s="7" t="s">
        <v>1185</v>
      </c>
    </row>
    <row r="71" spans="1:2" x14ac:dyDescent="0.25">
      <c r="A71" s="7">
        <v>28644</v>
      </c>
      <c r="B71" s="7" t="s">
        <v>1186</v>
      </c>
    </row>
    <row r="72" spans="1:2" x14ac:dyDescent="0.25">
      <c r="A72" s="7">
        <v>28647</v>
      </c>
      <c r="B72" s="7" t="s">
        <v>1124</v>
      </c>
    </row>
    <row r="73" spans="1:2" x14ac:dyDescent="0.25">
      <c r="A73" s="7">
        <v>28669</v>
      </c>
      <c r="B73" s="7" t="s">
        <v>1187</v>
      </c>
    </row>
    <row r="74" spans="1:2" x14ac:dyDescent="0.25">
      <c r="A74" s="6">
        <v>28672</v>
      </c>
      <c r="B74" s="6" t="s">
        <v>1188</v>
      </c>
    </row>
    <row r="75" spans="1:2" x14ac:dyDescent="0.25">
      <c r="A75" s="7">
        <v>28685</v>
      </c>
      <c r="B75" s="7" t="s">
        <v>1189</v>
      </c>
    </row>
    <row r="76" spans="1:2" x14ac:dyDescent="0.25">
      <c r="A76" s="6">
        <v>28687</v>
      </c>
      <c r="B76" s="6" t="s">
        <v>1190</v>
      </c>
    </row>
    <row r="77" spans="1:2" x14ac:dyDescent="0.25">
      <c r="A77" s="6">
        <v>28708</v>
      </c>
      <c r="B77" s="6" t="s">
        <v>1191</v>
      </c>
    </row>
    <row r="78" spans="1:2" x14ac:dyDescent="0.25">
      <c r="A78" s="3">
        <v>28712</v>
      </c>
      <c r="B78" s="3" t="s">
        <v>1064</v>
      </c>
    </row>
    <row r="79" spans="1:2" x14ac:dyDescent="0.25">
      <c r="A79" s="6">
        <v>28737</v>
      </c>
      <c r="B79" s="6" t="s">
        <v>1192</v>
      </c>
    </row>
    <row r="80" spans="1:2" x14ac:dyDescent="0.25">
      <c r="A80" s="4">
        <v>28755</v>
      </c>
      <c r="B80" s="4" t="s">
        <v>1100</v>
      </c>
    </row>
    <row r="81" spans="1:2" x14ac:dyDescent="0.25">
      <c r="A81" s="6">
        <v>28756</v>
      </c>
      <c r="B81" s="6" t="s">
        <v>1193</v>
      </c>
    </row>
    <row r="82" spans="1:2" x14ac:dyDescent="0.25">
      <c r="A82" s="6">
        <v>28771</v>
      </c>
      <c r="B82" s="6" t="s">
        <v>1096</v>
      </c>
    </row>
    <row r="83" spans="1:2" x14ac:dyDescent="0.25">
      <c r="A83" s="7">
        <v>28774</v>
      </c>
      <c r="B83" s="7" t="s">
        <v>1194</v>
      </c>
    </row>
    <row r="84" spans="1:2" x14ac:dyDescent="0.25">
      <c r="A84" s="6">
        <v>28794</v>
      </c>
      <c r="B84" s="6" t="s">
        <v>1117</v>
      </c>
    </row>
    <row r="85" spans="1:2" x14ac:dyDescent="0.25">
      <c r="A85" s="4">
        <v>28803</v>
      </c>
      <c r="B85" s="4" t="s">
        <v>1107</v>
      </c>
    </row>
    <row r="86" spans="1:2" x14ac:dyDescent="0.25">
      <c r="A86" s="7">
        <v>28835</v>
      </c>
      <c r="B86" s="7" t="s">
        <v>1195</v>
      </c>
    </row>
    <row r="87" spans="1:2" x14ac:dyDescent="0.25">
      <c r="A87" s="7">
        <v>28850</v>
      </c>
      <c r="B87" s="7" t="s">
        <v>1196</v>
      </c>
    </row>
    <row r="88" spans="1:2" x14ac:dyDescent="0.25">
      <c r="A88" s="6">
        <v>28852</v>
      </c>
      <c r="B88" s="6" t="s">
        <v>1197</v>
      </c>
    </row>
    <row r="89" spans="1:2" x14ac:dyDescent="0.25">
      <c r="A89" s="3">
        <v>28853</v>
      </c>
      <c r="B89" s="3" t="s">
        <v>1073</v>
      </c>
    </row>
    <row r="90" spans="1:2" x14ac:dyDescent="0.25">
      <c r="A90" s="6">
        <v>28867</v>
      </c>
      <c r="B90" s="6" t="s">
        <v>1130</v>
      </c>
    </row>
    <row r="91" spans="1:2" x14ac:dyDescent="0.25">
      <c r="A91" s="7">
        <v>28871</v>
      </c>
      <c r="B91" s="7" t="s">
        <v>1129</v>
      </c>
    </row>
    <row r="92" spans="1:2" x14ac:dyDescent="0.25">
      <c r="A92" s="6">
        <v>28903</v>
      </c>
      <c r="B92" s="6" t="s">
        <v>1198</v>
      </c>
    </row>
    <row r="93" spans="1:2" x14ac:dyDescent="0.25">
      <c r="A93" s="7">
        <v>28905</v>
      </c>
      <c r="B93" s="7" t="s">
        <v>1199</v>
      </c>
    </row>
    <row r="94" spans="1:2" x14ac:dyDescent="0.25">
      <c r="A94" s="6">
        <v>28921</v>
      </c>
      <c r="B94" s="6" t="s">
        <v>1200</v>
      </c>
    </row>
    <row r="95" spans="1:2" x14ac:dyDescent="0.25">
      <c r="A95" s="4">
        <v>28933</v>
      </c>
      <c r="B95" s="4" t="s">
        <v>1079</v>
      </c>
    </row>
    <row r="96" spans="1:2" x14ac:dyDescent="0.25">
      <c r="A96" s="6">
        <v>28957</v>
      </c>
      <c r="B96" s="6" t="s">
        <v>1113</v>
      </c>
    </row>
    <row r="97" spans="1:2" x14ac:dyDescent="0.25">
      <c r="A97" s="6">
        <v>28970</v>
      </c>
      <c r="B97" s="6" t="s">
        <v>1201</v>
      </c>
    </row>
    <row r="98" spans="1:2" x14ac:dyDescent="0.25">
      <c r="A98" s="6">
        <v>29021</v>
      </c>
      <c r="B98" s="6" t="s">
        <v>1202</v>
      </c>
    </row>
    <row r="99" spans="1:2" x14ac:dyDescent="0.25">
      <c r="A99" s="6">
        <v>29028</v>
      </c>
      <c r="B99" s="6" t="s">
        <v>1203</v>
      </c>
    </row>
    <row r="100" spans="1:2" x14ac:dyDescent="0.25">
      <c r="A100" s="7">
        <v>29030</v>
      </c>
      <c r="B100" s="7" t="s">
        <v>1048</v>
      </c>
    </row>
    <row r="101" spans="1:2" x14ac:dyDescent="0.25">
      <c r="A101" s="6">
        <v>29035</v>
      </c>
      <c r="B101" s="6" t="s">
        <v>1120</v>
      </c>
    </row>
    <row r="102" spans="1:2" x14ac:dyDescent="0.25">
      <c r="A102" s="7">
        <v>29038</v>
      </c>
      <c r="B102" s="7" t="s">
        <v>1204</v>
      </c>
    </row>
    <row r="103" spans="1:2" x14ac:dyDescent="0.25">
      <c r="A103" s="7">
        <v>29078</v>
      </c>
      <c r="B103" s="7" t="s">
        <v>1205</v>
      </c>
    </row>
    <row r="104" spans="1:2" x14ac:dyDescent="0.25">
      <c r="A104" s="9">
        <v>29115</v>
      </c>
      <c r="B104" s="7" t="s">
        <v>1206</v>
      </c>
    </row>
    <row r="105" spans="1:2" x14ac:dyDescent="0.25">
      <c r="A105" s="7">
        <v>29223</v>
      </c>
      <c r="B105" s="7" t="s">
        <v>1207</v>
      </c>
    </row>
    <row r="106" spans="1:2" x14ac:dyDescent="0.25">
      <c r="A106" s="7">
        <v>29285</v>
      </c>
      <c r="B106" s="7" t="s">
        <v>1208</v>
      </c>
    </row>
    <row r="107" spans="1:2" x14ac:dyDescent="0.25">
      <c r="A107" s="7">
        <v>29326</v>
      </c>
      <c r="B107" s="7" t="s">
        <v>1209</v>
      </c>
    </row>
    <row r="108" spans="1:2" x14ac:dyDescent="0.25">
      <c r="A108" s="6">
        <v>29394</v>
      </c>
      <c r="B108" s="6" t="s">
        <v>1210</v>
      </c>
    </row>
    <row r="109" spans="1:2" x14ac:dyDescent="0.25">
      <c r="A109" s="6">
        <v>29411</v>
      </c>
      <c r="B109" s="6" t="s">
        <v>1211</v>
      </c>
    </row>
    <row r="110" spans="1:2" x14ac:dyDescent="0.25">
      <c r="A110" s="10">
        <v>29495</v>
      </c>
      <c r="B110" s="6" t="s">
        <v>1053</v>
      </c>
    </row>
    <row r="111" spans="1:2" x14ac:dyDescent="0.25">
      <c r="A111" s="7">
        <v>29569</v>
      </c>
      <c r="B111" s="7" t="s">
        <v>1212</v>
      </c>
    </row>
    <row r="112" spans="1:2" x14ac:dyDescent="0.25">
      <c r="A112" s="6">
        <v>29765</v>
      </c>
      <c r="B112" s="6" t="s">
        <v>1049</v>
      </c>
    </row>
    <row r="113" spans="1:2" x14ac:dyDescent="0.25">
      <c r="A113" s="7">
        <v>29783</v>
      </c>
      <c r="B113" s="7" t="s">
        <v>1213</v>
      </c>
    </row>
    <row r="114" spans="1:2" x14ac:dyDescent="0.25">
      <c r="A114" s="7">
        <v>29852</v>
      </c>
      <c r="B114" s="7" t="s">
        <v>1214</v>
      </c>
    </row>
    <row r="115" spans="1:2" x14ac:dyDescent="0.25">
      <c r="A115" s="6">
        <v>29853</v>
      </c>
      <c r="B115" s="6" t="s">
        <v>1132</v>
      </c>
    </row>
    <row r="116" spans="1:2" x14ac:dyDescent="0.25">
      <c r="A116" s="6">
        <v>29871</v>
      </c>
      <c r="B116" s="6" t="s">
        <v>1215</v>
      </c>
    </row>
    <row r="117" spans="1:2" x14ac:dyDescent="0.25">
      <c r="A117" s="6">
        <v>29873</v>
      </c>
      <c r="B117" s="6" t="s">
        <v>1216</v>
      </c>
    </row>
    <row r="118" spans="1:2" x14ac:dyDescent="0.25">
      <c r="A118" s="7">
        <v>29889</v>
      </c>
      <c r="B118" s="7" t="s">
        <v>1217</v>
      </c>
    </row>
    <row r="119" spans="1:2" x14ac:dyDescent="0.25">
      <c r="A119" s="7">
        <v>29951</v>
      </c>
      <c r="B119" s="7" t="s">
        <v>1218</v>
      </c>
    </row>
    <row r="120" spans="1:2" x14ac:dyDescent="0.25">
      <c r="A120" s="7">
        <v>29990</v>
      </c>
      <c r="B120" s="7" t="s">
        <v>1219</v>
      </c>
    </row>
    <row r="121" spans="1:2" x14ac:dyDescent="0.25">
      <c r="A121" s="6">
        <v>30164</v>
      </c>
      <c r="B121" s="6" t="s">
        <v>1118</v>
      </c>
    </row>
    <row r="122" spans="1:2" x14ac:dyDescent="0.25">
      <c r="A122" s="6">
        <v>30214</v>
      </c>
      <c r="B122" s="6" t="s">
        <v>1220</v>
      </c>
    </row>
    <row r="123" spans="1:2" x14ac:dyDescent="0.25">
      <c r="A123" s="7">
        <v>30333</v>
      </c>
      <c r="B123" s="7" t="s">
        <v>1221</v>
      </c>
    </row>
    <row r="124" spans="1:2" x14ac:dyDescent="0.25">
      <c r="A124" s="6">
        <v>30479</v>
      </c>
      <c r="B124" s="6" t="s">
        <v>1222</v>
      </c>
    </row>
    <row r="125" spans="1:2" x14ac:dyDescent="0.25">
      <c r="A125" s="6">
        <v>30727</v>
      </c>
      <c r="B125" s="6" t="s">
        <v>1125</v>
      </c>
    </row>
    <row r="126" spans="1:2" x14ac:dyDescent="0.25">
      <c r="A126" s="6">
        <v>31179</v>
      </c>
      <c r="B126" s="6" t="s">
        <v>1223</v>
      </c>
    </row>
    <row r="127" spans="1:2" x14ac:dyDescent="0.25">
      <c r="A127" s="3">
        <v>31304</v>
      </c>
      <c r="B127" s="3" t="s">
        <v>1063</v>
      </c>
    </row>
    <row r="128" spans="1:2" x14ac:dyDescent="0.25">
      <c r="A128" s="7">
        <v>31307</v>
      </c>
      <c r="B128" s="7" t="s">
        <v>1076</v>
      </c>
    </row>
    <row r="129" spans="1:2" x14ac:dyDescent="0.25">
      <c r="A129" s="7">
        <v>31402</v>
      </c>
      <c r="B129" s="7" t="s">
        <v>1224</v>
      </c>
    </row>
    <row r="130" spans="1:2" x14ac:dyDescent="0.25">
      <c r="A130" s="10">
        <v>31462</v>
      </c>
      <c r="B130" s="6" t="s">
        <v>1225</v>
      </c>
    </row>
    <row r="131" spans="1:2" x14ac:dyDescent="0.25">
      <c r="A131" s="7">
        <v>31480</v>
      </c>
      <c r="B131" s="7" t="s">
        <v>1085</v>
      </c>
    </row>
    <row r="132" spans="1:2" x14ac:dyDescent="0.25">
      <c r="A132" s="6">
        <v>31515</v>
      </c>
      <c r="B132" s="6" t="s">
        <v>1108</v>
      </c>
    </row>
    <row r="133" spans="1:2" x14ac:dyDescent="0.25">
      <c r="A133" s="7">
        <v>31615</v>
      </c>
      <c r="B133" s="7" t="s">
        <v>1058</v>
      </c>
    </row>
    <row r="134" spans="1:2" x14ac:dyDescent="0.25">
      <c r="A134" s="3">
        <v>31695</v>
      </c>
      <c r="B134" s="3" t="s">
        <v>1059</v>
      </c>
    </row>
    <row r="135" spans="1:2" x14ac:dyDescent="0.25">
      <c r="A135" s="6">
        <v>31720</v>
      </c>
      <c r="B135" s="6" t="s">
        <v>1052</v>
      </c>
    </row>
    <row r="136" spans="1:2" x14ac:dyDescent="0.25">
      <c r="A136" s="6">
        <v>31766</v>
      </c>
      <c r="B136" s="6" t="s">
        <v>1123</v>
      </c>
    </row>
    <row r="137" spans="1:2" x14ac:dyDescent="0.25">
      <c r="A137" s="7">
        <v>31773</v>
      </c>
      <c r="B137" s="7" t="s">
        <v>1226</v>
      </c>
    </row>
    <row r="138" spans="1:2" x14ac:dyDescent="0.25">
      <c r="A138" s="6">
        <v>31953</v>
      </c>
      <c r="B138" s="6" t="s">
        <v>1227</v>
      </c>
    </row>
    <row r="139" spans="1:2" x14ac:dyDescent="0.25">
      <c r="A139" s="6">
        <v>32012</v>
      </c>
      <c r="B139" s="6" t="s">
        <v>1228</v>
      </c>
    </row>
    <row r="140" spans="1:2" x14ac:dyDescent="0.25">
      <c r="A140" s="6">
        <v>32031</v>
      </c>
      <c r="B140" s="6" t="s">
        <v>1229</v>
      </c>
    </row>
    <row r="141" spans="1:2" x14ac:dyDescent="0.25">
      <c r="A141" s="7">
        <v>32033</v>
      </c>
      <c r="B141" s="7" t="s">
        <v>1069</v>
      </c>
    </row>
    <row r="142" spans="1:2" x14ac:dyDescent="0.25">
      <c r="A142" s="6">
        <v>32040</v>
      </c>
      <c r="B142" s="6" t="s">
        <v>1051</v>
      </c>
    </row>
    <row r="143" spans="1:2" x14ac:dyDescent="0.25">
      <c r="A143" s="7">
        <v>32064</v>
      </c>
      <c r="B143" s="7" t="s">
        <v>1230</v>
      </c>
    </row>
    <row r="144" spans="1:2" x14ac:dyDescent="0.25">
      <c r="A144" s="7">
        <v>32126</v>
      </c>
      <c r="B144" s="7" t="s">
        <v>1095</v>
      </c>
    </row>
    <row r="145" spans="1:2" x14ac:dyDescent="0.25">
      <c r="A145" s="6">
        <v>32128</v>
      </c>
      <c r="B145" s="6" t="s">
        <v>1231</v>
      </c>
    </row>
    <row r="146" spans="1:2" x14ac:dyDescent="0.25">
      <c r="A146" s="6">
        <v>32317</v>
      </c>
      <c r="B146" s="6" t="s">
        <v>1080</v>
      </c>
    </row>
    <row r="147" spans="1:2" x14ac:dyDescent="0.25">
      <c r="A147" s="7">
        <v>32349</v>
      </c>
      <c r="B147" s="7" t="s">
        <v>1232</v>
      </c>
    </row>
    <row r="148" spans="1:2" x14ac:dyDescent="0.25">
      <c r="A148" s="6">
        <v>32392</v>
      </c>
      <c r="B148" s="6" t="s">
        <v>1233</v>
      </c>
    </row>
    <row r="149" spans="1:2" x14ac:dyDescent="0.25">
      <c r="A149" s="6">
        <v>32409</v>
      </c>
      <c r="B149" s="6" t="s">
        <v>1234</v>
      </c>
    </row>
    <row r="150" spans="1:2" x14ac:dyDescent="0.25">
      <c r="A150" s="6">
        <v>32410</v>
      </c>
      <c r="B150" s="6" t="s">
        <v>1068</v>
      </c>
    </row>
    <row r="151" spans="1:2" x14ac:dyDescent="0.25">
      <c r="A151" s="7">
        <v>32756</v>
      </c>
      <c r="B151" s="7" t="s">
        <v>1235</v>
      </c>
    </row>
    <row r="152" spans="1:2" x14ac:dyDescent="0.25">
      <c r="A152" s="6">
        <v>32777</v>
      </c>
      <c r="B152" s="6" t="s">
        <v>1082</v>
      </c>
    </row>
    <row r="153" spans="1:2" x14ac:dyDescent="0.25">
      <c r="A153" s="6">
        <v>32783</v>
      </c>
      <c r="B153" s="6" t="s">
        <v>1236</v>
      </c>
    </row>
    <row r="154" spans="1:2" x14ac:dyDescent="0.25">
      <c r="A154" s="7">
        <v>32961</v>
      </c>
      <c r="B154" s="7" t="s">
        <v>1237</v>
      </c>
    </row>
    <row r="155" spans="1:2" x14ac:dyDescent="0.25">
      <c r="A155" s="7">
        <v>33008</v>
      </c>
      <c r="B155" s="7" t="s">
        <v>1238</v>
      </c>
    </row>
    <row r="156" spans="1:2" x14ac:dyDescent="0.25">
      <c r="A156" s="7">
        <v>33397</v>
      </c>
      <c r="B156" s="7" t="s">
        <v>1239</v>
      </c>
    </row>
    <row r="157" spans="1:2" x14ac:dyDescent="0.25">
      <c r="A157" s="6">
        <v>33464</v>
      </c>
      <c r="B157" s="6" t="s">
        <v>1240</v>
      </c>
    </row>
    <row r="158" spans="1:2" x14ac:dyDescent="0.25">
      <c r="A158" s="7">
        <v>33530</v>
      </c>
      <c r="B158" s="7" t="s">
        <v>1241</v>
      </c>
    </row>
    <row r="159" spans="1:2" x14ac:dyDescent="0.25">
      <c r="A159" s="7">
        <v>33576</v>
      </c>
      <c r="B159" s="7" t="s">
        <v>1075</v>
      </c>
    </row>
    <row r="160" spans="1:2" x14ac:dyDescent="0.25">
      <c r="A160" s="7">
        <v>33626</v>
      </c>
      <c r="B160" s="7" t="s">
        <v>1242</v>
      </c>
    </row>
    <row r="161" spans="1:2" x14ac:dyDescent="0.25">
      <c r="A161" s="6">
        <v>33637</v>
      </c>
      <c r="B161" s="6" t="s">
        <v>1126</v>
      </c>
    </row>
    <row r="162" spans="1:2" x14ac:dyDescent="0.25">
      <c r="A162" s="7">
        <v>33703</v>
      </c>
      <c r="B162" s="7" t="s">
        <v>1243</v>
      </c>
    </row>
    <row r="163" spans="1:2" x14ac:dyDescent="0.25">
      <c r="A163" s="6">
        <v>33911</v>
      </c>
      <c r="B163" s="6" t="s">
        <v>1244</v>
      </c>
    </row>
    <row r="164" spans="1:2" x14ac:dyDescent="0.25">
      <c r="A164" s="6">
        <v>34042</v>
      </c>
      <c r="B164" s="6" t="s">
        <v>1245</v>
      </c>
    </row>
    <row r="165" spans="1:2" x14ac:dyDescent="0.25">
      <c r="A165" s="7">
        <v>34126</v>
      </c>
      <c r="B165" s="7" t="s">
        <v>1246</v>
      </c>
    </row>
    <row r="166" spans="1:2" x14ac:dyDescent="0.25">
      <c r="A166" s="7">
        <v>34129</v>
      </c>
      <c r="B166" s="7" t="s">
        <v>1247</v>
      </c>
    </row>
    <row r="167" spans="1:2" x14ac:dyDescent="0.25">
      <c r="A167" s="6">
        <v>34132</v>
      </c>
      <c r="B167" s="6" t="s">
        <v>1248</v>
      </c>
    </row>
    <row r="168" spans="1:2" x14ac:dyDescent="0.25">
      <c r="A168" s="4">
        <v>34134</v>
      </c>
      <c r="B168" s="4" t="s">
        <v>1109</v>
      </c>
    </row>
    <row r="169" spans="1:2" x14ac:dyDescent="0.25">
      <c r="A169" s="7">
        <v>34138</v>
      </c>
      <c r="B169" s="7" t="s">
        <v>1249</v>
      </c>
    </row>
    <row r="170" spans="1:2" x14ac:dyDescent="0.25">
      <c r="A170" s="10">
        <v>34160</v>
      </c>
      <c r="B170" s="6" t="s">
        <v>1250</v>
      </c>
    </row>
    <row r="171" spans="1:2" x14ac:dyDescent="0.25">
      <c r="A171" s="6">
        <v>34182</v>
      </c>
      <c r="B171" s="6" t="s">
        <v>1251</v>
      </c>
    </row>
    <row r="172" spans="1:2" x14ac:dyDescent="0.25">
      <c r="A172" s="6">
        <v>34226</v>
      </c>
      <c r="B172" s="6" t="s">
        <v>1252</v>
      </c>
    </row>
    <row r="173" spans="1:2" x14ac:dyDescent="0.25">
      <c r="A173" s="7">
        <v>34234</v>
      </c>
      <c r="B173" s="7" t="s">
        <v>1253</v>
      </c>
    </row>
    <row r="174" spans="1:2" x14ac:dyDescent="0.25">
      <c r="A174" s="7">
        <v>34287</v>
      </c>
      <c r="B174" s="7" t="s">
        <v>1254</v>
      </c>
    </row>
    <row r="175" spans="1:2" x14ac:dyDescent="0.25">
      <c r="A175" s="4">
        <v>34359</v>
      </c>
      <c r="B175" s="4" t="s">
        <v>1083</v>
      </c>
    </row>
    <row r="176" spans="1:2" x14ac:dyDescent="0.25">
      <c r="A176" s="4">
        <v>34412</v>
      </c>
      <c r="B176" s="4" t="s">
        <v>1092</v>
      </c>
    </row>
    <row r="177" spans="1:2" x14ac:dyDescent="0.25">
      <c r="A177" s="4">
        <v>34439</v>
      </c>
      <c r="B177" s="4" t="s">
        <v>1103</v>
      </c>
    </row>
    <row r="178" spans="1:2" x14ac:dyDescent="0.25">
      <c r="A178" s="7">
        <v>34445</v>
      </c>
      <c r="B178" s="7" t="s">
        <v>1086</v>
      </c>
    </row>
    <row r="179" spans="1:2" x14ac:dyDescent="0.25">
      <c r="A179" s="6">
        <v>34470</v>
      </c>
      <c r="B179" s="6" t="s">
        <v>1098</v>
      </c>
    </row>
    <row r="180" spans="1:2" x14ac:dyDescent="0.25">
      <c r="A180" s="7">
        <v>34477</v>
      </c>
      <c r="B180" s="7" t="s">
        <v>1056</v>
      </c>
    </row>
    <row r="181" spans="1:2" x14ac:dyDescent="0.25">
      <c r="A181" s="7">
        <v>34493</v>
      </c>
      <c r="B181" s="7" t="s">
        <v>1255</v>
      </c>
    </row>
    <row r="182" spans="1:2" x14ac:dyDescent="0.25">
      <c r="A182" s="6">
        <v>34498</v>
      </c>
      <c r="B182" s="6" t="s">
        <v>1256</v>
      </c>
    </row>
    <row r="183" spans="1:2" x14ac:dyDescent="0.25">
      <c r="A183" s="6">
        <v>34518</v>
      </c>
      <c r="B183" s="6" t="s">
        <v>1111</v>
      </c>
    </row>
    <row r="184" spans="1:2" x14ac:dyDescent="0.25">
      <c r="A184" s="6">
        <v>34529</v>
      </c>
      <c r="B184" s="6" t="s">
        <v>1257</v>
      </c>
    </row>
    <row r="185" spans="1:2" x14ac:dyDescent="0.25">
      <c r="A185" s="6">
        <v>34547</v>
      </c>
      <c r="B185" s="6" t="s">
        <v>1054</v>
      </c>
    </row>
    <row r="186" spans="1:2" x14ac:dyDescent="0.25">
      <c r="A186" s="6">
        <v>34574</v>
      </c>
      <c r="B186" s="6" t="s">
        <v>1114</v>
      </c>
    </row>
    <row r="187" spans="1:2" x14ac:dyDescent="0.25">
      <c r="A187" s="6">
        <v>34662</v>
      </c>
      <c r="B187" s="6" t="s">
        <v>1258</v>
      </c>
    </row>
    <row r="188" spans="1:2" x14ac:dyDescent="0.25">
      <c r="A188" s="7">
        <v>34720</v>
      </c>
      <c r="B188" s="7" t="s">
        <v>1105</v>
      </c>
    </row>
    <row r="189" spans="1:2" x14ac:dyDescent="0.25">
      <c r="A189" s="7">
        <v>34733</v>
      </c>
      <c r="B189" s="7" t="s">
        <v>1097</v>
      </c>
    </row>
    <row r="190" spans="1:2" x14ac:dyDescent="0.25">
      <c r="A190" s="6">
        <v>34809</v>
      </c>
      <c r="B190" s="6" t="s">
        <v>1259</v>
      </c>
    </row>
    <row r="191" spans="1:2" x14ac:dyDescent="0.25">
      <c r="A191" s="6">
        <v>34849</v>
      </c>
      <c r="B191" s="6" t="s">
        <v>1260</v>
      </c>
    </row>
    <row r="192" spans="1:2" x14ac:dyDescent="0.25">
      <c r="A192" s="6">
        <v>34872</v>
      </c>
      <c r="B192" s="6" t="s">
        <v>1261</v>
      </c>
    </row>
    <row r="193" spans="1:2" x14ac:dyDescent="0.25">
      <c r="A193" s="7">
        <v>34964</v>
      </c>
      <c r="B193" s="7" t="s">
        <v>1047</v>
      </c>
    </row>
    <row r="194" spans="1:2" x14ac:dyDescent="0.25">
      <c r="A194" s="7">
        <v>34991</v>
      </c>
      <c r="B194" s="7" t="s">
        <v>1262</v>
      </c>
    </row>
    <row r="195" spans="1:2" x14ac:dyDescent="0.25">
      <c r="A195" s="7">
        <v>35089</v>
      </c>
      <c r="B195" s="7" t="s">
        <v>1094</v>
      </c>
    </row>
    <row r="196" spans="1:2" x14ac:dyDescent="0.25">
      <c r="A196" s="7">
        <v>35093</v>
      </c>
      <c r="B196" s="7" t="s">
        <v>1263</v>
      </c>
    </row>
    <row r="197" spans="1:2" x14ac:dyDescent="0.25">
      <c r="A197" s="6">
        <v>35255</v>
      </c>
      <c r="B197" s="6" t="s">
        <v>1264</v>
      </c>
    </row>
    <row r="198" spans="1:2" x14ac:dyDescent="0.25">
      <c r="A198" s="7">
        <v>35404</v>
      </c>
      <c r="B198" s="7" t="s">
        <v>1265</v>
      </c>
    </row>
    <row r="199" spans="1:2" x14ac:dyDescent="0.25">
      <c r="A199" s="4">
        <v>35449</v>
      </c>
      <c r="B199" s="4" t="s">
        <v>1110</v>
      </c>
    </row>
    <row r="200" spans="1:2" x14ac:dyDescent="0.25">
      <c r="A200" s="7">
        <v>35474</v>
      </c>
      <c r="B200" s="7" t="s">
        <v>1266</v>
      </c>
    </row>
    <row r="201" spans="1:2" x14ac:dyDescent="0.25">
      <c r="A201" s="6">
        <v>35628</v>
      </c>
      <c r="B201" s="6" t="s">
        <v>1267</v>
      </c>
    </row>
    <row r="202" spans="1:2" x14ac:dyDescent="0.25">
      <c r="A202" s="6">
        <v>35646</v>
      </c>
      <c r="B202" s="6" t="s">
        <v>1268</v>
      </c>
    </row>
    <row r="203" spans="1:2" x14ac:dyDescent="0.25">
      <c r="A203" s="6">
        <v>35718</v>
      </c>
      <c r="B203" s="6" t="s">
        <v>1269</v>
      </c>
    </row>
    <row r="204" spans="1:2" x14ac:dyDescent="0.25">
      <c r="A204" s="6">
        <v>35739</v>
      </c>
      <c r="B204" s="6" t="s">
        <v>1270</v>
      </c>
    </row>
    <row r="205" spans="1:2" x14ac:dyDescent="0.25">
      <c r="A205" s="6">
        <v>35986</v>
      </c>
      <c r="B205" s="6" t="s">
        <v>1271</v>
      </c>
    </row>
    <row r="206" spans="1:2" x14ac:dyDescent="0.25">
      <c r="A206" s="6">
        <v>36122</v>
      </c>
      <c r="B206" s="6" t="s">
        <v>1272</v>
      </c>
    </row>
    <row r="207" spans="1:2" x14ac:dyDescent="0.25">
      <c r="A207" s="6">
        <v>36175</v>
      </c>
      <c r="B207" s="6" t="s">
        <v>1273</v>
      </c>
    </row>
    <row r="208" spans="1:2" x14ac:dyDescent="0.25">
      <c r="A208" s="3">
        <v>36300</v>
      </c>
      <c r="B208" s="3" t="s">
        <v>1066</v>
      </c>
    </row>
    <row r="209" spans="1:2" x14ac:dyDescent="0.25">
      <c r="A209" s="7">
        <v>36383</v>
      </c>
      <c r="B209" s="7" t="s">
        <v>1274</v>
      </c>
    </row>
    <row r="210" spans="1:2" x14ac:dyDescent="0.25">
      <c r="A210" s="7">
        <v>36516</v>
      </c>
      <c r="B210" s="7" t="s">
        <v>1275</v>
      </c>
    </row>
    <row r="211" spans="1:2" x14ac:dyDescent="0.25">
      <c r="A211" s="6">
        <v>36732</v>
      </c>
      <c r="B211" s="6" t="s">
        <v>1276</v>
      </c>
    </row>
    <row r="212" spans="1:2" x14ac:dyDescent="0.25">
      <c r="A212" s="7">
        <v>38142</v>
      </c>
      <c r="B212" s="7" t="s">
        <v>1277</v>
      </c>
    </row>
    <row r="213" spans="1:2" x14ac:dyDescent="0.25">
      <c r="A213" s="6">
        <v>38178</v>
      </c>
      <c r="B213" s="6" t="s">
        <v>1131</v>
      </c>
    </row>
    <row r="214" spans="1:2" x14ac:dyDescent="0.25">
      <c r="A214" s="4">
        <v>38658</v>
      </c>
      <c r="B214" s="4" t="s">
        <v>1115</v>
      </c>
    </row>
    <row r="215" spans="1:2" x14ac:dyDescent="0.25">
      <c r="A215" s="7">
        <v>38705</v>
      </c>
      <c r="B215" s="7" t="s">
        <v>1278</v>
      </c>
    </row>
    <row r="216" spans="1:2" x14ac:dyDescent="0.25">
      <c r="A216" s="3">
        <v>38721</v>
      </c>
      <c r="B216" s="3" t="s">
        <v>1050</v>
      </c>
    </row>
    <row r="217" spans="1:2" x14ac:dyDescent="0.25">
      <c r="A217" s="7">
        <v>38895</v>
      </c>
      <c r="B217" s="7" t="s">
        <v>1279</v>
      </c>
    </row>
    <row r="218" spans="1:2" x14ac:dyDescent="0.25">
      <c r="A218" s="6">
        <v>38969</v>
      </c>
      <c r="B218" s="6" t="s">
        <v>1280</v>
      </c>
    </row>
    <row r="219" spans="1:2" x14ac:dyDescent="0.25">
      <c r="A219" s="7">
        <v>39178</v>
      </c>
      <c r="B219" s="7" t="s">
        <v>1281</v>
      </c>
    </row>
    <row r="220" spans="1:2" x14ac:dyDescent="0.25">
      <c r="A220" s="4">
        <v>39223</v>
      </c>
      <c r="B220" s="4" t="s">
        <v>1081</v>
      </c>
    </row>
    <row r="221" spans="1:2" x14ac:dyDescent="0.25">
      <c r="A221" s="6">
        <v>39425</v>
      </c>
      <c r="B221" s="6" t="s">
        <v>1282</v>
      </c>
    </row>
    <row r="222" spans="1:2" x14ac:dyDescent="0.25">
      <c r="A222" s="9">
        <v>39608</v>
      </c>
      <c r="B222" s="7" t="s">
        <v>1283</v>
      </c>
    </row>
    <row r="223" spans="1:2" x14ac:dyDescent="0.25">
      <c r="A223" s="7">
        <v>40841</v>
      </c>
      <c r="B223" s="7" t="s">
        <v>1284</v>
      </c>
    </row>
    <row r="224" spans="1:2" x14ac:dyDescent="0.25">
      <c r="A224" s="3">
        <v>40986</v>
      </c>
      <c r="B224" s="3" t="s">
        <v>1046</v>
      </c>
    </row>
    <row r="225" spans="1:2" x14ac:dyDescent="0.25">
      <c r="A225" s="7">
        <v>41059</v>
      </c>
      <c r="B225" s="7" t="s">
        <v>1061</v>
      </c>
    </row>
    <row r="226" spans="1:2" x14ac:dyDescent="0.25">
      <c r="A226" s="6">
        <v>41104</v>
      </c>
      <c r="B226" s="6" t="s">
        <v>1285</v>
      </c>
    </row>
    <row r="227" spans="1:2" x14ac:dyDescent="0.25">
      <c r="A227" s="7">
        <v>41105</v>
      </c>
      <c r="B227" s="7" t="s">
        <v>1077</v>
      </c>
    </row>
    <row r="228" spans="1:2" x14ac:dyDescent="0.25">
      <c r="A228" s="7">
        <v>41592</v>
      </c>
      <c r="B228" s="7" t="s">
        <v>1286</v>
      </c>
    </row>
    <row r="229" spans="1:2" x14ac:dyDescent="0.25">
      <c r="A229" s="7">
        <v>41796</v>
      </c>
      <c r="B229" s="7" t="s">
        <v>1287</v>
      </c>
    </row>
    <row r="230" spans="1:2" x14ac:dyDescent="0.25">
      <c r="A230" s="7">
        <v>41922</v>
      </c>
      <c r="B230" s="7" t="s">
        <v>1288</v>
      </c>
    </row>
    <row r="231" spans="1:2" x14ac:dyDescent="0.25">
      <c r="A231" s="6">
        <v>42054</v>
      </c>
      <c r="B231" s="6" t="s">
        <v>1067</v>
      </c>
    </row>
    <row r="232" spans="1:2" x14ac:dyDescent="0.25">
      <c r="A232" s="6">
        <v>43008</v>
      </c>
      <c r="B232" s="6" t="s">
        <v>1289</v>
      </c>
    </row>
    <row r="233" spans="1:2" x14ac:dyDescent="0.25">
      <c r="A233" s="7">
        <v>43555</v>
      </c>
      <c r="B233" s="7" t="s">
        <v>1290</v>
      </c>
    </row>
    <row r="234" spans="1:2" x14ac:dyDescent="0.25">
      <c r="A234" s="7">
        <v>43619</v>
      </c>
      <c r="B234" s="7" t="s">
        <v>1291</v>
      </c>
    </row>
    <row r="235" spans="1:2" x14ac:dyDescent="0.25">
      <c r="A235" s="4">
        <v>43653</v>
      </c>
      <c r="B235" s="4" t="s">
        <v>1090</v>
      </c>
    </row>
    <row r="236" spans="1:2" x14ac:dyDescent="0.25">
      <c r="A236" s="4">
        <v>44070</v>
      </c>
      <c r="B236" s="4" t="s">
        <v>1078</v>
      </c>
    </row>
    <row r="237" spans="1:2" x14ac:dyDescent="0.25">
      <c r="A237" s="7">
        <v>44326</v>
      </c>
      <c r="B237" s="7" t="s">
        <v>1121</v>
      </c>
    </row>
    <row r="238" spans="1:2" x14ac:dyDescent="0.25">
      <c r="A238" s="6">
        <v>44475</v>
      </c>
      <c r="B238" s="6" t="s">
        <v>1091</v>
      </c>
    </row>
    <row r="239" spans="1:2" x14ac:dyDescent="0.25">
      <c r="A239" s="6">
        <v>44760</v>
      </c>
      <c r="B239" s="6" t="s">
        <v>1116</v>
      </c>
    </row>
    <row r="240" spans="1:2" x14ac:dyDescent="0.25">
      <c r="A240" s="6">
        <v>44836</v>
      </c>
      <c r="B240" s="6" t="s">
        <v>1292</v>
      </c>
    </row>
    <row r="241" spans="1:2" x14ac:dyDescent="0.25">
      <c r="A241" s="6">
        <v>45137</v>
      </c>
      <c r="B241" s="6" t="s">
        <v>1104</v>
      </c>
    </row>
    <row r="242" spans="1:2" x14ac:dyDescent="0.25">
      <c r="A242" s="6">
        <v>45247</v>
      </c>
      <c r="B242" s="6" t="s">
        <v>1293</v>
      </c>
    </row>
    <row r="243" spans="1:2" x14ac:dyDescent="0.25">
      <c r="A243" s="7">
        <v>46236</v>
      </c>
      <c r="B243" s="7" t="s">
        <v>1294</v>
      </c>
    </row>
    <row r="244" spans="1:2" x14ac:dyDescent="0.25">
      <c r="A244" s="6">
        <v>46321</v>
      </c>
      <c r="B244" s="6" t="s">
        <v>1295</v>
      </c>
    </row>
    <row r="245" spans="1:2" x14ac:dyDescent="0.25">
      <c r="A245" s="7">
        <v>46857</v>
      </c>
      <c r="B245" s="7" t="s">
        <v>1296</v>
      </c>
    </row>
    <row r="246" spans="1:2" x14ac:dyDescent="0.25">
      <c r="A246" s="6">
        <v>47225</v>
      </c>
      <c r="B246" s="6" t="s">
        <v>1297</v>
      </c>
    </row>
    <row r="247" spans="1:2" x14ac:dyDescent="0.25">
      <c r="A247" s="7">
        <v>48317</v>
      </c>
      <c r="B247" s="7" t="s">
        <v>1298</v>
      </c>
    </row>
    <row r="248" spans="1:2" x14ac:dyDescent="0.25">
      <c r="A248" s="9">
        <v>49053</v>
      </c>
      <c r="B248" s="7" t="s">
        <v>1299</v>
      </c>
    </row>
    <row r="249" spans="1:2" x14ac:dyDescent="0.25">
      <c r="A249" s="6">
        <v>49377</v>
      </c>
      <c r="B249" s="6" t="s">
        <v>1300</v>
      </c>
    </row>
    <row r="250" spans="1:2" x14ac:dyDescent="0.25">
      <c r="A250" s="6">
        <v>49397</v>
      </c>
      <c r="B250" s="6" t="s">
        <v>1301</v>
      </c>
    </row>
    <row r="251" spans="1:2" x14ac:dyDescent="0.25">
      <c r="A251" s="7">
        <v>49594</v>
      </c>
      <c r="B251" s="7" t="s">
        <v>1302</v>
      </c>
    </row>
    <row r="252" spans="1:2" x14ac:dyDescent="0.25">
      <c r="A252" s="7">
        <v>49972</v>
      </c>
      <c r="B252" s="7" t="s">
        <v>1303</v>
      </c>
    </row>
    <row r="253" spans="1:2" x14ac:dyDescent="0.25">
      <c r="A253" s="4">
        <v>50295</v>
      </c>
      <c r="B253" s="4" t="s">
        <v>1127</v>
      </c>
    </row>
    <row r="254" spans="1:2" x14ac:dyDescent="0.25">
      <c r="A254" s="7">
        <v>50904</v>
      </c>
      <c r="B254" s="7" t="s">
        <v>1304</v>
      </c>
    </row>
    <row r="255" spans="1:2" x14ac:dyDescent="0.25">
      <c r="A255" s="6">
        <v>52004</v>
      </c>
      <c r="B255" s="6" t="s">
        <v>1305</v>
      </c>
    </row>
    <row r="256" spans="1:2" x14ac:dyDescent="0.25">
      <c r="A256" s="6">
        <v>52313</v>
      </c>
      <c r="B256" s="6" t="s">
        <v>1306</v>
      </c>
    </row>
    <row r="257" spans="1:2" x14ac:dyDescent="0.25">
      <c r="A257" s="7">
        <v>54071</v>
      </c>
      <c r="B257" s="7" t="s">
        <v>1307</v>
      </c>
    </row>
    <row r="258" spans="1:2" x14ac:dyDescent="0.25">
      <c r="A258" s="7">
        <v>55214</v>
      </c>
      <c r="B258" s="7" t="s">
        <v>1308</v>
      </c>
    </row>
    <row r="259" spans="1:2" x14ac:dyDescent="0.25">
      <c r="A259" s="7">
        <v>56605</v>
      </c>
      <c r="B259" s="7" t="s">
        <v>1093</v>
      </c>
    </row>
    <row r="260" spans="1:2" x14ac:dyDescent="0.25">
      <c r="A260" s="7">
        <v>57159</v>
      </c>
      <c r="B260" s="7" t="s">
        <v>1087</v>
      </c>
    </row>
    <row r="261" spans="1:2" x14ac:dyDescent="0.25">
      <c r="A261" s="6">
        <v>57386</v>
      </c>
      <c r="B261" s="6" t="s">
        <v>1309</v>
      </c>
    </row>
    <row r="262" spans="1:2" x14ac:dyDescent="0.25">
      <c r="A262" s="7">
        <v>59719</v>
      </c>
      <c r="B262" s="7" t="s">
        <v>1055</v>
      </c>
    </row>
    <row r="263" spans="1:2" x14ac:dyDescent="0.25">
      <c r="A263" s="6">
        <v>60068</v>
      </c>
      <c r="B263" s="6" t="s">
        <v>1310</v>
      </c>
    </row>
    <row r="264" spans="1:2" x14ac:dyDescent="0.25">
      <c r="A264" s="6">
        <v>60116</v>
      </c>
      <c r="B264" s="6" t="s">
        <v>1311</v>
      </c>
    </row>
    <row r="265" spans="1:2" x14ac:dyDescent="0.25">
      <c r="A265" s="6">
        <v>60213</v>
      </c>
      <c r="B265" s="6" t="s">
        <v>1312</v>
      </c>
    </row>
    <row r="266" spans="1:2" x14ac:dyDescent="0.25">
      <c r="A266" s="6">
        <v>60256</v>
      </c>
      <c r="B266" s="6" t="s">
        <v>1313</v>
      </c>
    </row>
    <row r="267" spans="1:2" x14ac:dyDescent="0.25">
      <c r="A267" s="7">
        <v>60852</v>
      </c>
      <c r="B267" s="7" t="s">
        <v>1314</v>
      </c>
    </row>
    <row r="268" spans="1:2" x14ac:dyDescent="0.25">
      <c r="A268" s="4">
        <v>61537</v>
      </c>
      <c r="B268" s="4" t="s">
        <v>1084</v>
      </c>
    </row>
    <row r="269" spans="1:2" x14ac:dyDescent="0.25">
      <c r="A269" s="4">
        <v>62290</v>
      </c>
      <c r="B269" s="4" t="s">
        <v>1119</v>
      </c>
    </row>
    <row r="271" spans="1:2" x14ac:dyDescent="0.25">
      <c r="A271"/>
      <c r="B271"/>
    </row>
    <row r="272" spans="1:2" x14ac:dyDescent="0.25">
      <c r="A272"/>
      <c r="B272"/>
    </row>
    <row r="273" spans="1:2" x14ac:dyDescent="0.25">
      <c r="A273"/>
      <c r="B273"/>
    </row>
    <row r="274" spans="1:2" x14ac:dyDescent="0.25">
      <c r="A274"/>
      <c r="B274"/>
    </row>
    <row r="275" spans="1:2" x14ac:dyDescent="0.25">
      <c r="A275"/>
      <c r="B275"/>
    </row>
    <row r="276" spans="1:2" x14ac:dyDescent="0.25">
      <c r="A276"/>
      <c r="B276"/>
    </row>
    <row r="277" spans="1:2" x14ac:dyDescent="0.25">
      <c r="A277"/>
      <c r="B277"/>
    </row>
    <row r="278" spans="1:2" x14ac:dyDescent="0.25">
      <c r="A278"/>
      <c r="B278"/>
    </row>
    <row r="279" spans="1:2" x14ac:dyDescent="0.25">
      <c r="A279"/>
      <c r="B279"/>
    </row>
    <row r="280" spans="1:2" x14ac:dyDescent="0.25">
      <c r="A280"/>
      <c r="B280"/>
    </row>
    <row r="281" spans="1:2" x14ac:dyDescent="0.25">
      <c r="A281"/>
      <c r="B281"/>
    </row>
    <row r="282" spans="1:2" x14ac:dyDescent="0.25">
      <c r="A282"/>
      <c r="B282"/>
    </row>
    <row r="283" spans="1:2" x14ac:dyDescent="0.25">
      <c r="A283"/>
      <c r="B283"/>
    </row>
    <row r="284" spans="1:2" x14ac:dyDescent="0.25">
      <c r="A284"/>
      <c r="B284"/>
    </row>
    <row r="285" spans="1:2" x14ac:dyDescent="0.25">
      <c r="A285"/>
      <c r="B285"/>
    </row>
    <row r="286" spans="1:2" x14ac:dyDescent="0.25">
      <c r="A286"/>
      <c r="B286"/>
    </row>
    <row r="287" spans="1:2" x14ac:dyDescent="0.25">
      <c r="A287"/>
      <c r="B287"/>
    </row>
    <row r="288" spans="1:2" x14ac:dyDescent="0.25">
      <c r="A288"/>
      <c r="B288"/>
    </row>
    <row r="289" spans="1:2" x14ac:dyDescent="0.25">
      <c r="A289"/>
      <c r="B289"/>
    </row>
    <row r="290" spans="1:2" x14ac:dyDescent="0.25">
      <c r="A290"/>
      <c r="B290"/>
    </row>
    <row r="291" spans="1:2" x14ac:dyDescent="0.25">
      <c r="A291"/>
      <c r="B291"/>
    </row>
    <row r="292" spans="1:2" x14ac:dyDescent="0.25">
      <c r="A292"/>
      <c r="B292"/>
    </row>
    <row r="293" spans="1:2" x14ac:dyDescent="0.25">
      <c r="A293"/>
      <c r="B293"/>
    </row>
    <row r="294" spans="1:2" x14ac:dyDescent="0.25">
      <c r="A294"/>
      <c r="B294"/>
    </row>
    <row r="295" spans="1:2" x14ac:dyDescent="0.25">
      <c r="A295"/>
      <c r="B295"/>
    </row>
    <row r="296" spans="1:2" x14ac:dyDescent="0.25">
      <c r="A296"/>
      <c r="B296"/>
    </row>
    <row r="297" spans="1:2" x14ac:dyDescent="0.25">
      <c r="A297"/>
      <c r="B297"/>
    </row>
    <row r="298" spans="1:2" x14ac:dyDescent="0.25">
      <c r="A298"/>
      <c r="B298"/>
    </row>
    <row r="299" spans="1:2" x14ac:dyDescent="0.25">
      <c r="A299"/>
      <c r="B299"/>
    </row>
    <row r="300" spans="1:2" x14ac:dyDescent="0.25">
      <c r="A300"/>
      <c r="B300"/>
    </row>
    <row r="301" spans="1:2" x14ac:dyDescent="0.25">
      <c r="A301"/>
      <c r="B301"/>
    </row>
    <row r="302" spans="1:2" x14ac:dyDescent="0.25">
      <c r="A302"/>
      <c r="B302"/>
    </row>
    <row r="303" spans="1:2" x14ac:dyDescent="0.25">
      <c r="A303"/>
      <c r="B303"/>
    </row>
    <row r="304" spans="1:2" x14ac:dyDescent="0.25">
      <c r="A304"/>
      <c r="B304"/>
    </row>
    <row r="305" spans="1:2" x14ac:dyDescent="0.25">
      <c r="A305"/>
      <c r="B305"/>
    </row>
    <row r="306" spans="1:2" x14ac:dyDescent="0.25">
      <c r="A306"/>
      <c r="B306"/>
    </row>
    <row r="307" spans="1:2" x14ac:dyDescent="0.25">
      <c r="A307"/>
      <c r="B307"/>
    </row>
    <row r="308" spans="1:2" x14ac:dyDescent="0.25">
      <c r="A308"/>
      <c r="B308"/>
    </row>
    <row r="309" spans="1:2" x14ac:dyDescent="0.25">
      <c r="A309"/>
      <c r="B309"/>
    </row>
    <row r="310" spans="1:2" x14ac:dyDescent="0.25">
      <c r="A310"/>
      <c r="B310"/>
    </row>
    <row r="311" spans="1:2" x14ac:dyDescent="0.25">
      <c r="A311"/>
      <c r="B311"/>
    </row>
    <row r="312" spans="1:2" x14ac:dyDescent="0.25">
      <c r="A312"/>
      <c r="B312"/>
    </row>
    <row r="313" spans="1:2" x14ac:dyDescent="0.25">
      <c r="A313"/>
      <c r="B313"/>
    </row>
    <row r="314" spans="1:2" x14ac:dyDescent="0.25">
      <c r="A314"/>
      <c r="B314"/>
    </row>
    <row r="315" spans="1:2" x14ac:dyDescent="0.25">
      <c r="A315"/>
      <c r="B315"/>
    </row>
    <row r="316" spans="1:2" x14ac:dyDescent="0.25">
      <c r="A316"/>
      <c r="B316"/>
    </row>
    <row r="317" spans="1:2" x14ac:dyDescent="0.25">
      <c r="A317"/>
      <c r="B317"/>
    </row>
    <row r="318" spans="1:2" x14ac:dyDescent="0.25">
      <c r="A318"/>
      <c r="B318"/>
    </row>
    <row r="319" spans="1:2" x14ac:dyDescent="0.25">
      <c r="A319"/>
      <c r="B319"/>
    </row>
    <row r="320" spans="1:2" x14ac:dyDescent="0.25">
      <c r="A320"/>
      <c r="B320"/>
    </row>
    <row r="321" spans="1:2" x14ac:dyDescent="0.25">
      <c r="A321"/>
      <c r="B321"/>
    </row>
    <row r="322" spans="1:2" x14ac:dyDescent="0.25">
      <c r="A322"/>
      <c r="B322"/>
    </row>
    <row r="323" spans="1:2" x14ac:dyDescent="0.25">
      <c r="A323"/>
      <c r="B323"/>
    </row>
    <row r="324" spans="1:2" x14ac:dyDescent="0.25">
      <c r="A324"/>
      <c r="B324"/>
    </row>
    <row r="325" spans="1:2" x14ac:dyDescent="0.25">
      <c r="A325"/>
      <c r="B325"/>
    </row>
  </sheetData>
  <sortState xmlns:xlrd2="http://schemas.microsoft.com/office/spreadsheetml/2017/richdata2" ref="A2:B324">
    <sortCondition ref="A192:A3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All Weisenfeld Students</vt:lpstr>
      <vt:lpstr>Sheet1</vt:lpstr>
      <vt:lpstr>GradeLookup</vt:lpstr>
      <vt:lpstr>All Weisenfeld Students 9-10-11</vt:lpstr>
      <vt:lpstr>Sheet4</vt:lpstr>
      <vt:lpstr>EmailLookup</vt:lpstr>
      <vt:lpstr>GradeLookup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 Weisenfeld johnweisatlivedotcom</cp:lastModifiedBy>
  <dcterms:created xsi:type="dcterms:W3CDTF">2022-06-10T04:27:51Z</dcterms:created>
  <dcterms:modified xsi:type="dcterms:W3CDTF">2022-06-14T02:06:20Z</dcterms:modified>
</cp:coreProperties>
</file>