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ustin\files\Projects\sudoku\FPGA-based-Sudoku\"/>
    </mc:Choice>
  </mc:AlternateContent>
  <xr:revisionPtr revIDLastSave="0" documentId="13_ncr:1_{DB80B100-A2DA-4873-A1D7-2D52493ACB94}" xr6:coauthVersionLast="47" xr6:coauthVersionMax="47" xr10:uidLastSave="{00000000-0000-0000-0000-000000000000}"/>
  <bookViews>
    <workbookView xWindow="17832" yWindow="2004" windowWidth="17280" windowHeight="8964" activeTab="5" xr2:uid="{00000000-000D-0000-FFFF-FFFF00000000}"/>
  </bookViews>
  <sheets>
    <sheet name="J4 (bemicro)" sheetId="2" r:id="rId1"/>
    <sheet name="J5 (bemicro)" sheetId="1" r:id="rId2"/>
    <sheet name="J1 (pcb)" sheetId="5" r:id="rId3"/>
    <sheet name="J2 (pcb)" sheetId="6" r:id="rId4"/>
    <sheet name="jumper mapping" sheetId="11" r:id="rId5"/>
    <sheet name="edg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1" l="1"/>
  <c r="K37" i="11" s="1"/>
  <c r="K80" i="11"/>
  <c r="K82" i="11"/>
  <c r="K78" i="11"/>
  <c r="K69" i="11"/>
  <c r="K38" i="11"/>
  <c r="K40" i="11"/>
  <c r="K42" i="11"/>
  <c r="K30" i="11"/>
  <c r="K31" i="11"/>
  <c r="K32" i="11"/>
  <c r="K33" i="11"/>
  <c r="K34" i="11"/>
  <c r="K29" i="11"/>
  <c r="K24" i="11"/>
  <c r="K25" i="11"/>
  <c r="K26" i="11"/>
  <c r="K23" i="11"/>
  <c r="K13" i="11"/>
  <c r="K8" i="11"/>
  <c r="K7" i="11"/>
  <c r="G83" i="11"/>
  <c r="K83" i="11" s="1"/>
  <c r="G81" i="11"/>
  <c r="K81" i="11" s="1"/>
  <c r="G79" i="11"/>
  <c r="K79" i="11" s="1"/>
  <c r="G41" i="11"/>
  <c r="K41" i="11" s="1"/>
  <c r="G39" i="11"/>
  <c r="K39" i="11" s="1"/>
  <c r="G33" i="11"/>
  <c r="G31" i="11"/>
  <c r="G29" i="11"/>
  <c r="G30" i="11"/>
  <c r="G82" i="11"/>
  <c r="G80" i="11"/>
  <c r="G78" i="11"/>
  <c r="G42" i="11"/>
  <c r="G34" i="11"/>
  <c r="G32" i="11"/>
  <c r="G25" i="11"/>
  <c r="G26" i="11"/>
  <c r="G24" i="11"/>
  <c r="J44" i="11"/>
  <c r="K44" i="11" s="1"/>
  <c r="K58" i="11"/>
  <c r="K59" i="11"/>
  <c r="K60" i="11"/>
  <c r="K66" i="11"/>
  <c r="K67" i="11"/>
  <c r="K68" i="11"/>
  <c r="K48" i="11"/>
  <c r="K49" i="11"/>
  <c r="K50" i="11"/>
  <c r="J57" i="11"/>
  <c r="K57" i="11" s="1"/>
  <c r="J58" i="11"/>
  <c r="J59" i="11"/>
  <c r="J60" i="1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J67" i="11"/>
  <c r="J68" i="11"/>
  <c r="J69" i="11"/>
  <c r="J56" i="11"/>
  <c r="K56" i="11" s="1"/>
  <c r="J45" i="11"/>
  <c r="K45" i="11" s="1"/>
  <c r="J46" i="11"/>
  <c r="K46" i="11" s="1"/>
  <c r="J47" i="11"/>
  <c r="K47" i="11" s="1"/>
  <c r="J48" i="11"/>
  <c r="J49" i="11"/>
  <c r="J50" i="11"/>
  <c r="J51" i="11"/>
  <c r="K51" i="11" s="1"/>
  <c r="J52" i="11"/>
  <c r="K52" i="11" s="1"/>
  <c r="J53" i="11"/>
  <c r="K53" i="11" s="1"/>
  <c r="E2" i="3"/>
  <c r="F2" i="3" s="1"/>
  <c r="K16" i="11"/>
  <c r="K17" i="11"/>
  <c r="K14" i="11"/>
  <c r="K15" i="11"/>
  <c r="K18" i="11"/>
  <c r="K21" i="11"/>
  <c r="K22" i="11"/>
  <c r="E52" i="3"/>
  <c r="F52" i="3" s="1"/>
  <c r="E53" i="3"/>
  <c r="E54" i="3"/>
  <c r="F54" i="3" s="1"/>
  <c r="E55" i="3"/>
  <c r="E56" i="3"/>
  <c r="E51" i="3"/>
  <c r="F51" i="3" s="1"/>
  <c r="E48" i="3"/>
  <c r="F48" i="3" s="1"/>
  <c r="E49" i="3"/>
  <c r="F49" i="3" s="1"/>
  <c r="E47" i="3"/>
  <c r="F47" i="3" s="1"/>
  <c r="E43" i="3"/>
  <c r="F43" i="3" s="1"/>
  <c r="E44" i="3"/>
  <c r="E45" i="3"/>
  <c r="E42" i="3"/>
  <c r="F42" i="3" s="1"/>
  <c r="F44" i="3"/>
  <c r="F45" i="3"/>
  <c r="E3" i="3"/>
  <c r="E4" i="3"/>
  <c r="E5" i="3"/>
  <c r="E6" i="3"/>
  <c r="E7" i="3"/>
  <c r="E8" i="3"/>
  <c r="E9" i="3"/>
  <c r="F9" i="3" s="1"/>
  <c r="E10" i="3"/>
  <c r="F10" i="3" s="1"/>
  <c r="E11" i="3"/>
  <c r="E12" i="3"/>
  <c r="E13" i="3"/>
  <c r="E14" i="3"/>
  <c r="E15" i="3"/>
  <c r="E16" i="3"/>
  <c r="E17" i="3"/>
  <c r="E18" i="3"/>
  <c r="F18" i="3" s="1"/>
  <c r="E19" i="3"/>
  <c r="E20" i="3"/>
  <c r="F20" i="3" s="1"/>
  <c r="E21" i="3"/>
  <c r="E22" i="3"/>
  <c r="E23" i="3"/>
  <c r="E24" i="3"/>
  <c r="E25" i="3"/>
  <c r="F25" i="3" s="1"/>
  <c r="E26" i="3"/>
  <c r="F26" i="3" s="1"/>
  <c r="E27" i="3"/>
  <c r="E28" i="3"/>
  <c r="F28" i="3" s="1"/>
  <c r="E29" i="3"/>
  <c r="E30" i="3"/>
  <c r="E31" i="3"/>
  <c r="F31" i="3" s="1"/>
  <c r="E32" i="3"/>
  <c r="E33" i="3"/>
  <c r="F33" i="3" s="1"/>
  <c r="E34" i="3"/>
  <c r="F34" i="3" s="1"/>
  <c r="E35" i="3"/>
  <c r="E36" i="3"/>
  <c r="F36" i="3" s="1"/>
  <c r="F3" i="3"/>
  <c r="F4" i="3"/>
  <c r="F5" i="3"/>
  <c r="F6" i="3"/>
  <c r="F7" i="3"/>
  <c r="F8" i="3"/>
  <c r="F11" i="3"/>
  <c r="F12" i="3"/>
  <c r="F13" i="3"/>
  <c r="F14" i="3"/>
  <c r="F15" i="3"/>
  <c r="F16" i="3"/>
  <c r="F17" i="3"/>
  <c r="F19" i="3"/>
  <c r="F21" i="3"/>
  <c r="F22" i="3"/>
  <c r="F23" i="3"/>
  <c r="F24" i="3"/>
  <c r="F27" i="3"/>
  <c r="F29" i="3"/>
  <c r="F30" i="3"/>
  <c r="F32" i="3"/>
  <c r="F35" i="3"/>
  <c r="F53" i="3"/>
  <c r="F55" i="3"/>
  <c r="F56" i="3"/>
  <c r="C2" i="3"/>
  <c r="C31" i="3"/>
  <c r="C3" i="3"/>
  <c r="C32" i="3"/>
  <c r="C4" i="3"/>
  <c r="C5" i="3"/>
  <c r="C33" i="3"/>
  <c r="C6" i="3"/>
  <c r="C34" i="3"/>
  <c r="C7" i="3"/>
  <c r="C35" i="3"/>
  <c r="C8" i="3"/>
  <c r="C36" i="3"/>
  <c r="C9" i="3"/>
  <c r="C37" i="3"/>
  <c r="C10" i="3"/>
  <c r="C38" i="3"/>
  <c r="C11" i="3"/>
  <c r="C39" i="3"/>
  <c r="C12" i="3"/>
  <c r="C40" i="3"/>
  <c r="C13" i="3"/>
  <c r="C41" i="3"/>
  <c r="C14" i="3"/>
  <c r="C42" i="3"/>
  <c r="C15" i="3"/>
  <c r="C43" i="3"/>
  <c r="C16" i="3"/>
  <c r="C44" i="3"/>
  <c r="C17" i="3"/>
  <c r="C45" i="3"/>
  <c r="C18" i="3"/>
  <c r="C46" i="3"/>
  <c r="C19" i="3"/>
  <c r="C20" i="3"/>
  <c r="C47" i="3"/>
  <c r="C21" i="3"/>
  <c r="C48" i="3"/>
  <c r="C22" i="3"/>
  <c r="C49" i="3"/>
  <c r="C23" i="3"/>
  <c r="C50" i="3"/>
  <c r="C24" i="3"/>
  <c r="C51" i="3"/>
  <c r="C25" i="3"/>
  <c r="C52" i="3"/>
  <c r="C26" i="3"/>
  <c r="C53" i="3"/>
  <c r="C27" i="3"/>
  <c r="C54" i="3"/>
  <c r="C28" i="3"/>
  <c r="C55" i="3"/>
  <c r="C29" i="3"/>
  <c r="C56" i="3"/>
  <c r="C30" i="3"/>
</calcChain>
</file>

<file path=xl/sharedStrings.xml><?xml version="1.0" encoding="utf-8"?>
<sst xmlns="http://schemas.openxmlformats.org/spreadsheetml/2006/main" count="517" uniqueCount="256">
  <si>
    <t>GPIO_01</t>
  </si>
  <si>
    <t>GPIO_02</t>
  </si>
  <si>
    <t>GPIO_03</t>
  </si>
  <si>
    <t>GPIO_04</t>
  </si>
  <si>
    <t>GPIO_05</t>
  </si>
  <si>
    <t>GPIO_06</t>
  </si>
  <si>
    <t>GPIO_07</t>
  </si>
  <si>
    <t>GPIO_08</t>
  </si>
  <si>
    <t>GPIO_09</t>
  </si>
  <si>
    <t>GPIO_10</t>
  </si>
  <si>
    <t>VCC5P0</t>
  </si>
  <si>
    <t>GND</t>
  </si>
  <si>
    <t>GPIO_11</t>
  </si>
  <si>
    <t>GPIO_12</t>
  </si>
  <si>
    <t>DIFF_RX_B+</t>
  </si>
  <si>
    <t>DIFF_RX_B-</t>
  </si>
  <si>
    <t>DIFF_RX_A+</t>
  </si>
  <si>
    <t>DIFF_RX_A-</t>
  </si>
  <si>
    <t>DIFF_RX_9+</t>
  </si>
  <si>
    <t>DIFF_RX_9-</t>
  </si>
  <si>
    <t>DIFF_RX_8+</t>
  </si>
  <si>
    <t>DIFF_RX_8-</t>
  </si>
  <si>
    <t>DIFF_RX_7+</t>
  </si>
  <si>
    <t>DIFF_RX_7-</t>
  </si>
  <si>
    <t>DIFF_RX_6+</t>
  </si>
  <si>
    <t>DIFF_RX_6-</t>
  </si>
  <si>
    <t>DIFF_RX_5+</t>
  </si>
  <si>
    <t>DIFF_RX_5-</t>
  </si>
  <si>
    <t>VCC3P3</t>
  </si>
  <si>
    <t>DIFF_RX_4+</t>
  </si>
  <si>
    <t>DIFF_RX_4-</t>
  </si>
  <si>
    <t>DIFF_RX_3+</t>
  </si>
  <si>
    <t>DIFF_RX_3-</t>
  </si>
  <si>
    <t>DIFF_RX_2+</t>
  </si>
  <si>
    <t>DIFF_RX_2-</t>
  </si>
  <si>
    <t>DIFF_RX_1+</t>
  </si>
  <si>
    <t>DIFF_RX_1-</t>
  </si>
  <si>
    <t>DIFF_RX_0+</t>
  </si>
  <si>
    <t>DIFF_RX_0-</t>
  </si>
  <si>
    <t>NC</t>
  </si>
  <si>
    <t>GPIO_A</t>
  </si>
  <si>
    <t>GPIO_B</t>
  </si>
  <si>
    <t>LVDS_TX_B-</t>
  </si>
  <si>
    <t>LVDS_TX_B+</t>
  </si>
  <si>
    <t>LVDS_TX_A-</t>
  </si>
  <si>
    <t>LVDS_TX_A+</t>
  </si>
  <si>
    <t>LVDS_TX_9-</t>
  </si>
  <si>
    <t>LVDS_TX_9+</t>
  </si>
  <si>
    <t>LVDS_TX_8-</t>
  </si>
  <si>
    <t>LVDS_TX_8+</t>
  </si>
  <si>
    <t>LVDS_TX_7-</t>
  </si>
  <si>
    <t>LVDS_TX_7+</t>
  </si>
  <si>
    <t>LVDS_TX_6-</t>
  </si>
  <si>
    <t>LVDS_TX_6+</t>
  </si>
  <si>
    <t>LVDS_TX_5-</t>
  </si>
  <si>
    <t>LVDS_TX_5+</t>
  </si>
  <si>
    <t>LVDS_TX_4-</t>
  </si>
  <si>
    <t>LVDS_TX_4+</t>
  </si>
  <si>
    <t>LVDS_TX_3-</t>
  </si>
  <si>
    <t>LVDS_TX_3+</t>
  </si>
  <si>
    <t>LVDS_TX_2-</t>
  </si>
  <si>
    <t>LVDS_TX_2+</t>
  </si>
  <si>
    <t>LVDS_TX_1-</t>
  </si>
  <si>
    <t>LVDS_TX_1+</t>
  </si>
  <si>
    <t>LVDS_TX_0-</t>
  </si>
  <si>
    <t>LVDS_TX_0+</t>
  </si>
  <si>
    <t>RESET_EXP#</t>
  </si>
  <si>
    <t>EG_P1</t>
  </si>
  <si>
    <t>EG_P2</t>
  </si>
  <si>
    <t>EG_P3</t>
  </si>
  <si>
    <t>EG_P4</t>
  </si>
  <si>
    <t>EG_P5</t>
  </si>
  <si>
    <t>EG_P6</t>
  </si>
  <si>
    <t>EG_P7</t>
  </si>
  <si>
    <t>EG_P8</t>
  </si>
  <si>
    <t>EG_P9</t>
  </si>
  <si>
    <t>EG_P10</t>
  </si>
  <si>
    <t>EG_P11</t>
  </si>
  <si>
    <t>EG_P12</t>
  </si>
  <si>
    <t>EG_P13</t>
  </si>
  <si>
    <t>EG_P14</t>
  </si>
  <si>
    <t>EG_P15</t>
  </si>
  <si>
    <t>EG_P16</t>
  </si>
  <si>
    <t>EG_P17</t>
  </si>
  <si>
    <t>EG_P18</t>
  </si>
  <si>
    <t>EG_P19</t>
  </si>
  <si>
    <t>EG_P20</t>
  </si>
  <si>
    <t>EG_P21</t>
  </si>
  <si>
    <t>EG_P22</t>
  </si>
  <si>
    <t>EG_P23</t>
  </si>
  <si>
    <t>EG_P24</t>
  </si>
  <si>
    <t>EG_P25</t>
  </si>
  <si>
    <t>EG_P26</t>
  </si>
  <si>
    <t>EG_P27</t>
  </si>
  <si>
    <t>EG_P28</t>
  </si>
  <si>
    <t>EG_P29</t>
  </si>
  <si>
    <t>EG_P35</t>
  </si>
  <si>
    <t>EG_P36</t>
  </si>
  <si>
    <t>EG_P37</t>
  </si>
  <si>
    <t>EG_P38</t>
  </si>
  <si>
    <t>EG_P39</t>
  </si>
  <si>
    <t>EG_P40</t>
  </si>
  <si>
    <t>EG_P41</t>
  </si>
  <si>
    <t>EG_P42</t>
  </si>
  <si>
    <t>EG_P43</t>
  </si>
  <si>
    <t>EG_P44</t>
  </si>
  <si>
    <t>EG_P45</t>
  </si>
  <si>
    <t>EG_P46</t>
  </si>
  <si>
    <t>EG_P47</t>
  </si>
  <si>
    <t>EG_P48</t>
  </si>
  <si>
    <t>EG_P49</t>
  </si>
  <si>
    <t>EG_P50</t>
  </si>
  <si>
    <t>EG_P51</t>
  </si>
  <si>
    <t>EG_P52</t>
  </si>
  <si>
    <t>EG_P53</t>
  </si>
  <si>
    <t>EG_P54</t>
  </si>
  <si>
    <t>EG_P55</t>
  </si>
  <si>
    <t>EG_P56</t>
  </si>
  <si>
    <t>EG_P57</t>
  </si>
  <si>
    <t>EG_P58</t>
  </si>
  <si>
    <t>EG_P59</t>
  </si>
  <si>
    <t>EG_P60</t>
  </si>
  <si>
    <t>EXP_PRESENT</t>
  </si>
  <si>
    <t>pin number</t>
  </si>
  <si>
    <t>design name</t>
  </si>
  <si>
    <t>schematic name</t>
  </si>
  <si>
    <t>pin number (bemicro)</t>
  </si>
  <si>
    <t/>
  </si>
  <si>
    <t>KEY9</t>
  </si>
  <si>
    <t>LEDCOL0</t>
  </si>
  <si>
    <t>KEY8</t>
  </si>
  <si>
    <t>LEDCOL1</t>
  </si>
  <si>
    <t>KEY7</t>
  </si>
  <si>
    <t>LEDCOL2</t>
  </si>
  <si>
    <t>ROWON</t>
  </si>
  <si>
    <t>LEDCOL3</t>
  </si>
  <si>
    <t>DIGON</t>
  </si>
  <si>
    <t>LEDCOL4</t>
  </si>
  <si>
    <t>KEY6</t>
  </si>
  <si>
    <t>LEDCOL5</t>
  </si>
  <si>
    <t>KEY5</t>
  </si>
  <si>
    <t>LEDCOL6</t>
  </si>
  <si>
    <t>LEDCOL7</t>
  </si>
  <si>
    <t>KEY4</t>
  </si>
  <si>
    <t>LEDCOL8</t>
  </si>
  <si>
    <t>KEY3</t>
  </si>
  <si>
    <t>KEY2</t>
  </si>
  <si>
    <t>COLON</t>
  </si>
  <si>
    <t>KEY1</t>
  </si>
  <si>
    <t>VCC</t>
  </si>
  <si>
    <t>KEY0</t>
  </si>
  <si>
    <t>GIVEUP</t>
  </si>
  <si>
    <t>CORRECT</t>
  </si>
  <si>
    <t>DIFFSET</t>
  </si>
  <si>
    <t>WRONG</t>
  </si>
  <si>
    <t>DIFFHARD</t>
  </si>
  <si>
    <t>NEWGAME</t>
  </si>
  <si>
    <t>DIFFMED</t>
  </si>
  <si>
    <t>CHECKANS</t>
  </si>
  <si>
    <t>DIFFEASY</t>
  </si>
  <si>
    <t>RSTGAME</t>
  </si>
  <si>
    <t>J2R_ROW0LED0</t>
  </si>
  <si>
    <t>J2R_ROW0LED5</t>
  </si>
  <si>
    <t>J2R_ROW0LED1</t>
  </si>
  <si>
    <t>J2R_ROW0LED6</t>
  </si>
  <si>
    <t>J2R_ROW0LED7</t>
  </si>
  <si>
    <t>J2R_ROW0LED2</t>
  </si>
  <si>
    <t>J2R_ROW0LED3</t>
  </si>
  <si>
    <t>J2R_ROW1LED0</t>
  </si>
  <si>
    <t>J2R_ROW0LED4</t>
  </si>
  <si>
    <t>J2R_ROW1LED5</t>
  </si>
  <si>
    <t>J2R_ROW1LED1</t>
  </si>
  <si>
    <t>J2R_ROW1LED6</t>
  </si>
  <si>
    <t>J2R_ROW1LED2</t>
  </si>
  <si>
    <t>J2R_ROW1LED7</t>
  </si>
  <si>
    <t>J2R_ROW1LED3</t>
  </si>
  <si>
    <t>J2R_ROW1LED4</t>
  </si>
  <si>
    <t>J2R_ROW2LED0</t>
  </si>
  <si>
    <t>J2R_ROW2LED5</t>
  </si>
  <si>
    <t>J2R_ROW2LED1</t>
  </si>
  <si>
    <t>J2R_ROW2LED6</t>
  </si>
  <si>
    <t>J2R_ROW2LED2</t>
  </si>
  <si>
    <t>J2R_ROW2LED7</t>
  </si>
  <si>
    <t>J2R_ROW2LED3</t>
  </si>
  <si>
    <t>J2R_ROW2LED4</t>
  </si>
  <si>
    <t>J2R_ROW3LED3</t>
  </si>
  <si>
    <t>J2R_ROW3LED0</t>
  </si>
  <si>
    <t>J2R_ROW3LED4</t>
  </si>
  <si>
    <t>J2R_ROW3LED5</t>
  </si>
  <si>
    <t>J2R_ROW4LED0</t>
  </si>
  <si>
    <t>J2R_ROW4LED5</t>
  </si>
  <si>
    <t>J2R_ROW3LED1</t>
  </si>
  <si>
    <t>J2R_ROW4LED1</t>
  </si>
  <si>
    <t>J2R_ROW3LED6</t>
  </si>
  <si>
    <t>J2R_ROW4LED6</t>
  </si>
  <si>
    <t>J2R_ROW3LED2</t>
  </si>
  <si>
    <t>J2R_ROW4LED2</t>
  </si>
  <si>
    <t>J2R_ROW3LED7</t>
  </si>
  <si>
    <t>J2R_ROW4LED7</t>
  </si>
  <si>
    <t>J2R_ROW4LED3</t>
  </si>
  <si>
    <t>J2R_ROW4LED4</t>
  </si>
  <si>
    <t>J2R_ROW5LED0</t>
  </si>
  <si>
    <t>J2R_ROW5LED5</t>
  </si>
  <si>
    <t>J2R_ROW5LED1</t>
  </si>
  <si>
    <t>J2R_ROW5LED7</t>
  </si>
  <si>
    <t>J2R_ROW5LED6</t>
  </si>
  <si>
    <t>J2R_ROW5LED3</t>
  </si>
  <si>
    <t>J2R_ROW5LED2</t>
  </si>
  <si>
    <t>J2R_ROW5LED4</t>
  </si>
  <si>
    <t>J2R_ROW6LED2</t>
  </si>
  <si>
    <t>J2R_ROW6LED0</t>
  </si>
  <si>
    <t>J2R_ROW6LED7</t>
  </si>
  <si>
    <t>J2R_ROW6LED3</t>
  </si>
  <si>
    <t>J2R_ROW6LED4</t>
  </si>
  <si>
    <t>J2R_ROW6LED5</t>
  </si>
  <si>
    <t>J2R_ROW7LED0</t>
  </si>
  <si>
    <t>J2R_ROW6LED1</t>
  </si>
  <si>
    <t>J2R_ROW7LED5</t>
  </si>
  <si>
    <t>J2R_ROW6LED6</t>
  </si>
  <si>
    <t>J2R_ROW7LED1</t>
  </si>
  <si>
    <t>J2R_ROW7LED6</t>
  </si>
  <si>
    <t>J2R_ROW8LED1</t>
  </si>
  <si>
    <t>J2R_ROW7LED2</t>
  </si>
  <si>
    <t>J2R_ROW8LED6</t>
  </si>
  <si>
    <t>J2R_ROW7LED7</t>
  </si>
  <si>
    <t>J2R_ROW8LED2</t>
  </si>
  <si>
    <t>J2R_ROW7LED3</t>
  </si>
  <si>
    <t>J2R_ROW8LED7</t>
  </si>
  <si>
    <t>J2R_ROW7LED4</t>
  </si>
  <si>
    <t>J2R_ROW8LED3</t>
  </si>
  <si>
    <t>J2R_ROW8LED0</t>
  </si>
  <si>
    <t>J2R_ROW8LED4</t>
  </si>
  <si>
    <t>J2R_ROW8LED5</t>
  </si>
  <si>
    <t>pin number - J5</t>
  </si>
  <si>
    <t>pin number - J4</t>
  </si>
  <si>
    <t>BEMICRO</t>
  </si>
  <si>
    <t>pin number - J1</t>
  </si>
  <si>
    <t>pin number - J2</t>
  </si>
  <si>
    <t>PCB</t>
  </si>
  <si>
    <t>name</t>
  </si>
  <si>
    <t>J5 &lt;-</t>
  </si>
  <si>
    <t>-&gt; J4</t>
  </si>
  <si>
    <t>extract number eg</t>
  </si>
  <si>
    <t>name quartus schematic</t>
  </si>
  <si>
    <t>set variable text</t>
  </si>
  <si>
    <t>set name variable</t>
  </si>
  <si>
    <t>means double checked</t>
  </si>
  <si>
    <t>name design</t>
  </si>
  <si>
    <t>means confident but not 100%</t>
  </si>
  <si>
    <t>DIG_ON</t>
  </si>
  <si>
    <t>ROW_ON</t>
  </si>
  <si>
    <t>COL_ON</t>
  </si>
  <si>
    <t>correct name</t>
  </si>
  <si>
    <t>reversed connected</t>
  </si>
  <si>
    <t>EG_59</t>
  </si>
  <si>
    <t>EG_58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</si>
</sst>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845F-392F-4983-AA69-2CDA3DFCC580}">
  <dimension ref="A1:C41"/>
  <sheetViews>
    <sheetView workbookViewId="0">
      <selection activeCell="A8" sqref="A8:B9"/>
    </sheetView>
  </sheetViews>
  <sheetFormatPr defaultRowHeight="14.4" x14ac:dyDescent="0.3"/>
  <cols>
    <col min="1" max="1" width="20" style="1" bestFit="1" customWidth="1"/>
    <col min="2" max="2" width="14.77734375" style="1" bestFit="1" customWidth="1"/>
    <col min="3" max="3" width="16.5546875" customWidth="1"/>
  </cols>
  <sheetData>
    <row r="1" spans="1:3" x14ac:dyDescent="0.3">
      <c r="A1" s="2" t="s">
        <v>126</v>
      </c>
      <c r="B1" s="2" t="s">
        <v>125</v>
      </c>
      <c r="C1" s="3"/>
    </row>
    <row r="2" spans="1:3" x14ac:dyDescent="0.3">
      <c r="A2" s="1">
        <v>1</v>
      </c>
      <c r="B2" s="1" t="s">
        <v>28</v>
      </c>
    </row>
    <row r="3" spans="1:3" x14ac:dyDescent="0.3">
      <c r="A3" s="1">
        <v>2</v>
      </c>
      <c r="B3" s="1" t="s">
        <v>28</v>
      </c>
    </row>
    <row r="4" spans="1:3" x14ac:dyDescent="0.3">
      <c r="A4" s="1">
        <v>3</v>
      </c>
      <c r="B4" s="1" t="s">
        <v>39</v>
      </c>
    </row>
    <row r="5" spans="1:3" x14ac:dyDescent="0.3">
      <c r="A5" s="1">
        <v>4</v>
      </c>
      <c r="B5" s="1" t="s">
        <v>39</v>
      </c>
    </row>
    <row r="6" spans="1:3" x14ac:dyDescent="0.3">
      <c r="A6" s="1">
        <v>5</v>
      </c>
      <c r="B6" s="1" t="s">
        <v>40</v>
      </c>
    </row>
    <row r="7" spans="1:3" x14ac:dyDescent="0.3">
      <c r="A7" s="1">
        <v>6</v>
      </c>
      <c r="B7" s="1" t="s">
        <v>41</v>
      </c>
    </row>
    <row r="8" spans="1:3" x14ac:dyDescent="0.3">
      <c r="A8" s="1">
        <v>7</v>
      </c>
      <c r="B8" s="1" t="s">
        <v>11</v>
      </c>
    </row>
    <row r="9" spans="1:3" x14ac:dyDescent="0.3">
      <c r="A9" s="1">
        <v>8</v>
      </c>
      <c r="B9" s="1" t="s">
        <v>11</v>
      </c>
    </row>
    <row r="10" spans="1:3" x14ac:dyDescent="0.3">
      <c r="A10" s="1">
        <v>9</v>
      </c>
      <c r="B10" s="1" t="s">
        <v>11</v>
      </c>
    </row>
    <row r="11" spans="1:3" x14ac:dyDescent="0.3">
      <c r="A11" s="1">
        <v>10</v>
      </c>
      <c r="B11" s="1" t="s">
        <v>11</v>
      </c>
    </row>
    <row r="12" spans="1:3" x14ac:dyDescent="0.3">
      <c r="A12" s="1">
        <v>11</v>
      </c>
      <c r="B12" s="1" t="s">
        <v>42</v>
      </c>
    </row>
    <row r="13" spans="1:3" x14ac:dyDescent="0.3">
      <c r="A13" s="1">
        <v>12</v>
      </c>
      <c r="B13" s="1" t="s">
        <v>43</v>
      </c>
    </row>
    <row r="14" spans="1:3" x14ac:dyDescent="0.3">
      <c r="A14" s="1">
        <v>13</v>
      </c>
      <c r="B14" s="1" t="s">
        <v>44</v>
      </c>
    </row>
    <row r="15" spans="1:3" x14ac:dyDescent="0.3">
      <c r="A15" s="1">
        <v>14</v>
      </c>
      <c r="B15" s="1" t="s">
        <v>45</v>
      </c>
    </row>
    <row r="16" spans="1:3" x14ac:dyDescent="0.3">
      <c r="A16" s="1">
        <v>15</v>
      </c>
      <c r="B16" s="1" t="s">
        <v>46</v>
      </c>
    </row>
    <row r="17" spans="1:2" x14ac:dyDescent="0.3">
      <c r="A17" s="1">
        <v>16</v>
      </c>
      <c r="B17" s="1" t="s">
        <v>47</v>
      </c>
    </row>
    <row r="18" spans="1:2" x14ac:dyDescent="0.3">
      <c r="A18" s="1">
        <v>17</v>
      </c>
      <c r="B18" s="1" t="s">
        <v>11</v>
      </c>
    </row>
    <row r="19" spans="1:2" x14ac:dyDescent="0.3">
      <c r="A19" s="1">
        <v>18</v>
      </c>
      <c r="B19" s="1" t="s">
        <v>11</v>
      </c>
    </row>
    <row r="20" spans="1:2" x14ac:dyDescent="0.3">
      <c r="A20" s="1">
        <v>19</v>
      </c>
      <c r="B20" s="1" t="s">
        <v>48</v>
      </c>
    </row>
    <row r="21" spans="1:2" x14ac:dyDescent="0.3">
      <c r="A21" s="1">
        <v>20</v>
      </c>
      <c r="B21" s="1" t="s">
        <v>49</v>
      </c>
    </row>
    <row r="22" spans="1:2" x14ac:dyDescent="0.3">
      <c r="A22" s="1">
        <v>21</v>
      </c>
      <c r="B22" s="1" t="s">
        <v>50</v>
      </c>
    </row>
    <row r="23" spans="1:2" x14ac:dyDescent="0.3">
      <c r="A23" s="1">
        <v>22</v>
      </c>
      <c r="B23" s="1" t="s">
        <v>51</v>
      </c>
    </row>
    <row r="24" spans="1:2" x14ac:dyDescent="0.3">
      <c r="A24" s="1">
        <v>23</v>
      </c>
      <c r="B24" s="1" t="s">
        <v>52</v>
      </c>
    </row>
    <row r="25" spans="1:2" x14ac:dyDescent="0.3">
      <c r="A25" s="1">
        <v>24</v>
      </c>
      <c r="B25" s="1" t="s">
        <v>53</v>
      </c>
    </row>
    <row r="26" spans="1:2" x14ac:dyDescent="0.3">
      <c r="A26" s="1">
        <v>25</v>
      </c>
      <c r="B26" s="1" t="s">
        <v>11</v>
      </c>
    </row>
    <row r="27" spans="1:2" x14ac:dyDescent="0.3">
      <c r="A27" s="1">
        <v>26</v>
      </c>
      <c r="B27" s="1" t="s">
        <v>11</v>
      </c>
    </row>
    <row r="28" spans="1:2" x14ac:dyDescent="0.3">
      <c r="A28" s="1">
        <v>27</v>
      </c>
      <c r="B28" s="1" t="s">
        <v>54</v>
      </c>
    </row>
    <row r="29" spans="1:2" x14ac:dyDescent="0.3">
      <c r="A29" s="1">
        <v>28</v>
      </c>
      <c r="B29" s="1" t="s">
        <v>55</v>
      </c>
    </row>
    <row r="30" spans="1:2" x14ac:dyDescent="0.3">
      <c r="A30" s="1">
        <v>29</v>
      </c>
      <c r="B30" s="1" t="s">
        <v>56</v>
      </c>
    </row>
    <row r="31" spans="1:2" x14ac:dyDescent="0.3">
      <c r="A31" s="1">
        <v>30</v>
      </c>
      <c r="B31" s="1" t="s">
        <v>57</v>
      </c>
    </row>
    <row r="32" spans="1:2" x14ac:dyDescent="0.3">
      <c r="A32" s="1">
        <v>31</v>
      </c>
      <c r="B32" s="1" t="s">
        <v>58</v>
      </c>
    </row>
    <row r="33" spans="1:2" x14ac:dyDescent="0.3">
      <c r="A33" s="1">
        <v>32</v>
      </c>
      <c r="B33" s="1" t="s">
        <v>59</v>
      </c>
    </row>
    <row r="34" spans="1:2" x14ac:dyDescent="0.3">
      <c r="A34" s="1">
        <v>33</v>
      </c>
      <c r="B34" s="1" t="s">
        <v>11</v>
      </c>
    </row>
    <row r="35" spans="1:2" x14ac:dyDescent="0.3">
      <c r="A35" s="1">
        <v>34</v>
      </c>
      <c r="B35" s="1" t="s">
        <v>11</v>
      </c>
    </row>
    <row r="36" spans="1:2" x14ac:dyDescent="0.3">
      <c r="A36" s="1">
        <v>35</v>
      </c>
      <c r="B36" s="1" t="s">
        <v>60</v>
      </c>
    </row>
    <row r="37" spans="1:2" x14ac:dyDescent="0.3">
      <c r="A37" s="1">
        <v>36</v>
      </c>
      <c r="B37" s="1" t="s">
        <v>61</v>
      </c>
    </row>
    <row r="38" spans="1:2" x14ac:dyDescent="0.3">
      <c r="A38" s="1">
        <v>37</v>
      </c>
      <c r="B38" s="1" t="s">
        <v>62</v>
      </c>
    </row>
    <row r="39" spans="1:2" x14ac:dyDescent="0.3">
      <c r="A39" s="1">
        <v>38</v>
      </c>
      <c r="B39" s="1" t="s">
        <v>63</v>
      </c>
    </row>
    <row r="40" spans="1:2" x14ac:dyDescent="0.3">
      <c r="A40" s="1">
        <v>39</v>
      </c>
      <c r="B40" s="1" t="s">
        <v>64</v>
      </c>
    </row>
    <row r="41" spans="1:2" x14ac:dyDescent="0.3">
      <c r="A41" s="1">
        <v>40</v>
      </c>
      <c r="B41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2" sqref="A2:A41"/>
    </sheetView>
  </sheetViews>
  <sheetFormatPr defaultRowHeight="14.4" x14ac:dyDescent="0.3"/>
  <cols>
    <col min="1" max="1" width="20" style="1" bestFit="1" customWidth="1"/>
    <col min="2" max="2" width="15.21875" style="1" bestFit="1" customWidth="1"/>
  </cols>
  <sheetData>
    <row r="1" spans="1:2" x14ac:dyDescent="0.3">
      <c r="A1" s="2" t="s">
        <v>126</v>
      </c>
      <c r="B1" s="2" t="s">
        <v>125</v>
      </c>
    </row>
    <row r="2" spans="1:2" x14ac:dyDescent="0.3">
      <c r="A2" s="1" t="s">
        <v>0</v>
      </c>
      <c r="B2" s="1">
        <v>1</v>
      </c>
    </row>
    <row r="3" spans="1:2" x14ac:dyDescent="0.3">
      <c r="A3" s="1" t="s">
        <v>1</v>
      </c>
      <c r="B3" s="1">
        <v>2</v>
      </c>
    </row>
    <row r="4" spans="1:2" x14ac:dyDescent="0.3">
      <c r="A4" s="1" t="s">
        <v>2</v>
      </c>
      <c r="B4" s="1">
        <v>3</v>
      </c>
    </row>
    <row r="5" spans="1:2" x14ac:dyDescent="0.3">
      <c r="A5" s="1" t="s">
        <v>3</v>
      </c>
      <c r="B5" s="1">
        <v>4</v>
      </c>
    </row>
    <row r="6" spans="1:2" x14ac:dyDescent="0.3">
      <c r="A6" s="1" t="s">
        <v>4</v>
      </c>
      <c r="B6" s="1">
        <v>5</v>
      </c>
    </row>
    <row r="7" spans="1:2" x14ac:dyDescent="0.3">
      <c r="A7" s="1" t="s">
        <v>5</v>
      </c>
      <c r="B7" s="1">
        <v>6</v>
      </c>
    </row>
    <row r="8" spans="1:2" x14ac:dyDescent="0.3">
      <c r="A8" s="1" t="s">
        <v>6</v>
      </c>
      <c r="B8" s="1">
        <v>7</v>
      </c>
    </row>
    <row r="9" spans="1:2" x14ac:dyDescent="0.3">
      <c r="A9" s="1" t="s">
        <v>7</v>
      </c>
      <c r="B9" s="1">
        <v>8</v>
      </c>
    </row>
    <row r="10" spans="1:2" x14ac:dyDescent="0.3">
      <c r="A10" s="1" t="s">
        <v>8</v>
      </c>
      <c r="B10" s="1">
        <v>9</v>
      </c>
    </row>
    <row r="11" spans="1:2" x14ac:dyDescent="0.3">
      <c r="A11" s="1" t="s">
        <v>9</v>
      </c>
      <c r="B11" s="1">
        <v>10</v>
      </c>
    </row>
    <row r="12" spans="1:2" x14ac:dyDescent="0.3">
      <c r="A12" s="1" t="s">
        <v>10</v>
      </c>
      <c r="B12" s="1">
        <v>11</v>
      </c>
    </row>
    <row r="13" spans="1:2" x14ac:dyDescent="0.3">
      <c r="A13" s="1" t="s">
        <v>11</v>
      </c>
      <c r="B13" s="1">
        <v>12</v>
      </c>
    </row>
    <row r="14" spans="1:2" x14ac:dyDescent="0.3">
      <c r="A14" s="1" t="s">
        <v>12</v>
      </c>
      <c r="B14" s="1">
        <v>13</v>
      </c>
    </row>
    <row r="15" spans="1:2" x14ac:dyDescent="0.3">
      <c r="A15" s="1" t="s">
        <v>13</v>
      </c>
      <c r="B15" s="1">
        <v>14</v>
      </c>
    </row>
    <row r="16" spans="1:2" x14ac:dyDescent="0.3">
      <c r="A16" s="1" t="s">
        <v>14</v>
      </c>
      <c r="B16" s="1">
        <v>15</v>
      </c>
    </row>
    <row r="17" spans="1:2" x14ac:dyDescent="0.3">
      <c r="A17" s="1" t="s">
        <v>15</v>
      </c>
      <c r="B17" s="1">
        <v>16</v>
      </c>
    </row>
    <row r="18" spans="1:2" x14ac:dyDescent="0.3">
      <c r="A18" s="1" t="s">
        <v>16</v>
      </c>
      <c r="B18" s="1">
        <v>17</v>
      </c>
    </row>
    <row r="19" spans="1:2" x14ac:dyDescent="0.3">
      <c r="A19" s="1" t="s">
        <v>17</v>
      </c>
      <c r="B19" s="1">
        <v>18</v>
      </c>
    </row>
    <row r="20" spans="1:2" x14ac:dyDescent="0.3">
      <c r="A20" s="1" t="s">
        <v>18</v>
      </c>
      <c r="B20" s="1">
        <v>19</v>
      </c>
    </row>
    <row r="21" spans="1:2" x14ac:dyDescent="0.3">
      <c r="A21" s="1" t="s">
        <v>19</v>
      </c>
      <c r="B21" s="1">
        <v>20</v>
      </c>
    </row>
    <row r="22" spans="1:2" x14ac:dyDescent="0.3">
      <c r="A22" s="1" t="s">
        <v>20</v>
      </c>
      <c r="B22" s="1">
        <v>21</v>
      </c>
    </row>
    <row r="23" spans="1:2" x14ac:dyDescent="0.3">
      <c r="A23" s="1" t="s">
        <v>21</v>
      </c>
      <c r="B23" s="1">
        <v>22</v>
      </c>
    </row>
    <row r="24" spans="1:2" x14ac:dyDescent="0.3">
      <c r="A24" s="1" t="s">
        <v>22</v>
      </c>
      <c r="B24" s="1">
        <v>23</v>
      </c>
    </row>
    <row r="25" spans="1:2" x14ac:dyDescent="0.3">
      <c r="A25" s="1" t="s">
        <v>23</v>
      </c>
      <c r="B25" s="1">
        <v>24</v>
      </c>
    </row>
    <row r="26" spans="1:2" x14ac:dyDescent="0.3">
      <c r="A26" s="1" t="s">
        <v>24</v>
      </c>
      <c r="B26" s="1">
        <v>25</v>
      </c>
    </row>
    <row r="27" spans="1:2" x14ac:dyDescent="0.3">
      <c r="A27" s="1" t="s">
        <v>25</v>
      </c>
      <c r="B27" s="1">
        <v>26</v>
      </c>
    </row>
    <row r="28" spans="1:2" x14ac:dyDescent="0.3">
      <c r="A28" s="1" t="s">
        <v>26</v>
      </c>
      <c r="B28" s="1">
        <v>27</v>
      </c>
    </row>
    <row r="29" spans="1:2" x14ac:dyDescent="0.3">
      <c r="A29" s="1" t="s">
        <v>27</v>
      </c>
      <c r="B29" s="1">
        <v>28</v>
      </c>
    </row>
    <row r="30" spans="1:2" x14ac:dyDescent="0.3">
      <c r="A30" s="1" t="s">
        <v>28</v>
      </c>
      <c r="B30" s="1">
        <v>29</v>
      </c>
    </row>
    <row r="31" spans="1:2" x14ac:dyDescent="0.3">
      <c r="A31" s="1" t="s">
        <v>11</v>
      </c>
      <c r="B31" s="1">
        <v>30</v>
      </c>
    </row>
    <row r="32" spans="1:2" x14ac:dyDescent="0.3">
      <c r="A32" s="1" t="s">
        <v>29</v>
      </c>
      <c r="B32" s="1">
        <v>31</v>
      </c>
    </row>
    <row r="33" spans="1:2" x14ac:dyDescent="0.3">
      <c r="A33" s="1" t="s">
        <v>30</v>
      </c>
      <c r="B33" s="1">
        <v>32</v>
      </c>
    </row>
    <row r="34" spans="1:2" x14ac:dyDescent="0.3">
      <c r="A34" s="1" t="s">
        <v>31</v>
      </c>
      <c r="B34" s="1">
        <v>33</v>
      </c>
    </row>
    <row r="35" spans="1:2" x14ac:dyDescent="0.3">
      <c r="A35" s="1" t="s">
        <v>32</v>
      </c>
      <c r="B35" s="1">
        <v>34</v>
      </c>
    </row>
    <row r="36" spans="1:2" x14ac:dyDescent="0.3">
      <c r="A36" s="1" t="s">
        <v>33</v>
      </c>
      <c r="B36" s="1">
        <v>35</v>
      </c>
    </row>
    <row r="37" spans="1:2" x14ac:dyDescent="0.3">
      <c r="A37" s="1" t="s">
        <v>34</v>
      </c>
      <c r="B37" s="1">
        <v>36</v>
      </c>
    </row>
    <row r="38" spans="1:2" x14ac:dyDescent="0.3">
      <c r="A38" s="1" t="s">
        <v>35</v>
      </c>
      <c r="B38" s="1">
        <v>37</v>
      </c>
    </row>
    <row r="39" spans="1:2" x14ac:dyDescent="0.3">
      <c r="A39" s="1" t="s">
        <v>36</v>
      </c>
      <c r="B39" s="1">
        <v>38</v>
      </c>
    </row>
    <row r="40" spans="1:2" x14ac:dyDescent="0.3">
      <c r="A40" s="1" t="s">
        <v>37</v>
      </c>
      <c r="B40" s="1">
        <v>39</v>
      </c>
    </row>
    <row r="41" spans="1:2" x14ac:dyDescent="0.3">
      <c r="A41" s="1" t="s">
        <v>38</v>
      </c>
      <c r="B41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03A8-514C-42F5-BEEA-D3D09A43BFB2}">
  <dimension ref="A1:C41"/>
  <sheetViews>
    <sheetView workbookViewId="0">
      <selection activeCell="D8" sqref="D8"/>
    </sheetView>
  </sheetViews>
  <sheetFormatPr defaultRowHeight="14.4" x14ac:dyDescent="0.3"/>
  <cols>
    <col min="1" max="1" width="11.33203125" style="1" bestFit="1" customWidth="1"/>
    <col min="2" max="2" width="12.44140625" style="1" bestFit="1" customWidth="1"/>
    <col min="3" max="3" width="11.88671875" bestFit="1" customWidth="1"/>
  </cols>
  <sheetData>
    <row r="1" spans="1:3" x14ac:dyDescent="0.3">
      <c r="A1" s="2" t="s">
        <v>123</v>
      </c>
      <c r="B1" s="2" t="s">
        <v>124</v>
      </c>
      <c r="C1" t="s">
        <v>252</v>
      </c>
    </row>
    <row r="2" spans="1:3" x14ac:dyDescent="0.3">
      <c r="A2" s="5">
        <v>1</v>
      </c>
      <c r="B2" s="1" t="s">
        <v>128</v>
      </c>
    </row>
    <row r="3" spans="1:3" x14ac:dyDescent="0.3">
      <c r="A3" s="27">
        <v>2</v>
      </c>
      <c r="B3" s="28" t="s">
        <v>129</v>
      </c>
      <c r="C3" t="s">
        <v>139</v>
      </c>
    </row>
    <row r="4" spans="1:3" x14ac:dyDescent="0.3">
      <c r="A4" s="5">
        <v>3</v>
      </c>
      <c r="B4" s="1" t="s">
        <v>130</v>
      </c>
    </row>
    <row r="5" spans="1:3" x14ac:dyDescent="0.3">
      <c r="A5" s="28">
        <v>4</v>
      </c>
      <c r="B5" s="28" t="s">
        <v>131</v>
      </c>
      <c r="C5" t="s">
        <v>137</v>
      </c>
    </row>
    <row r="6" spans="1:3" x14ac:dyDescent="0.3">
      <c r="A6" s="1">
        <v>5</v>
      </c>
      <c r="B6" s="1" t="s">
        <v>132</v>
      </c>
    </row>
    <row r="7" spans="1:3" x14ac:dyDescent="0.3">
      <c r="A7" s="28">
        <v>6</v>
      </c>
      <c r="B7" s="28" t="s">
        <v>133</v>
      </c>
      <c r="C7" t="s">
        <v>135</v>
      </c>
    </row>
    <row r="8" spans="1:3" x14ac:dyDescent="0.3">
      <c r="A8" s="5">
        <v>7</v>
      </c>
      <c r="B8" s="1" t="s">
        <v>134</v>
      </c>
    </row>
    <row r="9" spans="1:3" x14ac:dyDescent="0.3">
      <c r="A9" s="27">
        <v>8</v>
      </c>
      <c r="B9" s="28" t="s">
        <v>135</v>
      </c>
      <c r="C9" t="s">
        <v>133</v>
      </c>
    </row>
    <row r="10" spans="1:3" x14ac:dyDescent="0.3">
      <c r="A10" s="5">
        <v>9</v>
      </c>
      <c r="B10" s="1" t="s">
        <v>136</v>
      </c>
    </row>
    <row r="11" spans="1:3" x14ac:dyDescent="0.3">
      <c r="A11" s="27">
        <v>10</v>
      </c>
      <c r="B11" s="28" t="s">
        <v>137</v>
      </c>
      <c r="C11" t="s">
        <v>131</v>
      </c>
    </row>
    <row r="12" spans="1:3" x14ac:dyDescent="0.3">
      <c r="A12" s="5">
        <v>11</v>
      </c>
      <c r="B12" s="1" t="s">
        <v>138</v>
      </c>
    </row>
    <row r="13" spans="1:3" x14ac:dyDescent="0.3">
      <c r="A13" s="27">
        <v>12</v>
      </c>
      <c r="B13" s="28" t="s">
        <v>139</v>
      </c>
      <c r="C13" t="s">
        <v>129</v>
      </c>
    </row>
    <row r="14" spans="1:3" x14ac:dyDescent="0.3">
      <c r="A14" s="5">
        <v>13</v>
      </c>
      <c r="B14" s="1" t="s">
        <v>140</v>
      </c>
    </row>
    <row r="15" spans="1:3" x14ac:dyDescent="0.3">
      <c r="A15" s="5">
        <v>14</v>
      </c>
      <c r="B15" s="1" t="s">
        <v>141</v>
      </c>
    </row>
    <row r="16" spans="1:3" x14ac:dyDescent="0.3">
      <c r="A16" s="5">
        <v>15</v>
      </c>
      <c r="B16" s="1" t="s">
        <v>127</v>
      </c>
    </row>
    <row r="17" spans="1:2" x14ac:dyDescent="0.3">
      <c r="A17" s="5">
        <v>16</v>
      </c>
      <c r="B17" s="1" t="s">
        <v>142</v>
      </c>
    </row>
    <row r="18" spans="1:2" x14ac:dyDescent="0.3">
      <c r="A18" s="5">
        <v>17</v>
      </c>
      <c r="B18" s="1" t="s">
        <v>143</v>
      </c>
    </row>
    <row r="19" spans="1:2" x14ac:dyDescent="0.3">
      <c r="A19" s="5">
        <v>18</v>
      </c>
      <c r="B19" s="1" t="s">
        <v>144</v>
      </c>
    </row>
    <row r="20" spans="1:2" x14ac:dyDescent="0.3">
      <c r="A20" s="5">
        <v>19</v>
      </c>
      <c r="B20" s="1" t="s">
        <v>145</v>
      </c>
    </row>
    <row r="21" spans="1:2" x14ac:dyDescent="0.3">
      <c r="A21" s="5">
        <v>20</v>
      </c>
      <c r="B21" s="1" t="s">
        <v>127</v>
      </c>
    </row>
    <row r="22" spans="1:2" x14ac:dyDescent="0.3">
      <c r="A22" s="5">
        <v>21</v>
      </c>
      <c r="B22" s="1" t="s">
        <v>146</v>
      </c>
    </row>
    <row r="23" spans="1:2" x14ac:dyDescent="0.3">
      <c r="A23" s="5">
        <v>22</v>
      </c>
      <c r="B23" s="1" t="s">
        <v>127</v>
      </c>
    </row>
    <row r="24" spans="1:2" x14ac:dyDescent="0.3">
      <c r="A24" s="5">
        <v>23</v>
      </c>
      <c r="B24" s="1" t="s">
        <v>147</v>
      </c>
    </row>
    <row r="25" spans="1:2" x14ac:dyDescent="0.3">
      <c r="A25" s="5">
        <v>24</v>
      </c>
      <c r="B25" s="1" t="s">
        <v>127</v>
      </c>
    </row>
    <row r="26" spans="1:2" x14ac:dyDescent="0.3">
      <c r="A26" s="5">
        <v>25</v>
      </c>
      <c r="B26" s="1" t="s">
        <v>148</v>
      </c>
    </row>
    <row r="27" spans="1:2" x14ac:dyDescent="0.3">
      <c r="A27" s="5">
        <v>26</v>
      </c>
      <c r="B27" s="1" t="s">
        <v>149</v>
      </c>
    </row>
    <row r="28" spans="1:2" x14ac:dyDescent="0.3">
      <c r="A28" s="5">
        <v>27</v>
      </c>
      <c r="B28" s="1" t="s">
        <v>150</v>
      </c>
    </row>
    <row r="29" spans="1:2" x14ac:dyDescent="0.3">
      <c r="A29" s="5">
        <v>28</v>
      </c>
      <c r="B29" s="1" t="s">
        <v>11</v>
      </c>
    </row>
    <row r="30" spans="1:2" x14ac:dyDescent="0.3">
      <c r="A30" s="5">
        <v>29</v>
      </c>
      <c r="B30" s="1" t="s">
        <v>127</v>
      </c>
    </row>
    <row r="31" spans="1:2" x14ac:dyDescent="0.3">
      <c r="A31" s="5">
        <v>30</v>
      </c>
      <c r="B31" s="1" t="s">
        <v>11</v>
      </c>
    </row>
    <row r="32" spans="1:2" x14ac:dyDescent="0.3">
      <c r="A32" s="5">
        <v>31</v>
      </c>
      <c r="B32" s="1" t="s">
        <v>151</v>
      </c>
    </row>
    <row r="33" spans="1:2" x14ac:dyDescent="0.3">
      <c r="A33" s="5">
        <v>32</v>
      </c>
      <c r="B33" s="1" t="s">
        <v>152</v>
      </c>
    </row>
    <row r="34" spans="1:2" x14ac:dyDescent="0.3">
      <c r="A34" s="5">
        <v>33</v>
      </c>
      <c r="B34" s="1" t="s">
        <v>153</v>
      </c>
    </row>
    <row r="35" spans="1:2" x14ac:dyDescent="0.3">
      <c r="A35" s="5">
        <v>34</v>
      </c>
      <c r="B35" s="1" t="s">
        <v>154</v>
      </c>
    </row>
    <row r="36" spans="1:2" x14ac:dyDescent="0.3">
      <c r="A36" s="5">
        <v>35</v>
      </c>
      <c r="B36" s="1" t="s">
        <v>155</v>
      </c>
    </row>
    <row r="37" spans="1:2" x14ac:dyDescent="0.3">
      <c r="A37" s="5">
        <v>36</v>
      </c>
      <c r="B37" s="1" t="s">
        <v>156</v>
      </c>
    </row>
    <row r="38" spans="1:2" x14ac:dyDescent="0.3">
      <c r="A38" s="5">
        <v>37</v>
      </c>
      <c r="B38" s="1" t="s">
        <v>157</v>
      </c>
    </row>
    <row r="39" spans="1:2" x14ac:dyDescent="0.3">
      <c r="A39" s="5">
        <v>38</v>
      </c>
      <c r="B39" s="1" t="s">
        <v>158</v>
      </c>
    </row>
    <row r="40" spans="1:2" x14ac:dyDescent="0.3">
      <c r="A40" s="5">
        <v>39</v>
      </c>
      <c r="B40" s="1" t="s">
        <v>159</v>
      </c>
    </row>
    <row r="41" spans="1:2" x14ac:dyDescent="0.3">
      <c r="A41" s="5">
        <v>40</v>
      </c>
      <c r="B41" s="1" t="s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6BEE-9607-470B-BD1D-F1C9AB418E27}">
  <dimension ref="A1:B41"/>
  <sheetViews>
    <sheetView workbookViewId="0">
      <selection activeCell="A2" sqref="A2:B2"/>
    </sheetView>
  </sheetViews>
  <sheetFormatPr defaultRowHeight="14.4" x14ac:dyDescent="0.3"/>
  <cols>
    <col min="1" max="1" width="13.21875" style="1" bestFit="1" customWidth="1"/>
    <col min="2" max="2" width="14.21875" style="1" bestFit="1" customWidth="1"/>
  </cols>
  <sheetData>
    <row r="1" spans="1:2" x14ac:dyDescent="0.3">
      <c r="A1" s="2" t="s">
        <v>123</v>
      </c>
      <c r="B1" s="2" t="s">
        <v>124</v>
      </c>
    </row>
    <row r="2" spans="1:2" x14ac:dyDescent="0.3">
      <c r="A2" s="5">
        <v>1</v>
      </c>
      <c r="B2" s="1" t="s">
        <v>161</v>
      </c>
    </row>
    <row r="3" spans="1:2" x14ac:dyDescent="0.3">
      <c r="A3" s="5">
        <v>2</v>
      </c>
      <c r="B3" s="1" t="s">
        <v>127</v>
      </c>
    </row>
    <row r="4" spans="1:2" x14ac:dyDescent="0.3">
      <c r="A4" s="5">
        <v>3</v>
      </c>
      <c r="B4" s="1" t="s">
        <v>162</v>
      </c>
    </row>
    <row r="5" spans="1:2" x14ac:dyDescent="0.3">
      <c r="A5" s="5">
        <v>4</v>
      </c>
      <c r="B5" s="1" t="s">
        <v>163</v>
      </c>
    </row>
    <row r="6" spans="1:2" x14ac:dyDescent="0.3">
      <c r="A6" s="5">
        <v>5</v>
      </c>
      <c r="B6" s="1" t="s">
        <v>164</v>
      </c>
    </row>
    <row r="7" spans="1:2" x14ac:dyDescent="0.3">
      <c r="A7" s="5">
        <v>6</v>
      </c>
      <c r="B7" s="1" t="s">
        <v>127</v>
      </c>
    </row>
    <row r="8" spans="1:2" x14ac:dyDescent="0.3">
      <c r="A8" s="5">
        <v>7</v>
      </c>
      <c r="B8" s="1" t="s">
        <v>165</v>
      </c>
    </row>
    <row r="9" spans="1:2" x14ac:dyDescent="0.3">
      <c r="A9" s="5">
        <v>8</v>
      </c>
      <c r="B9" s="1" t="s">
        <v>166</v>
      </c>
    </row>
    <row r="10" spans="1:2" x14ac:dyDescent="0.3">
      <c r="A10" s="5">
        <v>9</v>
      </c>
      <c r="B10" s="1" t="s">
        <v>167</v>
      </c>
    </row>
    <row r="11" spans="1:2" x14ac:dyDescent="0.3">
      <c r="A11" s="5">
        <v>10</v>
      </c>
      <c r="B11" s="1" t="s">
        <v>127</v>
      </c>
    </row>
    <row r="12" spans="1:2" x14ac:dyDescent="0.3">
      <c r="A12" s="5">
        <v>11</v>
      </c>
      <c r="B12" s="1" t="s">
        <v>168</v>
      </c>
    </row>
    <row r="13" spans="1:2" x14ac:dyDescent="0.3">
      <c r="A13" s="5">
        <v>12</v>
      </c>
      <c r="B13" s="1" t="s">
        <v>169</v>
      </c>
    </row>
    <row r="14" spans="1:2" x14ac:dyDescent="0.3">
      <c r="A14" s="5">
        <v>13</v>
      </c>
      <c r="B14" s="1" t="s">
        <v>170</v>
      </c>
    </row>
    <row r="15" spans="1:2" x14ac:dyDescent="0.3">
      <c r="A15" s="5">
        <v>14</v>
      </c>
      <c r="B15" s="1" t="s">
        <v>127</v>
      </c>
    </row>
    <row r="16" spans="1:2" x14ac:dyDescent="0.3">
      <c r="A16" s="5">
        <v>15</v>
      </c>
      <c r="B16" s="1" t="s">
        <v>171</v>
      </c>
    </row>
    <row r="17" spans="1:2" x14ac:dyDescent="0.3">
      <c r="A17" s="5">
        <v>16</v>
      </c>
      <c r="B17" s="1" t="s">
        <v>172</v>
      </c>
    </row>
    <row r="18" spans="1:2" x14ac:dyDescent="0.3">
      <c r="A18" s="5">
        <v>17</v>
      </c>
      <c r="B18" s="1" t="s">
        <v>173</v>
      </c>
    </row>
    <row r="19" spans="1:2" x14ac:dyDescent="0.3">
      <c r="A19" s="5">
        <v>18</v>
      </c>
      <c r="B19" s="1" t="s">
        <v>127</v>
      </c>
    </row>
    <row r="20" spans="1:2" x14ac:dyDescent="0.3">
      <c r="A20" s="5">
        <v>19</v>
      </c>
      <c r="B20" s="1" t="s">
        <v>174</v>
      </c>
    </row>
    <row r="21" spans="1:2" x14ac:dyDescent="0.3">
      <c r="A21" s="5">
        <v>20</v>
      </c>
      <c r="B21" s="1" t="s">
        <v>175</v>
      </c>
    </row>
    <row r="22" spans="1:2" x14ac:dyDescent="0.3">
      <c r="A22" s="5">
        <v>21</v>
      </c>
      <c r="B22" s="1" t="s">
        <v>176</v>
      </c>
    </row>
    <row r="23" spans="1:2" x14ac:dyDescent="0.3">
      <c r="A23" s="5">
        <v>22</v>
      </c>
      <c r="B23" s="1" t="s">
        <v>127</v>
      </c>
    </row>
    <row r="24" spans="1:2" x14ac:dyDescent="0.3">
      <c r="A24" s="5">
        <v>23</v>
      </c>
      <c r="B24" s="1" t="s">
        <v>177</v>
      </c>
    </row>
    <row r="25" spans="1:2" x14ac:dyDescent="0.3">
      <c r="A25" s="5">
        <v>24</v>
      </c>
      <c r="B25" s="1" t="s">
        <v>127</v>
      </c>
    </row>
    <row r="26" spans="1:2" x14ac:dyDescent="0.3">
      <c r="A26" s="5">
        <v>25</v>
      </c>
      <c r="B26" s="1" t="s">
        <v>178</v>
      </c>
    </row>
    <row r="27" spans="1:2" x14ac:dyDescent="0.3">
      <c r="A27" s="5">
        <v>26</v>
      </c>
      <c r="B27" s="1" t="s">
        <v>179</v>
      </c>
    </row>
    <row r="28" spans="1:2" x14ac:dyDescent="0.3">
      <c r="A28" s="5">
        <v>27</v>
      </c>
      <c r="B28" s="1" t="s">
        <v>180</v>
      </c>
    </row>
    <row r="29" spans="1:2" x14ac:dyDescent="0.3">
      <c r="A29" s="5">
        <v>28</v>
      </c>
      <c r="B29" s="1" t="s">
        <v>181</v>
      </c>
    </row>
    <row r="30" spans="1:2" x14ac:dyDescent="0.3">
      <c r="A30" s="5">
        <v>29</v>
      </c>
      <c r="B30" s="1" t="s">
        <v>182</v>
      </c>
    </row>
    <row r="31" spans="1:2" x14ac:dyDescent="0.3">
      <c r="A31" s="5">
        <v>30</v>
      </c>
      <c r="B31" s="1" t="s">
        <v>11</v>
      </c>
    </row>
    <row r="32" spans="1:2" x14ac:dyDescent="0.3">
      <c r="A32" s="5">
        <v>31</v>
      </c>
      <c r="B32" s="1" t="s">
        <v>183</v>
      </c>
    </row>
    <row r="33" spans="1:2" x14ac:dyDescent="0.3">
      <c r="A33" s="5">
        <v>32</v>
      </c>
      <c r="B33" s="1" t="s">
        <v>11</v>
      </c>
    </row>
    <row r="34" spans="1:2" x14ac:dyDescent="0.3">
      <c r="A34" s="5">
        <v>33</v>
      </c>
      <c r="B34" s="1" t="s">
        <v>184</v>
      </c>
    </row>
    <row r="35" spans="1:2" x14ac:dyDescent="0.3">
      <c r="A35" s="5">
        <v>34</v>
      </c>
      <c r="B35" s="1" t="s">
        <v>11</v>
      </c>
    </row>
    <row r="36" spans="1:2" x14ac:dyDescent="0.3">
      <c r="A36" s="5">
        <v>35</v>
      </c>
      <c r="B36" s="1" t="s">
        <v>11</v>
      </c>
    </row>
    <row r="37" spans="1:2" x14ac:dyDescent="0.3">
      <c r="A37" s="5">
        <v>36</v>
      </c>
      <c r="B37" s="1" t="s">
        <v>11</v>
      </c>
    </row>
    <row r="38" spans="1:2" x14ac:dyDescent="0.3">
      <c r="A38" s="5">
        <v>37</v>
      </c>
      <c r="B38" s="1" t="s">
        <v>127</v>
      </c>
    </row>
    <row r="39" spans="1:2" x14ac:dyDescent="0.3">
      <c r="A39" s="5">
        <v>38</v>
      </c>
      <c r="B39" s="1" t="s">
        <v>11</v>
      </c>
    </row>
    <row r="40" spans="1:2" x14ac:dyDescent="0.3">
      <c r="A40" s="5">
        <v>39</v>
      </c>
      <c r="B40" s="1" t="s">
        <v>11</v>
      </c>
    </row>
    <row r="41" spans="1:2" x14ac:dyDescent="0.3">
      <c r="A41" s="5">
        <v>40</v>
      </c>
      <c r="B41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7D2E-CF45-4AE4-9882-98A19CDB3469}">
  <dimension ref="A1:O84"/>
  <sheetViews>
    <sheetView topLeftCell="B11" zoomScale="85" zoomScaleNormal="85" workbookViewId="0">
      <selection activeCell="F84" sqref="F84"/>
    </sheetView>
  </sheetViews>
  <sheetFormatPr defaultRowHeight="14.4" x14ac:dyDescent="0.3"/>
  <cols>
    <col min="1" max="1" width="22.21875" style="8" bestFit="1" customWidth="1"/>
    <col min="2" max="2" width="22.21875" style="8" customWidth="1"/>
    <col min="3" max="3" width="14.88671875" style="8" bestFit="1" customWidth="1"/>
    <col min="4" max="4" width="11.109375" style="8" bestFit="1" customWidth="1"/>
    <col min="5" max="6" width="18.44140625" style="8" bestFit="1" customWidth="1"/>
    <col min="7" max="7" width="18.44140625" style="25" customWidth="1"/>
    <col min="8" max="8" width="14.88671875" style="10" bestFit="1" customWidth="1"/>
    <col min="9" max="10" width="23.88671875" style="10" customWidth="1"/>
    <col min="11" max="11" width="30.44140625" bestFit="1" customWidth="1"/>
    <col min="12" max="12" width="26.21875" bestFit="1" customWidth="1"/>
  </cols>
  <sheetData>
    <row r="1" spans="1:12" x14ac:dyDescent="0.3">
      <c r="A1" s="29" t="s">
        <v>235</v>
      </c>
      <c r="B1" s="29"/>
      <c r="C1" s="29"/>
      <c r="D1" s="29"/>
      <c r="E1" s="29" t="s">
        <v>238</v>
      </c>
      <c r="F1" s="29"/>
      <c r="G1" s="29"/>
      <c r="H1" s="29"/>
      <c r="I1" s="29"/>
      <c r="J1" s="29"/>
      <c r="L1" s="19" t="s">
        <v>246</v>
      </c>
    </row>
    <row r="2" spans="1:12" x14ac:dyDescent="0.3">
      <c r="A2" s="6" t="s">
        <v>234</v>
      </c>
      <c r="B2" s="6" t="s">
        <v>239</v>
      </c>
      <c r="C2" s="30" t="s">
        <v>241</v>
      </c>
      <c r="D2" s="31"/>
      <c r="E2" s="6" t="s">
        <v>236</v>
      </c>
      <c r="F2" s="6" t="s">
        <v>239</v>
      </c>
      <c r="G2" s="26" t="s">
        <v>247</v>
      </c>
      <c r="H2" s="6" t="s">
        <v>237</v>
      </c>
      <c r="I2" s="6" t="s">
        <v>239</v>
      </c>
      <c r="J2" s="6" t="s">
        <v>247</v>
      </c>
      <c r="K2" s="16" t="s">
        <v>245</v>
      </c>
      <c r="L2" s="24" t="s">
        <v>248</v>
      </c>
    </row>
    <row r="3" spans="1:12" x14ac:dyDescent="0.3">
      <c r="A3" s="8">
        <v>1</v>
      </c>
      <c r="B3" s="8" t="s">
        <v>28</v>
      </c>
      <c r="C3" s="31"/>
      <c r="D3" s="31"/>
      <c r="E3" s="11"/>
      <c r="F3" s="12"/>
      <c r="G3" s="12"/>
      <c r="H3" s="13"/>
      <c r="I3" s="13"/>
      <c r="J3" s="13"/>
      <c r="K3" s="9"/>
    </row>
    <row r="4" spans="1:12" x14ac:dyDescent="0.3">
      <c r="A4" s="8">
        <v>2</v>
      </c>
      <c r="B4" s="8" t="s">
        <v>28</v>
      </c>
      <c r="C4" s="31"/>
      <c r="D4" s="31"/>
      <c r="E4" s="14"/>
      <c r="F4" s="14"/>
      <c r="G4" s="14"/>
      <c r="H4" s="11"/>
      <c r="I4" s="12"/>
      <c r="J4" s="12"/>
      <c r="K4" s="9"/>
    </row>
    <row r="5" spans="1:12" x14ac:dyDescent="0.3">
      <c r="A5" s="8">
        <v>3</v>
      </c>
      <c r="B5" s="8" t="s">
        <v>39</v>
      </c>
      <c r="C5" s="31"/>
      <c r="D5" s="31"/>
      <c r="E5" s="7"/>
      <c r="F5" s="7"/>
      <c r="G5" s="14"/>
      <c r="K5" s="9"/>
    </row>
    <row r="6" spans="1:12" x14ac:dyDescent="0.3">
      <c r="A6" s="8">
        <v>4</v>
      </c>
      <c r="B6" s="8" t="s">
        <v>39</v>
      </c>
      <c r="C6" s="31"/>
      <c r="D6" s="31"/>
      <c r="K6" s="9"/>
    </row>
    <row r="7" spans="1:12" x14ac:dyDescent="0.3">
      <c r="A7" s="17">
        <v>5</v>
      </c>
      <c r="B7" s="17" t="s">
        <v>40</v>
      </c>
      <c r="C7" s="31"/>
      <c r="D7" s="31"/>
      <c r="E7" s="20">
        <v>40</v>
      </c>
      <c r="F7" s="21" t="s">
        <v>160</v>
      </c>
      <c r="G7" s="12"/>
      <c r="K7" s="9" t="str">
        <f>"set " &amp; B7 &amp; " " &amp; F7 &amp; " "</f>
        <v xml:space="preserve">set GPIO_A RSTGAME </v>
      </c>
    </row>
    <row r="8" spans="1:12" x14ac:dyDescent="0.3">
      <c r="A8" s="17">
        <v>6</v>
      </c>
      <c r="B8" s="17" t="s">
        <v>41</v>
      </c>
      <c r="C8" s="31"/>
      <c r="D8" s="31"/>
      <c r="E8" s="20">
        <v>39</v>
      </c>
      <c r="F8" s="21" t="s">
        <v>159</v>
      </c>
      <c r="G8" s="12"/>
      <c r="K8" s="9" t="str">
        <f>"set " &amp; B8 &amp; " " &amp; F8 &amp; " "</f>
        <v xml:space="preserve">set GPIO_B DIFFEASY </v>
      </c>
    </row>
    <row r="9" spans="1:12" x14ac:dyDescent="0.3">
      <c r="A9" s="8">
        <v>7</v>
      </c>
      <c r="B9" s="8" t="s">
        <v>11</v>
      </c>
      <c r="C9" s="31"/>
      <c r="D9" s="31"/>
      <c r="E9" s="7"/>
      <c r="F9" s="7"/>
      <c r="G9" s="14"/>
      <c r="K9" s="9"/>
    </row>
    <row r="10" spans="1:12" x14ac:dyDescent="0.3">
      <c r="A10" s="8">
        <v>8</v>
      </c>
      <c r="B10" s="8" t="s">
        <v>11</v>
      </c>
      <c r="C10" s="31"/>
      <c r="D10" s="31"/>
      <c r="E10" s="7"/>
      <c r="F10" s="7"/>
      <c r="G10" s="14"/>
      <c r="K10" s="9"/>
    </row>
    <row r="11" spans="1:12" x14ac:dyDescent="0.3">
      <c r="A11" s="8">
        <v>9</v>
      </c>
      <c r="B11" s="8" t="s">
        <v>11</v>
      </c>
      <c r="C11" s="31"/>
      <c r="D11" s="31"/>
      <c r="E11" s="7"/>
      <c r="F11" s="7"/>
      <c r="G11" s="14"/>
      <c r="K11" s="9"/>
    </row>
    <row r="12" spans="1:12" x14ac:dyDescent="0.3">
      <c r="A12" s="8">
        <v>10</v>
      </c>
      <c r="B12" s="8" t="s">
        <v>11</v>
      </c>
      <c r="C12" s="31"/>
      <c r="D12" s="31"/>
      <c r="E12" s="7"/>
      <c r="F12" s="7"/>
      <c r="G12" s="14"/>
      <c r="K12" s="9"/>
    </row>
    <row r="13" spans="1:12" x14ac:dyDescent="0.3">
      <c r="A13" s="17">
        <v>11</v>
      </c>
      <c r="B13" s="17" t="s">
        <v>42</v>
      </c>
      <c r="C13" s="31"/>
      <c r="D13" s="31"/>
      <c r="E13" s="20">
        <v>38</v>
      </c>
      <c r="F13" s="21" t="s">
        <v>158</v>
      </c>
      <c r="G13" s="12"/>
      <c r="K13" s="18" t="str">
        <f t="shared" ref="K13:K18" si="0">"set " &amp; B13 &amp; " " &amp; F13 &amp; " "</f>
        <v xml:space="preserve">set LVDS_TX_B- CHECKANS </v>
      </c>
    </row>
    <row r="14" spans="1:12" x14ac:dyDescent="0.3">
      <c r="A14" s="17">
        <v>12</v>
      </c>
      <c r="B14" s="17" t="s">
        <v>43</v>
      </c>
      <c r="C14" s="31"/>
      <c r="D14" s="31"/>
      <c r="E14" s="20">
        <v>37</v>
      </c>
      <c r="F14" s="21" t="s">
        <v>157</v>
      </c>
      <c r="G14" s="12"/>
      <c r="K14" s="9" t="str">
        <f t="shared" si="0"/>
        <v xml:space="preserve">set LVDS_TX_B+ DIFFMED </v>
      </c>
    </row>
    <row r="15" spans="1:12" x14ac:dyDescent="0.3">
      <c r="A15" s="17">
        <v>13</v>
      </c>
      <c r="B15" s="17" t="s">
        <v>44</v>
      </c>
      <c r="C15" s="31"/>
      <c r="D15" s="31"/>
      <c r="E15" s="20">
        <v>36</v>
      </c>
      <c r="F15" s="21" t="s">
        <v>156</v>
      </c>
      <c r="G15" s="12"/>
      <c r="K15" s="9" t="str">
        <f t="shared" si="0"/>
        <v xml:space="preserve">set LVDS_TX_A- NEWGAME </v>
      </c>
    </row>
    <row r="16" spans="1:12" x14ac:dyDescent="0.3">
      <c r="A16" s="17">
        <v>14</v>
      </c>
      <c r="B16" s="17" t="s">
        <v>45</v>
      </c>
      <c r="C16" s="31"/>
      <c r="D16" s="31"/>
      <c r="E16" s="20">
        <v>35</v>
      </c>
      <c r="F16" s="21" t="s">
        <v>155</v>
      </c>
      <c r="G16" s="12"/>
      <c r="K16" s="9" t="str">
        <f t="shared" si="0"/>
        <v xml:space="preserve">set LVDS_TX_A+ DIFFHARD </v>
      </c>
    </row>
    <row r="17" spans="1:15" x14ac:dyDescent="0.3">
      <c r="A17" s="17">
        <v>15</v>
      </c>
      <c r="B17" s="17" t="s">
        <v>46</v>
      </c>
      <c r="C17" s="31"/>
      <c r="D17" s="31"/>
      <c r="E17" s="20">
        <v>34</v>
      </c>
      <c r="F17" s="21" t="s">
        <v>154</v>
      </c>
      <c r="G17" s="12"/>
      <c r="K17" s="9" t="str">
        <f t="shared" si="0"/>
        <v xml:space="preserve">set LVDS_TX_9- WRONG </v>
      </c>
      <c r="O17" s="9"/>
    </row>
    <row r="18" spans="1:15" x14ac:dyDescent="0.3">
      <c r="A18" s="17">
        <v>16</v>
      </c>
      <c r="B18" s="17" t="s">
        <v>47</v>
      </c>
      <c r="C18" s="31"/>
      <c r="D18" s="31"/>
      <c r="E18" s="20">
        <v>33</v>
      </c>
      <c r="F18" s="21" t="s">
        <v>153</v>
      </c>
      <c r="G18" s="12"/>
      <c r="K18" s="9" t="str">
        <f t="shared" si="0"/>
        <v xml:space="preserve">set LVDS_TX_9+ DIFFSET </v>
      </c>
    </row>
    <row r="19" spans="1:15" x14ac:dyDescent="0.3">
      <c r="A19" s="8">
        <v>17</v>
      </c>
      <c r="B19" s="8" t="s">
        <v>11</v>
      </c>
      <c r="C19" s="31"/>
      <c r="D19" s="31"/>
      <c r="E19" s="20">
        <v>28</v>
      </c>
      <c r="F19" s="21" t="s">
        <v>11</v>
      </c>
      <c r="G19" s="12"/>
      <c r="K19" s="9"/>
    </row>
    <row r="20" spans="1:15" x14ac:dyDescent="0.3">
      <c r="A20" s="8">
        <v>18</v>
      </c>
      <c r="B20" s="8" t="s">
        <v>11</v>
      </c>
      <c r="C20" s="31"/>
      <c r="D20" s="31"/>
      <c r="E20" s="20">
        <v>30</v>
      </c>
      <c r="F20" s="21" t="s">
        <v>11</v>
      </c>
      <c r="G20" s="12"/>
      <c r="K20" s="9"/>
    </row>
    <row r="21" spans="1:15" x14ac:dyDescent="0.3">
      <c r="A21" s="17">
        <v>19</v>
      </c>
      <c r="B21" s="17" t="s">
        <v>48</v>
      </c>
      <c r="C21" s="31"/>
      <c r="D21" s="31"/>
      <c r="E21" s="20">
        <v>32</v>
      </c>
      <c r="F21" s="21" t="s">
        <v>152</v>
      </c>
      <c r="G21" s="12"/>
      <c r="K21" s="9" t="str">
        <f>"set " &amp; B21 &amp; " " &amp; F21 &amp; " "</f>
        <v xml:space="preserve">set LVDS_TX_8- CORRECT </v>
      </c>
    </row>
    <row r="22" spans="1:15" x14ac:dyDescent="0.3">
      <c r="A22" s="17">
        <v>20</v>
      </c>
      <c r="B22" s="17" t="s">
        <v>49</v>
      </c>
      <c r="C22" s="31"/>
      <c r="D22" s="31"/>
      <c r="E22" s="20">
        <v>31</v>
      </c>
      <c r="F22" s="21" t="s">
        <v>151</v>
      </c>
      <c r="G22" s="12"/>
      <c r="K22" s="9" t="str">
        <f>"set " &amp; B22 &amp; " " &amp; F22 &amp; " "</f>
        <v xml:space="preserve">set LVDS_TX_8+ GIVEUP </v>
      </c>
    </row>
    <row r="23" spans="1:15" x14ac:dyDescent="0.3">
      <c r="A23" s="17">
        <v>21</v>
      </c>
      <c r="B23" s="17" t="s">
        <v>50</v>
      </c>
      <c r="C23" s="31"/>
      <c r="D23" s="31"/>
      <c r="E23" s="20">
        <v>23</v>
      </c>
      <c r="F23" s="21" t="s">
        <v>147</v>
      </c>
      <c r="G23" s="12" t="s">
        <v>251</v>
      </c>
      <c r="K23" s="9" t="str">
        <f>"set " &amp; B23 &amp; " " &amp; G23 &amp; " "</f>
        <v xml:space="preserve">set LVDS_TX_7- COL_ON </v>
      </c>
    </row>
    <row r="24" spans="1:15" x14ac:dyDescent="0.3">
      <c r="A24" s="17">
        <v>22</v>
      </c>
      <c r="B24" s="17" t="s">
        <v>51</v>
      </c>
      <c r="C24" s="31"/>
      <c r="D24" s="31"/>
      <c r="E24" s="20">
        <v>25</v>
      </c>
      <c r="F24" s="21" t="s">
        <v>148</v>
      </c>
      <c r="G24" s="12" t="str">
        <f>"keyboard_in["&amp; MID(F24,4,1) &amp;"]"</f>
        <v>keyboard_in[1]</v>
      </c>
      <c r="K24" s="9" t="str">
        <f t="shared" ref="K24:K26" si="1">"set " &amp; B24 &amp; " " &amp; G24 &amp; " "</f>
        <v xml:space="preserve">set LVDS_TX_7+ keyboard_in[1] </v>
      </c>
    </row>
    <row r="25" spans="1:15" x14ac:dyDescent="0.3">
      <c r="A25" s="17">
        <v>23</v>
      </c>
      <c r="B25" s="17" t="s">
        <v>52</v>
      </c>
      <c r="C25" s="31"/>
      <c r="D25" s="31"/>
      <c r="E25" s="20">
        <v>19</v>
      </c>
      <c r="F25" s="21" t="s">
        <v>145</v>
      </c>
      <c r="G25" s="12" t="str">
        <f t="shared" ref="G25:G26" si="2">"keyboard_in["&amp; MID(F25,4,1) &amp;"]"</f>
        <v>keyboard_in[3]</v>
      </c>
      <c r="K25" s="9" t="str">
        <f t="shared" si="1"/>
        <v xml:space="preserve">set LVDS_TX_6- keyboard_in[3] </v>
      </c>
    </row>
    <row r="26" spans="1:15" x14ac:dyDescent="0.3">
      <c r="A26" s="17">
        <v>24</v>
      </c>
      <c r="B26" s="17" t="s">
        <v>53</v>
      </c>
      <c r="C26" s="31"/>
      <c r="D26" s="31"/>
      <c r="E26" s="20">
        <v>21</v>
      </c>
      <c r="F26" s="21" t="s">
        <v>146</v>
      </c>
      <c r="G26" s="12" t="str">
        <f t="shared" si="2"/>
        <v>keyboard_in[2]</v>
      </c>
      <c r="K26" s="9" t="str">
        <f t="shared" si="1"/>
        <v xml:space="preserve">set LVDS_TX_6+ keyboard_in[2] </v>
      </c>
    </row>
    <row r="27" spans="1:15" x14ac:dyDescent="0.3">
      <c r="A27" s="8">
        <v>25</v>
      </c>
      <c r="B27" s="8" t="s">
        <v>11</v>
      </c>
      <c r="C27" s="31"/>
      <c r="D27" s="31"/>
      <c r="E27" s="7"/>
      <c r="F27" s="7"/>
      <c r="G27" s="14"/>
      <c r="K27" s="9"/>
    </row>
    <row r="28" spans="1:15" x14ac:dyDescent="0.3">
      <c r="A28" s="8">
        <v>26</v>
      </c>
      <c r="B28" s="8" t="s">
        <v>11</v>
      </c>
      <c r="C28" s="31"/>
      <c r="D28" s="31"/>
      <c r="E28" s="7"/>
      <c r="F28" s="7"/>
      <c r="G28" s="14"/>
      <c r="K28" s="9"/>
    </row>
    <row r="29" spans="1:15" x14ac:dyDescent="0.3">
      <c r="A29" s="17">
        <v>27</v>
      </c>
      <c r="B29" s="17" t="s">
        <v>54</v>
      </c>
      <c r="C29" s="31"/>
      <c r="D29" s="31"/>
      <c r="E29" s="20">
        <v>18</v>
      </c>
      <c r="F29" s="21" t="s">
        <v>144</v>
      </c>
      <c r="G29" s="12" t="str">
        <f>"column_select["&amp; MID(F29,7,1) &amp;"]"</f>
        <v>column_select[8]</v>
      </c>
      <c r="K29" s="9" t="str">
        <f t="shared" ref="K29:K34" si="3">"set " &amp; B29 &amp; " " &amp; G29 &amp; " "</f>
        <v xml:space="preserve">set LVDS_TX_5- column_select[8] </v>
      </c>
    </row>
    <row r="30" spans="1:15" x14ac:dyDescent="0.3">
      <c r="A30" s="17">
        <v>28</v>
      </c>
      <c r="B30" s="17" t="s">
        <v>55</v>
      </c>
      <c r="C30" s="31"/>
      <c r="D30" s="31"/>
      <c r="E30" s="20">
        <v>19</v>
      </c>
      <c r="F30" s="21" t="s">
        <v>143</v>
      </c>
      <c r="G30" s="12" t="str">
        <f>"keyboard_in["&amp; MID(F30,4,1) &amp;"]"</f>
        <v>keyboard_in[4]</v>
      </c>
      <c r="K30" s="9" t="str">
        <f t="shared" si="3"/>
        <v xml:space="preserve">set LVDS_TX_5+ keyboard_in[4] </v>
      </c>
    </row>
    <row r="31" spans="1:15" x14ac:dyDescent="0.3">
      <c r="A31" s="17">
        <v>29</v>
      </c>
      <c r="B31" s="17" t="s">
        <v>56</v>
      </c>
      <c r="C31" s="31"/>
      <c r="D31" s="31"/>
      <c r="E31" s="20">
        <v>16</v>
      </c>
      <c r="F31" s="21" t="s">
        <v>142</v>
      </c>
      <c r="G31" s="12" t="str">
        <f>"column_select["&amp; MID(F31,7,1) &amp;"]"</f>
        <v>column_select[7]</v>
      </c>
      <c r="K31" s="9" t="str">
        <f t="shared" si="3"/>
        <v xml:space="preserve">set LVDS_TX_4- column_select[7] </v>
      </c>
    </row>
    <row r="32" spans="1:15" x14ac:dyDescent="0.3">
      <c r="A32" s="17">
        <v>30</v>
      </c>
      <c r="B32" s="17" t="s">
        <v>57</v>
      </c>
      <c r="C32" s="31"/>
      <c r="D32" s="31"/>
      <c r="E32" s="20">
        <v>13</v>
      </c>
      <c r="F32" s="21" t="s">
        <v>140</v>
      </c>
      <c r="G32" s="12" t="str">
        <f t="shared" ref="G32" si="4">"keyboard_in["&amp; MID(F32,4,1) &amp;"]"</f>
        <v>keyboard_in[5]</v>
      </c>
      <c r="K32" s="9" t="str">
        <f t="shared" si="3"/>
        <v xml:space="preserve">set LVDS_TX_4+ keyboard_in[5] </v>
      </c>
    </row>
    <row r="33" spans="1:11" x14ac:dyDescent="0.3">
      <c r="A33" s="17">
        <v>31</v>
      </c>
      <c r="B33" s="17" t="s">
        <v>58</v>
      </c>
      <c r="C33" s="31"/>
      <c r="D33" s="31"/>
      <c r="E33" s="20">
        <v>14</v>
      </c>
      <c r="F33" s="21" t="s">
        <v>141</v>
      </c>
      <c r="G33" s="12" t="str">
        <f>"column_select["&amp; MID(F33,7,1) &amp;"]"</f>
        <v>column_select[6]</v>
      </c>
      <c r="K33" s="9" t="str">
        <f t="shared" si="3"/>
        <v xml:space="preserve">set LVDS_TX_3- column_select[6] </v>
      </c>
    </row>
    <row r="34" spans="1:11" x14ac:dyDescent="0.3">
      <c r="A34" s="17">
        <v>32</v>
      </c>
      <c r="B34" s="17" t="s">
        <v>59</v>
      </c>
      <c r="C34" s="31"/>
      <c r="D34" s="31"/>
      <c r="E34" s="20">
        <v>11</v>
      </c>
      <c r="F34" s="21" t="s">
        <v>138</v>
      </c>
      <c r="G34" s="12" t="str">
        <f t="shared" ref="G34" si="5">"keyboard_in["&amp; MID(F34,4,1) &amp;"]"</f>
        <v>keyboard_in[6]</v>
      </c>
      <c r="K34" s="9" t="str">
        <f t="shared" si="3"/>
        <v xml:space="preserve">set LVDS_TX_3+ keyboard_in[6] </v>
      </c>
    </row>
    <row r="35" spans="1:11" x14ac:dyDescent="0.3">
      <c r="A35" s="8">
        <v>33</v>
      </c>
      <c r="B35" s="8" t="s">
        <v>11</v>
      </c>
      <c r="C35" s="31"/>
      <c r="D35" s="31"/>
      <c r="E35" s="7"/>
      <c r="F35" s="7"/>
      <c r="G35" s="14"/>
      <c r="K35" s="9"/>
    </row>
    <row r="36" spans="1:11" x14ac:dyDescent="0.3">
      <c r="A36" s="8">
        <v>34</v>
      </c>
      <c r="B36" s="8" t="s">
        <v>11</v>
      </c>
      <c r="C36" s="31"/>
      <c r="D36" s="31"/>
      <c r="E36" s="7"/>
      <c r="F36" s="7"/>
      <c r="G36" s="14"/>
      <c r="K36" s="9"/>
    </row>
    <row r="37" spans="1:11" x14ac:dyDescent="0.3">
      <c r="A37" s="17">
        <v>35</v>
      </c>
      <c r="B37" s="17" t="s">
        <v>60</v>
      </c>
      <c r="C37" s="31"/>
      <c r="D37" s="31"/>
      <c r="E37" s="20">
        <v>12</v>
      </c>
      <c r="F37" s="21" t="s">
        <v>129</v>
      </c>
      <c r="G37" s="12" t="str">
        <f>"column_select["&amp; MID(F37,7,1) &amp;"]"</f>
        <v>column_select[0]</v>
      </c>
      <c r="K37" s="9" t="str">
        <f t="shared" ref="K37:K42" si="6">"set " &amp; B37 &amp; " " &amp; G37 &amp; " "</f>
        <v xml:space="preserve">set LVDS_TX_2- column_select[0] </v>
      </c>
    </row>
    <row r="38" spans="1:11" x14ac:dyDescent="0.3">
      <c r="A38" s="17">
        <v>36</v>
      </c>
      <c r="B38" s="17" t="s">
        <v>61</v>
      </c>
      <c r="C38" s="31"/>
      <c r="D38" s="31"/>
      <c r="E38" s="20">
        <v>9</v>
      </c>
      <c r="F38" s="21" t="s">
        <v>136</v>
      </c>
      <c r="G38" s="12" t="s">
        <v>249</v>
      </c>
      <c r="K38" s="9" t="str">
        <f t="shared" si="6"/>
        <v xml:space="preserve">set LVDS_TX_2+ DIG_ON </v>
      </c>
    </row>
    <row r="39" spans="1:11" x14ac:dyDescent="0.3">
      <c r="A39" s="17">
        <v>37</v>
      </c>
      <c r="B39" s="17" t="s">
        <v>62</v>
      </c>
      <c r="C39" s="31"/>
      <c r="D39" s="31"/>
      <c r="E39" s="20">
        <v>10</v>
      </c>
      <c r="F39" s="21" t="s">
        <v>131</v>
      </c>
      <c r="G39" s="12" t="str">
        <f>"column_select["&amp; MID(F39,7,1) &amp;"]"</f>
        <v>column_select[1]</v>
      </c>
      <c r="K39" s="9" t="str">
        <f t="shared" si="6"/>
        <v xml:space="preserve">set LVDS_TX_1- column_select[1] </v>
      </c>
    </row>
    <row r="40" spans="1:11" x14ac:dyDescent="0.3">
      <c r="A40" s="17">
        <v>38</v>
      </c>
      <c r="B40" s="17" t="s">
        <v>63</v>
      </c>
      <c r="C40" s="31"/>
      <c r="D40" s="31"/>
      <c r="E40" s="20">
        <v>7</v>
      </c>
      <c r="F40" s="21" t="s">
        <v>134</v>
      </c>
      <c r="G40" s="12" t="s">
        <v>250</v>
      </c>
      <c r="K40" s="9" t="str">
        <f t="shared" si="6"/>
        <v xml:space="preserve">set LVDS_TX_1+ ROW_ON </v>
      </c>
    </row>
    <row r="41" spans="1:11" x14ac:dyDescent="0.3">
      <c r="A41" s="17">
        <v>39</v>
      </c>
      <c r="B41" s="17" t="s">
        <v>64</v>
      </c>
      <c r="C41" s="31"/>
      <c r="D41" s="31"/>
      <c r="E41" s="20">
        <v>8</v>
      </c>
      <c r="F41" s="21" t="s">
        <v>133</v>
      </c>
      <c r="G41" s="12" t="str">
        <f>"column_select["&amp; MID(F41,7,1) &amp;"]"</f>
        <v>column_select[2]</v>
      </c>
      <c r="K41" s="9" t="str">
        <f t="shared" si="6"/>
        <v xml:space="preserve">set LVDS_TX_0- column_select[2] </v>
      </c>
    </row>
    <row r="42" spans="1:11" x14ac:dyDescent="0.3">
      <c r="A42" s="17">
        <v>40</v>
      </c>
      <c r="B42" s="17" t="s">
        <v>65</v>
      </c>
      <c r="C42" s="31"/>
      <c r="D42" s="31"/>
      <c r="E42" s="21">
        <v>5</v>
      </c>
      <c r="F42" s="21" t="s">
        <v>132</v>
      </c>
      <c r="G42" s="12" t="str">
        <f t="shared" ref="G42" si="7">"keyboard_in["&amp; MID(F42,4,1) &amp;"]"</f>
        <v>keyboard_in[7]</v>
      </c>
      <c r="K42" s="9" t="str">
        <f t="shared" si="6"/>
        <v xml:space="preserve">set LVDS_TX_0+ keyboard_in[7] </v>
      </c>
    </row>
    <row r="43" spans="1:11" x14ac:dyDescent="0.3">
      <c r="C43" s="6" t="s">
        <v>233</v>
      </c>
      <c r="D43" s="6" t="s">
        <v>239</v>
      </c>
      <c r="E43" s="15"/>
      <c r="F43" s="7"/>
      <c r="G43" s="14"/>
    </row>
    <row r="44" spans="1:11" x14ac:dyDescent="0.3">
      <c r="A44" s="32" t="s">
        <v>240</v>
      </c>
      <c r="B44" s="33"/>
      <c r="C44" s="17">
        <v>1</v>
      </c>
      <c r="D44" s="17" t="s">
        <v>0</v>
      </c>
      <c r="H44" s="20">
        <v>33</v>
      </c>
      <c r="I44" s="21" t="s">
        <v>184</v>
      </c>
      <c r="J44" s="1" t="str">
        <f>"row_" &amp; MID(I44, 8,1) &amp; "[" &amp; MID(I44,12,1) &amp;"]"</f>
        <v>row_2[4]</v>
      </c>
      <c r="K44" s="9" t="str">
        <f>"set " &amp; D44 &amp; " " &amp; J44 &amp; " "</f>
        <v xml:space="preserve">set GPIO_01 row_2[4] </v>
      </c>
    </row>
    <row r="45" spans="1:11" x14ac:dyDescent="0.3">
      <c r="A45" s="33"/>
      <c r="B45" s="33"/>
      <c r="C45" s="17">
        <v>2</v>
      </c>
      <c r="D45" s="17" t="s">
        <v>1</v>
      </c>
      <c r="H45" s="20">
        <v>31</v>
      </c>
      <c r="I45" s="21" t="s">
        <v>183</v>
      </c>
      <c r="J45" s="1" t="str">
        <f t="shared" ref="J45:J53" si="8">"row_" &amp; MID(I45, 8,1) &amp; "[" &amp; MID(I45,12,1) &amp;"]"</f>
        <v>row_2[3]</v>
      </c>
      <c r="K45" s="9" t="str">
        <f t="shared" ref="K45:K53" si="9">"set " &amp; D45 &amp; " " &amp; J45 &amp; " "</f>
        <v xml:space="preserve">set GPIO_02 row_2[3] </v>
      </c>
    </row>
    <row r="46" spans="1:11" x14ac:dyDescent="0.3">
      <c r="A46" s="33"/>
      <c r="B46" s="33"/>
      <c r="C46" s="17">
        <v>3</v>
      </c>
      <c r="D46" s="17" t="s">
        <v>2</v>
      </c>
      <c r="H46" s="20">
        <v>29</v>
      </c>
      <c r="I46" s="21" t="s">
        <v>182</v>
      </c>
      <c r="J46" s="1" t="str">
        <f t="shared" si="8"/>
        <v>row_2[7]</v>
      </c>
      <c r="K46" s="9" t="str">
        <f t="shared" si="9"/>
        <v xml:space="preserve">set GPIO_03 row_2[7] </v>
      </c>
    </row>
    <row r="47" spans="1:11" x14ac:dyDescent="0.3">
      <c r="A47" s="33"/>
      <c r="B47" s="33"/>
      <c r="C47" s="17">
        <v>4</v>
      </c>
      <c r="D47" s="17" t="s">
        <v>3</v>
      </c>
      <c r="H47" s="20">
        <v>28</v>
      </c>
      <c r="I47" s="21" t="s">
        <v>181</v>
      </c>
      <c r="J47" s="1" t="str">
        <f t="shared" si="8"/>
        <v>row_2[2]</v>
      </c>
      <c r="K47" s="9" t="str">
        <f t="shared" si="9"/>
        <v xml:space="preserve">set GPIO_04 row_2[2] </v>
      </c>
    </row>
    <row r="48" spans="1:11" x14ac:dyDescent="0.3">
      <c r="A48" s="33"/>
      <c r="B48" s="33"/>
      <c r="C48" s="17">
        <v>5</v>
      </c>
      <c r="D48" s="17" t="s">
        <v>4</v>
      </c>
      <c r="H48" s="20">
        <v>27</v>
      </c>
      <c r="I48" s="21" t="s">
        <v>180</v>
      </c>
      <c r="J48" s="1" t="str">
        <f t="shared" si="8"/>
        <v>row_2[6]</v>
      </c>
      <c r="K48" s="9" t="str">
        <f t="shared" si="9"/>
        <v xml:space="preserve">set GPIO_05 row_2[6] </v>
      </c>
    </row>
    <row r="49" spans="1:11" x14ac:dyDescent="0.3">
      <c r="A49" s="33"/>
      <c r="B49" s="33"/>
      <c r="C49" s="17">
        <v>6</v>
      </c>
      <c r="D49" s="17" t="s">
        <v>5</v>
      </c>
      <c r="H49" s="20">
        <v>26</v>
      </c>
      <c r="I49" s="21" t="s">
        <v>179</v>
      </c>
      <c r="J49" s="1" t="str">
        <f t="shared" si="8"/>
        <v>row_2[1]</v>
      </c>
      <c r="K49" s="9" t="str">
        <f t="shared" si="9"/>
        <v xml:space="preserve">set GPIO_06 row_2[1] </v>
      </c>
    </row>
    <row r="50" spans="1:11" x14ac:dyDescent="0.3">
      <c r="A50" s="33"/>
      <c r="B50" s="33"/>
      <c r="C50" s="17">
        <v>7</v>
      </c>
      <c r="D50" s="17" t="s">
        <v>6</v>
      </c>
      <c r="H50" s="20">
        <v>25</v>
      </c>
      <c r="I50" s="21" t="s">
        <v>178</v>
      </c>
      <c r="J50" s="1" t="str">
        <f t="shared" si="8"/>
        <v>row_2[5]</v>
      </c>
      <c r="K50" s="9" t="str">
        <f t="shared" si="9"/>
        <v xml:space="preserve">set GPIO_07 row_2[5] </v>
      </c>
    </row>
    <row r="51" spans="1:11" x14ac:dyDescent="0.3">
      <c r="A51" s="33"/>
      <c r="B51" s="33"/>
      <c r="C51" s="17">
        <v>8</v>
      </c>
      <c r="D51" s="17" t="s">
        <v>7</v>
      </c>
      <c r="H51" s="20">
        <v>23</v>
      </c>
      <c r="I51" s="21" t="s">
        <v>177</v>
      </c>
      <c r="J51" s="1" t="str">
        <f t="shared" si="8"/>
        <v>row_2[0]</v>
      </c>
      <c r="K51" s="9" t="str">
        <f t="shared" si="9"/>
        <v xml:space="preserve">set GPIO_08 row_2[0] </v>
      </c>
    </row>
    <row r="52" spans="1:11" x14ac:dyDescent="0.3">
      <c r="A52" s="33"/>
      <c r="B52" s="33"/>
      <c r="C52" s="17">
        <v>9</v>
      </c>
      <c r="D52" s="17" t="s">
        <v>8</v>
      </c>
      <c r="H52" s="20">
        <v>21</v>
      </c>
      <c r="I52" s="21" t="s">
        <v>176</v>
      </c>
      <c r="J52" s="1" t="str">
        <f t="shared" si="8"/>
        <v>row_1[4]</v>
      </c>
      <c r="K52" s="9" t="str">
        <f t="shared" si="9"/>
        <v xml:space="preserve">set GPIO_09 row_1[4] </v>
      </c>
    </row>
    <row r="53" spans="1:11" x14ac:dyDescent="0.3">
      <c r="A53" s="33"/>
      <c r="B53" s="33"/>
      <c r="C53" s="17">
        <v>10</v>
      </c>
      <c r="D53" s="17" t="s">
        <v>9</v>
      </c>
      <c r="H53" s="20">
        <v>20</v>
      </c>
      <c r="I53" s="21" t="s">
        <v>175</v>
      </c>
      <c r="J53" s="1" t="str">
        <f t="shared" si="8"/>
        <v>row_1[3]</v>
      </c>
      <c r="K53" s="9" t="str">
        <f t="shared" si="9"/>
        <v xml:space="preserve">set GPIO_10 row_1[3] </v>
      </c>
    </row>
    <row r="54" spans="1:11" x14ac:dyDescent="0.3">
      <c r="A54" s="33"/>
      <c r="B54" s="33"/>
      <c r="C54" s="8">
        <v>11</v>
      </c>
      <c r="D54" s="8" t="s">
        <v>10</v>
      </c>
      <c r="E54" s="20">
        <v>26</v>
      </c>
      <c r="F54" s="21" t="s">
        <v>149</v>
      </c>
      <c r="G54" s="12"/>
      <c r="H54" s="9"/>
      <c r="I54" s="7"/>
      <c r="J54" s="7"/>
      <c r="K54" s="9"/>
    </row>
    <row r="55" spans="1:11" x14ac:dyDescent="0.3">
      <c r="A55" s="33"/>
      <c r="B55" s="33"/>
      <c r="C55" s="8">
        <v>12</v>
      </c>
      <c r="D55" s="8" t="s">
        <v>11</v>
      </c>
      <c r="H55" s="20">
        <v>36</v>
      </c>
      <c r="I55" s="21" t="s">
        <v>11</v>
      </c>
      <c r="J55" s="1"/>
      <c r="K55" s="9"/>
    </row>
    <row r="56" spans="1:11" x14ac:dyDescent="0.3">
      <c r="A56" s="33"/>
      <c r="B56" s="33"/>
      <c r="C56" s="17">
        <v>13</v>
      </c>
      <c r="D56" s="17" t="s">
        <v>12</v>
      </c>
      <c r="E56" s="9"/>
      <c r="F56" s="7"/>
      <c r="G56" s="14"/>
      <c r="H56" s="20">
        <v>19</v>
      </c>
      <c r="I56" s="21" t="s">
        <v>174</v>
      </c>
      <c r="J56" s="1" t="str">
        <f t="shared" ref="J56:J69" si="10">"row_" &amp; MID(I56, 8,1) &amp; "[" &amp; MID(I56,12,1) &amp;"]"</f>
        <v>row_1[7]</v>
      </c>
      <c r="K56" s="9" t="str">
        <f t="shared" ref="K56:K68" si="11">"set " &amp; D56 &amp; " " &amp; J56 &amp; " "</f>
        <v xml:space="preserve">set GPIO_11 row_1[7] </v>
      </c>
    </row>
    <row r="57" spans="1:11" x14ac:dyDescent="0.3">
      <c r="A57" s="33"/>
      <c r="B57" s="33"/>
      <c r="C57" s="17">
        <v>14</v>
      </c>
      <c r="D57" s="17" t="s">
        <v>13</v>
      </c>
      <c r="E57" s="9"/>
      <c r="F57" s="7"/>
      <c r="G57" s="14"/>
      <c r="H57" s="20">
        <v>17</v>
      </c>
      <c r="I57" s="21" t="s">
        <v>173</v>
      </c>
      <c r="J57" s="1" t="str">
        <f t="shared" si="10"/>
        <v>row_1[2]</v>
      </c>
      <c r="K57" s="9" t="str">
        <f t="shared" si="11"/>
        <v xml:space="preserve">set GPIO_12 row_1[2] </v>
      </c>
    </row>
    <row r="58" spans="1:11" x14ac:dyDescent="0.3">
      <c r="A58" s="33"/>
      <c r="B58" s="33"/>
      <c r="C58" s="17">
        <v>15</v>
      </c>
      <c r="D58" s="17" t="s">
        <v>14</v>
      </c>
      <c r="E58" s="9"/>
      <c r="F58" s="7"/>
      <c r="G58" s="14"/>
      <c r="H58" s="22">
        <v>16</v>
      </c>
      <c r="I58" s="23" t="s">
        <v>172</v>
      </c>
      <c r="J58" s="1" t="str">
        <f t="shared" si="10"/>
        <v>row_1[6]</v>
      </c>
      <c r="K58" s="9" t="str">
        <f t="shared" si="11"/>
        <v xml:space="preserve">set DIFF_RX_B+ row_1[6] </v>
      </c>
    </row>
    <row r="59" spans="1:11" x14ac:dyDescent="0.3">
      <c r="A59" s="33"/>
      <c r="B59" s="33"/>
      <c r="C59" s="17">
        <v>16</v>
      </c>
      <c r="D59" s="17" t="s">
        <v>15</v>
      </c>
      <c r="E59" s="9"/>
      <c r="F59" s="7"/>
      <c r="G59" s="14"/>
      <c r="H59" s="22">
        <v>15</v>
      </c>
      <c r="I59" s="23" t="s">
        <v>171</v>
      </c>
      <c r="J59" s="1" t="str">
        <f t="shared" si="10"/>
        <v>row_1[1]</v>
      </c>
      <c r="K59" s="9" t="str">
        <f t="shared" si="11"/>
        <v xml:space="preserve">set DIFF_RX_B- row_1[1] </v>
      </c>
    </row>
    <row r="60" spans="1:11" x14ac:dyDescent="0.3">
      <c r="A60" s="33"/>
      <c r="B60" s="33"/>
      <c r="C60" s="17">
        <v>17</v>
      </c>
      <c r="D60" s="17" t="s">
        <v>16</v>
      </c>
      <c r="E60" s="9"/>
      <c r="F60" s="7"/>
      <c r="G60" s="14"/>
      <c r="H60" s="22">
        <v>13</v>
      </c>
      <c r="I60" s="23" t="s">
        <v>170</v>
      </c>
      <c r="J60" s="1" t="str">
        <f t="shared" si="10"/>
        <v>row_1[5]</v>
      </c>
      <c r="K60" s="9" t="str">
        <f t="shared" si="11"/>
        <v xml:space="preserve">set DIFF_RX_A+ row_1[5] </v>
      </c>
    </row>
    <row r="61" spans="1:11" x14ac:dyDescent="0.3">
      <c r="A61" s="33"/>
      <c r="B61" s="33"/>
      <c r="C61" s="17">
        <v>18</v>
      </c>
      <c r="D61" s="17" t="s">
        <v>17</v>
      </c>
      <c r="E61" s="9"/>
      <c r="F61" s="7"/>
      <c r="G61" s="14"/>
      <c r="H61" s="22">
        <v>12</v>
      </c>
      <c r="I61" s="23" t="s">
        <v>169</v>
      </c>
      <c r="J61" s="1" t="str">
        <f t="shared" si="10"/>
        <v>row_0[4]</v>
      </c>
      <c r="K61" s="9" t="str">
        <f t="shared" si="11"/>
        <v xml:space="preserve">set DIFF_RX_A- row_0[4] </v>
      </c>
    </row>
    <row r="62" spans="1:11" x14ac:dyDescent="0.3">
      <c r="A62" s="33"/>
      <c r="B62" s="33"/>
      <c r="C62" s="17">
        <v>19</v>
      </c>
      <c r="D62" s="17" t="s">
        <v>18</v>
      </c>
      <c r="E62" s="9"/>
      <c r="F62" s="7"/>
      <c r="G62" s="14"/>
      <c r="H62" s="22">
        <v>11</v>
      </c>
      <c r="I62" s="23" t="s">
        <v>168</v>
      </c>
      <c r="J62" s="1" t="str">
        <f t="shared" si="10"/>
        <v>row_1[0]</v>
      </c>
      <c r="K62" s="9" t="str">
        <f t="shared" si="11"/>
        <v xml:space="preserve">set DIFF_RX_9+ row_1[0] </v>
      </c>
    </row>
    <row r="63" spans="1:11" x14ac:dyDescent="0.3">
      <c r="A63" s="33"/>
      <c r="B63" s="33"/>
      <c r="C63" s="17">
        <v>20</v>
      </c>
      <c r="D63" s="17" t="s">
        <v>19</v>
      </c>
      <c r="E63" s="9"/>
      <c r="F63" s="7"/>
      <c r="G63" s="14"/>
      <c r="H63" s="22">
        <v>9</v>
      </c>
      <c r="I63" s="23" t="s">
        <v>167</v>
      </c>
      <c r="J63" s="1" t="str">
        <f t="shared" si="10"/>
        <v>row_0[3]</v>
      </c>
      <c r="K63" s="9" t="str">
        <f t="shared" si="11"/>
        <v xml:space="preserve">set DIFF_RX_9- row_0[3] </v>
      </c>
    </row>
    <row r="64" spans="1:11" x14ac:dyDescent="0.3">
      <c r="A64" s="33"/>
      <c r="B64" s="33"/>
      <c r="C64" s="17">
        <v>21</v>
      </c>
      <c r="D64" s="17" t="s">
        <v>20</v>
      </c>
      <c r="E64" s="9"/>
      <c r="F64" s="7"/>
      <c r="G64" s="14"/>
      <c r="H64" s="22">
        <v>8</v>
      </c>
      <c r="I64" s="23" t="s">
        <v>166</v>
      </c>
      <c r="J64" s="1" t="str">
        <f t="shared" si="10"/>
        <v>row_0[2]</v>
      </c>
      <c r="K64" s="9" t="str">
        <f t="shared" si="11"/>
        <v xml:space="preserve">set DIFF_RX_8+ row_0[2] </v>
      </c>
    </row>
    <row r="65" spans="1:11" x14ac:dyDescent="0.3">
      <c r="A65" s="33"/>
      <c r="B65" s="33"/>
      <c r="C65" s="17">
        <v>22</v>
      </c>
      <c r="D65" s="17" t="s">
        <v>21</v>
      </c>
      <c r="E65" s="9"/>
      <c r="F65" s="7"/>
      <c r="G65" s="14"/>
      <c r="H65" s="22">
        <v>7</v>
      </c>
      <c r="I65" s="23" t="s">
        <v>165</v>
      </c>
      <c r="J65" s="1" t="str">
        <f t="shared" si="10"/>
        <v>row_0[7]</v>
      </c>
      <c r="K65" s="9" t="str">
        <f t="shared" si="11"/>
        <v xml:space="preserve">set DIFF_RX_8- row_0[7] </v>
      </c>
    </row>
    <row r="66" spans="1:11" x14ac:dyDescent="0.3">
      <c r="A66" s="33"/>
      <c r="B66" s="33"/>
      <c r="C66" s="17">
        <v>23</v>
      </c>
      <c r="D66" s="17" t="s">
        <v>22</v>
      </c>
      <c r="E66" s="9"/>
      <c r="F66" s="7"/>
      <c r="G66" s="14"/>
      <c r="H66" s="22">
        <v>5</v>
      </c>
      <c r="I66" s="23" t="s">
        <v>164</v>
      </c>
      <c r="J66" s="1" t="str">
        <f t="shared" si="10"/>
        <v>row_0[6]</v>
      </c>
      <c r="K66" s="9" t="str">
        <f t="shared" si="11"/>
        <v xml:space="preserve">set DIFF_RX_7+ row_0[6] </v>
      </c>
    </row>
    <row r="67" spans="1:11" x14ac:dyDescent="0.3">
      <c r="A67" s="33"/>
      <c r="B67" s="33"/>
      <c r="C67" s="17">
        <v>24</v>
      </c>
      <c r="D67" s="17" t="s">
        <v>23</v>
      </c>
      <c r="E67" s="9"/>
      <c r="F67" s="7"/>
      <c r="G67" s="14"/>
      <c r="H67" s="22">
        <v>4</v>
      </c>
      <c r="I67" s="23" t="s">
        <v>163</v>
      </c>
      <c r="J67" s="1" t="str">
        <f t="shared" si="10"/>
        <v>row_0[1]</v>
      </c>
      <c r="K67" s="9" t="str">
        <f t="shared" si="11"/>
        <v xml:space="preserve">set DIFF_RX_7- row_0[1] </v>
      </c>
    </row>
    <row r="68" spans="1:11" x14ac:dyDescent="0.3">
      <c r="A68" s="33"/>
      <c r="B68" s="33"/>
      <c r="C68" s="17">
        <v>25</v>
      </c>
      <c r="D68" s="17" t="s">
        <v>24</v>
      </c>
      <c r="E68" s="9"/>
      <c r="F68" s="7"/>
      <c r="G68" s="14"/>
      <c r="H68" s="22">
        <v>3</v>
      </c>
      <c r="I68" s="23" t="s">
        <v>162</v>
      </c>
      <c r="J68" s="1" t="str">
        <f t="shared" si="10"/>
        <v>row_0[5]</v>
      </c>
      <c r="K68" s="9" t="str">
        <f t="shared" si="11"/>
        <v xml:space="preserve">set DIFF_RX_6+ row_0[5] </v>
      </c>
    </row>
    <row r="69" spans="1:11" x14ac:dyDescent="0.3">
      <c r="A69" s="33"/>
      <c r="B69" s="33"/>
      <c r="C69" s="17">
        <v>26</v>
      </c>
      <c r="D69" s="17" t="s">
        <v>25</v>
      </c>
      <c r="E69" s="9"/>
      <c r="F69" s="7"/>
      <c r="G69" s="14"/>
      <c r="H69" s="22">
        <v>1</v>
      </c>
      <c r="I69" s="23" t="s">
        <v>161</v>
      </c>
      <c r="J69" s="1" t="str">
        <f t="shared" si="10"/>
        <v>row_0[0]</v>
      </c>
      <c r="K69" s="9" t="str">
        <f>"set " &amp; D69 &amp; " " &amp; J69 &amp; " "</f>
        <v xml:space="preserve">set DIFF_RX_6- row_0[0] </v>
      </c>
    </row>
    <row r="70" spans="1:11" x14ac:dyDescent="0.3">
      <c r="A70" s="33"/>
      <c r="B70" s="33"/>
      <c r="C70" s="17">
        <v>27</v>
      </c>
      <c r="D70" s="17" t="s">
        <v>26</v>
      </c>
      <c r="E70" s="9"/>
      <c r="F70" s="7"/>
      <c r="G70" s="14"/>
      <c r="J70" s="1"/>
      <c r="K70" s="9"/>
    </row>
    <row r="71" spans="1:11" x14ac:dyDescent="0.3">
      <c r="A71" s="33"/>
      <c r="B71" s="33"/>
      <c r="C71" s="17">
        <v>28</v>
      </c>
      <c r="D71" s="17" t="s">
        <v>27</v>
      </c>
      <c r="E71" s="9"/>
      <c r="F71" s="7"/>
      <c r="G71" s="14"/>
      <c r="J71" s="1"/>
      <c r="K71" s="9"/>
    </row>
    <row r="72" spans="1:11" x14ac:dyDescent="0.3">
      <c r="A72" s="33"/>
      <c r="B72" s="33"/>
      <c r="C72" s="8">
        <v>29</v>
      </c>
      <c r="D72" s="8" t="s">
        <v>28</v>
      </c>
      <c r="E72" s="9"/>
      <c r="F72" s="7"/>
      <c r="G72" s="14"/>
      <c r="J72" s="1"/>
      <c r="K72" s="9"/>
    </row>
    <row r="73" spans="1:11" x14ac:dyDescent="0.3">
      <c r="A73" s="33"/>
      <c r="B73" s="33"/>
      <c r="C73" s="8">
        <v>30</v>
      </c>
      <c r="D73" s="8" t="s">
        <v>11</v>
      </c>
      <c r="E73" s="9"/>
      <c r="F73" s="7"/>
      <c r="G73" s="14"/>
      <c r="J73" s="1"/>
      <c r="K73" s="9"/>
    </row>
    <row r="74" spans="1:11" x14ac:dyDescent="0.3">
      <c r="A74" s="33"/>
      <c r="B74" s="33"/>
      <c r="C74" s="17">
        <v>31</v>
      </c>
      <c r="D74" s="17" t="s">
        <v>29</v>
      </c>
      <c r="E74" s="9"/>
      <c r="F74" s="7"/>
      <c r="G74" s="14"/>
      <c r="J74" s="1"/>
      <c r="K74" s="9"/>
    </row>
    <row r="75" spans="1:11" x14ac:dyDescent="0.3">
      <c r="A75" s="33"/>
      <c r="B75" s="33"/>
      <c r="C75" s="17">
        <v>32</v>
      </c>
      <c r="D75" s="17" t="s">
        <v>30</v>
      </c>
      <c r="E75" s="9"/>
      <c r="F75" s="7"/>
      <c r="G75" s="14"/>
      <c r="J75" s="1"/>
      <c r="K75" s="9"/>
    </row>
    <row r="76" spans="1:11" x14ac:dyDescent="0.3">
      <c r="A76" s="33"/>
      <c r="B76" s="33"/>
      <c r="C76" s="17">
        <v>33</v>
      </c>
      <c r="D76" s="17" t="s">
        <v>31</v>
      </c>
      <c r="E76" s="9"/>
      <c r="F76" s="7"/>
      <c r="G76" s="14"/>
      <c r="J76" s="1"/>
      <c r="K76" s="9"/>
    </row>
    <row r="77" spans="1:11" x14ac:dyDescent="0.3">
      <c r="A77" s="33"/>
      <c r="B77" s="33"/>
      <c r="C77" s="17">
        <v>34</v>
      </c>
      <c r="D77" s="17" t="s">
        <v>32</v>
      </c>
      <c r="E77" s="9"/>
      <c r="F77" s="7"/>
      <c r="G77" s="14"/>
      <c r="J77" s="1"/>
      <c r="K77" s="9"/>
    </row>
    <row r="78" spans="1:11" x14ac:dyDescent="0.3">
      <c r="A78" s="33"/>
      <c r="B78" s="33"/>
      <c r="C78" s="17">
        <v>35</v>
      </c>
      <c r="D78" s="17" t="s">
        <v>33</v>
      </c>
      <c r="E78" s="20">
        <v>27</v>
      </c>
      <c r="F78" s="21" t="s">
        <v>150</v>
      </c>
      <c r="G78" s="12" t="str">
        <f t="shared" ref="G78" si="12">"keyboard_in["&amp; MID(F78,4,1) &amp;"]"</f>
        <v>keyboard_in[0]</v>
      </c>
      <c r="J78" s="1"/>
      <c r="K78" s="9" t="str">
        <f>"set " &amp; D78 &amp; " " &amp; G78 &amp; " "</f>
        <v xml:space="preserve">set DIFF_RX_2+ keyboard_in[0] </v>
      </c>
    </row>
    <row r="79" spans="1:11" x14ac:dyDescent="0.3">
      <c r="A79" s="33"/>
      <c r="B79" s="33"/>
      <c r="C79" s="17">
        <v>36</v>
      </c>
      <c r="D79" s="17" t="s">
        <v>34</v>
      </c>
      <c r="E79" s="21">
        <v>6</v>
      </c>
      <c r="F79" s="21" t="s">
        <v>135</v>
      </c>
      <c r="G79" s="12" t="str">
        <f>"column_select["&amp; MID(F79,7,1) &amp;"]"</f>
        <v>column_select[3]</v>
      </c>
      <c r="J79" s="1"/>
      <c r="K79" s="9" t="str">
        <f t="shared" ref="K79:K83" si="13">"set " &amp; D79 &amp; " " &amp; G79 &amp; " "</f>
        <v xml:space="preserve">set DIFF_RX_2- column_select[3] </v>
      </c>
    </row>
    <row r="80" spans="1:11" x14ac:dyDescent="0.3">
      <c r="A80" s="33"/>
      <c r="B80" s="33"/>
      <c r="C80" s="17">
        <v>37</v>
      </c>
      <c r="D80" s="17" t="s">
        <v>35</v>
      </c>
      <c r="E80" s="20">
        <v>3</v>
      </c>
      <c r="F80" s="21" t="s">
        <v>130</v>
      </c>
      <c r="G80" s="12" t="str">
        <f t="shared" ref="G80" si="14">"keyboard_in["&amp; MID(F80,4,1) &amp;"]"</f>
        <v>keyboard_in[8]</v>
      </c>
      <c r="J80" s="1"/>
      <c r="K80" s="9" t="str">
        <f t="shared" si="13"/>
        <v xml:space="preserve">set DIFF_RX_1+ keyboard_in[8] </v>
      </c>
    </row>
    <row r="81" spans="1:11" x14ac:dyDescent="0.3">
      <c r="A81" s="33"/>
      <c r="B81" s="33"/>
      <c r="C81" s="17">
        <v>38</v>
      </c>
      <c r="D81" s="17" t="s">
        <v>36</v>
      </c>
      <c r="E81" s="21">
        <v>4</v>
      </c>
      <c r="F81" s="21" t="s">
        <v>137</v>
      </c>
      <c r="G81" s="12" t="str">
        <f>"column_select["&amp; MID(F81,7,1) &amp;"]"</f>
        <v>column_select[4]</v>
      </c>
      <c r="J81" s="1"/>
      <c r="K81" s="9" t="str">
        <f t="shared" si="13"/>
        <v xml:space="preserve">set DIFF_RX_1- column_select[4] </v>
      </c>
    </row>
    <row r="82" spans="1:11" x14ac:dyDescent="0.3">
      <c r="A82" s="33"/>
      <c r="B82" s="33"/>
      <c r="C82" s="17">
        <v>39</v>
      </c>
      <c r="D82" s="17" t="s">
        <v>37</v>
      </c>
      <c r="E82" s="20">
        <v>1</v>
      </c>
      <c r="F82" s="21" t="s">
        <v>128</v>
      </c>
      <c r="G82" s="12" t="str">
        <f t="shared" ref="G82" si="15">"keyboard_in["&amp; MID(F82,4,1) &amp;"]"</f>
        <v>keyboard_in[9]</v>
      </c>
      <c r="J82" s="1"/>
      <c r="K82" s="9" t="str">
        <f t="shared" si="13"/>
        <v xml:space="preserve">set DIFF_RX_0+ keyboard_in[9] </v>
      </c>
    </row>
    <row r="83" spans="1:11" x14ac:dyDescent="0.3">
      <c r="A83" s="33"/>
      <c r="B83" s="33"/>
      <c r="C83" s="17">
        <v>40</v>
      </c>
      <c r="D83" s="17" t="s">
        <v>38</v>
      </c>
      <c r="E83" s="20">
        <v>2</v>
      </c>
      <c r="F83" s="21" t="s">
        <v>139</v>
      </c>
      <c r="G83" s="12" t="str">
        <f>"column_select["&amp; MID(F83,7,1) &amp;"]"</f>
        <v>column_select[5]</v>
      </c>
      <c r="J83" s="1"/>
      <c r="K83" s="9" t="str">
        <f t="shared" si="13"/>
        <v xml:space="preserve">set DIFF_RX_0- column_select[5] </v>
      </c>
    </row>
    <row r="84" spans="1:11" x14ac:dyDescent="0.3">
      <c r="A84" s="33"/>
      <c r="B84" s="33"/>
      <c r="E84" s="9"/>
      <c r="J84" s="1"/>
      <c r="K84" s="9"/>
    </row>
  </sheetData>
  <mergeCells count="4">
    <mergeCell ref="A1:D1"/>
    <mergeCell ref="C2:D42"/>
    <mergeCell ref="A44:B84"/>
    <mergeCell ref="E1:J1"/>
  </mergeCells>
  <pageMargins left="0.7" right="0.7" top="0.75" bottom="0.75" header="0.3" footer="0.3"/>
  <pageSetup orientation="portrait" r:id="rId1"/>
  <ignoredErrors>
    <ignoredError sqref="G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377F-ECCC-44AE-A024-DDE63725B5DC}">
  <dimension ref="A1:G81"/>
  <sheetViews>
    <sheetView tabSelected="1" topLeftCell="A10" workbookViewId="0">
      <selection activeCell="G36" sqref="G36"/>
    </sheetView>
  </sheetViews>
  <sheetFormatPr defaultRowHeight="14.4" x14ac:dyDescent="0.3"/>
  <cols>
    <col min="1" max="1" width="11.33203125" style="1" bestFit="1" customWidth="1"/>
    <col min="2" max="2" width="15.21875" style="1" bestFit="1" customWidth="1"/>
    <col min="3" max="3" width="17.109375" style="1" hidden="1" customWidth="1"/>
    <col min="4" max="4" width="14.21875" bestFit="1" customWidth="1"/>
    <col min="5" max="5" width="22.44140625" style="1" bestFit="1" customWidth="1"/>
    <col min="6" max="6" width="17.77734375" bestFit="1" customWidth="1"/>
  </cols>
  <sheetData>
    <row r="1" spans="1:7" x14ac:dyDescent="0.3">
      <c r="A1" s="2" t="s">
        <v>123</v>
      </c>
      <c r="B1" s="2" t="s">
        <v>125</v>
      </c>
      <c r="C1" s="2" t="s">
        <v>242</v>
      </c>
      <c r="D1" s="4" t="s">
        <v>124</v>
      </c>
      <c r="E1" s="2" t="s">
        <v>243</v>
      </c>
      <c r="F1" s="2" t="s">
        <v>244</v>
      </c>
      <c r="G1" s="2" t="s">
        <v>253</v>
      </c>
    </row>
    <row r="2" spans="1:7" s="35" customFormat="1" x14ac:dyDescent="0.3">
      <c r="A2" s="34">
        <v>5</v>
      </c>
      <c r="B2" s="34" t="s">
        <v>67</v>
      </c>
      <c r="C2" s="34">
        <f t="shared" ref="C2:C33" si="0">VALUE(MID(B2, 5, 4))</f>
        <v>1</v>
      </c>
      <c r="D2" s="35" t="s">
        <v>185</v>
      </c>
      <c r="E2" s="34" t="str">
        <f>"row_" &amp; MID(D2, 8,1) &amp; "[" &amp; MID(D2,12,1) &amp;"]"</f>
        <v>row_3[3]</v>
      </c>
      <c r="F2" s="35" t="str">
        <f>"set " &amp; B2 &amp; " " &amp; E2 &amp; " "</f>
        <v xml:space="preserve">set EG_P1 row_3[3] </v>
      </c>
      <c r="G2" s="35" t="s">
        <v>11</v>
      </c>
    </row>
    <row r="3" spans="1:7" s="35" customFormat="1" x14ac:dyDescent="0.3">
      <c r="A3" s="34">
        <v>7</v>
      </c>
      <c r="B3" s="34" t="s">
        <v>68</v>
      </c>
      <c r="C3" s="34">
        <f t="shared" si="0"/>
        <v>2</v>
      </c>
      <c r="D3" s="35" t="s">
        <v>187</v>
      </c>
      <c r="E3" s="34" t="str">
        <f t="shared" ref="E3:E36" si="1">"row_" &amp; MID(D3, 8,1) &amp; "[" &amp; MID(D3,12,1) &amp;"]"</f>
        <v>row_3[4]</v>
      </c>
      <c r="F3" s="35" t="str">
        <f t="shared" ref="F3:F56" si="2">"set " &amp; B3 &amp; " " &amp; E3 &amp; " "</f>
        <v xml:space="preserve">set EG_P2 row_3[4] </v>
      </c>
      <c r="G3" s="35" t="s">
        <v>39</v>
      </c>
    </row>
    <row r="4" spans="1:7" s="35" customFormat="1" x14ac:dyDescent="0.3">
      <c r="A4" s="34">
        <v>9</v>
      </c>
      <c r="B4" s="34" t="s">
        <v>69</v>
      </c>
      <c r="C4" s="34">
        <f t="shared" si="0"/>
        <v>3</v>
      </c>
      <c r="D4" s="35" t="s">
        <v>189</v>
      </c>
      <c r="E4" s="34" t="str">
        <f t="shared" si="1"/>
        <v>row_4[0]</v>
      </c>
      <c r="F4" s="35" t="str">
        <f t="shared" si="2"/>
        <v xml:space="preserve">set EG_P3 row_4[0] </v>
      </c>
      <c r="G4" s="35" t="s">
        <v>39</v>
      </c>
    </row>
    <row r="5" spans="1:7" s="35" customFormat="1" x14ac:dyDescent="0.3">
      <c r="A5" s="34">
        <v>11</v>
      </c>
      <c r="B5" s="34" t="s">
        <v>70</v>
      </c>
      <c r="C5" s="34">
        <f t="shared" si="0"/>
        <v>4</v>
      </c>
      <c r="D5" s="35" t="s">
        <v>190</v>
      </c>
      <c r="E5" s="34" t="str">
        <f t="shared" si="1"/>
        <v>row_4[5]</v>
      </c>
      <c r="F5" s="35" t="str">
        <f t="shared" si="2"/>
        <v xml:space="preserve">set EG_P4 row_4[5] </v>
      </c>
      <c r="G5" s="35" t="s">
        <v>39</v>
      </c>
    </row>
    <row r="6" spans="1:7" s="35" customFormat="1" x14ac:dyDescent="0.3">
      <c r="A6" s="34">
        <v>13</v>
      </c>
      <c r="B6" s="34" t="s">
        <v>71</v>
      </c>
      <c r="C6" s="34">
        <f t="shared" si="0"/>
        <v>5</v>
      </c>
      <c r="D6" s="35" t="s">
        <v>192</v>
      </c>
      <c r="E6" s="34" t="str">
        <f t="shared" si="1"/>
        <v>row_4[1]</v>
      </c>
      <c r="F6" s="35" t="str">
        <f t="shared" si="2"/>
        <v xml:space="preserve">set EG_P5 row_4[1] </v>
      </c>
      <c r="G6" s="35" t="s">
        <v>39</v>
      </c>
    </row>
    <row r="7" spans="1:7" s="19" customFormat="1" x14ac:dyDescent="0.3">
      <c r="A7" s="21">
        <v>15</v>
      </c>
      <c r="B7" s="21" t="s">
        <v>72</v>
      </c>
      <c r="C7" s="21">
        <f t="shared" si="0"/>
        <v>6</v>
      </c>
      <c r="D7" s="19" t="s">
        <v>194</v>
      </c>
      <c r="E7" s="21" t="str">
        <f t="shared" si="1"/>
        <v>row_4[6]</v>
      </c>
      <c r="F7" s="19" t="str">
        <f t="shared" si="2"/>
        <v xml:space="preserve">set EG_P6 row_4[6] </v>
      </c>
      <c r="G7" s="19" t="s">
        <v>121</v>
      </c>
    </row>
    <row r="8" spans="1:7" x14ac:dyDescent="0.3">
      <c r="A8" s="1">
        <v>17</v>
      </c>
      <c r="B8" s="1" t="s">
        <v>73</v>
      </c>
      <c r="C8" s="1">
        <f t="shared" si="0"/>
        <v>7</v>
      </c>
      <c r="D8" t="s">
        <v>196</v>
      </c>
      <c r="E8" s="1" t="str">
        <f t="shared" si="1"/>
        <v>row_4[2]</v>
      </c>
      <c r="F8" t="str">
        <f t="shared" si="2"/>
        <v xml:space="preserve">set EG_P7 row_4[2] </v>
      </c>
      <c r="G8" s="35" t="s">
        <v>254</v>
      </c>
    </row>
    <row r="9" spans="1:7" x14ac:dyDescent="0.3">
      <c r="A9" s="1">
        <v>19</v>
      </c>
      <c r="B9" s="1" t="s">
        <v>74</v>
      </c>
      <c r="C9" s="1">
        <f t="shared" si="0"/>
        <v>8</v>
      </c>
      <c r="D9" t="s">
        <v>198</v>
      </c>
      <c r="E9" s="1" t="str">
        <f t="shared" si="1"/>
        <v>row_4[7]</v>
      </c>
      <c r="F9" t="str">
        <f t="shared" si="2"/>
        <v xml:space="preserve">set EG_P8 row_4[7] </v>
      </c>
      <c r="G9" s="35" t="s">
        <v>255</v>
      </c>
    </row>
    <row r="10" spans="1:7" x14ac:dyDescent="0.3">
      <c r="A10" s="1">
        <v>23</v>
      </c>
      <c r="B10" s="1" t="s">
        <v>75</v>
      </c>
      <c r="C10" s="1">
        <f t="shared" si="0"/>
        <v>9</v>
      </c>
      <c r="D10" t="s">
        <v>199</v>
      </c>
      <c r="E10" s="1" t="str">
        <f t="shared" si="1"/>
        <v>row_4[3]</v>
      </c>
      <c r="F10" t="str">
        <f t="shared" si="2"/>
        <v xml:space="preserve">set EG_P9 row_4[3] </v>
      </c>
    </row>
    <row r="11" spans="1:7" x14ac:dyDescent="0.3">
      <c r="A11" s="1">
        <v>25</v>
      </c>
      <c r="B11" s="1" t="s">
        <v>76</v>
      </c>
      <c r="C11" s="1">
        <f t="shared" si="0"/>
        <v>10</v>
      </c>
      <c r="D11" t="s">
        <v>200</v>
      </c>
      <c r="E11" s="1" t="str">
        <f t="shared" si="1"/>
        <v>row_4[4]</v>
      </c>
      <c r="F11" t="str">
        <f t="shared" si="2"/>
        <v xml:space="preserve">set EG_P10 row_4[4] </v>
      </c>
    </row>
    <row r="12" spans="1:7" x14ac:dyDescent="0.3">
      <c r="A12" s="1">
        <v>27</v>
      </c>
      <c r="B12" s="1" t="s">
        <v>77</v>
      </c>
      <c r="C12" s="1">
        <f t="shared" si="0"/>
        <v>11</v>
      </c>
      <c r="D12" t="s">
        <v>201</v>
      </c>
      <c r="E12" s="1" t="str">
        <f t="shared" si="1"/>
        <v>row_5[0]</v>
      </c>
      <c r="F12" t="str">
        <f t="shared" si="2"/>
        <v xml:space="preserve">set EG_P11 row_5[0] </v>
      </c>
    </row>
    <row r="13" spans="1:7" x14ac:dyDescent="0.3">
      <c r="A13" s="1">
        <v>29</v>
      </c>
      <c r="B13" s="1" t="s">
        <v>78</v>
      </c>
      <c r="C13" s="1">
        <f t="shared" si="0"/>
        <v>12</v>
      </c>
      <c r="D13" t="s">
        <v>202</v>
      </c>
      <c r="E13" s="1" t="str">
        <f t="shared" si="1"/>
        <v>row_5[5]</v>
      </c>
      <c r="F13" t="str">
        <f t="shared" si="2"/>
        <v xml:space="preserve">set EG_P12 row_5[5] </v>
      </c>
    </row>
    <row r="14" spans="1:7" x14ac:dyDescent="0.3">
      <c r="A14" s="1">
        <v>31</v>
      </c>
      <c r="B14" s="1" t="s">
        <v>79</v>
      </c>
      <c r="C14" s="1">
        <f t="shared" si="0"/>
        <v>13</v>
      </c>
      <c r="D14" t="s">
        <v>203</v>
      </c>
      <c r="E14" s="1" t="str">
        <f t="shared" si="1"/>
        <v>row_5[1]</v>
      </c>
      <c r="F14" t="str">
        <f t="shared" si="2"/>
        <v xml:space="preserve">set EG_P13 row_5[1] </v>
      </c>
    </row>
    <row r="15" spans="1:7" x14ac:dyDescent="0.3">
      <c r="A15" s="1">
        <v>35</v>
      </c>
      <c r="B15" s="1" t="s">
        <v>80</v>
      </c>
      <c r="C15" s="1">
        <f t="shared" si="0"/>
        <v>14</v>
      </c>
      <c r="D15" t="s">
        <v>205</v>
      </c>
      <c r="E15" s="1" t="str">
        <f t="shared" si="1"/>
        <v>row_5[6]</v>
      </c>
      <c r="F15" t="str">
        <f t="shared" si="2"/>
        <v xml:space="preserve">set EG_P14 row_5[6] </v>
      </c>
    </row>
    <row r="16" spans="1:7" x14ac:dyDescent="0.3">
      <c r="A16" s="1">
        <v>37</v>
      </c>
      <c r="B16" s="1" t="s">
        <v>81</v>
      </c>
      <c r="C16" s="1">
        <f t="shared" si="0"/>
        <v>15</v>
      </c>
      <c r="D16" t="s">
        <v>207</v>
      </c>
      <c r="E16" s="1" t="str">
        <f t="shared" si="1"/>
        <v>row_5[2]</v>
      </c>
      <c r="F16" t="str">
        <f t="shared" si="2"/>
        <v xml:space="preserve">set EG_P15 row_5[2] </v>
      </c>
    </row>
    <row r="17" spans="1:7" x14ac:dyDescent="0.3">
      <c r="A17" s="1">
        <v>39</v>
      </c>
      <c r="B17" s="1" t="s">
        <v>82</v>
      </c>
      <c r="C17" s="1">
        <f t="shared" si="0"/>
        <v>16</v>
      </c>
      <c r="D17" t="s">
        <v>209</v>
      </c>
      <c r="E17" s="1" t="str">
        <f t="shared" si="1"/>
        <v>row_6[2]</v>
      </c>
      <c r="F17" t="str">
        <f t="shared" si="2"/>
        <v xml:space="preserve">set EG_P16 row_6[2] </v>
      </c>
    </row>
    <row r="18" spans="1:7" x14ac:dyDescent="0.3">
      <c r="A18" s="1">
        <v>41</v>
      </c>
      <c r="B18" s="1" t="s">
        <v>83</v>
      </c>
      <c r="C18" s="1">
        <f t="shared" si="0"/>
        <v>17</v>
      </c>
      <c r="D18" t="s">
        <v>211</v>
      </c>
      <c r="E18" s="1" t="str">
        <f t="shared" si="1"/>
        <v>row_6[7]</v>
      </c>
      <c r="F18" t="str">
        <f t="shared" si="2"/>
        <v xml:space="preserve">set EG_P17 row_6[7] </v>
      </c>
    </row>
    <row r="19" spans="1:7" x14ac:dyDescent="0.3">
      <c r="A19" s="1">
        <v>43</v>
      </c>
      <c r="B19" s="1" t="s">
        <v>84</v>
      </c>
      <c r="C19" s="1">
        <f t="shared" si="0"/>
        <v>18</v>
      </c>
      <c r="D19" t="s">
        <v>212</v>
      </c>
      <c r="E19" s="1" t="str">
        <f t="shared" si="1"/>
        <v>row_6[3]</v>
      </c>
      <c r="F19" t="str">
        <f t="shared" si="2"/>
        <v xml:space="preserve">set EG_P18 row_6[3] </v>
      </c>
    </row>
    <row r="20" spans="1:7" x14ac:dyDescent="0.3">
      <c r="A20" s="1">
        <v>45</v>
      </c>
      <c r="B20" s="1" t="s">
        <v>85</v>
      </c>
      <c r="C20" s="1">
        <f t="shared" si="0"/>
        <v>19</v>
      </c>
      <c r="D20" t="s">
        <v>213</v>
      </c>
      <c r="E20" s="1" t="str">
        <f t="shared" si="1"/>
        <v>row_6[4]</v>
      </c>
      <c r="F20" t="str">
        <f t="shared" si="2"/>
        <v xml:space="preserve">set EG_P19 row_6[4] </v>
      </c>
    </row>
    <row r="21" spans="1:7" x14ac:dyDescent="0.3">
      <c r="A21" s="1">
        <v>47</v>
      </c>
      <c r="B21" s="1" t="s">
        <v>86</v>
      </c>
      <c r="C21" s="1">
        <f t="shared" si="0"/>
        <v>20</v>
      </c>
      <c r="D21" t="s">
        <v>215</v>
      </c>
      <c r="E21" s="1" t="str">
        <f t="shared" si="1"/>
        <v>row_7[0]</v>
      </c>
      <c r="F21" t="str">
        <f t="shared" si="2"/>
        <v xml:space="preserve">set EG_P20 row_7[0] </v>
      </c>
    </row>
    <row r="22" spans="1:7" x14ac:dyDescent="0.3">
      <c r="A22" s="1">
        <v>49</v>
      </c>
      <c r="B22" s="1" t="s">
        <v>87</v>
      </c>
      <c r="C22" s="1">
        <f t="shared" si="0"/>
        <v>21</v>
      </c>
      <c r="D22" t="s">
        <v>217</v>
      </c>
      <c r="E22" s="1" t="str">
        <f t="shared" si="1"/>
        <v>row_7[5]</v>
      </c>
      <c r="F22" t="str">
        <f t="shared" si="2"/>
        <v xml:space="preserve">set EG_P21 row_7[5] </v>
      </c>
    </row>
    <row r="23" spans="1:7" x14ac:dyDescent="0.3">
      <c r="A23" s="1">
        <v>51</v>
      </c>
      <c r="B23" s="1" t="s">
        <v>88</v>
      </c>
      <c r="C23" s="1">
        <f t="shared" si="0"/>
        <v>22</v>
      </c>
      <c r="D23" t="s">
        <v>219</v>
      </c>
      <c r="E23" s="1" t="str">
        <f t="shared" si="1"/>
        <v>row_7[1]</v>
      </c>
      <c r="F23" t="str">
        <f t="shared" si="2"/>
        <v xml:space="preserve">set EG_P22 row_7[1] </v>
      </c>
    </row>
    <row r="24" spans="1:7" x14ac:dyDescent="0.3">
      <c r="A24" s="1">
        <v>55</v>
      </c>
      <c r="B24" s="1" t="s">
        <v>89</v>
      </c>
      <c r="C24" s="1">
        <f t="shared" si="0"/>
        <v>23</v>
      </c>
      <c r="D24" t="s">
        <v>220</v>
      </c>
      <c r="E24" s="1" t="str">
        <f t="shared" si="1"/>
        <v>row_7[6]</v>
      </c>
      <c r="F24" t="str">
        <f t="shared" si="2"/>
        <v xml:space="preserve">set EG_P23 row_7[6] </v>
      </c>
    </row>
    <row r="25" spans="1:7" x14ac:dyDescent="0.3">
      <c r="A25" s="1">
        <v>57</v>
      </c>
      <c r="B25" s="1" t="s">
        <v>90</v>
      </c>
      <c r="C25" s="1">
        <f t="shared" si="0"/>
        <v>24</v>
      </c>
      <c r="D25" t="s">
        <v>222</v>
      </c>
      <c r="E25" s="1" t="str">
        <f t="shared" si="1"/>
        <v>row_7[2]</v>
      </c>
      <c r="F25" t="str">
        <f t="shared" si="2"/>
        <v xml:space="preserve">set EG_P24 row_7[2] </v>
      </c>
    </row>
    <row r="26" spans="1:7" x14ac:dyDescent="0.3">
      <c r="A26" s="1">
        <v>59</v>
      </c>
      <c r="B26" s="1" t="s">
        <v>91</v>
      </c>
      <c r="C26" s="1">
        <f t="shared" si="0"/>
        <v>25</v>
      </c>
      <c r="D26" t="s">
        <v>224</v>
      </c>
      <c r="E26" s="1" t="str">
        <f t="shared" si="1"/>
        <v>row_7[7]</v>
      </c>
      <c r="F26" t="str">
        <f t="shared" si="2"/>
        <v xml:space="preserve">set EG_P25 row_7[7] </v>
      </c>
    </row>
    <row r="27" spans="1:7" x14ac:dyDescent="0.3">
      <c r="A27" s="1">
        <v>61</v>
      </c>
      <c r="B27" s="1" t="s">
        <v>92</v>
      </c>
      <c r="C27" s="1">
        <f t="shared" si="0"/>
        <v>26</v>
      </c>
      <c r="D27" t="s">
        <v>226</v>
      </c>
      <c r="E27" s="1" t="str">
        <f t="shared" si="1"/>
        <v>row_7[3]</v>
      </c>
      <c r="F27" t="str">
        <f t="shared" si="2"/>
        <v xml:space="preserve">set EG_P26 row_7[3] </v>
      </c>
    </row>
    <row r="28" spans="1:7" x14ac:dyDescent="0.3">
      <c r="A28" s="1">
        <v>63</v>
      </c>
      <c r="B28" s="1" t="s">
        <v>93</v>
      </c>
      <c r="C28" s="1">
        <f t="shared" si="0"/>
        <v>27</v>
      </c>
      <c r="D28" t="s">
        <v>228</v>
      </c>
      <c r="E28" s="1" t="str">
        <f t="shared" si="1"/>
        <v>row_7[4]</v>
      </c>
      <c r="F28" t="str">
        <f t="shared" si="2"/>
        <v xml:space="preserve">set EG_P27 row_7[4] </v>
      </c>
    </row>
    <row r="29" spans="1:7" x14ac:dyDescent="0.3">
      <c r="A29" s="1">
        <v>65</v>
      </c>
      <c r="B29" s="1" t="s">
        <v>94</v>
      </c>
      <c r="C29" s="1">
        <f t="shared" si="0"/>
        <v>28</v>
      </c>
      <c r="D29" t="s">
        <v>230</v>
      </c>
      <c r="E29" s="1" t="str">
        <f t="shared" si="1"/>
        <v>row_8[0]</v>
      </c>
      <c r="F29" t="str">
        <f t="shared" si="2"/>
        <v xml:space="preserve">set EG_P28 row_8[0] </v>
      </c>
    </row>
    <row r="30" spans="1:7" x14ac:dyDescent="0.3">
      <c r="A30" s="1">
        <v>67</v>
      </c>
      <c r="B30" s="1" t="s">
        <v>95</v>
      </c>
      <c r="C30" s="1">
        <f t="shared" si="0"/>
        <v>29</v>
      </c>
      <c r="D30" t="s">
        <v>232</v>
      </c>
      <c r="E30" s="1" t="str">
        <f t="shared" si="1"/>
        <v>row_8[5]</v>
      </c>
      <c r="F30" t="str">
        <f t="shared" si="2"/>
        <v xml:space="preserve">set EG_P29 row_8[5] </v>
      </c>
    </row>
    <row r="31" spans="1:7" s="35" customFormat="1" x14ac:dyDescent="0.3">
      <c r="A31" s="34">
        <v>6</v>
      </c>
      <c r="B31" s="34" t="s">
        <v>96</v>
      </c>
      <c r="C31" s="34">
        <f t="shared" si="0"/>
        <v>35</v>
      </c>
      <c r="D31" s="35" t="s">
        <v>186</v>
      </c>
      <c r="E31" s="34" t="str">
        <f t="shared" si="1"/>
        <v>row_3[0]</v>
      </c>
      <c r="F31" s="35" t="str">
        <f t="shared" si="2"/>
        <v xml:space="preserve">set EG_P35 row_3[0] </v>
      </c>
      <c r="G31" s="35" t="s">
        <v>39</v>
      </c>
    </row>
    <row r="32" spans="1:7" s="35" customFormat="1" x14ac:dyDescent="0.3">
      <c r="A32" s="34">
        <v>8</v>
      </c>
      <c r="B32" s="34" t="s">
        <v>97</v>
      </c>
      <c r="C32" s="34">
        <f t="shared" si="0"/>
        <v>36</v>
      </c>
      <c r="D32" s="35" t="s">
        <v>188</v>
      </c>
      <c r="E32" s="34" t="str">
        <f t="shared" si="1"/>
        <v>row_3[5]</v>
      </c>
      <c r="F32" s="35" t="str">
        <f t="shared" si="2"/>
        <v xml:space="preserve">set EG_P36 row_3[5] </v>
      </c>
      <c r="G32" s="35" t="s">
        <v>39</v>
      </c>
    </row>
    <row r="33" spans="1:7" s="35" customFormat="1" x14ac:dyDescent="0.3">
      <c r="A33" s="34">
        <v>12</v>
      </c>
      <c r="B33" s="34" t="s">
        <v>98</v>
      </c>
      <c r="C33" s="34">
        <f t="shared" si="0"/>
        <v>37</v>
      </c>
      <c r="D33" s="35" t="s">
        <v>191</v>
      </c>
      <c r="E33" s="34" t="str">
        <f t="shared" si="1"/>
        <v>row_3[1]</v>
      </c>
      <c r="F33" s="35" t="str">
        <f t="shared" si="2"/>
        <v xml:space="preserve">set EG_P37 row_3[1] </v>
      </c>
      <c r="G33" s="35" t="s">
        <v>39</v>
      </c>
    </row>
    <row r="34" spans="1:7" x14ac:dyDescent="0.3">
      <c r="A34" s="1">
        <v>14</v>
      </c>
      <c r="B34" s="1" t="s">
        <v>99</v>
      </c>
      <c r="C34" s="1">
        <f t="shared" ref="C34:C56" si="3">VALUE(MID(B34, 5, 4))</f>
        <v>38</v>
      </c>
      <c r="D34" t="s">
        <v>193</v>
      </c>
      <c r="E34" s="1" t="str">
        <f t="shared" si="1"/>
        <v>row_3[6]</v>
      </c>
      <c r="F34" t="str">
        <f t="shared" si="2"/>
        <v xml:space="preserve">set EG_P38 row_3[6] </v>
      </c>
      <c r="G34" s="35" t="s">
        <v>95</v>
      </c>
    </row>
    <row r="35" spans="1:7" x14ac:dyDescent="0.3">
      <c r="A35" s="1">
        <v>16</v>
      </c>
      <c r="B35" s="1" t="s">
        <v>100</v>
      </c>
      <c r="C35" s="1">
        <f t="shared" si="3"/>
        <v>39</v>
      </c>
      <c r="D35" t="s">
        <v>195</v>
      </c>
      <c r="E35" s="1" t="str">
        <f t="shared" si="1"/>
        <v>row_3[2]</v>
      </c>
      <c r="F35" t="str">
        <f t="shared" si="2"/>
        <v xml:space="preserve">set EG_P39 row_3[2] </v>
      </c>
      <c r="G35" s="35" t="s">
        <v>94</v>
      </c>
    </row>
    <row r="36" spans="1:7" x14ac:dyDescent="0.3">
      <c r="A36" s="1">
        <v>18</v>
      </c>
      <c r="B36" s="1" t="s">
        <v>101</v>
      </c>
      <c r="C36" s="1">
        <f t="shared" si="3"/>
        <v>40</v>
      </c>
      <c r="D36" t="s">
        <v>197</v>
      </c>
      <c r="E36" s="1" t="str">
        <f t="shared" si="1"/>
        <v>row_3[7]</v>
      </c>
      <c r="F36" t="str">
        <f t="shared" si="2"/>
        <v xml:space="preserve">set EG_P40 row_3[7] </v>
      </c>
      <c r="G36" s="35" t="s">
        <v>93</v>
      </c>
    </row>
    <row r="37" spans="1:7" x14ac:dyDescent="0.3">
      <c r="A37" s="1">
        <v>20</v>
      </c>
      <c r="B37" s="1" t="s">
        <v>102</v>
      </c>
      <c r="C37" s="1">
        <f t="shared" si="3"/>
        <v>41</v>
      </c>
      <c r="D37" t="s">
        <v>127</v>
      </c>
    </row>
    <row r="38" spans="1:7" x14ac:dyDescent="0.3">
      <c r="A38" s="1">
        <v>24</v>
      </c>
      <c r="B38" s="1" t="s">
        <v>103</v>
      </c>
      <c r="C38" s="1">
        <f t="shared" si="3"/>
        <v>42</v>
      </c>
      <c r="D38" t="s">
        <v>127</v>
      </c>
    </row>
    <row r="39" spans="1:7" x14ac:dyDescent="0.3">
      <c r="A39" s="1">
        <v>26</v>
      </c>
      <c r="B39" s="1" t="s">
        <v>104</v>
      </c>
      <c r="C39" s="1">
        <f t="shared" si="3"/>
        <v>43</v>
      </c>
      <c r="D39" t="s">
        <v>127</v>
      </c>
    </row>
    <row r="40" spans="1:7" x14ac:dyDescent="0.3">
      <c r="A40" s="1">
        <v>28</v>
      </c>
      <c r="B40" s="1" t="s">
        <v>105</v>
      </c>
      <c r="C40" s="1">
        <f t="shared" si="3"/>
        <v>44</v>
      </c>
      <c r="D40" t="s">
        <v>127</v>
      </c>
    </row>
    <row r="41" spans="1:7" x14ac:dyDescent="0.3">
      <c r="A41" s="1">
        <v>30</v>
      </c>
      <c r="B41" s="1" t="s">
        <v>106</v>
      </c>
      <c r="C41" s="1">
        <f t="shared" si="3"/>
        <v>45</v>
      </c>
      <c r="D41" t="s">
        <v>127</v>
      </c>
    </row>
    <row r="42" spans="1:7" x14ac:dyDescent="0.3">
      <c r="A42" s="1">
        <v>34</v>
      </c>
      <c r="B42" s="1" t="s">
        <v>107</v>
      </c>
      <c r="C42" s="1">
        <f t="shared" si="3"/>
        <v>46</v>
      </c>
      <c r="D42" t="s">
        <v>204</v>
      </c>
      <c r="E42" s="1" t="str">
        <f>"row_" &amp; MID(D42, 8,1) &amp; "[" &amp; MID(D42,12,1) &amp;"]"</f>
        <v>row_5[7]</v>
      </c>
      <c r="F42" t="str">
        <f t="shared" si="2"/>
        <v xml:space="preserve">set EG_P46 row_5[7] </v>
      </c>
    </row>
    <row r="43" spans="1:7" x14ac:dyDescent="0.3">
      <c r="A43" s="1">
        <v>36</v>
      </c>
      <c r="B43" s="1" t="s">
        <v>108</v>
      </c>
      <c r="C43" s="1">
        <f t="shared" si="3"/>
        <v>47</v>
      </c>
      <c r="D43" t="s">
        <v>206</v>
      </c>
      <c r="E43" s="1" t="str">
        <f t="shared" ref="E43:E45" si="4">"row_" &amp; MID(D43, 8,1) &amp; "[" &amp; MID(D43,12,1) &amp;"]"</f>
        <v>row_5[3]</v>
      </c>
      <c r="F43" t="str">
        <f t="shared" si="2"/>
        <v xml:space="preserve">set EG_P47 row_5[3] </v>
      </c>
    </row>
    <row r="44" spans="1:7" x14ac:dyDescent="0.3">
      <c r="A44" s="1">
        <v>38</v>
      </c>
      <c r="B44" s="1" t="s">
        <v>109</v>
      </c>
      <c r="C44" s="1">
        <f t="shared" si="3"/>
        <v>48</v>
      </c>
      <c r="D44" t="s">
        <v>208</v>
      </c>
      <c r="E44" s="1" t="str">
        <f t="shared" si="4"/>
        <v>row_5[4]</v>
      </c>
      <c r="F44" t="str">
        <f t="shared" si="2"/>
        <v xml:space="preserve">set EG_P48 row_5[4] </v>
      </c>
    </row>
    <row r="45" spans="1:7" x14ac:dyDescent="0.3">
      <c r="A45" s="1">
        <v>40</v>
      </c>
      <c r="B45" s="1" t="s">
        <v>110</v>
      </c>
      <c r="C45" s="1">
        <f t="shared" si="3"/>
        <v>49</v>
      </c>
      <c r="D45" t="s">
        <v>210</v>
      </c>
      <c r="E45" s="1" t="str">
        <f t="shared" si="4"/>
        <v>row_6[0]</v>
      </c>
      <c r="F45" t="str">
        <f t="shared" si="2"/>
        <v xml:space="preserve">set EG_P49 row_6[0] </v>
      </c>
    </row>
    <row r="46" spans="1:7" x14ac:dyDescent="0.3">
      <c r="A46" s="1">
        <v>42</v>
      </c>
      <c r="B46" s="1" t="s">
        <v>111</v>
      </c>
      <c r="C46" s="1">
        <f t="shared" si="3"/>
        <v>50</v>
      </c>
      <c r="D46" t="s">
        <v>127</v>
      </c>
    </row>
    <row r="47" spans="1:7" x14ac:dyDescent="0.3">
      <c r="A47" s="1">
        <v>46</v>
      </c>
      <c r="B47" s="1" t="s">
        <v>112</v>
      </c>
      <c r="C47" s="1">
        <f t="shared" si="3"/>
        <v>51</v>
      </c>
      <c r="D47" t="s">
        <v>214</v>
      </c>
      <c r="E47" s="1" t="str">
        <f>"row_" &amp; MID(D47, 8,1) &amp; "[" &amp; MID(D47,12,1) &amp;"]"</f>
        <v>row_6[5]</v>
      </c>
      <c r="F47" t="str">
        <f>"set " &amp; B47 &amp; " " &amp; E47 &amp; " "</f>
        <v xml:space="preserve">set EG_P51 row_6[5] </v>
      </c>
    </row>
    <row r="48" spans="1:7" x14ac:dyDescent="0.3">
      <c r="A48" s="1">
        <v>48</v>
      </c>
      <c r="B48" s="1" t="s">
        <v>113</v>
      </c>
      <c r="C48" s="1">
        <f t="shared" si="3"/>
        <v>52</v>
      </c>
      <c r="D48" t="s">
        <v>216</v>
      </c>
      <c r="E48" s="1" t="str">
        <f t="shared" ref="E48:E49" si="5">"row_" &amp; MID(D48, 8,1) &amp; "[" &amp; MID(D48,12,1) &amp;"]"</f>
        <v>row_6[1]</v>
      </c>
      <c r="F48" t="str">
        <f t="shared" si="2"/>
        <v xml:space="preserve">set EG_P52 row_6[1] </v>
      </c>
    </row>
    <row r="49" spans="1:7" x14ac:dyDescent="0.3">
      <c r="A49" s="1">
        <v>50</v>
      </c>
      <c r="B49" s="1" t="s">
        <v>114</v>
      </c>
      <c r="C49" s="1">
        <f t="shared" si="3"/>
        <v>53</v>
      </c>
      <c r="D49" t="s">
        <v>218</v>
      </c>
      <c r="E49" s="1" t="str">
        <f t="shared" si="5"/>
        <v>row_6[6]</v>
      </c>
      <c r="F49" t="str">
        <f t="shared" si="2"/>
        <v xml:space="preserve">set EG_P53 row_6[6] </v>
      </c>
    </row>
    <row r="50" spans="1:7" x14ac:dyDescent="0.3">
      <c r="A50" s="1">
        <v>52</v>
      </c>
      <c r="B50" s="1" t="s">
        <v>115</v>
      </c>
      <c r="C50" s="1">
        <f t="shared" si="3"/>
        <v>54</v>
      </c>
      <c r="D50" t="s">
        <v>127</v>
      </c>
    </row>
    <row r="51" spans="1:7" x14ac:dyDescent="0.3">
      <c r="A51" s="1">
        <v>56</v>
      </c>
      <c r="B51" s="1" t="s">
        <v>116</v>
      </c>
      <c r="C51" s="1">
        <f t="shared" si="3"/>
        <v>55</v>
      </c>
      <c r="D51" t="s">
        <v>221</v>
      </c>
      <c r="E51" s="1" t="str">
        <f>"row_" &amp; MID(D51, 8,1) &amp; "[" &amp; MID(D51,12,1) &amp;"]"</f>
        <v>row_8[1]</v>
      </c>
      <c r="F51" t="str">
        <f t="shared" si="2"/>
        <v xml:space="preserve">set EG_P55 row_8[1] </v>
      </c>
    </row>
    <row r="52" spans="1:7" x14ac:dyDescent="0.3">
      <c r="A52" s="1">
        <v>58</v>
      </c>
      <c r="B52" s="1" t="s">
        <v>117</v>
      </c>
      <c r="C52" s="1">
        <f t="shared" si="3"/>
        <v>56</v>
      </c>
      <c r="D52" t="s">
        <v>223</v>
      </c>
      <c r="E52" s="1" t="str">
        <f t="shared" ref="E52:E56" si="6">"row_" &amp; MID(D52, 8,1) &amp; "[" &amp; MID(D52,12,1) &amp;"]"</f>
        <v>row_8[6]</v>
      </c>
      <c r="F52" t="str">
        <f t="shared" si="2"/>
        <v xml:space="preserve">set EG_P56 row_8[6] </v>
      </c>
    </row>
    <row r="53" spans="1:7" s="35" customFormat="1" x14ac:dyDescent="0.3">
      <c r="A53" s="34">
        <v>60</v>
      </c>
      <c r="B53" s="34" t="s">
        <v>118</v>
      </c>
      <c r="C53" s="34">
        <f t="shared" si="3"/>
        <v>57</v>
      </c>
      <c r="D53" s="35" t="s">
        <v>225</v>
      </c>
      <c r="E53" s="34" t="str">
        <f t="shared" si="6"/>
        <v>row_8[2]</v>
      </c>
      <c r="F53" s="35" t="str">
        <f t="shared" si="2"/>
        <v xml:space="preserve">set EG_P57 row_8[2] </v>
      </c>
      <c r="G53" s="35" t="s">
        <v>11</v>
      </c>
    </row>
    <row r="54" spans="1:7" x14ac:dyDescent="0.3">
      <c r="A54" s="1">
        <v>62</v>
      </c>
      <c r="B54" s="1" t="s">
        <v>119</v>
      </c>
      <c r="C54" s="1">
        <f t="shared" si="3"/>
        <v>58</v>
      </c>
      <c r="D54" t="s">
        <v>227</v>
      </c>
      <c r="E54" s="1" t="str">
        <f t="shared" si="6"/>
        <v>row_8[7]</v>
      </c>
      <c r="F54" t="str">
        <f t="shared" si="2"/>
        <v xml:space="preserve">set EG_P58 row_8[7] </v>
      </c>
    </row>
    <row r="55" spans="1:7" x14ac:dyDescent="0.3">
      <c r="A55" s="1">
        <v>64</v>
      </c>
      <c r="B55" s="1" t="s">
        <v>120</v>
      </c>
      <c r="C55" s="1">
        <f t="shared" si="3"/>
        <v>59</v>
      </c>
      <c r="D55" t="s">
        <v>229</v>
      </c>
      <c r="E55" s="1" t="str">
        <f t="shared" si="6"/>
        <v>row_8[3]</v>
      </c>
      <c r="F55" t="str">
        <f t="shared" si="2"/>
        <v xml:space="preserve">set EG_P59 row_8[3] </v>
      </c>
    </row>
    <row r="56" spans="1:7" x14ac:dyDescent="0.3">
      <c r="A56" s="1">
        <v>66</v>
      </c>
      <c r="B56" s="1" t="s">
        <v>121</v>
      </c>
      <c r="C56" s="1">
        <f t="shared" si="3"/>
        <v>60</v>
      </c>
      <c r="D56" t="s">
        <v>231</v>
      </c>
      <c r="E56" s="1" t="str">
        <f t="shared" si="6"/>
        <v>row_8[4]</v>
      </c>
      <c r="F56" t="str">
        <f t="shared" si="2"/>
        <v xml:space="preserve">set EG_P60 row_8[4] </v>
      </c>
    </row>
    <row r="57" spans="1:7" x14ac:dyDescent="0.3">
      <c r="A57" s="1">
        <v>1</v>
      </c>
      <c r="B57" s="1" t="s">
        <v>28</v>
      </c>
      <c r="D57" t="s">
        <v>127</v>
      </c>
    </row>
    <row r="58" spans="1:7" x14ac:dyDescent="0.3">
      <c r="A58" s="1">
        <v>2</v>
      </c>
      <c r="B58" s="1" t="s">
        <v>28</v>
      </c>
      <c r="D58" t="s">
        <v>127</v>
      </c>
    </row>
    <row r="59" spans="1:7" x14ac:dyDescent="0.3">
      <c r="A59" s="1">
        <v>3</v>
      </c>
      <c r="B59" s="1" t="s">
        <v>66</v>
      </c>
      <c r="D59" t="s">
        <v>127</v>
      </c>
    </row>
    <row r="60" spans="1:7" x14ac:dyDescent="0.3">
      <c r="A60" s="1">
        <v>4</v>
      </c>
      <c r="B60" s="1" t="s">
        <v>39</v>
      </c>
      <c r="D60" t="s">
        <v>127</v>
      </c>
    </row>
    <row r="61" spans="1:7" x14ac:dyDescent="0.3">
      <c r="A61" s="1">
        <v>10</v>
      </c>
      <c r="B61" s="1" t="s">
        <v>11</v>
      </c>
      <c r="D61" t="s">
        <v>11</v>
      </c>
    </row>
    <row r="62" spans="1:7" x14ac:dyDescent="0.3">
      <c r="A62" s="1">
        <v>21</v>
      </c>
      <c r="B62" s="1" t="s">
        <v>11</v>
      </c>
      <c r="D62" t="s">
        <v>11</v>
      </c>
    </row>
    <row r="63" spans="1:7" x14ac:dyDescent="0.3">
      <c r="A63" s="1">
        <v>22</v>
      </c>
      <c r="B63" s="1" t="s">
        <v>11</v>
      </c>
      <c r="D63" t="s">
        <v>11</v>
      </c>
    </row>
    <row r="64" spans="1:7" x14ac:dyDescent="0.3">
      <c r="A64" s="1">
        <v>32</v>
      </c>
      <c r="B64" s="1" t="s">
        <v>11</v>
      </c>
      <c r="D64" t="s">
        <v>11</v>
      </c>
    </row>
    <row r="65" spans="1:4" x14ac:dyDescent="0.3">
      <c r="A65" s="1">
        <v>33</v>
      </c>
      <c r="B65" s="1" t="s">
        <v>11</v>
      </c>
      <c r="D65" t="s">
        <v>11</v>
      </c>
    </row>
    <row r="66" spans="1:4" x14ac:dyDescent="0.3">
      <c r="A66" s="1">
        <v>44</v>
      </c>
      <c r="B66" s="1" t="s">
        <v>11</v>
      </c>
      <c r="D66" t="s">
        <v>11</v>
      </c>
    </row>
    <row r="67" spans="1:4" x14ac:dyDescent="0.3">
      <c r="A67" s="1">
        <v>53</v>
      </c>
      <c r="B67" s="1" t="s">
        <v>11</v>
      </c>
      <c r="D67" t="s">
        <v>11</v>
      </c>
    </row>
    <row r="68" spans="1:4" x14ac:dyDescent="0.3">
      <c r="A68" s="1">
        <v>54</v>
      </c>
      <c r="B68" s="1" t="s">
        <v>11</v>
      </c>
      <c r="D68" t="s">
        <v>11</v>
      </c>
    </row>
    <row r="69" spans="1:4" x14ac:dyDescent="0.3">
      <c r="A69" s="1">
        <v>68</v>
      </c>
      <c r="B69" s="1" t="s">
        <v>39</v>
      </c>
      <c r="D69" t="s">
        <v>127</v>
      </c>
    </row>
    <row r="70" spans="1:4" x14ac:dyDescent="0.3">
      <c r="A70" s="1">
        <v>69</v>
      </c>
      <c r="B70" s="1" t="s">
        <v>39</v>
      </c>
      <c r="D70" t="s">
        <v>127</v>
      </c>
    </row>
    <row r="71" spans="1:4" x14ac:dyDescent="0.3">
      <c r="A71" s="1">
        <v>70</v>
      </c>
      <c r="B71" s="1" t="s">
        <v>39</v>
      </c>
      <c r="D71" t="s">
        <v>127</v>
      </c>
    </row>
    <row r="72" spans="1:4" x14ac:dyDescent="0.3">
      <c r="A72" s="1">
        <v>71</v>
      </c>
      <c r="B72" s="1" t="s">
        <v>39</v>
      </c>
      <c r="D72" t="s">
        <v>127</v>
      </c>
    </row>
    <row r="73" spans="1:4" x14ac:dyDescent="0.3">
      <c r="A73" s="1">
        <v>72</v>
      </c>
      <c r="B73" s="1" t="s">
        <v>39</v>
      </c>
      <c r="D73" t="s">
        <v>127</v>
      </c>
    </row>
    <row r="74" spans="1:4" x14ac:dyDescent="0.3">
      <c r="A74" s="1">
        <v>73</v>
      </c>
      <c r="B74" s="1" t="s">
        <v>39</v>
      </c>
      <c r="D74" t="s">
        <v>127</v>
      </c>
    </row>
    <row r="75" spans="1:4" x14ac:dyDescent="0.3">
      <c r="A75" s="1">
        <v>74</v>
      </c>
      <c r="B75" s="1" t="s">
        <v>39</v>
      </c>
      <c r="D75" t="s">
        <v>127</v>
      </c>
    </row>
    <row r="76" spans="1:4" x14ac:dyDescent="0.3">
      <c r="A76" s="1">
        <v>75</v>
      </c>
      <c r="B76" s="1" t="s">
        <v>39</v>
      </c>
      <c r="D76" t="s">
        <v>127</v>
      </c>
    </row>
    <row r="77" spans="1:4" x14ac:dyDescent="0.3">
      <c r="A77" s="1">
        <v>76</v>
      </c>
      <c r="B77" s="1" t="s">
        <v>11</v>
      </c>
      <c r="D77" t="s">
        <v>11</v>
      </c>
    </row>
    <row r="78" spans="1:4" x14ac:dyDescent="0.3">
      <c r="A78" s="1">
        <v>77</v>
      </c>
      <c r="B78" s="1" t="s">
        <v>39</v>
      </c>
      <c r="D78" t="s">
        <v>127</v>
      </c>
    </row>
    <row r="79" spans="1:4" x14ac:dyDescent="0.3">
      <c r="A79" s="1">
        <v>78</v>
      </c>
      <c r="B79" s="1" t="s">
        <v>122</v>
      </c>
      <c r="D79" t="s">
        <v>127</v>
      </c>
    </row>
    <row r="80" spans="1:4" x14ac:dyDescent="0.3">
      <c r="A80" s="1">
        <v>79</v>
      </c>
      <c r="B80" s="1" t="s">
        <v>10</v>
      </c>
      <c r="D80" t="s">
        <v>149</v>
      </c>
    </row>
    <row r="81" spans="1:4" x14ac:dyDescent="0.3">
      <c r="A81" s="1">
        <v>80</v>
      </c>
      <c r="B81" s="1" t="s">
        <v>10</v>
      </c>
      <c r="D81" t="s">
        <v>149</v>
      </c>
    </row>
  </sheetData>
  <sortState xmlns:xlrd2="http://schemas.microsoft.com/office/spreadsheetml/2017/richdata2" caseSensitive="1" ref="A2:D84">
    <sortCondition ref="C2:C8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4 1 Y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6 4 1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N W F M o i k e 4 D g A A A B E A A A A T A B w A R m 9 y b X V s Y X M v U 2 V j d G l v b j E u b S C i G A A o o B Q A A A A A A A A A A A A A A A A A A A A A A A A A A A A r T k 0 u y c z P U w i G 0 I b W A F B L A Q I t A B Q A A g A I A O u N W F N I g j A t p A A A A P U A A A A S A A A A A A A A A A A A A A A A A A A A A A B D b 2 5 m a W c v U G F j a 2 F n Z S 5 4 b W x Q S w E C L Q A U A A I A C A D r j V h T D 8 r p q 6 Q A A A D p A A A A E w A A A A A A A A A A A A A A A A D w A A A A W 0 N v b n R l b n R f V H l w Z X N d L n h t b F B L A Q I t A B Q A A g A I A O u N W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e u + z 7 N K e R J 1 t 4 H / P b L 4 E A A A A A A I A A A A A A B B m A A A A A Q A A I A A A A A N r q q V + x 5 R l m + Q b T M M i u g 2 w M 9 T W a k 1 l M i N L t r w g C 1 4 O A A A A A A 6 A A A A A A g A A I A A A A P K G 5 U e M r G / X h q a X J + 4 z x v g e q G 2 G y e L i m 6 E w M 2 / + U T M F U A A A A E X N + A W M 3 L c I u R B j 1 8 y e j V P / U H 1 f 4 c D g L i F c n D S K N L F w G L u t L 0 o 2 i a R + e Y z t Y x 1 r 3 J I f 6 X Z z X O F 0 x y L f V c r 8 I c h l 9 w X n O + U I w l N P P b 2 k J h G 1 Q A A A A F d M W d e V H B 7 0 o F + 4 G k p 5 o L m e G G + y 1 V 6 n E A b E f i + w i s 1 t K 6 s z C J 8 w k I u n 8 e m L Q 7 M 9 F z 6 + V X W c y V 9 c 0 2 1 / 6 8 v 0 P H k = < / D a t a M a s h u p > 
</file>

<file path=customXml/itemProps1.xml><?xml version="1.0" encoding="utf-8"?>
<ds:datastoreItem xmlns:ds="http://schemas.openxmlformats.org/officeDocument/2006/customXml" ds:itemID="{CD3FDC53-57AF-43BC-9C2B-F7B40C49AE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J4 (bemicro)</vt:lpstr>
      <vt:lpstr>J5 (bemicro)</vt:lpstr>
      <vt:lpstr>J1 (pcb)</vt:lpstr>
      <vt:lpstr>J2 (pcb)</vt:lpstr>
      <vt:lpstr>jumper mapping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Silver</dc:creator>
  <cp:lastModifiedBy>justin</cp:lastModifiedBy>
  <dcterms:created xsi:type="dcterms:W3CDTF">2015-06-05T18:17:20Z</dcterms:created>
  <dcterms:modified xsi:type="dcterms:W3CDTF">2021-10-26T23:50:01Z</dcterms:modified>
</cp:coreProperties>
</file>