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/>
  </bookViews>
  <sheets>
    <sheet name="雲端主機比較" sheetId="1" r:id="rId1"/>
  </sheets>
  <calcPr calcId="145621" iterateDelta="1E-4"/>
</workbook>
</file>

<file path=xl/calcChain.xml><?xml version="1.0" encoding="utf-8"?>
<calcChain xmlns="http://schemas.openxmlformats.org/spreadsheetml/2006/main">
  <c r="I17" i="1" l="1"/>
  <c r="H17" i="1"/>
  <c r="G17" i="1"/>
  <c r="F17" i="1"/>
  <c r="I16" i="1"/>
  <c r="H16" i="1"/>
  <c r="G16" i="1"/>
  <c r="F16" i="1"/>
  <c r="I15" i="1"/>
  <c r="H15" i="1"/>
  <c r="G15" i="1"/>
  <c r="J15" i="1" s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H9" i="1"/>
  <c r="G9" i="1"/>
  <c r="J9" i="1" s="1"/>
  <c r="F9" i="1"/>
  <c r="H8" i="1"/>
  <c r="G8" i="1"/>
  <c r="J8" i="1" s="1"/>
  <c r="F8" i="1"/>
  <c r="H7" i="1"/>
  <c r="G7" i="1"/>
  <c r="J7" i="1" s="1"/>
  <c r="F7" i="1"/>
  <c r="H6" i="1"/>
  <c r="G6" i="1"/>
  <c r="J6" i="1" s="1"/>
  <c r="F6" i="1"/>
  <c r="H5" i="1"/>
  <c r="G5" i="1"/>
  <c r="J5" i="1" s="1"/>
  <c r="F5" i="1"/>
  <c r="H4" i="1"/>
  <c r="G4" i="1"/>
  <c r="J4" i="1" s="1"/>
  <c r="F4" i="1"/>
  <c r="H3" i="1"/>
  <c r="G3" i="1"/>
  <c r="J3" i="1" s="1"/>
  <c r="F3" i="1"/>
  <c r="J16" i="1" l="1"/>
  <c r="J17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<sst xmlns="http://schemas.openxmlformats.org/spreadsheetml/2006/main" count="32" uniqueCount="30">
  <si>
    <t>Gb</t>
  </si>
  <si>
    <t>vCPU</t>
  </si>
  <si>
    <t>CPU(GHz)</t>
  </si>
  <si>
    <t>RAM(Gb)</t>
  </si>
  <si>
    <t>HiCloud</t>
  </si>
  <si>
    <t>S</t>
  </si>
  <si>
    <t>M</t>
  </si>
  <si>
    <t>L</t>
  </si>
  <si>
    <t>XL</t>
  </si>
  <si>
    <t>High-M</t>
  </si>
  <si>
    <t>High-L</t>
  </si>
  <si>
    <t>High-XL</t>
  </si>
  <si>
    <t>AMS EC2</t>
  </si>
  <si>
    <t>t2.micro</t>
  </si>
  <si>
    <t>Variable</t>
  </si>
  <si>
    <t>t2.small</t>
  </si>
  <si>
    <t>t2.medium</t>
  </si>
  <si>
    <t>c4.large</t>
  </si>
  <si>
    <t>c4.xlarge</t>
  </si>
  <si>
    <t>c4.2xlarge</t>
  </si>
  <si>
    <t>c4.4xlarge</t>
  </si>
  <si>
    <t>c4.8xlarge</t>
  </si>
  <si>
    <r>
      <rPr>
        <b/>
        <sz val="9"/>
        <color theme="0"/>
        <rFont val="細明體"/>
        <family val="3"/>
        <charset val="136"/>
      </rPr>
      <t>美金兌臺幣</t>
    </r>
  </si>
  <si>
    <r>
      <rPr>
        <b/>
        <sz val="9"/>
        <color theme="0"/>
        <rFont val="細明體"/>
        <family val="3"/>
        <charset val="136"/>
      </rPr>
      <t>規格</t>
    </r>
  </si>
  <si>
    <r>
      <rPr>
        <b/>
        <sz val="9"/>
        <color theme="0"/>
        <rFont val="細明體"/>
        <family val="3"/>
        <charset val="136"/>
      </rPr>
      <t>費用</t>
    </r>
  </si>
  <si>
    <r>
      <rPr>
        <sz val="9"/>
        <color theme="0" tint="-0.249977111117893"/>
        <rFont val="細明體"/>
        <family val="3"/>
        <charset val="136"/>
      </rPr>
      <t>基本費</t>
    </r>
  </si>
  <si>
    <r>
      <rPr>
        <sz val="9"/>
        <color theme="0" tint="-0.249977111117893"/>
        <rFont val="細明體"/>
        <family val="3"/>
        <charset val="136"/>
      </rPr>
      <t>月流量</t>
    </r>
    <r>
      <rPr>
        <sz val="9"/>
        <color theme="0" tint="-0.249977111117893"/>
        <rFont val="Bitstream Vera Sans Mono"/>
        <family val="3"/>
      </rPr>
      <t>(</t>
    </r>
    <r>
      <rPr>
        <sz val="9"/>
        <color theme="0" tint="-0.249977111117893"/>
        <rFont val="細明體"/>
        <family val="3"/>
        <charset val="136"/>
      </rPr>
      <t>以</t>
    </r>
    <r>
      <rPr>
        <sz val="9"/>
        <color theme="0" tint="-0.249977111117893"/>
        <rFont val="Bitstream Vera Sans Mono"/>
        <family val="3"/>
      </rPr>
      <t>10Tb</t>
    </r>
    <r>
      <rPr>
        <sz val="9"/>
        <color theme="0" tint="-0.249977111117893"/>
        <rFont val="細明體"/>
        <family val="3"/>
        <charset val="136"/>
      </rPr>
      <t>內計</t>
    </r>
    <r>
      <rPr>
        <sz val="9"/>
        <color theme="0" tint="-0.249977111117893"/>
        <rFont val="Bitstream Vera Sans Mono"/>
        <family val="3"/>
      </rPr>
      <t>)</t>
    </r>
  </si>
  <si>
    <r>
      <t>EBS</t>
    </r>
    <r>
      <rPr>
        <sz val="9"/>
        <color theme="0" tint="-0.249977111117893"/>
        <rFont val="細明體"/>
        <family val="3"/>
        <charset val="136"/>
      </rPr>
      <t>硬碟空間</t>
    </r>
  </si>
  <si>
    <r>
      <rPr>
        <sz val="9"/>
        <color theme="0" tint="-0.249977111117893"/>
        <rFont val="細明體"/>
        <family val="3"/>
        <charset val="136"/>
      </rPr>
      <t>資料庫</t>
    </r>
    <r>
      <rPr>
        <sz val="9"/>
        <color theme="0" tint="-0.249977111117893"/>
        <rFont val="Bitstream Vera Sans Mono"/>
        <family val="3"/>
      </rPr>
      <t>(</t>
    </r>
    <r>
      <rPr>
        <sz val="9"/>
        <color theme="0" tint="-0.249977111117893"/>
        <rFont val="細明體"/>
        <family val="3"/>
        <charset val="136"/>
      </rPr>
      <t>單區</t>
    </r>
    <r>
      <rPr>
        <sz val="9"/>
        <color theme="0" tint="-0.249977111117893"/>
        <rFont val="Bitstream Vera Sans Mono"/>
        <family val="3"/>
      </rPr>
      <t>/20Gb)</t>
    </r>
    <phoneticPr fontId="2" type="noConversion"/>
  </si>
  <si>
    <r>
      <rPr>
        <sz val="9"/>
        <color theme="0" tint="-0.249977111117893"/>
        <rFont val="細明體"/>
        <family val="3"/>
        <charset val="136"/>
      </rPr>
      <t>月費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</si>
</sst>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NT$&quot;#,##0;[Red]&quot;-NT$&quot;#,##0"/>
    <numFmt numFmtId="177" formatCode="\$#,##0.000;[Red]&quot;-$&quot;#,##0.000"/>
    <numFmt numFmtId="178" formatCode="0.00_ ;[Red]\-0.00\ "/>
  </numFmts>
  <fonts count="11" x14ac:knownFonts="1">
    <font>
      <sz val="12"/>
      <color rgb="FF000000"/>
      <name val="新細明體"/>
      <family val="2"/>
      <charset val="136"/>
    </font>
    <font>
      <b/>
      <sz val="9"/>
      <color theme="0"/>
      <name val="細明體"/>
      <family val="3"/>
      <charset val="136"/>
    </font>
    <font>
      <sz val="9"/>
      <name val="新細明體"/>
      <family val="2"/>
      <charset val="136"/>
    </font>
    <font>
      <b/>
      <sz val="9"/>
      <color theme="0"/>
      <name val="Bitstream Vera Sans Mono"/>
      <family val="3"/>
    </font>
    <font>
      <sz val="9"/>
      <color theme="0"/>
      <name val="Bitstream Vera Sans Mono"/>
      <family val="3"/>
    </font>
    <font>
      <sz val="9"/>
      <color rgb="FF000000"/>
      <name val="Bitstream Vera Sans Mono"/>
      <family val="3"/>
    </font>
    <font>
      <sz val="12"/>
      <color rgb="FF000000"/>
      <name val="Bitstream Vera Sans Mono"/>
      <family val="3"/>
    </font>
    <font>
      <sz val="9"/>
      <color theme="0" tint="-0.249977111117893"/>
      <name val="Bitstream Vera Sans Mono"/>
      <family val="3"/>
    </font>
    <font>
      <sz val="9"/>
      <color theme="0" tint="-0.249977111117893"/>
      <name val="細明體"/>
      <family val="3"/>
      <charset val="136"/>
    </font>
    <font>
      <sz val="9"/>
      <color rgb="FFFF0000"/>
      <name val="Bitstream Vera Sans Mono"/>
      <family val="3"/>
    </font>
    <font>
      <sz val="9"/>
      <color rgb="FF0000FF"/>
      <name val="Bitstream Vera Sa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0" fontId="7" fillId="2" borderId="0" xfId="0" applyFont="1" applyFill="1">
      <alignment vertical="center"/>
    </xf>
    <xf numFmtId="177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windowProtection="1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9.625" style="7"/>
    <col min="2" max="2" width="10.25" style="10"/>
    <col min="3" max="3" width="5" style="3"/>
    <col min="4" max="4" width="8.5" style="3"/>
    <col min="5" max="5" width="7.625" style="3"/>
    <col min="6" max="6" width="9.375" style="5"/>
    <col min="7" max="7" width="17.25" style="5"/>
    <col min="8" max="8" width="10.625" style="5"/>
    <col min="9" max="9" width="16.375" style="5" bestFit="1" customWidth="1"/>
    <col min="10" max="10" width="9.375" style="3"/>
    <col min="11" max="1025" width="9" style="3"/>
    <col min="1026" max="16384" width="9" style="6"/>
  </cols>
  <sheetData>
    <row r="1" spans="1:10" s="2" customFormat="1" ht="12" x14ac:dyDescent="0.25">
      <c r="A1" s="1" t="s">
        <v>22</v>
      </c>
      <c r="B1" s="1" t="s">
        <v>0</v>
      </c>
      <c r="C1" s="13" t="s">
        <v>23</v>
      </c>
      <c r="D1" s="13"/>
      <c r="E1" s="13"/>
      <c r="F1" s="14" t="s">
        <v>24</v>
      </c>
      <c r="G1" s="14"/>
      <c r="H1" s="14"/>
      <c r="I1" s="14"/>
      <c r="J1" s="14"/>
    </row>
    <row r="2" spans="1:10" s="8" customFormat="1" ht="12" x14ac:dyDescent="0.25">
      <c r="A2" s="11">
        <v>31.6</v>
      </c>
      <c r="B2" s="12">
        <v>1.5</v>
      </c>
      <c r="C2" s="8" t="s">
        <v>1</v>
      </c>
      <c r="D2" s="8" t="s">
        <v>2</v>
      </c>
      <c r="E2" s="8" t="s">
        <v>3</v>
      </c>
      <c r="F2" s="9" t="s">
        <v>25</v>
      </c>
      <c r="G2" s="9" t="s">
        <v>26</v>
      </c>
      <c r="H2" s="9" t="s">
        <v>27</v>
      </c>
      <c r="I2" s="9" t="s">
        <v>28</v>
      </c>
      <c r="J2" s="8" t="s">
        <v>29</v>
      </c>
    </row>
    <row r="3" spans="1:10" x14ac:dyDescent="0.25">
      <c r="A3" s="13" t="s">
        <v>4</v>
      </c>
      <c r="B3" s="10" t="s">
        <v>5</v>
      </c>
      <c r="C3" s="3">
        <v>1</v>
      </c>
      <c r="D3" s="4">
        <v>1</v>
      </c>
      <c r="E3" s="3">
        <v>2</v>
      </c>
      <c r="F3" s="5">
        <f>60*30</f>
        <v>1800</v>
      </c>
      <c r="G3" s="15">
        <f>3*(1024*B2)</f>
        <v>4608</v>
      </c>
      <c r="H3" s="5">
        <f t="shared" ref="H3:H9" si="0">16*100</f>
        <v>1600</v>
      </c>
      <c r="I3" s="6"/>
      <c r="J3" s="5">
        <f t="shared" ref="J3:J17" si="1">SUM(F3:I3)</f>
        <v>8008</v>
      </c>
    </row>
    <row r="4" spans="1:10" x14ac:dyDescent="0.25">
      <c r="A4" s="13"/>
      <c r="B4" s="10" t="s">
        <v>6</v>
      </c>
      <c r="C4" s="3">
        <v>2</v>
      </c>
      <c r="D4" s="4">
        <v>1</v>
      </c>
      <c r="E4" s="3">
        <v>4</v>
      </c>
      <c r="F4" s="5">
        <f>90*30</f>
        <v>2700</v>
      </c>
      <c r="G4" s="15">
        <f>3*(1024*B2)</f>
        <v>4608</v>
      </c>
      <c r="H4" s="5">
        <f t="shared" si="0"/>
        <v>1600</v>
      </c>
      <c r="I4" s="6"/>
      <c r="J4" s="5">
        <f t="shared" si="1"/>
        <v>8908</v>
      </c>
    </row>
    <row r="5" spans="1:10" x14ac:dyDescent="0.25">
      <c r="A5" s="13"/>
      <c r="B5" s="10" t="s">
        <v>7</v>
      </c>
      <c r="C5" s="3">
        <v>4</v>
      </c>
      <c r="D5" s="4">
        <v>1</v>
      </c>
      <c r="E5" s="3">
        <v>8</v>
      </c>
      <c r="F5" s="5">
        <f>130*30</f>
        <v>3900</v>
      </c>
      <c r="G5" s="15">
        <f>3*(1024*B2)</f>
        <v>4608</v>
      </c>
      <c r="H5" s="5">
        <f t="shared" si="0"/>
        <v>1600</v>
      </c>
      <c r="I5" s="6"/>
      <c r="J5" s="5">
        <f t="shared" si="1"/>
        <v>10108</v>
      </c>
    </row>
    <row r="6" spans="1:10" x14ac:dyDescent="0.25">
      <c r="A6" s="13"/>
      <c r="B6" s="10" t="s">
        <v>8</v>
      </c>
      <c r="C6" s="3">
        <v>4</v>
      </c>
      <c r="D6" s="4">
        <v>1</v>
      </c>
      <c r="E6" s="3">
        <v>16</v>
      </c>
      <c r="F6" s="5">
        <f>200*30</f>
        <v>6000</v>
      </c>
      <c r="G6" s="15">
        <f>3*(1024*B2)</f>
        <v>4608</v>
      </c>
      <c r="H6" s="5">
        <f t="shared" si="0"/>
        <v>1600</v>
      </c>
      <c r="I6" s="6"/>
      <c r="J6" s="5">
        <f t="shared" si="1"/>
        <v>12208</v>
      </c>
    </row>
    <row r="7" spans="1:10" x14ac:dyDescent="0.25">
      <c r="A7" s="13"/>
      <c r="B7" s="10" t="s">
        <v>9</v>
      </c>
      <c r="C7" s="3">
        <v>4</v>
      </c>
      <c r="D7" s="4">
        <v>2</v>
      </c>
      <c r="E7" s="3">
        <v>8</v>
      </c>
      <c r="F7" s="5">
        <f>210*30</f>
        <v>6300</v>
      </c>
      <c r="G7" s="15">
        <f>3*(1024*B2)</f>
        <v>4608</v>
      </c>
      <c r="H7" s="5">
        <f t="shared" si="0"/>
        <v>1600</v>
      </c>
      <c r="I7" s="6"/>
      <c r="J7" s="5">
        <f t="shared" si="1"/>
        <v>12508</v>
      </c>
    </row>
    <row r="8" spans="1:10" x14ac:dyDescent="0.25">
      <c r="A8" s="13"/>
      <c r="B8" s="10" t="s">
        <v>10</v>
      </c>
      <c r="C8" s="3">
        <v>4</v>
      </c>
      <c r="D8" s="4">
        <v>2</v>
      </c>
      <c r="E8" s="3">
        <v>16</v>
      </c>
      <c r="F8" s="5">
        <f>340*30</f>
        <v>10200</v>
      </c>
      <c r="G8" s="15">
        <f>3*(1024*B2)</f>
        <v>4608</v>
      </c>
      <c r="H8" s="5">
        <f t="shared" si="0"/>
        <v>1600</v>
      </c>
      <c r="I8" s="6"/>
      <c r="J8" s="5">
        <f t="shared" si="1"/>
        <v>16408</v>
      </c>
    </row>
    <row r="9" spans="1:10" x14ac:dyDescent="0.25">
      <c r="A9" s="13"/>
      <c r="B9" s="10" t="s">
        <v>11</v>
      </c>
      <c r="C9" s="3">
        <v>4</v>
      </c>
      <c r="D9" s="4">
        <v>2</v>
      </c>
      <c r="E9" s="3">
        <v>32</v>
      </c>
      <c r="F9" s="5">
        <f>560*30</f>
        <v>16800</v>
      </c>
      <c r="G9" s="15">
        <f>3*(1024*B2)</f>
        <v>4608</v>
      </c>
      <c r="H9" s="5">
        <f t="shared" si="0"/>
        <v>1600</v>
      </c>
      <c r="I9" s="6"/>
      <c r="J9" s="5">
        <f t="shared" si="1"/>
        <v>23008</v>
      </c>
    </row>
    <row r="10" spans="1:10" x14ac:dyDescent="0.25">
      <c r="A10" s="13" t="s">
        <v>12</v>
      </c>
      <c r="B10" s="10" t="s">
        <v>13</v>
      </c>
      <c r="C10" s="3">
        <v>1</v>
      </c>
      <c r="D10" s="4" t="s">
        <v>14</v>
      </c>
      <c r="E10" s="3">
        <v>1</v>
      </c>
      <c r="F10" s="15">
        <f>0.02*24*31*A2</f>
        <v>470.20799999999997</v>
      </c>
      <c r="G10" s="15">
        <f>0.12*((1024*B2)-1024)*A2</f>
        <v>1941.5039999999999</v>
      </c>
      <c r="H10" s="15">
        <f>0.12*30*A2</f>
        <v>113.75999999999999</v>
      </c>
      <c r="I10" s="15">
        <f>0.028*24*31*A2</f>
        <v>658.2912</v>
      </c>
      <c r="J10" s="5">
        <f t="shared" si="1"/>
        <v>3183.7631999999999</v>
      </c>
    </row>
    <row r="11" spans="1:10" x14ac:dyDescent="0.25">
      <c r="A11" s="13"/>
      <c r="B11" s="10" t="s">
        <v>15</v>
      </c>
      <c r="C11" s="3">
        <v>1</v>
      </c>
      <c r="D11" s="4" t="s">
        <v>14</v>
      </c>
      <c r="E11" s="3">
        <v>2</v>
      </c>
      <c r="F11" s="15">
        <f>0.04*24*31*A2</f>
        <v>940.41599999999994</v>
      </c>
      <c r="G11" s="15">
        <f>0.12*((1024*B2)-1024)*A2</f>
        <v>1941.5039999999999</v>
      </c>
      <c r="H11" s="15">
        <f>0.12*30*A2</f>
        <v>113.75999999999999</v>
      </c>
      <c r="I11" s="15">
        <f>0.028*24*31*A2</f>
        <v>658.2912</v>
      </c>
      <c r="J11" s="5">
        <f t="shared" si="1"/>
        <v>3653.9712000000004</v>
      </c>
    </row>
    <row r="12" spans="1:10" x14ac:dyDescent="0.25">
      <c r="A12" s="13"/>
      <c r="B12" s="10" t="s">
        <v>16</v>
      </c>
      <c r="C12" s="3">
        <v>2</v>
      </c>
      <c r="D12" s="4" t="s">
        <v>14</v>
      </c>
      <c r="E12" s="3">
        <v>4</v>
      </c>
      <c r="F12" s="15">
        <f>0.08*24*31*A2</f>
        <v>1880.8319999999999</v>
      </c>
      <c r="G12" s="15">
        <f>0.12*((1024*B2)-1024)*A2</f>
        <v>1941.5039999999999</v>
      </c>
      <c r="H12" s="15">
        <f>0.12*30*A2</f>
        <v>113.75999999999999</v>
      </c>
      <c r="I12" s="15">
        <f>0.028*24*31*A2</f>
        <v>658.2912</v>
      </c>
      <c r="J12" s="5">
        <f t="shared" si="1"/>
        <v>4594.3871999999992</v>
      </c>
    </row>
    <row r="13" spans="1:10" x14ac:dyDescent="0.25">
      <c r="A13" s="13"/>
      <c r="B13" s="10" t="s">
        <v>17</v>
      </c>
      <c r="C13" s="3">
        <v>2</v>
      </c>
      <c r="D13" s="4">
        <v>8</v>
      </c>
      <c r="E13" s="3">
        <v>3.75</v>
      </c>
      <c r="F13" s="15">
        <f>0.152*24*31*A2</f>
        <v>3573.5808000000002</v>
      </c>
      <c r="G13" s="15">
        <f>0.12*((1024*B2)-1024)*A2</f>
        <v>1941.5039999999999</v>
      </c>
      <c r="H13" s="15">
        <f>0.12*30*A2</f>
        <v>113.75999999999999</v>
      </c>
      <c r="I13" s="15">
        <f>0.028*24*31*A2</f>
        <v>658.2912</v>
      </c>
      <c r="J13" s="5">
        <f t="shared" si="1"/>
        <v>6287.1360000000004</v>
      </c>
    </row>
    <row r="14" spans="1:10" x14ac:dyDescent="0.25">
      <c r="A14" s="13"/>
      <c r="B14" s="10" t="s">
        <v>18</v>
      </c>
      <c r="C14" s="3">
        <v>4</v>
      </c>
      <c r="D14" s="4">
        <v>16</v>
      </c>
      <c r="E14" s="3">
        <v>7.5</v>
      </c>
      <c r="F14" s="15">
        <f>0.304*24*31*A2</f>
        <v>7147.1616000000004</v>
      </c>
      <c r="G14" s="15">
        <f>0.12*((1024*B2)-1024)*A2</f>
        <v>1941.5039999999999</v>
      </c>
      <c r="H14" s="15">
        <f>0.12*30*A2</f>
        <v>113.75999999999999</v>
      </c>
      <c r="I14" s="15">
        <f>0.028*24*31*A2</f>
        <v>658.2912</v>
      </c>
      <c r="J14" s="5">
        <f t="shared" si="1"/>
        <v>9860.7168000000001</v>
      </c>
    </row>
    <row r="15" spans="1:10" x14ac:dyDescent="0.25">
      <c r="A15" s="13"/>
      <c r="B15" s="10" t="s">
        <v>19</v>
      </c>
      <c r="C15" s="3">
        <v>8</v>
      </c>
      <c r="D15" s="4">
        <v>31</v>
      </c>
      <c r="E15" s="3">
        <v>15</v>
      </c>
      <c r="F15" s="15">
        <f>0.608*24*31*A2</f>
        <v>14294.323200000001</v>
      </c>
      <c r="G15" s="15">
        <f>0.12*((1024*B2)-1024)*A2</f>
        <v>1941.5039999999999</v>
      </c>
      <c r="H15" s="15">
        <f>0.12*30*A2</f>
        <v>113.75999999999999</v>
      </c>
      <c r="I15" s="15">
        <f>0.028*24*31*A2</f>
        <v>658.2912</v>
      </c>
      <c r="J15" s="5">
        <f t="shared" si="1"/>
        <v>17007.878400000001</v>
      </c>
    </row>
    <row r="16" spans="1:10" x14ac:dyDescent="0.25">
      <c r="A16" s="13"/>
      <c r="B16" s="10" t="s">
        <v>20</v>
      </c>
      <c r="C16" s="3">
        <v>16</v>
      </c>
      <c r="D16" s="4">
        <v>62</v>
      </c>
      <c r="E16" s="3">
        <v>30</v>
      </c>
      <c r="F16" s="15">
        <f>1.216*24*31*A2</f>
        <v>28588.646400000001</v>
      </c>
      <c r="G16" s="15">
        <f>0.12*((1024*B2)-1024)*A2</f>
        <v>1941.5039999999999</v>
      </c>
      <c r="H16" s="15">
        <f>0.12*30*A2</f>
        <v>113.75999999999999</v>
      </c>
      <c r="I16" s="15">
        <f>0.028*24*31*A2</f>
        <v>658.2912</v>
      </c>
      <c r="J16" s="5">
        <f t="shared" si="1"/>
        <v>31302.2016</v>
      </c>
    </row>
    <row r="17" spans="1:10" x14ac:dyDescent="0.25">
      <c r="A17" s="13"/>
      <c r="B17" s="10" t="s">
        <v>21</v>
      </c>
      <c r="C17" s="3">
        <v>36</v>
      </c>
      <c r="D17" s="4">
        <v>132</v>
      </c>
      <c r="E17" s="3">
        <v>60</v>
      </c>
      <c r="F17" s="15">
        <f>2.432*24*31*A2</f>
        <v>57177.292800000003</v>
      </c>
      <c r="G17" s="15">
        <f>0.12*((1024*B2)-1024)*A2</f>
        <v>1941.5039999999999</v>
      </c>
      <c r="H17" s="15">
        <f>0.12*30*A2</f>
        <v>113.75999999999999</v>
      </c>
      <c r="I17" s="15">
        <f>0.028*24*31*A2</f>
        <v>658.2912</v>
      </c>
      <c r="J17" s="5">
        <f t="shared" si="1"/>
        <v>59890.848000000005</v>
      </c>
    </row>
  </sheetData>
  <mergeCells count="4">
    <mergeCell ref="C1:E1"/>
    <mergeCell ref="F1:J1"/>
    <mergeCell ref="A3:A9"/>
    <mergeCell ref="A10:A17"/>
  </mergeCells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雲端主機比較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P-C Lin</dc:creator>
  <cp:lastModifiedBy>P-C Lin</cp:lastModifiedBy>
  <cp:revision>1</cp:revision>
  <dcterms:created xsi:type="dcterms:W3CDTF">2015-01-30T09:01:45Z</dcterms:created>
  <dcterms:modified xsi:type="dcterms:W3CDTF">2015-01-30T10:03:31Z</dcterms:modified>
  <dc:language>zh-TW</dc:language>
</cp:coreProperties>
</file>