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028" lockStructure="1"/>
  <bookViews>
    <workbookView xWindow="9570" yWindow="0" windowWidth="9630" windowHeight="11535" activeTab="1"/>
  </bookViews>
  <sheets>
    <sheet name="預支申請單" sheetId="13" r:id="rId1"/>
    <sheet name="旅費報支 (說明)" sheetId="17" r:id="rId2"/>
    <sheet name="高鐵稅額計算" sheetId="18" r:id="rId3"/>
    <sheet name="ID" sheetId="11" state="hidden" r:id="rId4"/>
    <sheet name="會計科目" sheetId="7" state="hidden" r:id="rId5"/>
    <sheet name="資料庫" sheetId="15" state="hidden" r:id="rId6"/>
    <sheet name="Sheet2" sheetId="16" state="hidden" r:id="rId7"/>
    <sheet name="工作表1" sheetId="19" state="hidden" r:id="rId8"/>
  </sheets>
  <definedNames>
    <definedName name="_xlnm._FilterDatabase" localSheetId="3" hidden="1">ID!$A$1:$H$1914</definedName>
    <definedName name="_xlnm._FilterDatabase" localSheetId="1" hidden="1">'旅費報支 (說明)'!$A$1:$N$13</definedName>
    <definedName name="_xlnm.Print_Area" localSheetId="1">'旅費報支 (說明)'!$A$1:$N$98</definedName>
    <definedName name="_xlnm.Print_Area" localSheetId="0">預支申請單!$A$1:$I$20</definedName>
    <definedName name="_xlnm.Print_Titles" localSheetId="1">'旅費報支 (說明)'!$1:$12</definedName>
  </definedNames>
  <calcPr calcId="145621"/>
  <fileRecoveryPr repairLoad="1"/>
</workbook>
</file>

<file path=xl/calcChain.xml><?xml version="1.0" encoding="utf-8"?>
<calcChain xmlns="http://schemas.openxmlformats.org/spreadsheetml/2006/main">
  <c r="K19" i="17" l="1"/>
  <c r="K18" i="17"/>
  <c r="K17" i="17"/>
  <c r="K16" i="17"/>
  <c r="K15" i="17"/>
  <c r="K14" i="17"/>
  <c r="H196" i="11" l="1"/>
  <c r="H204" i="11"/>
  <c r="H599" i="11"/>
  <c r="H684" i="11"/>
  <c r="H875" i="11"/>
  <c r="H932" i="11"/>
  <c r="H1025" i="11"/>
  <c r="H1068" i="11"/>
  <c r="H1251" i="11"/>
  <c r="H1354" i="11"/>
  <c r="H1415" i="11"/>
  <c r="H1423" i="11"/>
  <c r="H1455" i="11"/>
  <c r="H1478" i="11"/>
  <c r="H1499" i="11"/>
  <c r="H1563" i="11"/>
  <c r="H1584" i="11"/>
  <c r="H1606" i="11"/>
  <c r="H1622" i="11"/>
  <c r="H1627" i="11"/>
  <c r="H1648" i="11"/>
  <c r="H1670" i="11"/>
  <c r="H1680" i="11"/>
  <c r="H1686" i="11"/>
  <c r="H1691" i="11"/>
  <c r="H1702" i="11"/>
  <c r="H1707" i="11"/>
  <c r="H1712" i="11"/>
  <c r="H1728" i="11"/>
  <c r="H1734" i="11"/>
  <c r="H1744" i="11"/>
  <c r="H1748" i="11"/>
  <c r="H1752" i="11"/>
  <c r="H1760" i="11"/>
  <c r="H1764" i="11"/>
  <c r="H1768" i="11"/>
  <c r="K13" i="17"/>
  <c r="I5" i="11"/>
  <c r="I13" i="11"/>
  <c r="I53" i="11"/>
  <c r="I61" i="11"/>
  <c r="I65" i="11"/>
  <c r="I69" i="11"/>
  <c r="I77" i="11"/>
  <c r="I81" i="11"/>
  <c r="I85" i="11"/>
  <c r="I101" i="11"/>
  <c r="I113" i="11"/>
  <c r="I129" i="11"/>
  <c r="I133" i="11"/>
  <c r="I141" i="11"/>
  <c r="I149" i="11"/>
  <c r="I157" i="11"/>
  <c r="I196" i="11"/>
  <c r="I209" i="11"/>
  <c r="I225" i="11"/>
  <c r="I233" i="11"/>
  <c r="I241" i="11"/>
  <c r="I257" i="11"/>
  <c r="I273" i="11"/>
  <c r="I285" i="11"/>
  <c r="I289" i="11"/>
  <c r="I337" i="11"/>
  <c r="I369" i="11"/>
  <c r="I417" i="11"/>
  <c r="I433" i="11"/>
  <c r="I441" i="11"/>
  <c r="I449" i="11"/>
  <c r="I465" i="11"/>
  <c r="I473" i="11"/>
  <c r="I481" i="11"/>
  <c r="I493" i="11"/>
  <c r="I497" i="11"/>
  <c r="I509" i="11"/>
  <c r="I513" i="11"/>
  <c r="I529" i="11"/>
  <c r="I537" i="11"/>
  <c r="I545" i="11"/>
  <c r="I553" i="11"/>
  <c r="I561" i="11"/>
  <c r="I577" i="11"/>
  <c r="I601" i="11"/>
  <c r="I609" i="11"/>
  <c r="I617" i="11"/>
  <c r="I623" i="11"/>
  <c r="I630" i="11"/>
  <c r="I635" i="11"/>
  <c r="I639" i="11"/>
  <c r="I641" i="11"/>
  <c r="I643" i="11"/>
  <c r="I646" i="11"/>
  <c r="I651" i="11"/>
  <c r="I654" i="11"/>
  <c r="I655" i="11"/>
  <c r="I657" i="11"/>
  <c r="I662" i="11"/>
  <c r="I667" i="11"/>
  <c r="I670" i="11"/>
  <c r="I673" i="11"/>
  <c r="I677" i="11"/>
  <c r="I678" i="11"/>
  <c r="I683" i="11"/>
  <c r="I689" i="11"/>
  <c r="I694" i="11"/>
  <c r="I697" i="11"/>
  <c r="I699" i="11"/>
  <c r="I703" i="11"/>
  <c r="I705" i="11"/>
  <c r="I715" i="11"/>
  <c r="I721" i="11"/>
  <c r="I726" i="11"/>
  <c r="I731" i="11"/>
  <c r="I737" i="11"/>
  <c r="I742" i="11"/>
  <c r="I747" i="11"/>
  <c r="I753" i="11"/>
  <c r="I758" i="11"/>
  <c r="I763" i="11"/>
  <c r="I769" i="11"/>
  <c r="I774" i="11"/>
  <c r="I779" i="11"/>
  <c r="I785" i="11"/>
  <c r="I790" i="11"/>
  <c r="I795" i="11"/>
  <c r="I801" i="11"/>
  <c r="I806" i="11"/>
  <c r="I811" i="11"/>
  <c r="I817" i="11"/>
  <c r="I822" i="11"/>
  <c r="I827" i="11"/>
  <c r="I833" i="11"/>
  <c r="I838" i="11"/>
  <c r="I843" i="11"/>
  <c r="I849" i="11"/>
  <c r="I854" i="11"/>
  <c r="I859" i="11"/>
  <c r="I867" i="11"/>
  <c r="I869" i="11"/>
  <c r="I870" i="11"/>
  <c r="I873" i="11"/>
  <c r="I875" i="11"/>
  <c r="I879" i="11"/>
  <c r="I881" i="11"/>
  <c r="I883" i="11"/>
  <c r="I885" i="11"/>
  <c r="I886" i="11"/>
  <c r="I890" i="11"/>
  <c r="I891" i="11"/>
  <c r="I894" i="11"/>
  <c r="I897" i="11"/>
  <c r="I901" i="11"/>
  <c r="I902" i="11"/>
  <c r="I907" i="11"/>
  <c r="I913" i="11"/>
  <c r="I917" i="11"/>
  <c r="I918" i="11"/>
  <c r="I921" i="11"/>
  <c r="I922" i="11"/>
  <c r="I923" i="11"/>
  <c r="I929" i="11"/>
  <c r="I931" i="11"/>
  <c r="I934" i="11"/>
  <c r="I938" i="11"/>
  <c r="I939" i="11"/>
  <c r="I942" i="11"/>
  <c r="I945" i="11"/>
  <c r="I947" i="11"/>
  <c r="I950" i="11"/>
  <c r="I955" i="11"/>
  <c r="I958" i="11"/>
  <c r="I959" i="11"/>
  <c r="I961" i="11"/>
  <c r="I963" i="11"/>
  <c r="I965" i="11"/>
  <c r="I966" i="11"/>
  <c r="I969" i="11"/>
  <c r="I970" i="11"/>
  <c r="I971" i="11"/>
  <c r="I974" i="11"/>
  <c r="I975" i="11"/>
  <c r="I977" i="11"/>
  <c r="I979" i="11"/>
  <c r="I982" i="11"/>
  <c r="I985" i="11"/>
  <c r="I987" i="11"/>
  <c r="I990" i="11"/>
  <c r="I991" i="11"/>
  <c r="I995" i="11"/>
  <c r="I998" i="11"/>
  <c r="I1001" i="11"/>
  <c r="I1003" i="11"/>
  <c r="I1006" i="11"/>
  <c r="I1009" i="11"/>
  <c r="I1019" i="11"/>
  <c r="I1023" i="11"/>
  <c r="I1024" i="11"/>
  <c r="I1026" i="11"/>
  <c r="I1027" i="11"/>
  <c r="I1030" i="11"/>
  <c r="I1034" i="11"/>
  <c r="I1038" i="11"/>
  <c r="I1039" i="11"/>
  <c r="I1040" i="11"/>
  <c r="I1042" i="11"/>
  <c r="I1043" i="11"/>
  <c r="I1048" i="11"/>
  <c r="I1050" i="11"/>
  <c r="I1054" i="11"/>
  <c r="I1056" i="11"/>
  <c r="I1060" i="11"/>
  <c r="I1063" i="11"/>
  <c r="I1068" i="11"/>
  <c r="I1070" i="11"/>
  <c r="I1071" i="11"/>
  <c r="I1075" i="11"/>
  <c r="I1078" i="11"/>
  <c r="I1080" i="11"/>
  <c r="I1082" i="11"/>
  <c r="I1084" i="11"/>
  <c r="I1086" i="11"/>
  <c r="I1087" i="11"/>
  <c r="I1090" i="11"/>
  <c r="I1091" i="11"/>
  <c r="I1094" i="11"/>
  <c r="I1096" i="11"/>
  <c r="I1098" i="11"/>
  <c r="I1099" i="11"/>
  <c r="I1100" i="11"/>
  <c r="I1102" i="11"/>
  <c r="I1106" i="11"/>
  <c r="I1107" i="11"/>
  <c r="I1108" i="11"/>
  <c r="I1111" i="11"/>
  <c r="I1112" i="11"/>
  <c r="I1118" i="11"/>
  <c r="I1124" i="11"/>
  <c r="I1128" i="11"/>
  <c r="I1132" i="11"/>
  <c r="I1136" i="11"/>
  <c r="I1140" i="11"/>
  <c r="I1148" i="11"/>
  <c r="I1152" i="11"/>
  <c r="I1160" i="11"/>
  <c r="I1172" i="11"/>
  <c r="I1176" i="11"/>
  <c r="I1180" i="11"/>
  <c r="I1184" i="11"/>
  <c r="I1188" i="11"/>
  <c r="I1196" i="11"/>
  <c r="I1200" i="11"/>
  <c r="I1204" i="11"/>
  <c r="I1212" i="11"/>
  <c r="I1216" i="11"/>
  <c r="I1224" i="11"/>
  <c r="I1236" i="11"/>
  <c r="I1248" i="11"/>
  <c r="I1251" i="11"/>
  <c r="I1252" i="11"/>
  <c r="I1256" i="11"/>
  <c r="I1260" i="11"/>
  <c r="I1264" i="11"/>
  <c r="I1268" i="11"/>
  <c r="I1272" i="11"/>
  <c r="I1276" i="11"/>
  <c r="I1280" i="11"/>
  <c r="I1284" i="11"/>
  <c r="I1288" i="11"/>
  <c r="I1292" i="11"/>
  <c r="I1296" i="11"/>
  <c r="I1300" i="11"/>
  <c r="I1304" i="11"/>
  <c r="I1308" i="11"/>
  <c r="I1312" i="11"/>
  <c r="I1316" i="11"/>
  <c r="I1320" i="11"/>
  <c r="I1324" i="11"/>
  <c r="I1328" i="11"/>
  <c r="I1332" i="11"/>
  <c r="I1336" i="11"/>
  <c r="I1340" i="11"/>
  <c r="I1344" i="11"/>
  <c r="I1348" i="11"/>
  <c r="I1352" i="11"/>
  <c r="I1356" i="11"/>
  <c r="I1360" i="11"/>
  <c r="I1364" i="11"/>
  <c r="I1368" i="11"/>
  <c r="I1372" i="11"/>
  <c r="I1376" i="11"/>
  <c r="I1380" i="11"/>
  <c r="I1384" i="11"/>
  <c r="I1387" i="11"/>
  <c r="I1388" i="11"/>
  <c r="I1391" i="11"/>
  <c r="I1392" i="11"/>
  <c r="I1395" i="11"/>
  <c r="I1396" i="11"/>
  <c r="I1399" i="11"/>
  <c r="I1400" i="11"/>
  <c r="I1403" i="11"/>
  <c r="I1404" i="11"/>
  <c r="I1407" i="11"/>
  <c r="I1408" i="11"/>
  <c r="I1411" i="11"/>
  <c r="I1412" i="11"/>
  <c r="I1415" i="11"/>
  <c r="I1416" i="11"/>
  <c r="I1418" i="11"/>
  <c r="I1419" i="11"/>
  <c r="I1420" i="11"/>
  <c r="I1424" i="11"/>
  <c r="I1428" i="11"/>
  <c r="I1432" i="11"/>
  <c r="I1436" i="11"/>
  <c r="I1440" i="11"/>
  <c r="I1444" i="11"/>
  <c r="I1448" i="11"/>
  <c r="I1452" i="11"/>
  <c r="I1456" i="11"/>
  <c r="I1460" i="11"/>
  <c r="I1464" i="11"/>
  <c r="I1468" i="11"/>
  <c r="I1471" i="11"/>
  <c r="I1472" i="11"/>
  <c r="I1475" i="11"/>
  <c r="I1476" i="11"/>
  <c r="I1479" i="11"/>
  <c r="I1480" i="11"/>
  <c r="I1483" i="11"/>
  <c r="I1484" i="11"/>
  <c r="I1487" i="11"/>
  <c r="I1488" i="11"/>
  <c r="I1491" i="11"/>
  <c r="I1492" i="11"/>
  <c r="I1495" i="11"/>
  <c r="I1496" i="11"/>
  <c r="I1499" i="11"/>
  <c r="I1500" i="11"/>
  <c r="I1503" i="11"/>
  <c r="I1504" i="11"/>
  <c r="I1507" i="11"/>
  <c r="I1508" i="11"/>
  <c r="I1550" i="11"/>
  <c r="I1551" i="11"/>
  <c r="I1552" i="11"/>
  <c r="I1555" i="11"/>
  <c r="I1556" i="11"/>
  <c r="I1559" i="11"/>
  <c r="I1560" i="11"/>
  <c r="I1563" i="11"/>
  <c r="I1564" i="11"/>
  <c r="I1566" i="11"/>
  <c r="I1567" i="11"/>
  <c r="I1568" i="11"/>
  <c r="I1571" i="11"/>
  <c r="I1572" i="11"/>
  <c r="I1575" i="11"/>
  <c r="I1576" i="11"/>
  <c r="I1580" i="11"/>
  <c r="I1584" i="11"/>
  <c r="I1588" i="11"/>
  <c r="I1591" i="11"/>
  <c r="I1592" i="11"/>
  <c r="I1596" i="11"/>
  <c r="I1600" i="11"/>
  <c r="I1604" i="11"/>
  <c r="I1611" i="11"/>
  <c r="I1612" i="11"/>
  <c r="I1615" i="11"/>
  <c r="I1616" i="11"/>
  <c r="I1620" i="11"/>
  <c r="I1622" i="11"/>
  <c r="I1624" i="11"/>
  <c r="I1627" i="11"/>
  <c r="I1628" i="11"/>
  <c r="I1631" i="11"/>
  <c r="I1632" i="11"/>
  <c r="I1635" i="11"/>
  <c r="I1636" i="11"/>
  <c r="I1639" i="11"/>
  <c r="I1640" i="11"/>
  <c r="I1642" i="11"/>
  <c r="I1643" i="11"/>
  <c r="I1644" i="11"/>
  <c r="I1647" i="11"/>
  <c r="I1648" i="11"/>
  <c r="I1651" i="11"/>
  <c r="I1659" i="11"/>
  <c r="I1660" i="11"/>
  <c r="I1662" i="11"/>
  <c r="I1664" i="11"/>
  <c r="I1674" i="11"/>
  <c r="I1676" i="11"/>
  <c r="I1679" i="11"/>
  <c r="I1680" i="11"/>
  <c r="I1684" i="11"/>
  <c r="I1686" i="11"/>
  <c r="I1688" i="11"/>
  <c r="I1692" i="11"/>
  <c r="I1695" i="11"/>
  <c r="I1698" i="11"/>
  <c r="I1699" i="11"/>
  <c r="I1700" i="11"/>
  <c r="I1702" i="11"/>
  <c r="I1703" i="11"/>
  <c r="I1704" i="11"/>
  <c r="I1707" i="11"/>
  <c r="I1708" i="11"/>
  <c r="I1711" i="11"/>
  <c r="I1712" i="11"/>
  <c r="I1715" i="11"/>
  <c r="I1716" i="11"/>
  <c r="I1718" i="11"/>
  <c r="I1720" i="11"/>
  <c r="I1723" i="11"/>
  <c r="I1724" i="11"/>
  <c r="I1728" i="11"/>
  <c r="I1730" i="11"/>
  <c r="I1740" i="11"/>
  <c r="I1742" i="11"/>
  <c r="I1743" i="11"/>
  <c r="I1744" i="11"/>
  <c r="I1746" i="11"/>
  <c r="I1747" i="11"/>
  <c r="I1748" i="11"/>
  <c r="I1750" i="11"/>
  <c r="I1751" i="11"/>
  <c r="I1752" i="11"/>
  <c r="I1754" i="11"/>
  <c r="I1755" i="11"/>
  <c r="I1756" i="11"/>
  <c r="I1758" i="11"/>
  <c r="I1759" i="11"/>
  <c r="I1760" i="11"/>
  <c r="I1762" i="11"/>
  <c r="I1763" i="11"/>
  <c r="I1764" i="11"/>
  <c r="I1766" i="11"/>
  <c r="I1767" i="11"/>
  <c r="I1768" i="11"/>
  <c r="I1770" i="11"/>
  <c r="I1771" i="11"/>
  <c r="I1772" i="11"/>
  <c r="I1775" i="11"/>
  <c r="I1776" i="11"/>
  <c r="I1779" i="11"/>
  <c r="I1780" i="11"/>
  <c r="I1783" i="11"/>
  <c r="I1784" i="11"/>
  <c r="I1787" i="11"/>
  <c r="I1788" i="11"/>
  <c r="I1791" i="11"/>
  <c r="I1792" i="11"/>
  <c r="I1795" i="11"/>
  <c r="I1796" i="11"/>
  <c r="I1800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C3" i="19"/>
  <c r="C4" i="19"/>
  <c r="I401" i="11" s="1"/>
  <c r="C5" i="19"/>
  <c r="C6" i="19"/>
  <c r="C7" i="19"/>
  <c r="C8" i="19"/>
  <c r="I405" i="11" s="1"/>
  <c r="C9" i="19"/>
  <c r="C10" i="19"/>
  <c r="C11" i="19"/>
  <c r="I397" i="11" s="1"/>
  <c r="C12" i="19"/>
  <c r="C13" i="19"/>
  <c r="C14" i="19"/>
  <c r="C15" i="19"/>
  <c r="C16" i="19"/>
  <c r="I597" i="11" s="1"/>
  <c r="C17" i="19"/>
  <c r="C18" i="19"/>
  <c r="C19" i="19"/>
  <c r="C20" i="19"/>
  <c r="C21" i="19"/>
  <c r="C22" i="19"/>
  <c r="C23" i="19"/>
  <c r="I1585" i="11" s="1"/>
  <c r="C24" i="19"/>
  <c r="C25" i="19"/>
  <c r="C26" i="19"/>
  <c r="C27" i="19"/>
  <c r="C28" i="19"/>
  <c r="I1595" i="11" s="1"/>
  <c r="C29" i="19"/>
  <c r="C30" i="19"/>
  <c r="C31" i="19"/>
  <c r="H1739" i="11" s="1"/>
  <c r="C32" i="19"/>
  <c r="C33" i="19"/>
  <c r="C34" i="19"/>
  <c r="C35" i="19"/>
  <c r="I730" i="11" s="1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H986" i="11" s="1"/>
  <c r="C55" i="19"/>
  <c r="C56" i="19"/>
  <c r="H1153" i="11" s="1"/>
  <c r="C57" i="19"/>
  <c r="C58" i="19"/>
  <c r="C59" i="19"/>
  <c r="C60" i="19"/>
  <c r="C61" i="19"/>
  <c r="H285" i="11" s="1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I41" i="11" s="1"/>
  <c r="C77" i="19"/>
  <c r="C78" i="19"/>
  <c r="C79" i="19"/>
  <c r="I213" i="11" s="1"/>
  <c r="C80" i="19"/>
  <c r="C81" i="19"/>
  <c r="C82" i="19"/>
  <c r="C83" i="19"/>
  <c r="C84" i="19"/>
  <c r="C85" i="19"/>
  <c r="C86" i="19"/>
  <c r="C87" i="19"/>
  <c r="I277" i="11" s="1"/>
  <c r="C88" i="19"/>
  <c r="I309" i="11" s="1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H53" i="11" s="1"/>
  <c r="C115" i="19"/>
  <c r="C116" i="19"/>
  <c r="C117" i="19"/>
  <c r="C118" i="19"/>
  <c r="C119" i="19"/>
  <c r="H1799" i="11" s="1"/>
  <c r="C120" i="19"/>
  <c r="C121" i="19"/>
  <c r="H1550" i="11" s="1"/>
  <c r="C122" i="19"/>
  <c r="C123" i="19"/>
  <c r="H1322" i="11" s="1"/>
  <c r="C124" i="19"/>
  <c r="C125" i="19"/>
  <c r="C126" i="19"/>
  <c r="C127" i="19"/>
  <c r="I791" i="11" s="1"/>
  <c r="C128" i="19"/>
  <c r="I866" i="11" s="1"/>
  <c r="C129" i="19"/>
  <c r="C130" i="19"/>
  <c r="H711" i="11" s="1"/>
  <c r="C131" i="19"/>
  <c r="I105" i="11" s="1"/>
  <c r="C132" i="19"/>
  <c r="C133" i="19"/>
  <c r="C134" i="19"/>
  <c r="C135" i="19"/>
  <c r="C136" i="19"/>
  <c r="H710" i="11" s="1"/>
  <c r="C137" i="19"/>
  <c r="C138" i="19"/>
  <c r="C139" i="19"/>
  <c r="C140" i="19"/>
  <c r="C141" i="19"/>
  <c r="C142" i="19"/>
  <c r="C143" i="19"/>
  <c r="I217" i="11" s="1"/>
  <c r="C2" i="19"/>
  <c r="H18" i="13"/>
  <c r="D19" i="13"/>
  <c r="C19" i="13"/>
  <c r="I4" i="17"/>
  <c r="E4" i="17" s="1"/>
  <c r="J8" i="17"/>
  <c r="J9" i="17"/>
  <c r="I80" i="17"/>
  <c r="C97" i="17"/>
  <c r="D97" i="17"/>
  <c r="C2" i="18"/>
  <c r="D2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C3" i="18"/>
  <c r="C34" i="18" s="1"/>
  <c r="D3" i="18"/>
  <c r="C4" i="18"/>
  <c r="D4" i="18"/>
  <c r="C5" i="18"/>
  <c r="D5" i="18"/>
  <c r="C6" i="18"/>
  <c r="D6" i="18"/>
  <c r="C7" i="18"/>
  <c r="D7" i="18"/>
  <c r="C8" i="18"/>
  <c r="D8" i="18"/>
  <c r="C9" i="18"/>
  <c r="D9" i="18"/>
  <c r="C10" i="18"/>
  <c r="D10" i="18"/>
  <c r="C11" i="18"/>
  <c r="D11" i="18"/>
  <c r="C12" i="18"/>
  <c r="D12" i="18"/>
  <c r="C13" i="18"/>
  <c r="D13" i="18"/>
  <c r="C14" i="18"/>
  <c r="D14" i="18"/>
  <c r="C15" i="18"/>
  <c r="D15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C22" i="18"/>
  <c r="D22" i="18"/>
  <c r="C23" i="18"/>
  <c r="D23" i="18"/>
  <c r="C24" i="18"/>
  <c r="D24" i="18"/>
  <c r="C25" i="18"/>
  <c r="D25" i="18"/>
  <c r="C26" i="18"/>
  <c r="D26" i="18"/>
  <c r="C27" i="18"/>
  <c r="D27" i="18"/>
  <c r="C28" i="18"/>
  <c r="D28" i="18"/>
  <c r="C29" i="18"/>
  <c r="D29" i="18"/>
  <c r="C30" i="18"/>
  <c r="D30" i="18"/>
  <c r="C31" i="18"/>
  <c r="D31" i="18"/>
  <c r="C32" i="18"/>
  <c r="D32" i="18"/>
  <c r="C33" i="18"/>
  <c r="D33" i="18"/>
  <c r="B34" i="18"/>
  <c r="E4" i="13"/>
  <c r="B4" i="13" s="1"/>
  <c r="L80" i="17"/>
  <c r="H93" i="17" s="1"/>
  <c r="A93" i="17" s="1"/>
  <c r="B93" i="17" s="1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C92" i="17"/>
  <c r="C93" i="17" s="1"/>
  <c r="M80" i="17"/>
  <c r="J93" i="17" s="1"/>
  <c r="H97" i="17"/>
  <c r="H98" i="17" s="1"/>
  <c r="A98" i="17" s="1"/>
  <c r="B98" i="17" s="1"/>
  <c r="G19" i="13"/>
  <c r="A19" i="13"/>
  <c r="B19" i="13"/>
  <c r="G18" i="13"/>
  <c r="A18" i="13"/>
  <c r="B18" i="13"/>
  <c r="D92" i="17"/>
  <c r="D93" i="17" s="1"/>
  <c r="H12" i="13"/>
  <c r="M2" i="15"/>
  <c r="G2" i="15"/>
  <c r="Q2" i="15"/>
  <c r="N2" i="15"/>
  <c r="P2" i="15"/>
  <c r="K2" i="15"/>
  <c r="J2" i="15"/>
  <c r="I2" i="15"/>
  <c r="H2" i="15"/>
  <c r="E2" i="15"/>
  <c r="D2" i="15"/>
  <c r="C2" i="15"/>
  <c r="B2" i="15"/>
  <c r="S2" i="15"/>
  <c r="L2" i="15"/>
  <c r="K97" i="17"/>
  <c r="A97" i="17" l="1"/>
  <c r="B97" i="17" s="1"/>
  <c r="J85" i="17"/>
  <c r="D34" i="18"/>
  <c r="H334" i="11"/>
  <c r="H432" i="11"/>
  <c r="H451" i="11"/>
  <c r="H477" i="11"/>
  <c r="H533" i="11"/>
  <c r="H549" i="11"/>
  <c r="H375" i="11"/>
  <c r="H479" i="11"/>
  <c r="H476" i="11"/>
  <c r="H544" i="11"/>
  <c r="I334" i="11"/>
  <c r="I514" i="11"/>
  <c r="I375" i="11"/>
  <c r="I451" i="11"/>
  <c r="I479" i="11"/>
  <c r="I432" i="11"/>
  <c r="I476" i="11"/>
  <c r="I544" i="11"/>
  <c r="H89" i="11"/>
  <c r="H93" i="11"/>
  <c r="H90" i="11"/>
  <c r="H91" i="11"/>
  <c r="H88" i="11"/>
  <c r="H92" i="11"/>
  <c r="I90" i="11"/>
  <c r="I91" i="11"/>
  <c r="I88" i="11"/>
  <c r="I92" i="11"/>
  <c r="H322" i="11"/>
  <c r="H330" i="11"/>
  <c r="H338" i="11"/>
  <c r="H342" i="11"/>
  <c r="H350" i="11"/>
  <c r="H324" i="11"/>
  <c r="H328" i="11"/>
  <c r="H352" i="11"/>
  <c r="H372" i="11"/>
  <c r="H408" i="11"/>
  <c r="H395" i="11"/>
  <c r="H393" i="11"/>
  <c r="H415" i="11"/>
  <c r="H478" i="11"/>
  <c r="H321" i="11"/>
  <c r="H365" i="11"/>
  <c r="H385" i="11"/>
  <c r="H327" i="11"/>
  <c r="H335" i="11"/>
  <c r="H367" i="11"/>
  <c r="H453" i="11"/>
  <c r="H445" i="11"/>
  <c r="I322" i="11"/>
  <c r="I330" i="11"/>
  <c r="I338" i="11"/>
  <c r="I342" i="11"/>
  <c r="I350" i="11"/>
  <c r="I478" i="11"/>
  <c r="I327" i="11"/>
  <c r="I335" i="11"/>
  <c r="I367" i="11"/>
  <c r="I395" i="11"/>
  <c r="I415" i="11"/>
  <c r="I324" i="11"/>
  <c r="I328" i="11"/>
  <c r="I352" i="11"/>
  <c r="I372" i="11"/>
  <c r="I408" i="11"/>
  <c r="H1509" i="11"/>
  <c r="H1513" i="11"/>
  <c r="H1517" i="11"/>
  <c r="H1521" i="11"/>
  <c r="H1525" i="11"/>
  <c r="H1529" i="11"/>
  <c r="H1533" i="11"/>
  <c r="H1537" i="11"/>
  <c r="H1541" i="11"/>
  <c r="H1545" i="11"/>
  <c r="H1511" i="11"/>
  <c r="H1516" i="11"/>
  <c r="H1522" i="11"/>
  <c r="H1527" i="11"/>
  <c r="H1532" i="11"/>
  <c r="H1538" i="11"/>
  <c r="H1543" i="11"/>
  <c r="H1548" i="11"/>
  <c r="H1512" i="11"/>
  <c r="H1518" i="11"/>
  <c r="H1523" i="11"/>
  <c r="H1528" i="11"/>
  <c r="H1534" i="11"/>
  <c r="H1539" i="11"/>
  <c r="H1544" i="11"/>
  <c r="H1514" i="11"/>
  <c r="H1519" i="11"/>
  <c r="H1524" i="11"/>
  <c r="H1530" i="11"/>
  <c r="H1535" i="11"/>
  <c r="H1540" i="11"/>
  <c r="H1546" i="11"/>
  <c r="H9" i="11"/>
  <c r="H21" i="11"/>
  <c r="H6" i="11"/>
  <c r="H14" i="11"/>
  <c r="H7" i="11"/>
  <c r="H15" i="11"/>
  <c r="H20" i="11"/>
  <c r="H1773" i="11"/>
  <c r="I6" i="11"/>
  <c r="I14" i="11"/>
  <c r="H1774" i="11"/>
  <c r="I7" i="11"/>
  <c r="I15" i="11"/>
  <c r="I20" i="11"/>
  <c r="H117" i="11"/>
  <c r="H125" i="11"/>
  <c r="H145" i="11"/>
  <c r="H161" i="11"/>
  <c r="H169" i="11"/>
  <c r="H181" i="11"/>
  <c r="H185" i="11"/>
  <c r="H193" i="11"/>
  <c r="H122" i="11"/>
  <c r="H126" i="11"/>
  <c r="H134" i="11"/>
  <c r="H138" i="11"/>
  <c r="H146" i="11"/>
  <c r="H166" i="11"/>
  <c r="H174" i="11"/>
  <c r="H178" i="11"/>
  <c r="H127" i="11"/>
  <c r="H135" i="11"/>
  <c r="H143" i="11"/>
  <c r="H151" i="11"/>
  <c r="H115" i="11"/>
  <c r="H163" i="11"/>
  <c r="H171" i="11"/>
  <c r="H179" i="11"/>
  <c r="H152" i="11"/>
  <c r="H168" i="11"/>
  <c r="H192" i="11"/>
  <c r="H112" i="11"/>
  <c r="H176" i="11"/>
  <c r="H116" i="11"/>
  <c r="H160" i="11"/>
  <c r="H124" i="11"/>
  <c r="H164" i="11"/>
  <c r="I122" i="11"/>
  <c r="I126" i="11"/>
  <c r="I134" i="11"/>
  <c r="I138" i="11"/>
  <c r="I146" i="11"/>
  <c r="I166" i="11"/>
  <c r="I174" i="11"/>
  <c r="I178" i="11"/>
  <c r="H144" i="11"/>
  <c r="I115" i="11"/>
  <c r="I127" i="11"/>
  <c r="I135" i="11"/>
  <c r="I143" i="11"/>
  <c r="I151" i="11"/>
  <c r="I163" i="11"/>
  <c r="I171" i="11"/>
  <c r="I179" i="11"/>
  <c r="I112" i="11"/>
  <c r="I116" i="11"/>
  <c r="I124" i="11"/>
  <c r="I144" i="11"/>
  <c r="I152" i="11"/>
  <c r="I160" i="11"/>
  <c r="I164" i="11"/>
  <c r="I168" i="11"/>
  <c r="I176" i="11"/>
  <c r="I192" i="11"/>
  <c r="H1007" i="11"/>
  <c r="H1011" i="11"/>
  <c r="H1015" i="11"/>
  <c r="H1031" i="11"/>
  <c r="H1035" i="11"/>
  <c r="H1047" i="11"/>
  <c r="H1051" i="11"/>
  <c r="H1055" i="11"/>
  <c r="H1059" i="11"/>
  <c r="H1067" i="11"/>
  <c r="H1079" i="11"/>
  <c r="H1083" i="11"/>
  <c r="H1095" i="11"/>
  <c r="H1103" i="11"/>
  <c r="H1115" i="11"/>
  <c r="H1119" i="11"/>
  <c r="H980" i="11"/>
  <c r="H996" i="11"/>
  <c r="H1017" i="11"/>
  <c r="H1022" i="11"/>
  <c r="H1028" i="11"/>
  <c r="H1033" i="11"/>
  <c r="H1044" i="11"/>
  <c r="H1065" i="11"/>
  <c r="H1076" i="11"/>
  <c r="H1092" i="11"/>
  <c r="H1097" i="11"/>
  <c r="H981" i="11"/>
  <c r="H997" i="11"/>
  <c r="H1002" i="11"/>
  <c r="H1008" i="11"/>
  <c r="H1013" i="11"/>
  <c r="H1018" i="11"/>
  <c r="H1029" i="11"/>
  <c r="H1061" i="11"/>
  <c r="H1066" i="11"/>
  <c r="H1072" i="11"/>
  <c r="H1088" i="11"/>
  <c r="H1093" i="11"/>
  <c r="H1104" i="11"/>
  <c r="H1114" i="11"/>
  <c r="H984" i="11"/>
  <c r="H1005" i="11"/>
  <c r="H1037" i="11"/>
  <c r="H1058" i="11"/>
  <c r="H1069" i="11"/>
  <c r="H988" i="11"/>
  <c r="H1020" i="11"/>
  <c r="H1052" i="11"/>
  <c r="H1062" i="11"/>
  <c r="H1116" i="11"/>
  <c r="H1010" i="11"/>
  <c r="H1021" i="11"/>
  <c r="H1032" i="11"/>
  <c r="H1053" i="11"/>
  <c r="H1064" i="11"/>
  <c r="H1074" i="11"/>
  <c r="H1085" i="11"/>
  <c r="H993" i="11"/>
  <c r="H1036" i="11"/>
  <c r="H1046" i="11"/>
  <c r="H1089" i="11"/>
  <c r="H1014" i="11"/>
  <c r="I980" i="11"/>
  <c r="I984" i="11"/>
  <c r="I988" i="11"/>
  <c r="I996" i="11"/>
  <c r="I1008" i="11"/>
  <c r="I1020" i="11"/>
  <c r="H165" i="11"/>
  <c r="H177" i="11"/>
  <c r="H170" i="11"/>
  <c r="H175" i="11"/>
  <c r="H1633" i="11"/>
  <c r="H1653" i="11"/>
  <c r="H1693" i="11"/>
  <c r="H1709" i="11"/>
  <c r="H1713" i="11"/>
  <c r="H1623" i="11"/>
  <c r="H1666" i="11"/>
  <c r="H1687" i="11"/>
  <c r="I170" i="11"/>
  <c r="H1582" i="11"/>
  <c r="H1736" i="11"/>
  <c r="I175" i="11"/>
  <c r="H1652" i="11"/>
  <c r="H1658" i="11"/>
  <c r="H1668" i="11"/>
  <c r="H1706" i="11"/>
  <c r="H1727" i="11"/>
  <c r="H1732" i="11"/>
  <c r="H1738" i="11"/>
  <c r="H593" i="11"/>
  <c r="H653" i="11"/>
  <c r="H582" i="11"/>
  <c r="H588" i="11"/>
  <c r="I582" i="11"/>
  <c r="I588" i="11"/>
  <c r="H358" i="11"/>
  <c r="H390" i="11"/>
  <c r="H438" i="11"/>
  <c r="H344" i="11"/>
  <c r="H348" i="11"/>
  <c r="H356" i="11"/>
  <c r="H384" i="11"/>
  <c r="H392" i="11"/>
  <c r="H355" i="11"/>
  <c r="H419" i="11"/>
  <c r="H361" i="11"/>
  <c r="H383" i="11"/>
  <c r="H472" i="11"/>
  <c r="H333" i="11"/>
  <c r="H353" i="11"/>
  <c r="H439" i="11"/>
  <c r="H391" i="11"/>
  <c r="H512" i="11"/>
  <c r="H496" i="11"/>
  <c r="H518" i="11"/>
  <c r="H423" i="11"/>
  <c r="I358" i="11"/>
  <c r="I390" i="11"/>
  <c r="I438" i="11"/>
  <c r="I518" i="11"/>
  <c r="I355" i="11"/>
  <c r="I383" i="11"/>
  <c r="I391" i="11"/>
  <c r="I419" i="11"/>
  <c r="I423" i="11"/>
  <c r="I439" i="11"/>
  <c r="I344" i="11"/>
  <c r="I348" i="11"/>
  <c r="I356" i="11"/>
  <c r="I384" i="11"/>
  <c r="I392" i="11"/>
  <c r="I472" i="11"/>
  <c r="I496" i="11"/>
  <c r="I512" i="11"/>
  <c r="I1736" i="11"/>
  <c r="I1696" i="11"/>
  <c r="I1656" i="11"/>
  <c r="I1540" i="11"/>
  <c r="I1532" i="11"/>
  <c r="I1520" i="11"/>
  <c r="I1512" i="11"/>
  <c r="I1192" i="11"/>
  <c r="I1120" i="11"/>
  <c r="I1076" i="11"/>
  <c r="I1044" i="11"/>
  <c r="I1036" i="11"/>
  <c r="I1014" i="11"/>
  <c r="I865" i="11"/>
  <c r="I593" i="11"/>
  <c r="I385" i="11"/>
  <c r="I117" i="11"/>
  <c r="I37" i="11"/>
  <c r="H1110" i="11"/>
  <c r="H1800" i="11"/>
  <c r="H1804" i="11"/>
  <c r="H1801" i="11"/>
  <c r="H1802" i="11"/>
  <c r="H1803" i="11"/>
  <c r="H1424" i="11"/>
  <c r="H1428" i="11"/>
  <c r="H1432" i="11"/>
  <c r="H1436" i="11"/>
  <c r="H1440" i="11"/>
  <c r="H1444" i="11"/>
  <c r="H1448" i="11"/>
  <c r="H1452" i="11"/>
  <c r="H1456" i="11"/>
  <c r="H1425" i="11"/>
  <c r="H1429" i="11"/>
  <c r="H1433" i="11"/>
  <c r="H1437" i="11"/>
  <c r="H1441" i="11"/>
  <c r="H1445" i="11"/>
  <c r="H1449" i="11"/>
  <c r="H1453" i="11"/>
  <c r="H1457" i="11"/>
  <c r="H1461" i="11"/>
  <c r="H1465" i="11"/>
  <c r="H1469" i="11"/>
  <c r="H1426" i="11"/>
  <c r="H1434" i="11"/>
  <c r="H1442" i="11"/>
  <c r="H1450" i="11"/>
  <c r="H1458" i="11"/>
  <c r="H1463" i="11"/>
  <c r="H1468" i="11"/>
  <c r="H1427" i="11"/>
  <c r="H1435" i="11"/>
  <c r="H1443" i="11"/>
  <c r="H1451" i="11"/>
  <c r="H1459" i="11"/>
  <c r="H1464" i="11"/>
  <c r="H1470" i="11"/>
  <c r="H1422" i="11"/>
  <c r="H1430" i="11"/>
  <c r="H1438" i="11"/>
  <c r="H1446" i="11"/>
  <c r="H1454" i="11"/>
  <c r="H1460" i="11"/>
  <c r="H1466" i="11"/>
  <c r="H25" i="11"/>
  <c r="H29" i="11"/>
  <c r="H26" i="11"/>
  <c r="H30" i="11"/>
  <c r="H31" i="11"/>
  <c r="H27" i="11"/>
  <c r="H28" i="11"/>
  <c r="I26" i="11"/>
  <c r="I30" i="11"/>
  <c r="I27" i="11"/>
  <c r="I31" i="11"/>
  <c r="I28" i="11"/>
  <c r="H45" i="11"/>
  <c r="H49" i="11"/>
  <c r="H42" i="11"/>
  <c r="H46" i="11"/>
  <c r="H47" i="11"/>
  <c r="H43" i="11"/>
  <c r="H44" i="11"/>
  <c r="H48" i="11"/>
  <c r="I42" i="11"/>
  <c r="I46" i="11"/>
  <c r="I43" i="11"/>
  <c r="I47" i="11"/>
  <c r="I44" i="11"/>
  <c r="I48" i="11"/>
  <c r="H1581" i="11"/>
  <c r="H1597" i="11"/>
  <c r="H1609" i="11"/>
  <c r="H1613" i="11"/>
  <c r="H1725" i="11"/>
  <c r="H1729" i="11"/>
  <c r="H1612" i="11"/>
  <c r="H1655" i="11"/>
  <c r="H1671" i="11"/>
  <c r="H1603" i="11"/>
  <c r="H1624" i="11"/>
  <c r="H1646" i="11"/>
  <c r="H1599" i="11"/>
  <c r="H557" i="11"/>
  <c r="H605" i="11"/>
  <c r="H613" i="11"/>
  <c r="H665" i="11"/>
  <c r="H669" i="11"/>
  <c r="H681" i="11"/>
  <c r="H685" i="11"/>
  <c r="H693" i="11"/>
  <c r="H584" i="11"/>
  <c r="H595" i="11"/>
  <c r="H600" i="11"/>
  <c r="H638" i="11"/>
  <c r="H686" i="11"/>
  <c r="H702" i="11"/>
  <c r="H612" i="11"/>
  <c r="H634" i="11"/>
  <c r="H644" i="11"/>
  <c r="H650" i="11"/>
  <c r="H687" i="11"/>
  <c r="H594" i="11"/>
  <c r="H615" i="11"/>
  <c r="H636" i="11"/>
  <c r="H647" i="11"/>
  <c r="H668" i="11"/>
  <c r="H679" i="11"/>
  <c r="H690" i="11"/>
  <c r="H555" i="11"/>
  <c r="H640" i="11"/>
  <c r="H651" i="11"/>
  <c r="H683" i="11"/>
  <c r="H667" i="11"/>
  <c r="H674" i="11"/>
  <c r="H620" i="11"/>
  <c r="H706" i="11"/>
  <c r="I594" i="11"/>
  <c r="I555" i="11"/>
  <c r="I595" i="11"/>
  <c r="I615" i="11"/>
  <c r="H663" i="11"/>
  <c r="I584" i="11"/>
  <c r="I600" i="11"/>
  <c r="I612" i="11"/>
  <c r="I620" i="11"/>
  <c r="I636" i="11"/>
  <c r="I640" i="11"/>
  <c r="I644" i="11"/>
  <c r="I668" i="11"/>
  <c r="I684" i="11"/>
  <c r="H661" i="11"/>
  <c r="H673" i="11"/>
  <c r="H579" i="11"/>
  <c r="H616" i="11"/>
  <c r="H564" i="11"/>
  <c r="H623" i="11"/>
  <c r="H676" i="11"/>
  <c r="H698" i="11"/>
  <c r="H598" i="11"/>
  <c r="H704" i="11"/>
  <c r="H631" i="11"/>
  <c r="H678" i="11"/>
  <c r="I598" i="11"/>
  <c r="I579" i="11"/>
  <c r="I564" i="11"/>
  <c r="I616" i="11"/>
  <c r="I676" i="11"/>
  <c r="I704" i="11"/>
  <c r="H362" i="11"/>
  <c r="H336" i="11"/>
  <c r="H376" i="11"/>
  <c r="H380" i="11"/>
  <c r="H412" i="11"/>
  <c r="H505" i="11"/>
  <c r="H351" i="11"/>
  <c r="H494" i="11"/>
  <c r="H343" i="11"/>
  <c r="H458" i="11"/>
  <c r="H490" i="11"/>
  <c r="H495" i="11"/>
  <c r="H413" i="11"/>
  <c r="H433" i="11"/>
  <c r="H357" i="11"/>
  <c r="H325" i="11"/>
  <c r="H337" i="11"/>
  <c r="H381" i="11"/>
  <c r="H482" i="11"/>
  <c r="H389" i="11"/>
  <c r="I362" i="11"/>
  <c r="I458" i="11"/>
  <c r="I482" i="11"/>
  <c r="I490" i="11"/>
  <c r="I494" i="11"/>
  <c r="I343" i="11"/>
  <c r="I351" i="11"/>
  <c r="I495" i="11"/>
  <c r="I336" i="11"/>
  <c r="I376" i="11"/>
  <c r="I380" i="11"/>
  <c r="I412" i="11"/>
  <c r="I1803" i="11"/>
  <c r="I1739" i="11"/>
  <c r="I1731" i="11"/>
  <c r="I1687" i="11"/>
  <c r="I1671" i="11"/>
  <c r="I1663" i="11"/>
  <c r="I1655" i="11"/>
  <c r="I1623" i="11"/>
  <c r="I1607" i="11"/>
  <c r="I1599" i="11"/>
  <c r="I1583" i="11"/>
  <c r="I1543" i="11"/>
  <c r="I1535" i="11"/>
  <c r="I1527" i="11"/>
  <c r="I1519" i="11"/>
  <c r="I1511" i="11"/>
  <c r="I1463" i="11"/>
  <c r="I1455" i="11"/>
  <c r="I1439" i="11"/>
  <c r="I1383" i="11"/>
  <c r="I1375" i="11"/>
  <c r="I1359" i="11"/>
  <c r="H95" i="17"/>
  <c r="A95" i="17" s="1"/>
  <c r="B95" i="17" s="1"/>
  <c r="H1255" i="11"/>
  <c r="H1259" i="11"/>
  <c r="H1263" i="11"/>
  <c r="H1267" i="11"/>
  <c r="H1271" i="11"/>
  <c r="H1275" i="11"/>
  <c r="H1279" i="11"/>
  <c r="H1283" i="11"/>
  <c r="H1287" i="11"/>
  <c r="H1291" i="11"/>
  <c r="H1295" i="11"/>
  <c r="H1299" i="11"/>
  <c r="H1252" i="11"/>
  <c r="H1256" i="11"/>
  <c r="H1260" i="11"/>
  <c r="H1264" i="11"/>
  <c r="H1268" i="11"/>
  <c r="H1272" i="11"/>
  <c r="H1276" i="11"/>
  <c r="H1280" i="11"/>
  <c r="H1284" i="11"/>
  <c r="H1288" i="11"/>
  <c r="H1292" i="11"/>
  <c r="H1296" i="11"/>
  <c r="H1300" i="11"/>
  <c r="H1253" i="11"/>
  <c r="H1261" i="11"/>
  <c r="H1269" i="11"/>
  <c r="H1277" i="11"/>
  <c r="H1285" i="11"/>
  <c r="H1293" i="11"/>
  <c r="H1254" i="11"/>
  <c r="H1262" i="11"/>
  <c r="H1270" i="11"/>
  <c r="H1278" i="11"/>
  <c r="H1286" i="11"/>
  <c r="H1294" i="11"/>
  <c r="H1257" i="11"/>
  <c r="H1265" i="11"/>
  <c r="H1273" i="11"/>
  <c r="H1281" i="11"/>
  <c r="H1289" i="11"/>
  <c r="H1297" i="11"/>
  <c r="H1266" i="11"/>
  <c r="H1298" i="11"/>
  <c r="H1274" i="11"/>
  <c r="H1282" i="11"/>
  <c r="H197" i="11"/>
  <c r="H201" i="11"/>
  <c r="H205" i="11"/>
  <c r="H209" i="11"/>
  <c r="H198" i="11"/>
  <c r="H203" i="11"/>
  <c r="H208" i="11"/>
  <c r="H200" i="11"/>
  <c r="H206" i="11"/>
  <c r="H199" i="11"/>
  <c r="H207" i="11"/>
  <c r="H202" i="11"/>
  <c r="I198" i="11"/>
  <c r="I202" i="11"/>
  <c r="I206" i="11"/>
  <c r="I199" i="11"/>
  <c r="I203" i="11"/>
  <c r="I207" i="11"/>
  <c r="I200" i="11"/>
  <c r="I204" i="11"/>
  <c r="I208" i="11"/>
  <c r="H1388" i="11"/>
  <c r="H1392" i="11"/>
  <c r="H1396" i="11"/>
  <c r="H1400" i="11"/>
  <c r="H1404" i="11"/>
  <c r="H1391" i="11"/>
  <c r="H1397" i="11"/>
  <c r="H1402" i="11"/>
  <c r="H1387" i="11"/>
  <c r="H1393" i="11"/>
  <c r="H1398" i="11"/>
  <c r="H1403" i="11"/>
  <c r="H1389" i="11"/>
  <c r="H1394" i="11"/>
  <c r="H1399" i="11"/>
  <c r="H1405" i="11"/>
  <c r="H1549" i="11"/>
  <c r="H1553" i="11"/>
  <c r="H1557" i="11"/>
  <c r="H1565" i="11"/>
  <c r="H1593" i="11"/>
  <c r="H1390" i="11"/>
  <c r="H1559" i="11"/>
  <c r="H1564" i="11"/>
  <c r="H1570" i="11"/>
  <c r="H1591" i="11"/>
  <c r="H1395" i="11"/>
  <c r="H1555" i="11"/>
  <c r="H1560" i="11"/>
  <c r="H1576" i="11"/>
  <c r="H1401" i="11"/>
  <c r="H1551" i="11"/>
  <c r="H1556" i="11"/>
  <c r="H1562" i="11"/>
  <c r="H1567" i="11"/>
  <c r="H1578" i="11"/>
  <c r="H1407" i="11"/>
  <c r="H1408" i="11"/>
  <c r="H1412" i="11"/>
  <c r="H1409" i="11"/>
  <c r="H1413" i="11"/>
  <c r="H1410" i="11"/>
  <c r="H1411" i="11"/>
  <c r="H1414" i="11"/>
  <c r="H109" i="11"/>
  <c r="H110" i="11"/>
  <c r="H111" i="11"/>
  <c r="H107" i="11"/>
  <c r="H108" i="11"/>
  <c r="I110" i="11"/>
  <c r="I107" i="11"/>
  <c r="I111" i="11"/>
  <c r="I108" i="11"/>
  <c r="H1473" i="11"/>
  <c r="H1477" i="11"/>
  <c r="H1481" i="11"/>
  <c r="H1485" i="11"/>
  <c r="H1489" i="11"/>
  <c r="H1493" i="11"/>
  <c r="H1497" i="11"/>
  <c r="H1501" i="11"/>
  <c r="H1505" i="11"/>
  <c r="H1474" i="11"/>
  <c r="H1479" i="11"/>
  <c r="H1484" i="11"/>
  <c r="H1490" i="11"/>
  <c r="H1495" i="11"/>
  <c r="H1500" i="11"/>
  <c r="H1506" i="11"/>
  <c r="H1475" i="11"/>
  <c r="H1480" i="11"/>
  <c r="H1486" i="11"/>
  <c r="H1491" i="11"/>
  <c r="H1496" i="11"/>
  <c r="H1502" i="11"/>
  <c r="H1507" i="11"/>
  <c r="H1471" i="11"/>
  <c r="H1476" i="11"/>
  <c r="H1482" i="11"/>
  <c r="H1487" i="11"/>
  <c r="H1492" i="11"/>
  <c r="H1498" i="11"/>
  <c r="H1503" i="11"/>
  <c r="H1508" i="11"/>
  <c r="H237" i="11"/>
  <c r="H241" i="11"/>
  <c r="H245" i="11"/>
  <c r="H249" i="11"/>
  <c r="H253" i="11"/>
  <c r="H257" i="11"/>
  <c r="H261" i="11"/>
  <c r="H265" i="11"/>
  <c r="H269" i="11"/>
  <c r="H235" i="11"/>
  <c r="H240" i="11"/>
  <c r="H246" i="11"/>
  <c r="H251" i="11"/>
  <c r="H256" i="11"/>
  <c r="H262" i="11"/>
  <c r="H267" i="11"/>
  <c r="H238" i="11"/>
  <c r="H243" i="11"/>
  <c r="H248" i="11"/>
  <c r="H254" i="11"/>
  <c r="H259" i="11"/>
  <c r="H264" i="11"/>
  <c r="H270" i="11"/>
  <c r="H242" i="11"/>
  <c r="H252" i="11"/>
  <c r="H263" i="11"/>
  <c r="H236" i="11"/>
  <c r="H250" i="11"/>
  <c r="H266" i="11"/>
  <c r="H239" i="11"/>
  <c r="H255" i="11"/>
  <c r="H268" i="11"/>
  <c r="H247" i="11"/>
  <c r="H258" i="11"/>
  <c r="H271" i="11"/>
  <c r="H234" i="11"/>
  <c r="H244" i="11"/>
  <c r="H260" i="11"/>
  <c r="I234" i="11"/>
  <c r="I238" i="11"/>
  <c r="I242" i="11"/>
  <c r="I246" i="11"/>
  <c r="I250" i="11"/>
  <c r="I254" i="11"/>
  <c r="I258" i="11"/>
  <c r="I262" i="11"/>
  <c r="I266" i="11"/>
  <c r="I270" i="11"/>
  <c r="I235" i="11"/>
  <c r="I239" i="11"/>
  <c r="I243" i="11"/>
  <c r="I247" i="11"/>
  <c r="I251" i="11"/>
  <c r="I255" i="11"/>
  <c r="I259" i="11"/>
  <c r="I263" i="11"/>
  <c r="I267" i="11"/>
  <c r="I271" i="11"/>
  <c r="I236" i="11"/>
  <c r="I240" i="11"/>
  <c r="I244" i="11"/>
  <c r="I248" i="11"/>
  <c r="I252" i="11"/>
  <c r="I256" i="11"/>
  <c r="I260" i="11"/>
  <c r="I264" i="11"/>
  <c r="I268" i="11"/>
  <c r="H1778" i="11"/>
  <c r="H1782" i="11"/>
  <c r="H1786" i="11"/>
  <c r="H1790" i="11"/>
  <c r="H1794" i="11"/>
  <c r="H1779" i="11"/>
  <c r="H1783" i="11"/>
  <c r="H1787" i="11"/>
  <c r="H1791" i="11"/>
  <c r="H1784" i="11"/>
  <c r="H1792" i="11"/>
  <c r="H1780" i="11"/>
  <c r="H1788" i="11"/>
  <c r="H1785" i="11"/>
  <c r="H1793" i="11"/>
  <c r="H1777" i="11"/>
  <c r="H1781" i="11"/>
  <c r="H1789" i="11"/>
  <c r="H50" i="11"/>
  <c r="H216" i="11"/>
  <c r="H212" i="11"/>
  <c r="H311" i="11"/>
  <c r="H1361" i="11"/>
  <c r="I50" i="11"/>
  <c r="I311" i="11"/>
  <c r="I212" i="11"/>
  <c r="I216" i="11"/>
  <c r="H17" i="11"/>
  <c r="H18" i="11"/>
  <c r="H22" i="11"/>
  <c r="H1776" i="11"/>
  <c r="H23" i="11"/>
  <c r="H19" i="11"/>
  <c r="H24" i="11"/>
  <c r="H16" i="11"/>
  <c r="I18" i="11"/>
  <c r="I22" i="11"/>
  <c r="I19" i="11"/>
  <c r="I23" i="11"/>
  <c r="I16" i="11"/>
  <c r="I24" i="11"/>
  <c r="H1796" i="11"/>
  <c r="H1797" i="11"/>
  <c r="H1798" i="11"/>
  <c r="H1123" i="11"/>
  <c r="H1131" i="11"/>
  <c r="H1147" i="11"/>
  <c r="H1167" i="11"/>
  <c r="H1171" i="11"/>
  <c r="H1179" i="11"/>
  <c r="H1183" i="11"/>
  <c r="H1187" i="11"/>
  <c r="H1195" i="11"/>
  <c r="H1199" i="11"/>
  <c r="H1124" i="11"/>
  <c r="H1140" i="11"/>
  <c r="H1172" i="11"/>
  <c r="H1182" i="11"/>
  <c r="H1188" i="11"/>
  <c r="H1193" i="11"/>
  <c r="H1198" i="11"/>
  <c r="H1203" i="11"/>
  <c r="H1223" i="11"/>
  <c r="H1227" i="11"/>
  <c r="H1243" i="11"/>
  <c r="H1125" i="11"/>
  <c r="H1130" i="11"/>
  <c r="H1136" i="11"/>
  <c r="H1146" i="11"/>
  <c r="H1152" i="11"/>
  <c r="H1178" i="11"/>
  <c r="H1184" i="11"/>
  <c r="H1200" i="11"/>
  <c r="H1204" i="11"/>
  <c r="H1212" i="11"/>
  <c r="H1216" i="11"/>
  <c r="H1224" i="11"/>
  <c r="H1236" i="11"/>
  <c r="H1248" i="11"/>
  <c r="H1122" i="11"/>
  <c r="H1133" i="11"/>
  <c r="H1176" i="11"/>
  <c r="H1186" i="11"/>
  <c r="H1197" i="11"/>
  <c r="H1206" i="11"/>
  <c r="H1230" i="11"/>
  <c r="H1238" i="11"/>
  <c r="H1246" i="11"/>
  <c r="H1126" i="11"/>
  <c r="H1148" i="11"/>
  <c r="H1158" i="11"/>
  <c r="H1180" i="11"/>
  <c r="H1190" i="11"/>
  <c r="H1201" i="11"/>
  <c r="H1217" i="11"/>
  <c r="H1241" i="11"/>
  <c r="H1249" i="11"/>
  <c r="H1128" i="11"/>
  <c r="H1138" i="11"/>
  <c r="H1160" i="11"/>
  <c r="H1181" i="11"/>
  <c r="H1202" i="11"/>
  <c r="H1210" i="11"/>
  <c r="H1226" i="11"/>
  <c r="H1121" i="11"/>
  <c r="H1237" i="11"/>
  <c r="H1132" i="11"/>
  <c r="H1174" i="11"/>
  <c r="H1245" i="11"/>
  <c r="H1142" i="11"/>
  <c r="H1221" i="11"/>
  <c r="H713" i="11"/>
  <c r="H721" i="11"/>
  <c r="H725" i="11"/>
  <c r="H729" i="11"/>
  <c r="H733" i="11"/>
  <c r="H737" i="11"/>
  <c r="H741" i="11"/>
  <c r="H745" i="11"/>
  <c r="H749" i="11"/>
  <c r="H753" i="11"/>
  <c r="H757" i="11"/>
  <c r="H765" i="11"/>
  <c r="H777" i="11"/>
  <c r="H781" i="11"/>
  <c r="H789" i="11"/>
  <c r="H793" i="11"/>
  <c r="H801" i="11"/>
  <c r="H817" i="11"/>
  <c r="H821" i="11"/>
  <c r="H825" i="11"/>
  <c r="H829" i="11"/>
  <c r="H833" i="11"/>
  <c r="H837" i="11"/>
  <c r="H841" i="11"/>
  <c r="H849" i="11"/>
  <c r="H857" i="11"/>
  <c r="H861" i="11"/>
  <c r="H766" i="11"/>
  <c r="H771" i="11"/>
  <c r="H776" i="11"/>
  <c r="H803" i="11"/>
  <c r="H835" i="11"/>
  <c r="H840" i="11"/>
  <c r="H846" i="11"/>
  <c r="H862" i="11"/>
  <c r="H714" i="11"/>
  <c r="H724" i="11"/>
  <c r="H735" i="11"/>
  <c r="H740" i="11"/>
  <c r="H732" i="11"/>
  <c r="H751" i="11"/>
  <c r="H764" i="11"/>
  <c r="H772" i="11"/>
  <c r="H779" i="11"/>
  <c r="H794" i="11"/>
  <c r="H800" i="11"/>
  <c r="H815" i="11"/>
  <c r="H828" i="11"/>
  <c r="H836" i="11"/>
  <c r="H843" i="11"/>
  <c r="H858" i="11"/>
  <c r="H726" i="11"/>
  <c r="H736" i="11"/>
  <c r="H746" i="11"/>
  <c r="H752" i="11"/>
  <c r="H759" i="11"/>
  <c r="H767" i="11"/>
  <c r="H780" i="11"/>
  <c r="H802" i="11"/>
  <c r="H810" i="11"/>
  <c r="H823" i="11"/>
  <c r="H831" i="11"/>
  <c r="H859" i="11"/>
  <c r="H731" i="11"/>
  <c r="H806" i="11"/>
  <c r="H834" i="11"/>
  <c r="H848" i="11"/>
  <c r="H716" i="11"/>
  <c r="H783" i="11"/>
  <c r="H720" i="11"/>
  <c r="H742" i="11"/>
  <c r="H756" i="11"/>
  <c r="H812" i="11"/>
  <c r="H842" i="11"/>
  <c r="H855" i="11"/>
  <c r="H790" i="11"/>
  <c r="H847" i="11"/>
  <c r="H747" i="11"/>
  <c r="H860" i="11"/>
  <c r="I716" i="11"/>
  <c r="I720" i="11"/>
  <c r="I724" i="11"/>
  <c r="I732" i="11"/>
  <c r="I736" i="11"/>
  <c r="I740" i="11"/>
  <c r="I752" i="11"/>
  <c r="I756" i="11"/>
  <c r="I764" i="11"/>
  <c r="I772" i="11"/>
  <c r="I776" i="11"/>
  <c r="I780" i="11"/>
  <c r="I800" i="11"/>
  <c r="I812" i="11"/>
  <c r="I828" i="11"/>
  <c r="I836" i="11"/>
  <c r="I840" i="11"/>
  <c r="I848" i="11"/>
  <c r="I860" i="11"/>
  <c r="H889" i="11"/>
  <c r="H893" i="11"/>
  <c r="H905" i="11"/>
  <c r="H913" i="11"/>
  <c r="H933" i="11"/>
  <c r="H937" i="11"/>
  <c r="H945" i="11"/>
  <c r="H949" i="11"/>
  <c r="H878" i="11"/>
  <c r="H888" i="11"/>
  <c r="H899" i="11"/>
  <c r="H904" i="11"/>
  <c r="H910" i="11"/>
  <c r="H915" i="11"/>
  <c r="H926" i="11"/>
  <c r="H936" i="11"/>
  <c r="H900" i="11"/>
  <c r="H907" i="11"/>
  <c r="H943" i="11"/>
  <c r="H950" i="11"/>
  <c r="H956" i="11"/>
  <c r="H874" i="11"/>
  <c r="H880" i="11"/>
  <c r="H887" i="11"/>
  <c r="H895" i="11"/>
  <c r="H902" i="11"/>
  <c r="H923" i="11"/>
  <c r="H944" i="11"/>
  <c r="H906" i="11"/>
  <c r="H919" i="11"/>
  <c r="H934" i="11"/>
  <c r="H939" i="11"/>
  <c r="H884" i="11"/>
  <c r="H927" i="11"/>
  <c r="H955" i="11"/>
  <c r="H903" i="11"/>
  <c r="H918" i="11"/>
  <c r="I880" i="11"/>
  <c r="I884" i="11"/>
  <c r="I888" i="11"/>
  <c r="I900" i="11"/>
  <c r="I904" i="11"/>
  <c r="I932" i="11"/>
  <c r="I936" i="11"/>
  <c r="I944" i="11"/>
  <c r="I956" i="11"/>
  <c r="H1661" i="11"/>
  <c r="H1604" i="11"/>
  <c r="H1605" i="11"/>
  <c r="H1733" i="11"/>
  <c r="H1660" i="11"/>
  <c r="H1630" i="11"/>
  <c r="H1679" i="11"/>
  <c r="H190" i="11"/>
  <c r="H191" i="11"/>
  <c r="H128" i="11"/>
  <c r="H1629" i="11"/>
  <c r="H1685" i="11"/>
  <c r="H1689" i="11"/>
  <c r="H1697" i="11"/>
  <c r="H1701" i="11"/>
  <c r="H1721" i="11"/>
  <c r="H1596" i="11"/>
  <c r="H1602" i="11"/>
  <c r="H1634" i="11"/>
  <c r="H1639" i="11"/>
  <c r="H1644" i="11"/>
  <c r="H1650" i="11"/>
  <c r="H1682" i="11"/>
  <c r="H1692" i="11"/>
  <c r="I190" i="11"/>
  <c r="H1571" i="11"/>
  <c r="H1592" i="11"/>
  <c r="H1694" i="11"/>
  <c r="H1715" i="11"/>
  <c r="I191" i="11"/>
  <c r="H1572" i="11"/>
  <c r="H1594" i="11"/>
  <c r="H1631" i="11"/>
  <c r="H1684" i="11"/>
  <c r="H1716" i="11"/>
  <c r="H1722" i="11"/>
  <c r="I128" i="11"/>
  <c r="H173" i="11"/>
  <c r="H150" i="11"/>
  <c r="H147" i="11"/>
  <c r="H561" i="11"/>
  <c r="H565" i="11"/>
  <c r="H581" i="11"/>
  <c r="H609" i="11"/>
  <c r="H621" i="11"/>
  <c r="H629" i="11"/>
  <c r="H633" i="11"/>
  <c r="H645" i="11"/>
  <c r="H649" i="11"/>
  <c r="H657" i="11"/>
  <c r="H148" i="11"/>
  <c r="H606" i="11"/>
  <c r="H627" i="11"/>
  <c r="H648" i="11"/>
  <c r="H659" i="11"/>
  <c r="H675" i="11"/>
  <c r="H691" i="11"/>
  <c r="H570" i="11"/>
  <c r="H580" i="11"/>
  <c r="H586" i="11"/>
  <c r="H596" i="11"/>
  <c r="H666" i="11"/>
  <c r="H671" i="11"/>
  <c r="H562" i="11"/>
  <c r="H626" i="11"/>
  <c r="H658" i="11"/>
  <c r="H587" i="11"/>
  <c r="H560" i="11"/>
  <c r="H624" i="11"/>
  <c r="H567" i="11"/>
  <c r="H610" i="11"/>
  <c r="H571" i="11"/>
  <c r="H614" i="11"/>
  <c r="H699" i="11"/>
  <c r="I150" i="11"/>
  <c r="I562" i="11"/>
  <c r="I570" i="11"/>
  <c r="I586" i="11"/>
  <c r="I606" i="11"/>
  <c r="I610" i="11"/>
  <c r="I614" i="11"/>
  <c r="I626" i="11"/>
  <c r="I147" i="11"/>
  <c r="I567" i="11"/>
  <c r="I571" i="11"/>
  <c r="I587" i="11"/>
  <c r="I148" i="11"/>
  <c r="I560" i="11"/>
  <c r="I580" i="11"/>
  <c r="I596" i="11"/>
  <c r="I624" i="11"/>
  <c r="I648" i="11"/>
  <c r="H121" i="11"/>
  <c r="H118" i="11"/>
  <c r="H569" i="11"/>
  <c r="H573" i="11"/>
  <c r="H577" i="11"/>
  <c r="H585" i="11"/>
  <c r="H709" i="11"/>
  <c r="H611" i="11"/>
  <c r="H707" i="11"/>
  <c r="H575" i="11"/>
  <c r="H628" i="11"/>
  <c r="H682" i="11"/>
  <c r="H708" i="11"/>
  <c r="H630" i="11"/>
  <c r="H694" i="11"/>
  <c r="I118" i="11"/>
  <c r="I578" i="11"/>
  <c r="I575" i="11"/>
  <c r="I611" i="11"/>
  <c r="H578" i="11"/>
  <c r="I628" i="11"/>
  <c r="I708" i="11"/>
  <c r="H189" i="11"/>
  <c r="H162" i="11"/>
  <c r="H119" i="11"/>
  <c r="H326" i="11"/>
  <c r="H370" i="11"/>
  <c r="H402" i="11"/>
  <c r="H422" i="11"/>
  <c r="H442" i="11"/>
  <c r="H450" i="11"/>
  <c r="H332" i="11"/>
  <c r="H388" i="11"/>
  <c r="H444" i="11"/>
  <c r="H331" i="11"/>
  <c r="H379" i="11"/>
  <c r="H435" i="11"/>
  <c r="H457" i="11"/>
  <c r="H481" i="11"/>
  <c r="H329" i="11"/>
  <c r="H341" i="11"/>
  <c r="H536" i="11"/>
  <c r="H449" i="11"/>
  <c r="H463" i="11"/>
  <c r="H349" i="11"/>
  <c r="H369" i="11"/>
  <c r="H508" i="11"/>
  <c r="H530" i="11"/>
  <c r="H551" i="11"/>
  <c r="H399" i="11"/>
  <c r="H421" i="11"/>
  <c r="H460" i="11"/>
  <c r="H503" i="11"/>
  <c r="H524" i="11"/>
  <c r="H546" i="11"/>
  <c r="H535" i="11"/>
  <c r="I162" i="11"/>
  <c r="I326" i="11"/>
  <c r="I370" i="11"/>
  <c r="I402" i="11"/>
  <c r="I422" i="11"/>
  <c r="I442" i="11"/>
  <c r="I450" i="11"/>
  <c r="I530" i="11"/>
  <c r="I546" i="11"/>
  <c r="I119" i="11"/>
  <c r="I331" i="11"/>
  <c r="I379" i="11"/>
  <c r="I399" i="11"/>
  <c r="I435" i="11"/>
  <c r="I463" i="11"/>
  <c r="I503" i="11"/>
  <c r="I535" i="11"/>
  <c r="I551" i="11"/>
  <c r="I332" i="11"/>
  <c r="I388" i="11"/>
  <c r="I444" i="11"/>
  <c r="I460" i="11"/>
  <c r="I508" i="11"/>
  <c r="I524" i="11"/>
  <c r="I536" i="11"/>
  <c r="I1802" i="11"/>
  <c r="I1798" i="11"/>
  <c r="I1794" i="11"/>
  <c r="I1790" i="11"/>
  <c r="I1786" i="11"/>
  <c r="I1782" i="11"/>
  <c r="I1778" i="11"/>
  <c r="I1774" i="11"/>
  <c r="I1738" i="11"/>
  <c r="I1734" i="11"/>
  <c r="I1726" i="11"/>
  <c r="I1722" i="11"/>
  <c r="I1714" i="11"/>
  <c r="I1710" i="11"/>
  <c r="I1706" i="11"/>
  <c r="I1694" i="11"/>
  <c r="I1690" i="11"/>
  <c r="I1682" i="11"/>
  <c r="I1678" i="11"/>
  <c r="I1670" i="11"/>
  <c r="I1666" i="11"/>
  <c r="I1658" i="11"/>
  <c r="I1654" i="11"/>
  <c r="I1650" i="11"/>
  <c r="I1646" i="11"/>
  <c r="I1638" i="11"/>
  <c r="I1634" i="11"/>
  <c r="I1630" i="11"/>
  <c r="I1626" i="11"/>
  <c r="I1618" i="11"/>
  <c r="I1614" i="11"/>
  <c r="I1610" i="11"/>
  <c r="I1606" i="11"/>
  <c r="I1602" i="11"/>
  <c r="I1598" i="11"/>
  <c r="I1594" i="11"/>
  <c r="I1590" i="11"/>
  <c r="I1586" i="11"/>
  <c r="I1582" i="11"/>
  <c r="I1578" i="11"/>
  <c r="I1574" i="11"/>
  <c r="I1570" i="11"/>
  <c r="I1562" i="11"/>
  <c r="I1558" i="11"/>
  <c r="I1554" i="11"/>
  <c r="I1546" i="11"/>
  <c r="I1542" i="11"/>
  <c r="I1538" i="11"/>
  <c r="I1534" i="11"/>
  <c r="I1530" i="11"/>
  <c r="I1526" i="11"/>
  <c r="I1522" i="11"/>
  <c r="I1518" i="11"/>
  <c r="I1514" i="11"/>
  <c r="I1510" i="11"/>
  <c r="I1506" i="11"/>
  <c r="I1502" i="11"/>
  <c r="I1498" i="11"/>
  <c r="I1494" i="11"/>
  <c r="I1490" i="11"/>
  <c r="I1486" i="11"/>
  <c r="I1482" i="11"/>
  <c r="I1478" i="11"/>
  <c r="I1474" i="11"/>
  <c r="I1470" i="11"/>
  <c r="I1466" i="11"/>
  <c r="I1462" i="11"/>
  <c r="I1458" i="11"/>
  <c r="I1454" i="11"/>
  <c r="I1450" i="11"/>
  <c r="I1446" i="11"/>
  <c r="I1442" i="11"/>
  <c r="I1438" i="11"/>
  <c r="I1434" i="11"/>
  <c r="I1430" i="11"/>
  <c r="I1426" i="11"/>
  <c r="I1422" i="11"/>
  <c r="I1414" i="11"/>
  <c r="I1410" i="11"/>
  <c r="I1406" i="11"/>
  <c r="I1402" i="11"/>
  <c r="I1398" i="11"/>
  <c r="I1394" i="11"/>
  <c r="I1390" i="11"/>
  <c r="I1386" i="11"/>
  <c r="I1382" i="11"/>
  <c r="I1378" i="11"/>
  <c r="I1374" i="11"/>
  <c r="I1370" i="11"/>
  <c r="I1366" i="11"/>
  <c r="I1362" i="11"/>
  <c r="I1358" i="11"/>
  <c r="I1354" i="11"/>
  <c r="I1350" i="11"/>
  <c r="I1346" i="11"/>
  <c r="I1342" i="11"/>
  <c r="I1338" i="11"/>
  <c r="I1334" i="11"/>
  <c r="I1330" i="11"/>
  <c r="I1326" i="11"/>
  <c r="I1322" i="11"/>
  <c r="I1318" i="11"/>
  <c r="I1314" i="11"/>
  <c r="I1310" i="11"/>
  <c r="I1306" i="11"/>
  <c r="I1302" i="11"/>
  <c r="I1298" i="11"/>
  <c r="I1294" i="11"/>
  <c r="I1290" i="11"/>
  <c r="I1286" i="11"/>
  <c r="I1282" i="11"/>
  <c r="I1278" i="11"/>
  <c r="I1274" i="11"/>
  <c r="I1270" i="11"/>
  <c r="I1266" i="11"/>
  <c r="I1262" i="11"/>
  <c r="I1258" i="11"/>
  <c r="I1254" i="11"/>
  <c r="I1250" i="11"/>
  <c r="I1246" i="11"/>
  <c r="I1242" i="11"/>
  <c r="I1238" i="11"/>
  <c r="I1234" i="11"/>
  <c r="I1230" i="11"/>
  <c r="I1226" i="11"/>
  <c r="I1222" i="11"/>
  <c r="I1218" i="11"/>
  <c r="I1214" i="11"/>
  <c r="I1210" i="11"/>
  <c r="I1206" i="11"/>
  <c r="I1202" i="11"/>
  <c r="I1198" i="11"/>
  <c r="I1194" i="11"/>
  <c r="I1190" i="11"/>
  <c r="I1186" i="11"/>
  <c r="I1182" i="11"/>
  <c r="I1178" i="11"/>
  <c r="I1174" i="11"/>
  <c r="I1170" i="11"/>
  <c r="I1166" i="11"/>
  <c r="I1162" i="11"/>
  <c r="I1158" i="11"/>
  <c r="I1154" i="11"/>
  <c r="I1150" i="11"/>
  <c r="I1146" i="11"/>
  <c r="I1142" i="11"/>
  <c r="I1138" i="11"/>
  <c r="I1134" i="11"/>
  <c r="I1130" i="11"/>
  <c r="I1126" i="11"/>
  <c r="I1122" i="11"/>
  <c r="I1114" i="11"/>
  <c r="I1110" i="11"/>
  <c r="I1074" i="11"/>
  <c r="I1066" i="11"/>
  <c r="I1062" i="11"/>
  <c r="I1058" i="11"/>
  <c r="I1046" i="11"/>
  <c r="I1022" i="11"/>
  <c r="I1017" i="11"/>
  <c r="I1011" i="11"/>
  <c r="I953" i="11"/>
  <c r="I937" i="11"/>
  <c r="I926" i="11"/>
  <c r="I915" i="11"/>
  <c r="I910" i="11"/>
  <c r="I905" i="11"/>
  <c r="I899" i="11"/>
  <c r="I889" i="11"/>
  <c r="I878" i="11"/>
  <c r="I862" i="11"/>
  <c r="I857" i="11"/>
  <c r="I851" i="11"/>
  <c r="I846" i="11"/>
  <c r="I841" i="11"/>
  <c r="I835" i="11"/>
  <c r="I830" i="11"/>
  <c r="I825" i="11"/>
  <c r="I819" i="11"/>
  <c r="I814" i="11"/>
  <c r="I809" i="11"/>
  <c r="I803" i="11"/>
  <c r="I798" i="11"/>
  <c r="I793" i="11"/>
  <c r="I787" i="11"/>
  <c r="I782" i="11"/>
  <c r="I777" i="11"/>
  <c r="I771" i="11"/>
  <c r="I766" i="11"/>
  <c r="I761" i="11"/>
  <c r="I755" i="11"/>
  <c r="I750" i="11"/>
  <c r="I745" i="11"/>
  <c r="I739" i="11"/>
  <c r="I734" i="11"/>
  <c r="I729" i="11"/>
  <c r="I723" i="11"/>
  <c r="I718" i="11"/>
  <c r="I713" i="11"/>
  <c r="I707" i="11"/>
  <c r="I702" i="11"/>
  <c r="I691" i="11"/>
  <c r="I686" i="11"/>
  <c r="I681" i="11"/>
  <c r="I675" i="11"/>
  <c r="I665" i="11"/>
  <c r="I659" i="11"/>
  <c r="I649" i="11"/>
  <c r="I638" i="11"/>
  <c r="I633" i="11"/>
  <c r="I627" i="11"/>
  <c r="I585" i="11"/>
  <c r="I569" i="11"/>
  <c r="I521" i="11"/>
  <c r="I505" i="11"/>
  <c r="I489" i="11"/>
  <c r="I457" i="11"/>
  <c r="I425" i="11"/>
  <c r="I409" i="11"/>
  <c r="I393" i="11"/>
  <c r="I377" i="11"/>
  <c r="I361" i="11"/>
  <c r="I345" i="11"/>
  <c r="I329" i="11"/>
  <c r="I313" i="11"/>
  <c r="I297" i="11"/>
  <c r="I281" i="11"/>
  <c r="I265" i="11"/>
  <c r="I249" i="11"/>
  <c r="I201" i="11"/>
  <c r="I189" i="11"/>
  <c r="I173" i="11"/>
  <c r="I125" i="11"/>
  <c r="I109" i="11"/>
  <c r="I93" i="11"/>
  <c r="I45" i="11"/>
  <c r="I29" i="11"/>
  <c r="H1723" i="11"/>
  <c r="H1659" i="11"/>
  <c r="H1638" i="11"/>
  <c r="H1616" i="11"/>
  <c r="H1595" i="11"/>
  <c r="H1574" i="11"/>
  <c r="H1552" i="11"/>
  <c r="H1531" i="11"/>
  <c r="H1510" i="11"/>
  <c r="H1488" i="11"/>
  <c r="H1467" i="11"/>
  <c r="H1439" i="11"/>
  <c r="H1406" i="11"/>
  <c r="H1290" i="11"/>
  <c r="H1196" i="11"/>
  <c r="H818" i="11"/>
  <c r="H514" i="11"/>
  <c r="H1795" i="11"/>
  <c r="H961" i="11"/>
  <c r="H963" i="11"/>
  <c r="H967" i="11"/>
  <c r="H971" i="11"/>
  <c r="H975" i="11"/>
  <c r="H964" i="11"/>
  <c r="H969" i="11"/>
  <c r="H974" i="11"/>
  <c r="H965" i="11"/>
  <c r="H970" i="11"/>
  <c r="H976" i="11"/>
  <c r="H962" i="11"/>
  <c r="H973" i="11"/>
  <c r="H966" i="11"/>
  <c r="H977" i="11"/>
  <c r="H968" i="11"/>
  <c r="H978" i="11"/>
  <c r="H972" i="11"/>
  <c r="I964" i="11"/>
  <c r="I968" i="11"/>
  <c r="I972" i="11"/>
  <c r="I976" i="11"/>
  <c r="H113" i="11"/>
  <c r="H129" i="11"/>
  <c r="H133" i="11"/>
  <c r="H137" i="11"/>
  <c r="H141" i="11"/>
  <c r="H149" i="11"/>
  <c r="H153" i="11"/>
  <c r="H157" i="11"/>
  <c r="H114" i="11"/>
  <c r="H130" i="11"/>
  <c r="H142" i="11"/>
  <c r="H154" i="11"/>
  <c r="H158" i="11"/>
  <c r="H182" i="11"/>
  <c r="H186" i="11"/>
  <c r="H159" i="11"/>
  <c r="H167" i="11"/>
  <c r="H183" i="11"/>
  <c r="H123" i="11"/>
  <c r="H131" i="11"/>
  <c r="H139" i="11"/>
  <c r="H155" i="11"/>
  <c r="H187" i="11"/>
  <c r="H120" i="11"/>
  <c r="H136" i="11"/>
  <c r="H184" i="11"/>
  <c r="H172" i="11"/>
  <c r="H132" i="11"/>
  <c r="H156" i="11"/>
  <c r="H180" i="11"/>
  <c r="H188" i="11"/>
  <c r="H140" i="11"/>
  <c r="I114" i="11"/>
  <c r="I130" i="11"/>
  <c r="I142" i="11"/>
  <c r="I154" i="11"/>
  <c r="I158" i="11"/>
  <c r="I182" i="11"/>
  <c r="I186" i="11"/>
  <c r="I123" i="11"/>
  <c r="I131" i="11"/>
  <c r="I139" i="11"/>
  <c r="I155" i="11"/>
  <c r="I159" i="11"/>
  <c r="I167" i="11"/>
  <c r="I183" i="11"/>
  <c r="I187" i="11"/>
  <c r="I120" i="11"/>
  <c r="I132" i="11"/>
  <c r="I136" i="11"/>
  <c r="I140" i="11"/>
  <c r="I156" i="11"/>
  <c r="I172" i="11"/>
  <c r="I180" i="11"/>
  <c r="I184" i="11"/>
  <c r="I188" i="11"/>
  <c r="H987" i="11"/>
  <c r="H1099" i="11"/>
  <c r="H1038" i="11"/>
  <c r="H1056" i="11"/>
  <c r="H1101" i="11"/>
  <c r="H553" i="11"/>
  <c r="H689" i="11"/>
  <c r="H558" i="11"/>
  <c r="H563" i="11"/>
  <c r="H568" i="11"/>
  <c r="H622" i="11"/>
  <c r="H554" i="11"/>
  <c r="H559" i="11"/>
  <c r="H607" i="11"/>
  <c r="H572" i="11"/>
  <c r="H583" i="11"/>
  <c r="H566" i="11"/>
  <c r="H576" i="11"/>
  <c r="H672" i="11"/>
  <c r="H603" i="11"/>
  <c r="H592" i="11"/>
  <c r="H635" i="11"/>
  <c r="I554" i="11"/>
  <c r="I558" i="11"/>
  <c r="I566" i="11"/>
  <c r="I622" i="11"/>
  <c r="H556" i="11"/>
  <c r="I559" i="11"/>
  <c r="I563" i="11"/>
  <c r="I583" i="11"/>
  <c r="I603" i="11"/>
  <c r="I607" i="11"/>
  <c r="I556" i="11"/>
  <c r="I568" i="11"/>
  <c r="I572" i="11"/>
  <c r="I576" i="11"/>
  <c r="I592" i="11"/>
  <c r="I672" i="11"/>
  <c r="H57" i="11"/>
  <c r="H61" i="11"/>
  <c r="H65" i="11"/>
  <c r="H69" i="11"/>
  <c r="H73" i="11"/>
  <c r="H77" i="11"/>
  <c r="H81" i="11"/>
  <c r="H58" i="11"/>
  <c r="H66" i="11"/>
  <c r="H74" i="11"/>
  <c r="H78" i="11"/>
  <c r="H82" i="11"/>
  <c r="H71" i="11"/>
  <c r="H59" i="11"/>
  <c r="H67" i="11"/>
  <c r="H75" i="11"/>
  <c r="H56" i="11"/>
  <c r="H72" i="11"/>
  <c r="H64" i="11"/>
  <c r="H68" i="11"/>
  <c r="H60" i="11"/>
  <c r="I58" i="11"/>
  <c r="I66" i="11"/>
  <c r="I74" i="11"/>
  <c r="I78" i="11"/>
  <c r="I82" i="11"/>
  <c r="I59" i="11"/>
  <c r="I67" i="11"/>
  <c r="I71" i="11"/>
  <c r="I75" i="11"/>
  <c r="I56" i="11"/>
  <c r="I60" i="11"/>
  <c r="I64" i="11"/>
  <c r="I68" i="11"/>
  <c r="I72" i="11"/>
  <c r="H51" i="11"/>
  <c r="H52" i="11"/>
  <c r="I51" i="11"/>
  <c r="I52" i="11"/>
  <c r="H1741" i="11"/>
  <c r="H1745" i="11"/>
  <c r="H1749" i="11"/>
  <c r="H1753" i="11"/>
  <c r="H1757" i="11"/>
  <c r="H1761" i="11"/>
  <c r="H1765" i="11"/>
  <c r="H1769" i="11"/>
  <c r="H1742" i="11"/>
  <c r="H1746" i="11"/>
  <c r="H1750" i="11"/>
  <c r="H1754" i="11"/>
  <c r="H1758" i="11"/>
  <c r="H1762" i="11"/>
  <c r="H1766" i="11"/>
  <c r="H1770" i="11"/>
  <c r="H1743" i="11"/>
  <c r="H1747" i="11"/>
  <c r="H1751" i="11"/>
  <c r="H1755" i="11"/>
  <c r="H1759" i="11"/>
  <c r="H1763" i="11"/>
  <c r="H1767" i="11"/>
  <c r="H1771" i="11"/>
  <c r="H1416" i="11"/>
  <c r="H1420" i="11"/>
  <c r="H1417" i="11"/>
  <c r="H1421" i="11"/>
  <c r="H1418" i="11"/>
  <c r="H1419" i="11"/>
  <c r="H233" i="11"/>
  <c r="H232" i="11"/>
  <c r="I232" i="11"/>
  <c r="H2" i="11"/>
  <c r="H3" i="11"/>
  <c r="I2" i="11"/>
  <c r="I3" i="11"/>
  <c r="H5" i="11"/>
  <c r="H13" i="11"/>
  <c r="H1775" i="11"/>
  <c r="H10" i="11"/>
  <c r="H11" i="11"/>
  <c r="H8" i="11"/>
  <c r="H4" i="11"/>
  <c r="H12" i="11"/>
  <c r="I10" i="11"/>
  <c r="I11" i="11"/>
  <c r="I4" i="11"/>
  <c r="I8" i="11"/>
  <c r="I12" i="11"/>
  <c r="H979" i="11"/>
  <c r="H983" i="11"/>
  <c r="H991" i="11"/>
  <c r="H995" i="11"/>
  <c r="H999" i="11"/>
  <c r="H1003" i="11"/>
  <c r="H1019" i="11"/>
  <c r="H1023" i="11"/>
  <c r="H1027" i="11"/>
  <c r="H1039" i="11"/>
  <c r="H1043" i="11"/>
  <c r="H1063" i="11"/>
  <c r="H1071" i="11"/>
  <c r="H1075" i="11"/>
  <c r="H1087" i="11"/>
  <c r="H1091" i="11"/>
  <c r="H1107" i="11"/>
  <c r="H1111" i="11"/>
  <c r="H985" i="11"/>
  <c r="H990" i="11"/>
  <c r="H1001" i="11"/>
  <c r="H1006" i="11"/>
  <c r="H1012" i="11"/>
  <c r="H1049" i="11"/>
  <c r="H1054" i="11"/>
  <c r="H1060" i="11"/>
  <c r="H1070" i="11"/>
  <c r="H1081" i="11"/>
  <c r="H1086" i="11"/>
  <c r="H1102" i="11"/>
  <c r="H1108" i="11"/>
  <c r="H1113" i="11"/>
  <c r="H1118" i="11"/>
  <c r="H992" i="11"/>
  <c r="H1024" i="11"/>
  <c r="H1034" i="11"/>
  <c r="H1040" i="11"/>
  <c r="H1045" i="11"/>
  <c r="H1050" i="11"/>
  <c r="H1077" i="11"/>
  <c r="H1082" i="11"/>
  <c r="H1098" i="11"/>
  <c r="H1109" i="11"/>
  <c r="H994" i="11"/>
  <c r="H1016" i="11"/>
  <c r="H1026" i="11"/>
  <c r="H1048" i="11"/>
  <c r="H1080" i="11"/>
  <c r="H1090" i="11"/>
  <c r="H1112" i="11"/>
  <c r="H998" i="11"/>
  <c r="H1009" i="11"/>
  <c r="H1030" i="11"/>
  <c r="H1041" i="11"/>
  <c r="H1073" i="11"/>
  <c r="H1084" i="11"/>
  <c r="H1094" i="11"/>
  <c r="H1105" i="11"/>
  <c r="H989" i="11"/>
  <c r="H1000" i="11"/>
  <c r="H1042" i="11"/>
  <c r="H1096" i="11"/>
  <c r="H1106" i="11"/>
  <c r="H1117" i="11"/>
  <c r="H1078" i="11"/>
  <c r="H1004" i="11"/>
  <c r="H1057" i="11"/>
  <c r="H1100" i="11"/>
  <c r="I992" i="11"/>
  <c r="I1000" i="11"/>
  <c r="I1004" i="11"/>
  <c r="I1012" i="11"/>
  <c r="I1016" i="11"/>
  <c r="H869" i="11"/>
  <c r="H873" i="11"/>
  <c r="H877" i="11"/>
  <c r="H881" i="11"/>
  <c r="H885" i="11"/>
  <c r="H897" i="11"/>
  <c r="H901" i="11"/>
  <c r="H909" i="11"/>
  <c r="H917" i="11"/>
  <c r="H921" i="11"/>
  <c r="H925" i="11"/>
  <c r="H929" i="11"/>
  <c r="H941" i="11"/>
  <c r="H957" i="11"/>
  <c r="H867" i="11"/>
  <c r="H883" i="11"/>
  <c r="H894" i="11"/>
  <c r="H920" i="11"/>
  <c r="H931" i="11"/>
  <c r="H942" i="11"/>
  <c r="H947" i="11"/>
  <c r="H952" i="11"/>
  <c r="H958" i="11"/>
  <c r="H871" i="11"/>
  <c r="H879" i="11"/>
  <c r="H886" i="11"/>
  <c r="H892" i="11"/>
  <c r="H922" i="11"/>
  <c r="H928" i="11"/>
  <c r="H935" i="11"/>
  <c r="H908" i="11"/>
  <c r="H916" i="11"/>
  <c r="H930" i="11"/>
  <c r="H938" i="11"/>
  <c r="H959" i="11"/>
  <c r="H891" i="11"/>
  <c r="H948" i="11"/>
  <c r="H868" i="11"/>
  <c r="H882" i="11"/>
  <c r="H896" i="11"/>
  <c r="H924" i="11"/>
  <c r="H870" i="11"/>
  <c r="H898" i="11"/>
  <c r="H912" i="11"/>
  <c r="H940" i="11"/>
  <c r="H890" i="11"/>
  <c r="H946" i="11"/>
  <c r="H960" i="11"/>
  <c r="I868" i="11"/>
  <c r="I892" i="11"/>
  <c r="I896" i="11"/>
  <c r="I908" i="11"/>
  <c r="I912" i="11"/>
  <c r="I916" i="11"/>
  <c r="I920" i="11"/>
  <c r="I924" i="11"/>
  <c r="I928" i="11"/>
  <c r="I940" i="11"/>
  <c r="I948" i="11"/>
  <c r="I952" i="11"/>
  <c r="I960" i="11"/>
  <c r="H1577" i="11"/>
  <c r="H1657" i="11"/>
  <c r="H1681" i="11"/>
  <c r="H1575" i="11"/>
  <c r="H1703" i="11"/>
  <c r="H1566" i="11"/>
  <c r="H1674" i="11"/>
  <c r="H1711" i="11"/>
  <c r="H1573" i="11"/>
  <c r="H1737" i="11"/>
  <c r="H1580" i="11"/>
  <c r="H1662" i="11"/>
  <c r="H1647" i="11"/>
  <c r="H1695" i="11"/>
  <c r="H1561" i="11"/>
  <c r="H1569" i="11"/>
  <c r="H1601" i="11"/>
  <c r="H1617" i="11"/>
  <c r="H1641" i="11"/>
  <c r="H1698" i="11"/>
  <c r="H1724" i="11"/>
  <c r="H1730" i="11"/>
  <c r="H1635" i="11"/>
  <c r="H1640" i="11"/>
  <c r="H1651" i="11"/>
  <c r="H1699" i="11"/>
  <c r="H1588" i="11"/>
  <c r="H1615" i="11"/>
  <c r="H1620" i="11"/>
  <c r="H1642" i="11"/>
  <c r="H1700" i="11"/>
  <c r="H601" i="11"/>
  <c r="H637" i="11"/>
  <c r="H641" i="11"/>
  <c r="H677" i="11"/>
  <c r="H697" i="11"/>
  <c r="H701" i="11"/>
  <c r="H574" i="11"/>
  <c r="H643" i="11"/>
  <c r="H654" i="11"/>
  <c r="H664" i="11"/>
  <c r="H670" i="11"/>
  <c r="H680" i="11"/>
  <c r="H696" i="11"/>
  <c r="H591" i="11"/>
  <c r="H602" i="11"/>
  <c r="H618" i="11"/>
  <c r="H639" i="11"/>
  <c r="H660" i="11"/>
  <c r="H692" i="11"/>
  <c r="H604" i="11"/>
  <c r="H700" i="11"/>
  <c r="H608" i="11"/>
  <c r="H662" i="11"/>
  <c r="H688" i="11"/>
  <c r="H652" i="11"/>
  <c r="H695" i="11"/>
  <c r="H656" i="11"/>
  <c r="I574" i="11"/>
  <c r="I602" i="11"/>
  <c r="I618" i="11"/>
  <c r="H642" i="11"/>
  <c r="I591" i="11"/>
  <c r="I599" i="11"/>
  <c r="I604" i="11"/>
  <c r="I608" i="11"/>
  <c r="I652" i="11"/>
  <c r="I656" i="11"/>
  <c r="I660" i="11"/>
  <c r="I664" i="11"/>
  <c r="I680" i="11"/>
  <c r="I688" i="11"/>
  <c r="I692" i="11"/>
  <c r="I696" i="11"/>
  <c r="I700" i="11"/>
  <c r="H617" i="11"/>
  <c r="H625" i="11"/>
  <c r="H705" i="11"/>
  <c r="H632" i="11"/>
  <c r="H655" i="11"/>
  <c r="H703" i="11"/>
  <c r="H619" i="11"/>
  <c r="H646" i="11"/>
  <c r="I619" i="11"/>
  <c r="I632" i="11"/>
  <c r="H378" i="11"/>
  <c r="H394" i="11"/>
  <c r="H410" i="11"/>
  <c r="H454" i="11"/>
  <c r="H416" i="11"/>
  <c r="H420" i="11"/>
  <c r="H428" i="11"/>
  <c r="H436" i="11"/>
  <c r="H448" i="11"/>
  <c r="H387" i="11"/>
  <c r="H411" i="11"/>
  <c r="H465" i="11"/>
  <c r="H473" i="11"/>
  <c r="H493" i="11"/>
  <c r="H509" i="11"/>
  <c r="H513" i="11"/>
  <c r="H537" i="11"/>
  <c r="H499" i="11"/>
  <c r="H504" i="11"/>
  <c r="H515" i="11"/>
  <c r="H542" i="11"/>
  <c r="H552" i="11"/>
  <c r="H417" i="11"/>
  <c r="H511" i="11"/>
  <c r="H522" i="11"/>
  <c r="H543" i="11"/>
  <c r="H548" i="11"/>
  <c r="H455" i="11"/>
  <c r="H470" i="11"/>
  <c r="H528" i="11"/>
  <c r="H550" i="11"/>
  <c r="I378" i="11"/>
  <c r="I394" i="11"/>
  <c r="I410" i="11"/>
  <c r="I454" i="11"/>
  <c r="I470" i="11"/>
  <c r="I522" i="11"/>
  <c r="I542" i="11"/>
  <c r="I550" i="11"/>
  <c r="I359" i="11"/>
  <c r="I387" i="11"/>
  <c r="I411" i="11"/>
  <c r="I455" i="11"/>
  <c r="I499" i="11"/>
  <c r="I511" i="11"/>
  <c r="I515" i="11"/>
  <c r="I543" i="11"/>
  <c r="H359" i="11"/>
  <c r="I416" i="11"/>
  <c r="I420" i="11"/>
  <c r="I428" i="11"/>
  <c r="I436" i="11"/>
  <c r="I448" i="11"/>
  <c r="I504" i="11"/>
  <c r="I528" i="11"/>
  <c r="I548" i="11"/>
  <c r="I552" i="11"/>
  <c r="H354" i="11"/>
  <c r="H382" i="11"/>
  <c r="H340" i="11"/>
  <c r="H360" i="11"/>
  <c r="H364" i="11"/>
  <c r="H440" i="11"/>
  <c r="H363" i="11"/>
  <c r="H485" i="11"/>
  <c r="H529" i="11"/>
  <c r="H441" i="11"/>
  <c r="H502" i="11"/>
  <c r="H534" i="11"/>
  <c r="I354" i="11"/>
  <c r="I382" i="11"/>
  <c r="I502" i="11"/>
  <c r="I534" i="11"/>
  <c r="I363" i="11"/>
  <c r="I340" i="11"/>
  <c r="I360" i="11"/>
  <c r="I364" i="11"/>
  <c r="I440" i="11"/>
  <c r="I1801" i="11"/>
  <c r="I1797" i="11"/>
  <c r="I1793" i="11"/>
  <c r="I1789" i="11"/>
  <c r="I1785" i="11"/>
  <c r="I1781" i="11"/>
  <c r="I1777" i="11"/>
  <c r="I1773" i="11"/>
  <c r="I1769" i="11"/>
  <c r="I1765" i="11"/>
  <c r="I1761" i="11"/>
  <c r="I1757" i="11"/>
  <c r="I1753" i="11"/>
  <c r="I1749" i="11"/>
  <c r="I1745" i="11"/>
  <c r="I1741" i="11"/>
  <c r="I1737" i="11"/>
  <c r="I1733" i="11"/>
  <c r="I1729" i="11"/>
  <c r="I1725" i="11"/>
  <c r="I1721" i="11"/>
  <c r="I1717" i="11"/>
  <c r="I1713" i="11"/>
  <c r="I1709" i="11"/>
  <c r="I1705" i="11"/>
  <c r="I1701" i="11"/>
  <c r="I1697" i="11"/>
  <c r="I1693" i="11"/>
  <c r="I1689" i="11"/>
  <c r="I1685" i="11"/>
  <c r="I1681" i="11"/>
  <c r="I1677" i="11"/>
  <c r="I1673" i="11"/>
  <c r="I1669" i="11"/>
  <c r="I1665" i="11"/>
  <c r="I1661" i="11"/>
  <c r="I1657" i="11"/>
  <c r="I1653" i="11"/>
  <c r="I1649" i="11"/>
  <c r="I1645" i="11"/>
  <c r="I1641" i="11"/>
  <c r="I1637" i="11"/>
  <c r="I1633" i="11"/>
  <c r="I1629" i="11"/>
  <c r="I1625" i="11"/>
  <c r="I1621" i="11"/>
  <c r="I1617" i="11"/>
  <c r="I1613" i="11"/>
  <c r="I1609" i="11"/>
  <c r="I1605" i="11"/>
  <c r="I1601" i="11"/>
  <c r="I1597" i="11"/>
  <c r="I1593" i="11"/>
  <c r="I1589" i="11"/>
  <c r="I1581" i="11"/>
  <c r="I1577" i="11"/>
  <c r="I1573" i="11"/>
  <c r="I1569" i="11"/>
  <c r="I1565" i="11"/>
  <c r="I1561" i="11"/>
  <c r="I1557" i="11"/>
  <c r="I1553" i="11"/>
  <c r="I1549" i="11"/>
  <c r="I1545" i="11"/>
  <c r="I1541" i="11"/>
  <c r="I1537" i="11"/>
  <c r="I1533" i="11"/>
  <c r="I1529" i="11"/>
  <c r="I1525" i="11"/>
  <c r="I1521" i="11"/>
  <c r="I1517" i="11"/>
  <c r="I1513" i="11"/>
  <c r="I1509" i="11"/>
  <c r="I1505" i="11"/>
  <c r="I1501" i="11"/>
  <c r="I1497" i="11"/>
  <c r="I1493" i="11"/>
  <c r="I1489" i="11"/>
  <c r="I1485" i="11"/>
  <c r="I1481" i="11"/>
  <c r="I1477" i="11"/>
  <c r="I1473" i="11"/>
  <c r="I1469" i="11"/>
  <c r="I1465" i="11"/>
  <c r="I1461" i="11"/>
  <c r="I1457" i="11"/>
  <c r="I1453" i="11"/>
  <c r="I1449" i="11"/>
  <c r="I1445" i="11"/>
  <c r="I1441" i="11"/>
  <c r="I1437" i="11"/>
  <c r="I1433" i="11"/>
  <c r="I1429" i="11"/>
  <c r="I1425" i="11"/>
  <c r="I1421" i="11"/>
  <c r="I1417" i="11"/>
  <c r="I1413" i="11"/>
  <c r="I1409" i="11"/>
  <c r="I1405" i="11"/>
  <c r="I1401" i="11"/>
  <c r="I1397" i="11"/>
  <c r="I1393" i="11"/>
  <c r="I1389" i="11"/>
  <c r="I1385" i="11"/>
  <c r="I1381" i="11"/>
  <c r="I1377" i="11"/>
  <c r="I1373" i="11"/>
  <c r="I1369" i="11"/>
  <c r="I1365" i="11"/>
  <c r="I1361" i="11"/>
  <c r="I1357" i="11"/>
  <c r="I1353" i="11"/>
  <c r="I1349" i="11"/>
  <c r="I1345" i="11"/>
  <c r="I1341" i="11"/>
  <c r="I1337" i="11"/>
  <c r="I1333" i="11"/>
  <c r="I1329" i="11"/>
  <c r="I1325" i="11"/>
  <c r="I1321" i="11"/>
  <c r="I1317" i="11"/>
  <c r="I1313" i="11"/>
  <c r="I1309" i="11"/>
  <c r="I1305" i="11"/>
  <c r="I1301" i="11"/>
  <c r="I1297" i="11"/>
  <c r="I1293" i="11"/>
  <c r="I1289" i="11"/>
  <c r="I1285" i="11"/>
  <c r="I1281" i="11"/>
  <c r="I1277" i="11"/>
  <c r="I1273" i="11"/>
  <c r="I1269" i="11"/>
  <c r="I1265" i="11"/>
  <c r="I1261" i="11"/>
  <c r="I1257" i="11"/>
  <c r="I1253" i="11"/>
  <c r="I1249" i="11"/>
  <c r="I1245" i="11"/>
  <c r="I1241" i="11"/>
  <c r="I1237" i="11"/>
  <c r="I1233" i="11"/>
  <c r="I1229" i="11"/>
  <c r="I1225" i="11"/>
  <c r="I1221" i="11"/>
  <c r="I1217" i="11"/>
  <c r="I1213" i="11"/>
  <c r="I1209" i="11"/>
  <c r="I1205" i="11"/>
  <c r="I1201" i="11"/>
  <c r="I1197" i="11"/>
  <c r="I1193" i="11"/>
  <c r="I1189" i="11"/>
  <c r="I1185" i="11"/>
  <c r="I1181" i="11"/>
  <c r="I1177" i="11"/>
  <c r="I1173" i="11"/>
  <c r="I1169" i="11"/>
  <c r="I1165" i="11"/>
  <c r="I1161" i="11"/>
  <c r="I1157" i="11"/>
  <c r="I1153" i="11"/>
  <c r="I1149" i="11"/>
  <c r="I1145" i="11"/>
  <c r="I1141" i="11"/>
  <c r="I1137" i="11"/>
  <c r="I1133" i="11"/>
  <c r="I1129" i="11"/>
  <c r="I1125" i="11"/>
  <c r="I1121" i="11"/>
  <c r="I1117" i="11"/>
  <c r="I1113" i="11"/>
  <c r="I1109" i="11"/>
  <c r="I1105" i="11"/>
  <c r="I1101" i="11"/>
  <c r="I1097" i="11"/>
  <c r="I1093" i="11"/>
  <c r="I1089" i="11"/>
  <c r="I1085" i="11"/>
  <c r="I1081" i="11"/>
  <c r="I1077" i="11"/>
  <c r="I1073" i="11"/>
  <c r="I1069" i="11"/>
  <c r="I1065" i="11"/>
  <c r="I1061" i="11"/>
  <c r="I1057" i="11"/>
  <c r="I1053" i="11"/>
  <c r="I1049" i="11"/>
  <c r="I1045" i="11"/>
  <c r="I1041" i="11"/>
  <c r="I1037" i="11"/>
  <c r="I1033" i="11"/>
  <c r="I1029" i="11"/>
  <c r="I1025" i="11"/>
  <c r="I1021" i="11"/>
  <c r="I1015" i="11"/>
  <c r="I1010" i="11"/>
  <c r="I1005" i="11"/>
  <c r="I999" i="11"/>
  <c r="I994" i="11"/>
  <c r="I989" i="11"/>
  <c r="I983" i="11"/>
  <c r="I978" i="11"/>
  <c r="I973" i="11"/>
  <c r="I967" i="11"/>
  <c r="I962" i="11"/>
  <c r="I957" i="11"/>
  <c r="I951" i="11"/>
  <c r="I946" i="11"/>
  <c r="I941" i="11"/>
  <c r="I935" i="11"/>
  <c r="I930" i="11"/>
  <c r="I925" i="11"/>
  <c r="I919" i="11"/>
  <c r="I914" i="11"/>
  <c r="I909" i="11"/>
  <c r="I903" i="11"/>
  <c r="I898" i="11"/>
  <c r="I893" i="11"/>
  <c r="I887" i="11"/>
  <c r="I882" i="11"/>
  <c r="I877" i="11"/>
  <c r="I871" i="11"/>
  <c r="I861" i="11"/>
  <c r="I855" i="11"/>
  <c r="I850" i="11"/>
  <c r="I845" i="11"/>
  <c r="I839" i="11"/>
  <c r="I834" i="11"/>
  <c r="I829" i="11"/>
  <c r="I823" i="11"/>
  <c r="I818" i="11"/>
  <c r="I813" i="11"/>
  <c r="I807" i="11"/>
  <c r="I802" i="11"/>
  <c r="I797" i="11"/>
  <c r="I786" i="11"/>
  <c r="I781" i="11"/>
  <c r="I775" i="11"/>
  <c r="I770" i="11"/>
  <c r="I765" i="11"/>
  <c r="I759" i="11"/>
  <c r="I754" i="11"/>
  <c r="I749" i="11"/>
  <c r="I743" i="11"/>
  <c r="I738" i="11"/>
  <c r="I733" i="11"/>
  <c r="I727" i="11"/>
  <c r="I722" i="11"/>
  <c r="I717" i="11"/>
  <c r="I711" i="11"/>
  <c r="I706" i="11"/>
  <c r="I701" i="11"/>
  <c r="I695" i="11"/>
  <c r="I690" i="11"/>
  <c r="I685" i="11"/>
  <c r="I679" i="11"/>
  <c r="I674" i="11"/>
  <c r="I669" i="11"/>
  <c r="I663" i="11"/>
  <c r="I658" i="11"/>
  <c r="I653" i="11"/>
  <c r="I647" i="11"/>
  <c r="I642" i="11"/>
  <c r="I637" i="11"/>
  <c r="I631" i="11"/>
  <c r="I625" i="11"/>
  <c r="I613" i="11"/>
  <c r="I581" i="11"/>
  <c r="I565" i="11"/>
  <c r="I549" i="11"/>
  <c r="I533" i="11"/>
  <c r="I517" i="11"/>
  <c r="I501" i="11"/>
  <c r="I485" i="11"/>
  <c r="I469" i="11"/>
  <c r="I453" i="11"/>
  <c r="I437" i="11"/>
  <c r="I421" i="11"/>
  <c r="I389" i="11"/>
  <c r="I373" i="11"/>
  <c r="I357" i="11"/>
  <c r="I341" i="11"/>
  <c r="I325" i="11"/>
  <c r="I293" i="11"/>
  <c r="I261" i="11"/>
  <c r="I245" i="11"/>
  <c r="I229" i="11"/>
  <c r="I197" i="11"/>
  <c r="I185" i="11"/>
  <c r="I169" i="11"/>
  <c r="I153" i="11"/>
  <c r="I137" i="11"/>
  <c r="I121" i="11"/>
  <c r="I89" i="11"/>
  <c r="I73" i="11"/>
  <c r="I57" i="11"/>
  <c r="I25" i="11"/>
  <c r="I9" i="11"/>
  <c r="H1772" i="11"/>
  <c r="H1756" i="11"/>
  <c r="H1718" i="11"/>
  <c r="H1696" i="11"/>
  <c r="H1675" i="11"/>
  <c r="H1654" i="11"/>
  <c r="H1632" i="11"/>
  <c r="H1611" i="11"/>
  <c r="H1590" i="11"/>
  <c r="H1568" i="11"/>
  <c r="H1547" i="11"/>
  <c r="H1526" i="11"/>
  <c r="H1504" i="11"/>
  <c r="H1483" i="11"/>
  <c r="H1462" i="11"/>
  <c r="H1431" i="11"/>
  <c r="H1385" i="11"/>
  <c r="H1258" i="11"/>
  <c r="H982" i="11"/>
  <c r="H762" i="11"/>
  <c r="H401" i="11"/>
  <c r="H865" i="11"/>
  <c r="H953" i="11"/>
  <c r="H872" i="11"/>
  <c r="H864" i="11"/>
  <c r="H914" i="11"/>
  <c r="H866" i="11"/>
  <c r="H951" i="11"/>
  <c r="H876" i="11"/>
  <c r="H911" i="11"/>
  <c r="H954" i="11"/>
  <c r="I864" i="11"/>
  <c r="I872" i="11"/>
  <c r="I876" i="11"/>
  <c r="H297" i="11"/>
  <c r="H301" i="11"/>
  <c r="H305" i="11"/>
  <c r="H309" i="11"/>
  <c r="H299" i="11"/>
  <c r="H304" i="11"/>
  <c r="H310" i="11"/>
  <c r="H314" i="11"/>
  <c r="H318" i="11"/>
  <c r="H302" i="11"/>
  <c r="H307" i="11"/>
  <c r="H312" i="11"/>
  <c r="H316" i="11"/>
  <c r="H306" i="11"/>
  <c r="H315" i="11"/>
  <c r="H308" i="11"/>
  <c r="H319" i="11"/>
  <c r="H298" i="11"/>
  <c r="H303" i="11"/>
  <c r="H313" i="11"/>
  <c r="H300" i="11"/>
  <c r="I298" i="11"/>
  <c r="I302" i="11"/>
  <c r="I306" i="11"/>
  <c r="I310" i="11"/>
  <c r="I314" i="11"/>
  <c r="I318" i="11"/>
  <c r="H317" i="11"/>
  <c r="I299" i="11"/>
  <c r="I303" i="11"/>
  <c r="I307" i="11"/>
  <c r="I315" i="11"/>
  <c r="I319" i="11"/>
  <c r="I300" i="11"/>
  <c r="I304" i="11"/>
  <c r="I308" i="11"/>
  <c r="I312" i="11"/>
  <c r="I316" i="11"/>
  <c r="H33" i="11"/>
  <c r="H37" i="11"/>
  <c r="H41" i="11"/>
  <c r="H34" i="11"/>
  <c r="H38" i="11"/>
  <c r="H39" i="11"/>
  <c r="H35" i="11"/>
  <c r="H40" i="11"/>
  <c r="H32" i="11"/>
  <c r="H36" i="11"/>
  <c r="I34" i="11"/>
  <c r="I38" i="11"/>
  <c r="I35" i="11"/>
  <c r="I39" i="11"/>
  <c r="I32" i="11"/>
  <c r="I36" i="11"/>
  <c r="I40" i="11"/>
  <c r="H1127" i="11"/>
  <c r="H1135" i="11"/>
  <c r="H1139" i="11"/>
  <c r="H1143" i="11"/>
  <c r="H1151" i="11"/>
  <c r="H1155" i="11"/>
  <c r="H1159" i="11"/>
  <c r="H1163" i="11"/>
  <c r="H1175" i="11"/>
  <c r="H1191" i="11"/>
  <c r="H1129" i="11"/>
  <c r="H1134" i="11"/>
  <c r="H1145" i="11"/>
  <c r="H1150" i="11"/>
  <c r="H1156" i="11"/>
  <c r="H1161" i="11"/>
  <c r="H1166" i="11"/>
  <c r="H1177" i="11"/>
  <c r="H1207" i="11"/>
  <c r="H1211" i="11"/>
  <c r="H1215" i="11"/>
  <c r="H1219" i="11"/>
  <c r="H1231" i="11"/>
  <c r="H1235" i="11"/>
  <c r="H1239" i="11"/>
  <c r="H1247" i="11"/>
  <c r="H1120" i="11"/>
  <c r="H1141" i="11"/>
  <c r="H1157" i="11"/>
  <c r="H1162" i="11"/>
  <c r="H1168" i="11"/>
  <c r="H1173" i="11"/>
  <c r="H1189" i="11"/>
  <c r="H1194" i="11"/>
  <c r="H1208" i="11"/>
  <c r="H1220" i="11"/>
  <c r="H1228" i="11"/>
  <c r="H1232" i="11"/>
  <c r="H1240" i="11"/>
  <c r="H1244" i="11"/>
  <c r="H1144" i="11"/>
  <c r="H1154" i="11"/>
  <c r="H1165" i="11"/>
  <c r="H1214" i="11"/>
  <c r="H1222" i="11"/>
  <c r="H1137" i="11"/>
  <c r="H1169" i="11"/>
  <c r="H1209" i="11"/>
  <c r="H1225" i="11"/>
  <c r="H1233" i="11"/>
  <c r="H1149" i="11"/>
  <c r="H1170" i="11"/>
  <c r="H1192" i="11"/>
  <c r="H1218" i="11"/>
  <c r="H1234" i="11"/>
  <c r="H1242" i="11"/>
  <c r="H1250" i="11"/>
  <c r="H1164" i="11"/>
  <c r="H1205" i="11"/>
  <c r="H1213" i="11"/>
  <c r="H1185" i="11"/>
  <c r="H589" i="11"/>
  <c r="H597" i="11"/>
  <c r="H590" i="11"/>
  <c r="I590" i="11"/>
  <c r="H418" i="11"/>
  <c r="H434" i="11"/>
  <c r="H443" i="11"/>
  <c r="H461" i="11"/>
  <c r="H501" i="11"/>
  <c r="H405" i="11"/>
  <c r="H437" i="11"/>
  <c r="H547" i="11"/>
  <c r="H506" i="11"/>
  <c r="H527" i="11"/>
  <c r="H498" i="11"/>
  <c r="H519" i="11"/>
  <c r="H377" i="11"/>
  <c r="H431" i="11"/>
  <c r="H507" i="11"/>
  <c r="I418" i="11"/>
  <c r="I434" i="11"/>
  <c r="I498" i="11"/>
  <c r="I506" i="11"/>
  <c r="I431" i="11"/>
  <c r="I443" i="11"/>
  <c r="I507" i="11"/>
  <c r="I519" i="11"/>
  <c r="I527" i="11"/>
  <c r="I547" i="11"/>
  <c r="I1732" i="11"/>
  <c r="I1672" i="11"/>
  <c r="I1608" i="11"/>
  <c r="I1544" i="11"/>
  <c r="I1536" i="11"/>
  <c r="I1524" i="11"/>
  <c r="I1516" i="11"/>
  <c r="I1240" i="11"/>
  <c r="I1232" i="11"/>
  <c r="I1228" i="11"/>
  <c r="I1208" i="11"/>
  <c r="I1164" i="11"/>
  <c r="I1156" i="11"/>
  <c r="I1144" i="11"/>
  <c r="I1092" i="11"/>
  <c r="I1072" i="11"/>
  <c r="I1064" i="11"/>
  <c r="I1028" i="11"/>
  <c r="I993" i="11"/>
  <c r="I710" i="11"/>
  <c r="I321" i="11"/>
  <c r="I181" i="11"/>
  <c r="I21" i="11"/>
  <c r="H1520" i="11"/>
  <c r="H217" i="11"/>
  <c r="H214" i="11"/>
  <c r="H211" i="11"/>
  <c r="H223" i="11"/>
  <c r="H226" i="11"/>
  <c r="H218" i="11"/>
  <c r="I214" i="11"/>
  <c r="I218" i="11"/>
  <c r="I226" i="11"/>
  <c r="I211" i="11"/>
  <c r="I223" i="11"/>
  <c r="H97" i="11"/>
  <c r="H101" i="11"/>
  <c r="H105" i="11"/>
  <c r="H94" i="11"/>
  <c r="H98" i="11"/>
  <c r="H102" i="11"/>
  <c r="H106" i="11"/>
  <c r="H95" i="11"/>
  <c r="H103" i="11"/>
  <c r="H99" i="11"/>
  <c r="H104" i="11"/>
  <c r="H96" i="11"/>
  <c r="H100" i="11"/>
  <c r="I94" i="11"/>
  <c r="I98" i="11"/>
  <c r="I102" i="11"/>
  <c r="I106" i="11"/>
  <c r="I95" i="11"/>
  <c r="I99" i="11"/>
  <c r="I103" i="11"/>
  <c r="I96" i="11"/>
  <c r="I100" i="11"/>
  <c r="I104" i="11"/>
  <c r="H712" i="11"/>
  <c r="H739" i="11"/>
  <c r="H719" i="11"/>
  <c r="H791" i="11"/>
  <c r="H863" i="11"/>
  <c r="I712" i="11"/>
  <c r="H85" i="11"/>
  <c r="H54" i="11"/>
  <c r="H62" i="11"/>
  <c r="H70" i="11"/>
  <c r="H86" i="11"/>
  <c r="H55" i="11"/>
  <c r="H63" i="11"/>
  <c r="H79" i="11"/>
  <c r="H87" i="11"/>
  <c r="H83" i="11"/>
  <c r="H84" i="11"/>
  <c r="H76" i="11"/>
  <c r="H80" i="11"/>
  <c r="I54" i="11"/>
  <c r="I62" i="11"/>
  <c r="I70" i="11"/>
  <c r="I86" i="11"/>
  <c r="I55" i="11"/>
  <c r="I63" i="11"/>
  <c r="I79" i="11"/>
  <c r="I83" i="11"/>
  <c r="I87" i="11"/>
  <c r="I76" i="11"/>
  <c r="I80" i="11"/>
  <c r="I84" i="11"/>
  <c r="H273" i="11"/>
  <c r="H277" i="11"/>
  <c r="H281" i="11"/>
  <c r="H289" i="11"/>
  <c r="H293" i="11"/>
  <c r="H272" i="11"/>
  <c r="H278" i="11"/>
  <c r="H283" i="11"/>
  <c r="H288" i="11"/>
  <c r="H294" i="11"/>
  <c r="H275" i="11"/>
  <c r="H280" i="11"/>
  <c r="H286" i="11"/>
  <c r="H291" i="11"/>
  <c r="H296" i="11"/>
  <c r="H274" i="11"/>
  <c r="H284" i="11"/>
  <c r="H295" i="11"/>
  <c r="H279" i="11"/>
  <c r="H292" i="11"/>
  <c r="H282" i="11"/>
  <c r="H276" i="11"/>
  <c r="H287" i="11"/>
  <c r="H290" i="11"/>
  <c r="I274" i="11"/>
  <c r="I278" i="11"/>
  <c r="I282" i="11"/>
  <c r="I286" i="11"/>
  <c r="I290" i="11"/>
  <c r="I294" i="11"/>
  <c r="I275" i="11"/>
  <c r="I279" i="11"/>
  <c r="I283" i="11"/>
  <c r="I287" i="11"/>
  <c r="I291" i="11"/>
  <c r="I295" i="11"/>
  <c r="I272" i="11"/>
  <c r="I276" i="11"/>
  <c r="I280" i="11"/>
  <c r="I284" i="11"/>
  <c r="I288" i="11"/>
  <c r="I292" i="11"/>
  <c r="I296" i="11"/>
  <c r="H213" i="11"/>
  <c r="H221" i="11"/>
  <c r="H225" i="11"/>
  <c r="H229" i="11"/>
  <c r="H219" i="11"/>
  <c r="H224" i="11"/>
  <c r="H230" i="11"/>
  <c r="H222" i="11"/>
  <c r="H227" i="11"/>
  <c r="H210" i="11"/>
  <c r="H220" i="11"/>
  <c r="H231" i="11"/>
  <c r="H228" i="11"/>
  <c r="H215" i="11"/>
  <c r="I210" i="11"/>
  <c r="I222" i="11"/>
  <c r="I230" i="11"/>
  <c r="I215" i="11"/>
  <c r="I219" i="11"/>
  <c r="I227" i="11"/>
  <c r="I231" i="11"/>
  <c r="I220" i="11"/>
  <c r="I224" i="11"/>
  <c r="I228" i="11"/>
  <c r="H1625" i="11"/>
  <c r="H1637" i="11"/>
  <c r="H1665" i="11"/>
  <c r="H1673" i="11"/>
  <c r="H1708" i="11"/>
  <c r="H1704" i="11"/>
  <c r="H1726" i="11"/>
  <c r="H1610" i="11"/>
  <c r="H1585" i="11"/>
  <c r="H1589" i="11"/>
  <c r="H1621" i="11"/>
  <c r="H1645" i="11"/>
  <c r="H1669" i="11"/>
  <c r="H1677" i="11"/>
  <c r="H1717" i="11"/>
  <c r="H1586" i="11"/>
  <c r="H1628" i="11"/>
  <c r="H1676" i="11"/>
  <c r="H1714" i="11"/>
  <c r="H1735" i="11"/>
  <c r="H1740" i="11"/>
  <c r="H1587" i="11"/>
  <c r="H1614" i="11"/>
  <c r="H1667" i="11"/>
  <c r="H1678" i="11"/>
  <c r="H1688" i="11"/>
  <c r="H1710" i="11"/>
  <c r="H1720" i="11"/>
  <c r="H1731" i="11"/>
  <c r="H1583" i="11"/>
  <c r="H1636" i="11"/>
  <c r="I1735" i="11"/>
  <c r="I1727" i="11"/>
  <c r="I1719" i="11"/>
  <c r="I1691" i="11"/>
  <c r="I1683" i="11"/>
  <c r="I1675" i="11"/>
  <c r="I1667" i="11"/>
  <c r="I1619" i="11"/>
  <c r="I1603" i="11"/>
  <c r="I1587" i="11"/>
  <c r="I1579" i="11"/>
  <c r="I1547" i="11"/>
  <c r="I1539" i="11"/>
  <c r="I1531" i="11"/>
  <c r="I1523" i="11"/>
  <c r="I1515" i="11"/>
  <c r="I1467" i="11"/>
  <c r="I1459" i="11"/>
  <c r="I1451" i="11"/>
  <c r="I1447" i="11"/>
  <c r="I1443" i="11"/>
  <c r="I1435" i="11"/>
  <c r="I1431" i="11"/>
  <c r="I1427" i="11"/>
  <c r="I1423" i="11"/>
  <c r="I1379" i="11"/>
  <c r="I1371" i="11"/>
  <c r="I1367" i="11"/>
  <c r="I1363" i="11"/>
  <c r="I1355" i="11"/>
  <c r="I1351" i="11"/>
  <c r="I1347" i="11"/>
  <c r="I1343" i="11"/>
  <c r="I1339" i="11"/>
  <c r="I1335" i="11"/>
  <c r="I1331" i="11"/>
  <c r="I1327" i="11"/>
  <c r="I1323" i="11"/>
  <c r="I1319" i="11"/>
  <c r="I1315" i="11"/>
  <c r="I1311" i="11"/>
  <c r="I1307" i="11"/>
  <c r="I1303" i="11"/>
  <c r="I1299" i="11"/>
  <c r="I1295" i="11"/>
  <c r="I1291" i="11"/>
  <c r="I1287" i="11"/>
  <c r="I1283" i="11"/>
  <c r="I1279" i="11"/>
  <c r="I1275" i="11"/>
  <c r="I1271" i="11"/>
  <c r="I1267" i="11"/>
  <c r="I1263" i="11"/>
  <c r="I1259" i="11"/>
  <c r="I1255" i="11"/>
  <c r="I1247" i="11"/>
  <c r="I1243" i="11"/>
  <c r="I1239" i="11"/>
  <c r="I1235" i="11"/>
  <c r="I1231" i="11"/>
  <c r="I1227" i="11"/>
  <c r="I1223" i="11"/>
  <c r="I1219" i="11"/>
  <c r="I1215" i="11"/>
  <c r="I1211" i="11"/>
  <c r="I1207" i="11"/>
  <c r="I1203" i="11"/>
  <c r="I1199" i="11"/>
  <c r="I1195" i="11"/>
  <c r="I1191" i="11"/>
  <c r="I1187" i="11"/>
  <c r="I1183" i="11"/>
  <c r="I1179" i="11"/>
  <c r="I1175" i="11"/>
  <c r="I1171" i="11"/>
  <c r="I1167" i="11"/>
  <c r="I1163" i="11"/>
  <c r="I1159" i="11"/>
  <c r="I1155" i="11"/>
  <c r="I1151" i="11"/>
  <c r="I1147" i="11"/>
  <c r="I1143" i="11"/>
  <c r="I1139" i="11"/>
  <c r="I1135" i="11"/>
  <c r="I1131" i="11"/>
  <c r="I1127" i="11"/>
  <c r="I1123" i="11"/>
  <c r="I1119" i="11"/>
  <c r="I1115" i="11"/>
  <c r="I1103" i="11"/>
  <c r="I1095" i="11"/>
  <c r="I1083" i="11"/>
  <c r="I1079" i="11"/>
  <c r="I1067" i="11"/>
  <c r="I1059" i="11"/>
  <c r="I1055" i="11"/>
  <c r="I1051" i="11"/>
  <c r="I1047" i="11"/>
  <c r="I1035" i="11"/>
  <c r="I1031" i="11"/>
  <c r="I1018" i="11"/>
  <c r="I1013" i="11"/>
  <c r="I1007" i="11"/>
  <c r="I1002" i="11"/>
  <c r="I997" i="11"/>
  <c r="I986" i="11"/>
  <c r="I981" i="11"/>
  <c r="I954" i="11"/>
  <c r="I949" i="11"/>
  <c r="I943" i="11"/>
  <c r="I933" i="11"/>
  <c r="I927" i="11"/>
  <c r="I911" i="11"/>
  <c r="I906" i="11"/>
  <c r="I895" i="11"/>
  <c r="I874" i="11"/>
  <c r="I863" i="11"/>
  <c r="I858" i="11"/>
  <c r="I853" i="11"/>
  <c r="I847" i="11"/>
  <c r="I842" i="11"/>
  <c r="I837" i="11"/>
  <c r="I831" i="11"/>
  <c r="I826" i="11"/>
  <c r="I821" i="11"/>
  <c r="I815" i="11"/>
  <c r="I810" i="11"/>
  <c r="I805" i="11"/>
  <c r="I799" i="11"/>
  <c r="I794" i="11"/>
  <c r="I789" i="11"/>
  <c r="I783" i="11"/>
  <c r="I778" i="11"/>
  <c r="I773" i="11"/>
  <c r="I767" i="11"/>
  <c r="I762" i="11"/>
  <c r="I757" i="11"/>
  <c r="I751" i="11"/>
  <c r="I746" i="11"/>
  <c r="I741" i="11"/>
  <c r="I735" i="11"/>
  <c r="I725" i="11"/>
  <c r="I719" i="11"/>
  <c r="I714" i="11"/>
  <c r="I709" i="11"/>
  <c r="I698" i="11"/>
  <c r="I693" i="11"/>
  <c r="I687" i="11"/>
  <c r="I682" i="11"/>
  <c r="I671" i="11"/>
  <c r="I666" i="11"/>
  <c r="I661" i="11"/>
  <c r="I650" i="11"/>
  <c r="I645" i="11"/>
  <c r="I634" i="11"/>
  <c r="I629" i="11"/>
  <c r="I621" i="11"/>
  <c r="I605" i="11"/>
  <c r="I589" i="11"/>
  <c r="I573" i="11"/>
  <c r="I557" i="11"/>
  <c r="I541" i="11"/>
  <c r="I525" i="11"/>
  <c r="I477" i="11"/>
  <c r="I461" i="11"/>
  <c r="I445" i="11"/>
  <c r="I429" i="11"/>
  <c r="I413" i="11"/>
  <c r="I381" i="11"/>
  <c r="I365" i="11"/>
  <c r="I349" i="11"/>
  <c r="I333" i="11"/>
  <c r="I317" i="11"/>
  <c r="I301" i="11"/>
  <c r="I269" i="11"/>
  <c r="I253" i="11"/>
  <c r="I237" i="11"/>
  <c r="I221" i="11"/>
  <c r="I205" i="11"/>
  <c r="I193" i="11"/>
  <c r="I177" i="11"/>
  <c r="I161" i="11"/>
  <c r="I145" i="11"/>
  <c r="I97" i="11"/>
  <c r="I49" i="11"/>
  <c r="I33" i="11"/>
  <c r="I17" i="11"/>
  <c r="H1664" i="11"/>
  <c r="H1643" i="11"/>
  <c r="H1600" i="11"/>
  <c r="H1579" i="11"/>
  <c r="H1558" i="11"/>
  <c r="H1536" i="11"/>
  <c r="H1515" i="11"/>
  <c r="H1494" i="11"/>
  <c r="H1472" i="11"/>
  <c r="H1447" i="11"/>
  <c r="H1229" i="11"/>
  <c r="H194" i="11"/>
  <c r="H195" i="11"/>
  <c r="H1649" i="11"/>
  <c r="H1705" i="11"/>
  <c r="H1554" i="11"/>
  <c r="H1607" i="11"/>
  <c r="H1618" i="11"/>
  <c r="H1719" i="11"/>
  <c r="I194" i="11"/>
  <c r="H1598" i="11"/>
  <c r="H1608" i="11"/>
  <c r="H1619" i="11"/>
  <c r="H1656" i="11"/>
  <c r="H1672" i="11"/>
  <c r="H1683" i="11"/>
  <c r="I195" i="11"/>
  <c r="H1626" i="11"/>
  <c r="H1663" i="11"/>
  <c r="H1690" i="11"/>
  <c r="H346" i="11"/>
  <c r="H366" i="11"/>
  <c r="H323" i="11"/>
  <c r="H339" i="11"/>
  <c r="H347" i="11"/>
  <c r="H371" i="11"/>
  <c r="H403" i="11"/>
  <c r="H521" i="11"/>
  <c r="H447" i="11"/>
  <c r="H483" i="11"/>
  <c r="H468" i="11"/>
  <c r="H474" i="11"/>
  <c r="H500" i="11"/>
  <c r="H532" i="11"/>
  <c r="H487" i="11"/>
  <c r="H480" i="11"/>
  <c r="H491" i="11"/>
  <c r="H475" i="11"/>
  <c r="I346" i="11"/>
  <c r="I366" i="11"/>
  <c r="I474" i="11"/>
  <c r="I323" i="11"/>
  <c r="I339" i="11"/>
  <c r="I347" i="11"/>
  <c r="I371" i="11"/>
  <c r="I403" i="11"/>
  <c r="I447" i="11"/>
  <c r="I475" i="11"/>
  <c r="I483" i="11"/>
  <c r="I487" i="11"/>
  <c r="I491" i="11"/>
  <c r="H492" i="11"/>
  <c r="I468" i="11"/>
  <c r="I480" i="11"/>
  <c r="I492" i="11"/>
  <c r="I500" i="11"/>
  <c r="I532" i="11"/>
  <c r="I1668" i="11"/>
  <c r="I1652" i="11"/>
  <c r="I1548" i="11"/>
  <c r="I1528" i="11"/>
  <c r="I1244" i="11"/>
  <c r="I1220" i="11"/>
  <c r="I1168" i="11"/>
  <c r="I1116" i="11"/>
  <c r="I1104" i="11"/>
  <c r="I1088" i="11"/>
  <c r="I1052" i="11"/>
  <c r="I1032" i="11"/>
  <c r="I353" i="11"/>
  <c r="I305" i="11"/>
  <c r="I165" i="11"/>
  <c r="H1542" i="11"/>
  <c r="H320" i="11"/>
  <c r="I320" i="11"/>
  <c r="H1303" i="11"/>
  <c r="H1307" i="11"/>
  <c r="H1311" i="11"/>
  <c r="H1315" i="11"/>
  <c r="H1319" i="11"/>
  <c r="H1323" i="11"/>
  <c r="H1327" i="11"/>
  <c r="H1331" i="11"/>
  <c r="H1335" i="11"/>
  <c r="H1339" i="11"/>
  <c r="H1343" i="11"/>
  <c r="H1347" i="11"/>
  <c r="H1351" i="11"/>
  <c r="H1355" i="11"/>
  <c r="H1359" i="11"/>
  <c r="H1363" i="11"/>
  <c r="H1367" i="11"/>
  <c r="H1371" i="11"/>
  <c r="H1375" i="11"/>
  <c r="H1379" i="11"/>
  <c r="H1304" i="11"/>
  <c r="H1308" i="11"/>
  <c r="H1312" i="11"/>
  <c r="H1316" i="11"/>
  <c r="H1320" i="11"/>
  <c r="H1324" i="11"/>
  <c r="H1328" i="11"/>
  <c r="H1332" i="11"/>
  <c r="H1336" i="11"/>
  <c r="H1340" i="11"/>
  <c r="H1344" i="11"/>
  <c r="H1348" i="11"/>
  <c r="H1352" i="11"/>
  <c r="H1356" i="11"/>
  <c r="H1360" i="11"/>
  <c r="H1364" i="11"/>
  <c r="H1368" i="11"/>
  <c r="H1372" i="11"/>
  <c r="H1376" i="11"/>
  <c r="H1380" i="11"/>
  <c r="H1384" i="11"/>
  <c r="H1301" i="11"/>
  <c r="H1309" i="11"/>
  <c r="H1317" i="11"/>
  <c r="H1325" i="11"/>
  <c r="H1333" i="11"/>
  <c r="H1341" i="11"/>
  <c r="H1349" i="11"/>
  <c r="H1357" i="11"/>
  <c r="H1365" i="11"/>
  <c r="H1373" i="11"/>
  <c r="H1381" i="11"/>
  <c r="H1386" i="11"/>
  <c r="H1302" i="11"/>
  <c r="H1310" i="11"/>
  <c r="H1318" i="11"/>
  <c r="H1326" i="11"/>
  <c r="H1334" i="11"/>
  <c r="H1342" i="11"/>
  <c r="H1350" i="11"/>
  <c r="H1358" i="11"/>
  <c r="H1366" i="11"/>
  <c r="H1374" i="11"/>
  <c r="H1382" i="11"/>
  <c r="H1305" i="11"/>
  <c r="H1313" i="11"/>
  <c r="H1321" i="11"/>
  <c r="H1329" i="11"/>
  <c r="H1337" i="11"/>
  <c r="H1345" i="11"/>
  <c r="H1353" i="11"/>
  <c r="H1369" i="11"/>
  <c r="H1377" i="11"/>
  <c r="H1383" i="11"/>
  <c r="H1330" i="11"/>
  <c r="H1362" i="11"/>
  <c r="H1306" i="11"/>
  <c r="H1338" i="11"/>
  <c r="H1370" i="11"/>
  <c r="H1314" i="11"/>
  <c r="H1346" i="11"/>
  <c r="H1378" i="11"/>
  <c r="H717" i="11"/>
  <c r="H761" i="11"/>
  <c r="H769" i="11"/>
  <c r="H773" i="11"/>
  <c r="H785" i="11"/>
  <c r="H797" i="11"/>
  <c r="H805" i="11"/>
  <c r="H809" i="11"/>
  <c r="H813" i="11"/>
  <c r="H845" i="11"/>
  <c r="H853" i="11"/>
  <c r="H718" i="11"/>
  <c r="H723" i="11"/>
  <c r="H728" i="11"/>
  <c r="H734" i="11"/>
  <c r="H744" i="11"/>
  <c r="H750" i="11"/>
  <c r="H755" i="11"/>
  <c r="H760" i="11"/>
  <c r="H782" i="11"/>
  <c r="H787" i="11"/>
  <c r="H792" i="11"/>
  <c r="H798" i="11"/>
  <c r="H808" i="11"/>
  <c r="H814" i="11"/>
  <c r="H819" i="11"/>
  <c r="H824" i="11"/>
  <c r="H830" i="11"/>
  <c r="H851" i="11"/>
  <c r="H856" i="11"/>
  <c r="H730" i="11"/>
  <c r="H722" i="11"/>
  <c r="H743" i="11"/>
  <c r="H758" i="11"/>
  <c r="H786" i="11"/>
  <c r="H807" i="11"/>
  <c r="H822" i="11"/>
  <c r="H850" i="11"/>
  <c r="H715" i="11"/>
  <c r="H774" i="11"/>
  <c r="H788" i="11"/>
  <c r="H795" i="11"/>
  <c r="H816" i="11"/>
  <c r="H838" i="11"/>
  <c r="H844" i="11"/>
  <c r="H852" i="11"/>
  <c r="H748" i="11"/>
  <c r="H763" i="11"/>
  <c r="H778" i="11"/>
  <c r="H820" i="11"/>
  <c r="H738" i="11"/>
  <c r="H754" i="11"/>
  <c r="H768" i="11"/>
  <c r="H796" i="11"/>
  <c r="H811" i="11"/>
  <c r="H826" i="11"/>
  <c r="H839" i="11"/>
  <c r="H854" i="11"/>
  <c r="H770" i="11"/>
  <c r="H784" i="11"/>
  <c r="H799" i="11"/>
  <c r="H827" i="11"/>
  <c r="H775" i="11"/>
  <c r="H832" i="11"/>
  <c r="H727" i="11"/>
  <c r="H804" i="11"/>
  <c r="I728" i="11"/>
  <c r="I744" i="11"/>
  <c r="I748" i="11"/>
  <c r="I760" i="11"/>
  <c r="I768" i="11"/>
  <c r="I784" i="11"/>
  <c r="I788" i="11"/>
  <c r="I792" i="11"/>
  <c r="I796" i="11"/>
  <c r="I804" i="11"/>
  <c r="I808" i="11"/>
  <c r="I816" i="11"/>
  <c r="I820" i="11"/>
  <c r="I824" i="11"/>
  <c r="I832" i="11"/>
  <c r="I844" i="11"/>
  <c r="I852" i="11"/>
  <c r="I856" i="11"/>
  <c r="H374" i="11"/>
  <c r="H386" i="11"/>
  <c r="H398" i="11"/>
  <c r="H406" i="11"/>
  <c r="H414" i="11"/>
  <c r="H426" i="11"/>
  <c r="H430" i="11"/>
  <c r="H446" i="11"/>
  <c r="H368" i="11"/>
  <c r="H396" i="11"/>
  <c r="H400" i="11"/>
  <c r="H404" i="11"/>
  <c r="H424" i="11"/>
  <c r="H452" i="11"/>
  <c r="H427" i="11"/>
  <c r="H469" i="11"/>
  <c r="H489" i="11"/>
  <c r="H497" i="11"/>
  <c r="H517" i="11"/>
  <c r="H525" i="11"/>
  <c r="H541" i="11"/>
  <c r="H545" i="11"/>
  <c r="H373" i="11"/>
  <c r="H425" i="11"/>
  <c r="H456" i="11"/>
  <c r="H462" i="11"/>
  <c r="H467" i="11"/>
  <c r="H488" i="11"/>
  <c r="H510" i="11"/>
  <c r="H520" i="11"/>
  <c r="H526" i="11"/>
  <c r="H531" i="11"/>
  <c r="H397" i="11"/>
  <c r="H407" i="11"/>
  <c r="H429" i="11"/>
  <c r="H484" i="11"/>
  <c r="H516" i="11"/>
  <c r="H538" i="11"/>
  <c r="H466" i="11"/>
  <c r="H540" i="11"/>
  <c r="H459" i="11"/>
  <c r="H523" i="11"/>
  <c r="H409" i="11"/>
  <c r="H539" i="11"/>
  <c r="H345" i="11"/>
  <c r="H464" i="11"/>
  <c r="H486" i="11"/>
  <c r="I374" i="11"/>
  <c r="I386" i="11"/>
  <c r="I398" i="11"/>
  <c r="I406" i="11"/>
  <c r="I414" i="11"/>
  <c r="I426" i="11"/>
  <c r="I430" i="11"/>
  <c r="I446" i="11"/>
  <c r="I462" i="11"/>
  <c r="I466" i="11"/>
  <c r="I486" i="11"/>
  <c r="I510" i="11"/>
  <c r="I526" i="11"/>
  <c r="I538" i="11"/>
  <c r="H471" i="11"/>
  <c r="I407" i="11"/>
  <c r="I427" i="11"/>
  <c r="I459" i="11"/>
  <c r="I467" i="11"/>
  <c r="I471" i="11"/>
  <c r="I523" i="11"/>
  <c r="I531" i="11"/>
  <c r="I539" i="11"/>
  <c r="I368" i="11"/>
  <c r="I396" i="11"/>
  <c r="I400" i="11"/>
  <c r="I404" i="11"/>
  <c r="I424" i="11"/>
  <c r="I452" i="11"/>
  <c r="I456" i="11"/>
  <c r="I464" i="11"/>
  <c r="I484" i="11"/>
  <c r="I488" i="11"/>
  <c r="I516" i="11"/>
  <c r="I520" i="11"/>
  <c r="I540" i="11"/>
  <c r="I1799" i="11"/>
  <c r="K80" i="17"/>
  <c r="H92" i="17" s="1"/>
  <c r="A92" i="17" s="1"/>
  <c r="B92" i="17" s="1"/>
  <c r="H85" i="17" l="1"/>
  <c r="L85" i="17" s="1"/>
  <c r="H94" i="17" s="1"/>
  <c r="D94" i="17" s="1"/>
  <c r="C94" i="17" l="1"/>
  <c r="B94" i="17" s="1"/>
  <c r="A94" i="17"/>
</calcChain>
</file>

<file path=xl/sharedStrings.xml><?xml version="1.0" encoding="utf-8"?>
<sst xmlns="http://schemas.openxmlformats.org/spreadsheetml/2006/main" count="13656" uniqueCount="6072">
  <si>
    <r>
      <rPr>
        <sz val="10"/>
        <rFont val="華康細圓體"/>
        <family val="3"/>
        <charset val="136"/>
      </rPr>
      <t>地點</t>
    </r>
    <r>
      <rPr>
        <sz val="10"/>
        <color indexed="12"/>
        <rFont val="華康細圓體"/>
        <family val="3"/>
        <charset val="136"/>
      </rPr>
      <t xml:space="preserve">
（場所）</t>
    </r>
    <phoneticPr fontId="6" type="noConversion"/>
  </si>
  <si>
    <t>地點</t>
  </si>
  <si>
    <t>Z8</t>
    <phoneticPr fontId="5" type="noConversion"/>
  </si>
  <si>
    <t>預支台幣</t>
    <phoneticPr fontId="5" type="noConversion"/>
  </si>
  <si>
    <t>Z9</t>
  </si>
  <si>
    <t>名稱</t>
    <phoneticPr fontId="5" type="noConversion"/>
  </si>
  <si>
    <t>來源</t>
    <phoneticPr fontId="5" type="noConversion"/>
  </si>
  <si>
    <t>予支&amp;報支</t>
    <phoneticPr fontId="5" type="noConversion"/>
  </si>
  <si>
    <t>L6</t>
    <phoneticPr fontId="5" type="noConversion"/>
  </si>
  <si>
    <t>予支欄位</t>
    <phoneticPr fontId="5" type="noConversion"/>
  </si>
  <si>
    <t>AD6</t>
    <phoneticPr fontId="5" type="noConversion"/>
  </si>
  <si>
    <t>預支單號</t>
    <phoneticPr fontId="5" type="noConversion"/>
  </si>
  <si>
    <t>E3</t>
    <phoneticPr fontId="5" type="noConversion"/>
  </si>
  <si>
    <t>例:</t>
    <phoneticPr fontId="5" type="noConversion"/>
  </si>
  <si>
    <t>L4</t>
    <phoneticPr fontId="5" type="noConversion"/>
  </si>
  <si>
    <t>報支欄位</t>
    <phoneticPr fontId="5" type="noConversion"/>
  </si>
  <si>
    <t>D7</t>
    <phoneticPr fontId="5" type="noConversion"/>
  </si>
  <si>
    <t>U7</t>
    <phoneticPr fontId="5" type="noConversion"/>
  </si>
  <si>
    <t>　（申請日付）yyyy/mm/dd</t>
    <phoneticPr fontId="5" type="noConversion"/>
  </si>
  <si>
    <t>預定期間: yyyy/mm/dd ~ yyyy/mm/dd</t>
    <phoneticPr fontId="6" type="noConversion"/>
  </si>
  <si>
    <t>實際期間(起)</t>
    <phoneticPr fontId="5" type="noConversion"/>
  </si>
  <si>
    <t>實際期間(迄)</t>
    <phoneticPr fontId="5" type="noConversion"/>
  </si>
  <si>
    <t>起</t>
    <phoneticPr fontId="5" type="noConversion"/>
  </si>
  <si>
    <t>迄</t>
    <phoneticPr fontId="5" type="noConversion"/>
  </si>
  <si>
    <t>S10</t>
    <phoneticPr fontId="5" type="noConversion"/>
  </si>
  <si>
    <t>AA10</t>
    <phoneticPr fontId="5" type="noConversion"/>
  </si>
  <si>
    <t>報支單號</t>
    <phoneticPr fontId="5" type="noConversion"/>
  </si>
  <si>
    <r>
      <rPr>
        <b/>
        <sz val="12"/>
        <color indexed="12"/>
        <rFont val="細明體"/>
        <family val="3"/>
        <charset val="136"/>
      </rPr>
      <t>繳</t>
    </r>
    <r>
      <rPr>
        <b/>
        <sz val="12"/>
        <color indexed="12"/>
        <rFont val="MS Mincho"/>
        <family val="3"/>
        <charset val="128"/>
      </rPr>
      <t>回台幣</t>
    </r>
    <phoneticPr fontId="5" type="noConversion"/>
  </si>
  <si>
    <r>
      <rPr>
        <b/>
        <sz val="12"/>
        <color indexed="12"/>
        <rFont val="細明體"/>
        <family val="3"/>
        <charset val="136"/>
      </rPr>
      <t>繳</t>
    </r>
    <r>
      <rPr>
        <b/>
        <sz val="12"/>
        <color indexed="12"/>
        <rFont val="MS Mincho"/>
        <family val="3"/>
        <charset val="128"/>
      </rPr>
      <t>回原幣</t>
    </r>
    <phoneticPr fontId="5" type="noConversion"/>
  </si>
  <si>
    <t>N9</t>
    <phoneticPr fontId="5" type="noConversion"/>
  </si>
  <si>
    <t>V83</t>
    <phoneticPr fontId="5" type="noConversion"/>
  </si>
  <si>
    <t>AD83</t>
    <phoneticPr fontId="5" type="noConversion"/>
  </si>
  <si>
    <t>帳號</t>
    <phoneticPr fontId="5" type="noConversion"/>
  </si>
  <si>
    <t>4344350000</t>
  </si>
  <si>
    <t>貸方(1)科目CODE</t>
    <phoneticPr fontId="5" type="noConversion"/>
  </si>
  <si>
    <t>借方(1)科目CODE</t>
    <phoneticPr fontId="5" type="noConversion"/>
  </si>
  <si>
    <t>借方(2)科目CODE</t>
    <phoneticPr fontId="5" type="noConversion"/>
  </si>
  <si>
    <t>貸方(2)科目CODE</t>
    <phoneticPr fontId="5" type="noConversion"/>
  </si>
  <si>
    <t>借方(3)科目CODE</t>
    <phoneticPr fontId="5" type="noConversion"/>
  </si>
  <si>
    <t>91400T1</t>
  </si>
  <si>
    <t>員工部門欄位</t>
    <phoneticPr fontId="5" type="noConversion"/>
  </si>
  <si>
    <t>G36</t>
    <phoneticPr fontId="5" type="noConversion"/>
  </si>
  <si>
    <t>會計科目</t>
    <phoneticPr fontId="5" type="noConversion"/>
  </si>
  <si>
    <t>F36</t>
    <phoneticPr fontId="5" type="noConversion"/>
  </si>
  <si>
    <t>預支申請單</t>
    <phoneticPr fontId="5" type="noConversion"/>
  </si>
  <si>
    <t>旅費報支</t>
  </si>
  <si>
    <t>員工部門代號</t>
    <phoneticPr fontId="5" type="noConversion"/>
  </si>
  <si>
    <r>
      <rPr>
        <b/>
        <sz val="12"/>
        <color indexed="12"/>
        <rFont val="細明體"/>
        <family val="3"/>
        <charset val="136"/>
      </rPr>
      <t>繳</t>
    </r>
    <r>
      <rPr>
        <b/>
        <sz val="12"/>
        <color indexed="12"/>
        <rFont val="MS Mincho"/>
        <family val="3"/>
        <charset val="128"/>
      </rPr>
      <t>回金額</t>
    </r>
    <r>
      <rPr>
        <b/>
        <sz val="12"/>
        <color indexed="12"/>
        <rFont val="細明體"/>
        <family val="3"/>
        <charset val="136"/>
      </rPr>
      <t>(正數)</t>
    </r>
    <phoneticPr fontId="5" type="noConversion"/>
  </si>
  <si>
    <t>應付金額(負數)</t>
    <phoneticPr fontId="5" type="noConversion"/>
  </si>
  <si>
    <t>111259W003</t>
    <phoneticPr fontId="5" type="noConversion"/>
  </si>
  <si>
    <t>FINES部門名稱</t>
  </si>
  <si>
    <t>停用 C1110T1</t>
  </si>
  <si>
    <t>停用 C1130T1</t>
  </si>
  <si>
    <t>停用 C1131T1</t>
  </si>
  <si>
    <t>停用 C1135T1</t>
  </si>
  <si>
    <t>停用 C1140T1</t>
  </si>
  <si>
    <t>停用 C1150T1</t>
  </si>
  <si>
    <t>C1160T1</t>
  </si>
  <si>
    <t>停用 C1210T1</t>
  </si>
  <si>
    <t>停用 C1230T1</t>
  </si>
  <si>
    <t>停用 C1231T1</t>
  </si>
  <si>
    <t>停用 C1235T1</t>
  </si>
  <si>
    <t>停用 C1240T1</t>
  </si>
  <si>
    <t>停用 C1250T1</t>
  </si>
  <si>
    <t>停用 C1260T1</t>
  </si>
  <si>
    <t>停用 C1310T1</t>
  </si>
  <si>
    <t>停用 C1330T1</t>
  </si>
  <si>
    <t>停用 C1331T1</t>
  </si>
  <si>
    <t>停用 C1335T1</t>
  </si>
  <si>
    <t>停用 C1340T1</t>
  </si>
  <si>
    <t>停用 C1350T1</t>
  </si>
  <si>
    <t>C1410T1</t>
  </si>
  <si>
    <t>C1430T1</t>
  </si>
  <si>
    <t>C1431T1</t>
  </si>
  <si>
    <t>01011</t>
  </si>
  <si>
    <t>黃浚榕</t>
  </si>
  <si>
    <t>031004540984</t>
  </si>
  <si>
    <t>04005</t>
  </si>
  <si>
    <t>蔡長益</t>
  </si>
  <si>
    <t>031004609089</t>
  </si>
  <si>
    <t>04122</t>
  </si>
  <si>
    <t>楊信興</t>
  </si>
  <si>
    <t>031004618785</t>
  </si>
  <si>
    <t>04124</t>
  </si>
  <si>
    <t>干嘉賓</t>
  </si>
  <si>
    <t>031004617683</t>
  </si>
  <si>
    <t>04204</t>
  </si>
  <si>
    <t>王瓊村</t>
  </si>
  <si>
    <t>031004564669</t>
  </si>
  <si>
    <t>04211</t>
  </si>
  <si>
    <t>林坤毅</t>
  </si>
  <si>
    <t>031004494799</t>
  </si>
  <si>
    <t>04212</t>
  </si>
  <si>
    <t>廖哲毅</t>
  </si>
  <si>
    <t>031004625256</t>
  </si>
  <si>
    <t>04370</t>
  </si>
  <si>
    <t>葉俊男</t>
  </si>
  <si>
    <t>031004634952</t>
  </si>
  <si>
    <t>05123</t>
  </si>
  <si>
    <t>陳育祥</t>
  </si>
  <si>
    <t>031004645822</t>
  </si>
  <si>
    <t>05124</t>
  </si>
  <si>
    <t>13027</t>
  </si>
  <si>
    <t>陳儀倢</t>
  </si>
  <si>
    <t>031008244709</t>
  </si>
  <si>
    <t>08005</t>
  </si>
  <si>
    <t>清水誠</t>
  </si>
  <si>
    <t>00002</t>
  </si>
  <si>
    <t>涂智鵬</t>
  </si>
  <si>
    <t>031004538473</t>
  </si>
  <si>
    <t>01046</t>
  </si>
  <si>
    <t>林政達</t>
  </si>
  <si>
    <t>031004542855</t>
  </si>
  <si>
    <t>03001</t>
  </si>
  <si>
    <t>李佩貞</t>
  </si>
  <si>
    <t>031004583469</t>
  </si>
  <si>
    <t>03012</t>
  </si>
  <si>
    <t>蔣家雄</t>
  </si>
  <si>
    <t>031004588815</t>
  </si>
  <si>
    <t>03150</t>
  </si>
  <si>
    <t>謝芬宜</t>
  </si>
  <si>
    <t>031004602049</t>
  </si>
  <si>
    <t>06319</t>
  </si>
  <si>
    <t>楊士治</t>
  </si>
  <si>
    <t>031004700601</t>
  </si>
  <si>
    <t>11192</t>
  </si>
  <si>
    <t>章文慈</t>
  </si>
  <si>
    <t>031008076245</t>
  </si>
  <si>
    <t>12069</t>
  </si>
  <si>
    <t>廖俊彥</t>
  </si>
  <si>
    <t>031008212787</t>
  </si>
  <si>
    <t>12201</t>
  </si>
  <si>
    <t>李明倩</t>
  </si>
  <si>
    <t>031008231416</t>
  </si>
  <si>
    <t>12204</t>
  </si>
  <si>
    <t>服部昭宏</t>
  </si>
  <si>
    <t>12228</t>
  </si>
  <si>
    <t>邱馨瑤</t>
  </si>
  <si>
    <t>041008377042</t>
  </si>
  <si>
    <t>06076</t>
  </si>
  <si>
    <t>邱浴南</t>
  </si>
  <si>
    <t>031004677064</t>
  </si>
  <si>
    <t>11211</t>
  </si>
  <si>
    <t>市岡孝志</t>
  </si>
  <si>
    <t>11033</t>
  </si>
  <si>
    <t>古居雄二</t>
  </si>
  <si>
    <t>濱田啟太</t>
  </si>
  <si>
    <t>12170</t>
  </si>
  <si>
    <t>邱銘聖</t>
  </si>
  <si>
    <t>040004237005</t>
  </si>
  <si>
    <t>04026</t>
  </si>
  <si>
    <t>陳耀文</t>
  </si>
  <si>
    <t>031004610198</t>
  </si>
  <si>
    <t>04070</t>
  </si>
  <si>
    <t>李國漢</t>
  </si>
  <si>
    <t>031004615139</t>
  </si>
  <si>
    <t>05063</t>
  </si>
  <si>
    <t>劉啟歆</t>
  </si>
  <si>
    <t>031004642136</t>
  </si>
  <si>
    <t>06036</t>
  </si>
  <si>
    <t>何建達</t>
  </si>
  <si>
    <t>031004675177</t>
  </si>
  <si>
    <t>10034</t>
  </si>
  <si>
    <t>曹英順</t>
  </si>
  <si>
    <t>10035</t>
  </si>
  <si>
    <t>高樹鵬</t>
  </si>
  <si>
    <t>11031</t>
  </si>
  <si>
    <t>近藤英一郎</t>
  </si>
  <si>
    <t>11149</t>
  </si>
  <si>
    <t>岡政宏</t>
  </si>
  <si>
    <t>12205</t>
  </si>
  <si>
    <t>布川健太郎</t>
  </si>
  <si>
    <t>13012</t>
  </si>
  <si>
    <t>五十嵐仁</t>
  </si>
  <si>
    <t>11128</t>
  </si>
  <si>
    <t>戶田恭平</t>
  </si>
  <si>
    <t>12241</t>
  </si>
  <si>
    <t>大場學</t>
  </si>
  <si>
    <t>10136</t>
  </si>
  <si>
    <t>高禎佑</t>
  </si>
  <si>
    <t>031008025385</t>
  </si>
  <si>
    <t>10298</t>
  </si>
  <si>
    <t>吳政達</t>
  </si>
  <si>
    <t>031008050949</t>
  </si>
  <si>
    <t>11142</t>
  </si>
  <si>
    <t>劉音奇</t>
  </si>
  <si>
    <t>031008069969</t>
  </si>
  <si>
    <t>13019</t>
  </si>
  <si>
    <t>砂川啟</t>
  </si>
  <si>
    <t>01013</t>
  </si>
  <si>
    <t>余文渠</t>
  </si>
  <si>
    <t>031004540919</t>
  </si>
  <si>
    <t>01063</t>
  </si>
  <si>
    <t>吳岳勳</t>
  </si>
  <si>
    <t>031004543243</t>
  </si>
  <si>
    <t>02023</t>
  </si>
  <si>
    <t>江峻嶽</t>
  </si>
  <si>
    <t>031004562943</t>
  </si>
  <si>
    <t>02032</t>
  </si>
  <si>
    <t>陳哲偉</t>
  </si>
  <si>
    <t>031004564985</t>
  </si>
  <si>
    <t>02048</t>
  </si>
  <si>
    <t>呂正盟</t>
  </si>
  <si>
    <t>031004566037</t>
  </si>
  <si>
    <t>02091</t>
  </si>
  <si>
    <t>關揚國</t>
  </si>
  <si>
    <t>031004582148</t>
  </si>
  <si>
    <t>03014</t>
  </si>
  <si>
    <t>謝博智</t>
  </si>
  <si>
    <t>031004589503</t>
  </si>
  <si>
    <t>03119</t>
  </si>
  <si>
    <t>張志傑</t>
  </si>
  <si>
    <t>031004599094</t>
  </si>
  <si>
    <t>03158</t>
  </si>
  <si>
    <t>031004647734</t>
  </si>
  <si>
    <t>05259</t>
  </si>
  <si>
    <t>闕帝元</t>
  </si>
  <si>
    <t>031004661836</t>
  </si>
  <si>
    <t>06112</t>
  </si>
  <si>
    <t>林盟翰</t>
  </si>
  <si>
    <t>031004941375</t>
  </si>
  <si>
    <t>06217</t>
  </si>
  <si>
    <t>彭秀玲</t>
  </si>
  <si>
    <t>031004691036</t>
  </si>
  <si>
    <t>06361</t>
  </si>
  <si>
    <t>吳櫓維</t>
  </si>
  <si>
    <t>031004702181</t>
  </si>
  <si>
    <t>11002</t>
  </si>
  <si>
    <t>張雅菁</t>
  </si>
  <si>
    <t>031008055436</t>
  </si>
  <si>
    <t>林建宏</t>
  </si>
  <si>
    <t>生產管理部</t>
  </si>
  <si>
    <t>11021</t>
  </si>
  <si>
    <t>伊藤博章</t>
  </si>
  <si>
    <t>01083</t>
  </si>
  <si>
    <t>黃清彬</t>
  </si>
  <si>
    <t>031004544426</t>
  </si>
  <si>
    <t>01102</t>
  </si>
  <si>
    <t>廖柔棱</t>
  </si>
  <si>
    <t>031004551562</t>
  </si>
  <si>
    <t>02005</t>
  </si>
  <si>
    <t>王士嘉</t>
  </si>
  <si>
    <t>031004555126</t>
  </si>
  <si>
    <t>02012</t>
  </si>
  <si>
    <t>郭育宏</t>
  </si>
  <si>
    <t>031004558959</t>
  </si>
  <si>
    <t>02013</t>
  </si>
  <si>
    <t>徐隆彬</t>
  </si>
  <si>
    <t>031004167614</t>
  </si>
  <si>
    <t>02030</t>
  </si>
  <si>
    <t>蘇育興</t>
  </si>
  <si>
    <t>031004564069</t>
  </si>
  <si>
    <t>02062</t>
  </si>
  <si>
    <t>許桀榛</t>
  </si>
  <si>
    <t>031004566142</t>
  </si>
  <si>
    <t>02074</t>
  </si>
  <si>
    <t>郭宗霖</t>
  </si>
  <si>
    <t>031004571861</t>
  </si>
  <si>
    <t>02075</t>
  </si>
  <si>
    <t>黃士恩</t>
  </si>
  <si>
    <t>031004571683</t>
  </si>
  <si>
    <t>02076</t>
  </si>
  <si>
    <t>廖泓鈞</t>
  </si>
  <si>
    <t>031004571853</t>
  </si>
  <si>
    <t>03009</t>
  </si>
  <si>
    <t>劉宗義</t>
  </si>
  <si>
    <t>031004587681</t>
  </si>
  <si>
    <t>03060</t>
  </si>
  <si>
    <t>陳建宏</t>
  </si>
  <si>
    <t>031004592743</t>
  </si>
  <si>
    <t>03106</t>
  </si>
  <si>
    <t>031004597863</t>
  </si>
  <si>
    <t>03131</t>
  </si>
  <si>
    <t>連偉傑</t>
  </si>
  <si>
    <t>031004599791</t>
  </si>
  <si>
    <t>03138</t>
  </si>
  <si>
    <t>張維倫</t>
  </si>
  <si>
    <t>031004599442</t>
  </si>
  <si>
    <t>03180</t>
  </si>
  <si>
    <t>張智涵</t>
  </si>
  <si>
    <t>031004604739</t>
  </si>
  <si>
    <t>03191</t>
  </si>
  <si>
    <t>吳清池</t>
  </si>
  <si>
    <t>031004604682</t>
  </si>
  <si>
    <t>04098</t>
  </si>
  <si>
    <t>王俊雄</t>
  </si>
  <si>
    <t>031004617959</t>
  </si>
  <si>
    <t>04101</t>
  </si>
  <si>
    <t>陳勝立</t>
  </si>
  <si>
    <t>031004564944</t>
  </si>
  <si>
    <t>04112</t>
  </si>
  <si>
    <t>何坤擇</t>
  </si>
  <si>
    <t>031004617797</t>
  </si>
  <si>
    <t>05045</t>
  </si>
  <si>
    <t>林嘉彬</t>
  </si>
  <si>
    <t>031004641261</t>
  </si>
  <si>
    <t>05052</t>
  </si>
  <si>
    <t>*預支單號視窗選取</t>
    <phoneticPr fontId="5" type="noConversion"/>
  </si>
  <si>
    <t>"A"+"工號"+"申請日期"</t>
    <phoneticPr fontId="5" type="noConversion"/>
  </si>
  <si>
    <t>借貸</t>
    <phoneticPr fontId="5" type="noConversion"/>
  </si>
  <si>
    <t>借貸</t>
    <phoneticPr fontId="5" type="noConversion"/>
  </si>
  <si>
    <t>轉記key</t>
    <phoneticPr fontId="5" type="noConversion"/>
  </si>
  <si>
    <t>轉記key</t>
    <phoneticPr fontId="5" type="noConversion"/>
  </si>
  <si>
    <t>會計科目</t>
    <phoneticPr fontId="5" type="noConversion"/>
  </si>
  <si>
    <t>會計科目名稱</t>
    <phoneticPr fontId="5" type="noConversion"/>
  </si>
  <si>
    <t>會計科目名稱</t>
    <phoneticPr fontId="5" type="noConversion"/>
  </si>
  <si>
    <t>金額</t>
    <phoneticPr fontId="5" type="noConversion"/>
  </si>
  <si>
    <t xml:space="preserve">　申請日期 </t>
    <phoneticPr fontId="5" type="noConversion"/>
  </si>
  <si>
    <t>　（申請日付）yyyy/mm/dd</t>
    <phoneticPr fontId="5" type="noConversion"/>
  </si>
  <si>
    <t>台幣</t>
    <phoneticPr fontId="5" type="noConversion"/>
  </si>
  <si>
    <t>稅額</t>
    <phoneticPr fontId="5" type="noConversion"/>
  </si>
  <si>
    <t>稅CODE</t>
    <phoneticPr fontId="5" type="noConversion"/>
  </si>
  <si>
    <t>V7</t>
    <phoneticPr fontId="5" type="noConversion"/>
  </si>
  <si>
    <t>傳票通貨</t>
    <phoneticPr fontId="5" type="noConversion"/>
  </si>
  <si>
    <t>TWD</t>
    <phoneticPr fontId="5" type="noConversion"/>
  </si>
  <si>
    <t>傳票通貨　</t>
    <phoneticPr fontId="5" type="noConversion"/>
  </si>
  <si>
    <t>魏百聰</t>
  </si>
  <si>
    <t>031004638573</t>
  </si>
  <si>
    <t>05061</t>
  </si>
  <si>
    <t>張福源</t>
  </si>
  <si>
    <t>031004642209</t>
  </si>
  <si>
    <t>05112</t>
  </si>
  <si>
    <t>林明瓢</t>
  </si>
  <si>
    <t>031004645896</t>
  </si>
  <si>
    <t>05116</t>
  </si>
  <si>
    <t>吳偉辰</t>
  </si>
  <si>
    <t>031004645255</t>
  </si>
  <si>
    <t>05117</t>
  </si>
  <si>
    <t>蔡慶祥</t>
  </si>
  <si>
    <t>031004645839</t>
  </si>
  <si>
    <t>05121</t>
  </si>
  <si>
    <t>賴俊清</t>
  </si>
  <si>
    <t>031004646081</t>
  </si>
  <si>
    <t>05158</t>
  </si>
  <si>
    <t>潘威明</t>
  </si>
  <si>
    <t>031004648536</t>
  </si>
  <si>
    <t>05247</t>
  </si>
  <si>
    <t>周明波</t>
  </si>
  <si>
    <t>031004649881</t>
  </si>
  <si>
    <t>05284</t>
  </si>
  <si>
    <t>蕭智遠</t>
  </si>
  <si>
    <t>031004669337</t>
  </si>
  <si>
    <t>06064</t>
  </si>
  <si>
    <t>蘇易紘</t>
  </si>
  <si>
    <t>031004676879</t>
  </si>
  <si>
    <t>06132</t>
  </si>
  <si>
    <t>許憲祥</t>
  </si>
  <si>
    <t>031004684005</t>
  </si>
  <si>
    <t>06160</t>
  </si>
  <si>
    <t>張振嘉</t>
  </si>
  <si>
    <t>031004686128</t>
  </si>
  <si>
    <t>06161</t>
  </si>
  <si>
    <t>王育仁</t>
  </si>
  <si>
    <t>031004685797</t>
  </si>
  <si>
    <t>06187</t>
  </si>
  <si>
    <t>阮志清</t>
  </si>
  <si>
    <t>031004637406</t>
  </si>
  <si>
    <t>06276</t>
  </si>
  <si>
    <t>洪銘豐</t>
  </si>
  <si>
    <t>031004698238</t>
  </si>
  <si>
    <t>06345</t>
  </si>
  <si>
    <t>趙健助</t>
  </si>
  <si>
    <t>031004701177</t>
  </si>
  <si>
    <t>06351</t>
  </si>
  <si>
    <t>廖育群</t>
  </si>
  <si>
    <t>031004700059</t>
  </si>
  <si>
    <t>06412</t>
  </si>
  <si>
    <t>蔡騏鴻</t>
  </si>
  <si>
    <t>031004706029</t>
  </si>
  <si>
    <t>07195</t>
  </si>
  <si>
    <t>陳榮明</t>
  </si>
  <si>
    <t>031004722804</t>
  </si>
  <si>
    <t>07197</t>
  </si>
  <si>
    <t>林煇雲</t>
  </si>
  <si>
    <t>031004722829</t>
  </si>
  <si>
    <t>07303</t>
  </si>
  <si>
    <t>李吉惠</t>
  </si>
  <si>
    <t>031004742333</t>
  </si>
  <si>
    <t>08022</t>
  </si>
  <si>
    <t>謝宗融</t>
  </si>
  <si>
    <t>031004755894</t>
  </si>
  <si>
    <t>08030</t>
  </si>
  <si>
    <t>黃信富</t>
  </si>
  <si>
    <t>031004757951</t>
  </si>
  <si>
    <t>08148</t>
  </si>
  <si>
    <t>吳宗霖</t>
  </si>
  <si>
    <t>031004775252</t>
  </si>
  <si>
    <t>09011</t>
  </si>
  <si>
    <t>張為傑</t>
  </si>
  <si>
    <t>031004540968</t>
  </si>
  <si>
    <t>09037</t>
  </si>
  <si>
    <t>劉家印</t>
  </si>
  <si>
    <t>031008003499</t>
  </si>
  <si>
    <t>10027</t>
  </si>
  <si>
    <t>陳柏帆</t>
  </si>
  <si>
    <t>031008007321</t>
  </si>
  <si>
    <t>10060</t>
  </si>
  <si>
    <t>吳汧縈</t>
  </si>
  <si>
    <t>031008015479</t>
  </si>
  <si>
    <t>10166</t>
  </si>
  <si>
    <t>林清輝</t>
  </si>
  <si>
    <t>031008027937</t>
  </si>
  <si>
    <t>10213</t>
  </si>
  <si>
    <t>胡嘉訓</t>
  </si>
  <si>
    <t>031008031621</t>
  </si>
  <si>
    <t>10277</t>
  </si>
  <si>
    <t>洪政瑋</t>
  </si>
  <si>
    <t>031008044428</t>
  </si>
  <si>
    <t>11012</t>
  </si>
  <si>
    <t>田明宏</t>
  </si>
  <si>
    <t>031008055403</t>
  </si>
  <si>
    <t>11212</t>
  </si>
  <si>
    <t>劉育穎</t>
  </si>
  <si>
    <t>031008080732</t>
  </si>
  <si>
    <t>12018</t>
  </si>
  <si>
    <t>張碩倫</t>
  </si>
  <si>
    <t>031008202912</t>
  </si>
  <si>
    <t>12031</t>
  </si>
  <si>
    <t>黃琨智</t>
  </si>
  <si>
    <t>031008205497</t>
  </si>
  <si>
    <t>12032</t>
  </si>
  <si>
    <t>李權益</t>
  </si>
  <si>
    <t>031008206322</t>
  </si>
  <si>
    <t>12085</t>
  </si>
  <si>
    <t>黃朝欽</t>
  </si>
  <si>
    <t>031008214325</t>
  </si>
  <si>
    <t>12138</t>
  </si>
  <si>
    <t>王世豪</t>
  </si>
  <si>
    <t>031008220935</t>
  </si>
  <si>
    <t>12164</t>
  </si>
  <si>
    <t>詹鎮江</t>
  </si>
  <si>
    <t>031008223219</t>
  </si>
  <si>
    <t>12207</t>
  </si>
  <si>
    <t>饒峯齊</t>
  </si>
  <si>
    <t>014008128756</t>
  </si>
  <si>
    <t>12209</t>
  </si>
  <si>
    <t>余佳源</t>
  </si>
  <si>
    <t>031004678903</t>
  </si>
  <si>
    <t>031004593367</t>
  </si>
  <si>
    <t>03074</t>
  </si>
  <si>
    <t>吳啟榮</t>
  </si>
  <si>
    <t>031004593359</t>
  </si>
  <si>
    <t>03078</t>
  </si>
  <si>
    <t>曾寶如</t>
  </si>
  <si>
    <t>031004593504</t>
  </si>
  <si>
    <t>03079</t>
  </si>
  <si>
    <t>鐘啟昌</t>
  </si>
  <si>
    <t>031004593894</t>
  </si>
  <si>
    <t>03080</t>
  </si>
  <si>
    <t>張銘展</t>
  </si>
  <si>
    <t>031004593878</t>
  </si>
  <si>
    <t>03086</t>
  </si>
  <si>
    <t>沈鑫助</t>
  </si>
  <si>
    <t>031004595051</t>
  </si>
  <si>
    <t>03087</t>
  </si>
  <si>
    <t>巫政源</t>
  </si>
  <si>
    <t>031004595019</t>
  </si>
  <si>
    <t>03092</t>
  </si>
  <si>
    <t>鄭進丁</t>
  </si>
  <si>
    <t>031004595424</t>
  </si>
  <si>
    <t>03093</t>
  </si>
  <si>
    <t>鄭豐文</t>
  </si>
  <si>
    <t>031004595116</t>
  </si>
  <si>
    <t>03098</t>
  </si>
  <si>
    <t>許惠珊</t>
  </si>
  <si>
    <t>031004595846</t>
  </si>
  <si>
    <t>03102</t>
  </si>
  <si>
    <t>林振華</t>
  </si>
  <si>
    <t>031004597522</t>
  </si>
  <si>
    <t>03104</t>
  </si>
  <si>
    <t>鄧俊邦</t>
  </si>
  <si>
    <t>031004597499</t>
  </si>
  <si>
    <t>03108</t>
  </si>
  <si>
    <t>鄭錫徽</t>
  </si>
  <si>
    <t>031004599029</t>
  </si>
  <si>
    <t>03109</t>
  </si>
  <si>
    <t>高育群</t>
  </si>
  <si>
    <t>031004499812</t>
  </si>
  <si>
    <t>03111</t>
  </si>
  <si>
    <t>張希聖</t>
  </si>
  <si>
    <t>031004598616</t>
  </si>
  <si>
    <t>03112</t>
  </si>
  <si>
    <t>郭家翔</t>
  </si>
  <si>
    <t>031004599037</t>
  </si>
  <si>
    <t>03113</t>
  </si>
  <si>
    <t>沈信良</t>
  </si>
  <si>
    <t>031004598681</t>
  </si>
  <si>
    <t>03118</t>
  </si>
  <si>
    <t>周豐均</t>
  </si>
  <si>
    <t>031004599045</t>
  </si>
  <si>
    <t>03125</t>
  </si>
  <si>
    <t>蔡宏杰</t>
  </si>
  <si>
    <t>031004599872</t>
  </si>
  <si>
    <t>03128</t>
  </si>
  <si>
    <t>林哲富</t>
  </si>
  <si>
    <t>031004484576</t>
  </si>
  <si>
    <t>03129</t>
  </si>
  <si>
    <t>廖軒霆</t>
  </si>
  <si>
    <t>031004599848</t>
  </si>
  <si>
    <t>03134</t>
  </si>
  <si>
    <t>李振維</t>
  </si>
  <si>
    <t>031004599434</t>
  </si>
  <si>
    <t>03155</t>
  </si>
  <si>
    <t>李嘉偉</t>
  </si>
  <si>
    <t>031008061121</t>
  </si>
  <si>
    <t>11079</t>
  </si>
  <si>
    <t>林宗柏</t>
  </si>
  <si>
    <t>031004741889</t>
  </si>
  <si>
    <t>11107</t>
  </si>
  <si>
    <t>廖翌旭</t>
  </si>
  <si>
    <t>031004004147</t>
  </si>
  <si>
    <t>11108</t>
  </si>
  <si>
    <t>吳濬杰</t>
  </si>
  <si>
    <t>031008066785</t>
  </si>
  <si>
    <t>11135</t>
  </si>
  <si>
    <t>蘇俊嘉</t>
  </si>
  <si>
    <t>031008069028</t>
  </si>
  <si>
    <t>11139</t>
  </si>
  <si>
    <t>王宜人</t>
  </si>
  <si>
    <t>031008071044</t>
  </si>
  <si>
    <t>11155</t>
  </si>
  <si>
    <t>戴佳明</t>
  </si>
  <si>
    <t>031004611331</t>
  </si>
  <si>
    <t>11178</t>
  </si>
  <si>
    <t>蔡明修</t>
  </si>
  <si>
    <t>031008074147</t>
  </si>
  <si>
    <t>11179</t>
  </si>
  <si>
    <t>吳明煌</t>
  </si>
  <si>
    <t>031008074325</t>
  </si>
  <si>
    <t>11193</t>
  </si>
  <si>
    <t>游祥和</t>
  </si>
  <si>
    <t>031008076878</t>
  </si>
  <si>
    <t>11198</t>
  </si>
  <si>
    <t>郭玥昌</t>
  </si>
  <si>
    <t>031008076853</t>
  </si>
  <si>
    <t>11218</t>
  </si>
  <si>
    <t>李帛陽</t>
  </si>
  <si>
    <t>031008082425</t>
  </si>
  <si>
    <t>11252</t>
  </si>
  <si>
    <t>黃聖豐</t>
  </si>
  <si>
    <t>031008074471</t>
  </si>
  <si>
    <t>11253</t>
  </si>
  <si>
    <t>王升暉</t>
  </si>
  <si>
    <t>031008091351</t>
  </si>
  <si>
    <t>11257</t>
  </si>
  <si>
    <t>塩谷一</t>
  </si>
  <si>
    <t>12019</t>
  </si>
  <si>
    <t>鄭哲丞</t>
  </si>
  <si>
    <t>031008202856</t>
  </si>
  <si>
    <t>12020</t>
  </si>
  <si>
    <t>黃火旺</t>
  </si>
  <si>
    <t>031008202815</t>
  </si>
  <si>
    <t>12028</t>
  </si>
  <si>
    <t>伊坂憲治</t>
  </si>
  <si>
    <t>12038</t>
  </si>
  <si>
    <t>李建宏</t>
  </si>
  <si>
    <t>031008204654</t>
  </si>
  <si>
    <t>12055</t>
  </si>
  <si>
    <t>陳勝洧</t>
  </si>
  <si>
    <t>031008207238</t>
  </si>
  <si>
    <t>鍾佳傑</t>
  </si>
  <si>
    <t>031004589528</t>
  </si>
  <si>
    <t>03018</t>
  </si>
  <si>
    <t>031004589536</t>
  </si>
  <si>
    <t>03052</t>
  </si>
  <si>
    <t>莊永順</t>
  </si>
  <si>
    <t>031004592768</t>
  </si>
  <si>
    <t>03225</t>
  </si>
  <si>
    <t>洪啟智</t>
  </si>
  <si>
    <t>031004607363</t>
  </si>
  <si>
    <t>04018</t>
  </si>
  <si>
    <t>王登玉</t>
  </si>
  <si>
    <t>031004610254</t>
  </si>
  <si>
    <t>04019</t>
  </si>
  <si>
    <t>高龍輝</t>
  </si>
  <si>
    <t>031004610246</t>
  </si>
  <si>
    <t>04022</t>
  </si>
  <si>
    <t>謝芳棋</t>
  </si>
  <si>
    <t>031004610108</t>
  </si>
  <si>
    <t>04056</t>
  </si>
  <si>
    <t>林立偉</t>
  </si>
  <si>
    <t>031004613373</t>
  </si>
  <si>
    <t>04084</t>
  </si>
  <si>
    <t>陳鴻欽</t>
  </si>
  <si>
    <t>031004616524</t>
  </si>
  <si>
    <t>04184</t>
  </si>
  <si>
    <t>許銘凱</t>
  </si>
  <si>
    <t>031004622023</t>
  </si>
  <si>
    <t>04386</t>
  </si>
  <si>
    <t>鄭清元</t>
  </si>
  <si>
    <t>031004636037</t>
  </si>
  <si>
    <t>05258</t>
  </si>
  <si>
    <t>廖俊安</t>
  </si>
  <si>
    <t>031004377834</t>
  </si>
  <si>
    <t>06048</t>
  </si>
  <si>
    <t>張奉安</t>
  </si>
  <si>
    <t>031004675047</t>
  </si>
  <si>
    <t>06050</t>
  </si>
  <si>
    <t>葉桐柏</t>
  </si>
  <si>
    <t>031004675022</t>
  </si>
  <si>
    <t>06051</t>
  </si>
  <si>
    <t>陳又精</t>
  </si>
  <si>
    <t>031004675071</t>
  </si>
  <si>
    <t>06056</t>
  </si>
  <si>
    <t>呂晃誠</t>
  </si>
  <si>
    <t>031004675769</t>
  </si>
  <si>
    <t>06149</t>
  </si>
  <si>
    <t>簡文彥</t>
  </si>
  <si>
    <t>031004619295</t>
  </si>
  <si>
    <t>04134</t>
  </si>
  <si>
    <t>高郁欽</t>
  </si>
  <si>
    <t>031004619302</t>
  </si>
  <si>
    <t>04135</t>
  </si>
  <si>
    <t>張勝裕</t>
  </si>
  <si>
    <t>031004619287</t>
  </si>
  <si>
    <t>04137</t>
  </si>
  <si>
    <t>徐正達</t>
  </si>
  <si>
    <t>031004572914</t>
  </si>
  <si>
    <t>04139</t>
  </si>
  <si>
    <t>袁竹生</t>
  </si>
  <si>
    <t>031004619076</t>
  </si>
  <si>
    <t>04142</t>
  </si>
  <si>
    <t>陳松鉅</t>
  </si>
  <si>
    <t>031004619376</t>
  </si>
  <si>
    <t>04143</t>
  </si>
  <si>
    <t>李忠發</t>
  </si>
  <si>
    <t>031004619319</t>
  </si>
  <si>
    <t>04144</t>
  </si>
  <si>
    <t>邱信翔</t>
  </si>
  <si>
    <t>031004619368</t>
  </si>
  <si>
    <t>04183</t>
  </si>
  <si>
    <t>王柏欽</t>
  </si>
  <si>
    <t>031004622031</t>
  </si>
  <si>
    <t>04224</t>
  </si>
  <si>
    <t>黃啟煇</t>
  </si>
  <si>
    <t>031004613113</t>
  </si>
  <si>
    <t>04228</t>
  </si>
  <si>
    <t>劉邦佑</t>
  </si>
  <si>
    <t>031004627395</t>
  </si>
  <si>
    <t>04245</t>
  </si>
  <si>
    <t>何承易</t>
  </si>
  <si>
    <t>031004629703</t>
  </si>
  <si>
    <t>04250</t>
  </si>
  <si>
    <t>沈峻興</t>
  </si>
  <si>
    <t>楊文賢</t>
  </si>
  <si>
    <t>031004642882</t>
  </si>
  <si>
    <t>09050</t>
  </si>
  <si>
    <t>林子琪</t>
  </si>
  <si>
    <t>031008004024</t>
  </si>
  <si>
    <t>09051</t>
  </si>
  <si>
    <t>簡和聖</t>
  </si>
  <si>
    <t>031008003141</t>
  </si>
  <si>
    <t>10103</t>
  </si>
  <si>
    <t>方凱昱</t>
  </si>
  <si>
    <t>031008021861</t>
  </si>
  <si>
    <t>11113</t>
  </si>
  <si>
    <t>張文杰</t>
  </si>
  <si>
    <t>031008067862</t>
  </si>
  <si>
    <t>01012</t>
  </si>
  <si>
    <t>13201</t>
  </si>
  <si>
    <t>蔡欣志</t>
  </si>
  <si>
    <t>147004287317</t>
  </si>
  <si>
    <t>13202</t>
  </si>
  <si>
    <t>簡煇桓</t>
  </si>
  <si>
    <t>031008268126</t>
  </si>
  <si>
    <t>13203</t>
  </si>
  <si>
    <t>031008267876</t>
  </si>
  <si>
    <t>13205</t>
  </si>
  <si>
    <t>呂宗祐</t>
  </si>
  <si>
    <t>031008255588</t>
  </si>
  <si>
    <t>13206</t>
  </si>
  <si>
    <t>廖振中</t>
  </si>
  <si>
    <t>031008268929</t>
  </si>
  <si>
    <t>13209</t>
  </si>
  <si>
    <t>羅朝文</t>
  </si>
  <si>
    <t>031008267721</t>
  </si>
  <si>
    <t>13210</t>
  </si>
  <si>
    <t>林嘉軒</t>
  </si>
  <si>
    <t>031002026087</t>
  </si>
  <si>
    <t>13212</t>
  </si>
  <si>
    <t>147004289034</t>
  </si>
  <si>
    <t>13213</t>
  </si>
  <si>
    <t>吳榆瑩</t>
  </si>
  <si>
    <t>031004469794</t>
  </si>
  <si>
    <t>13215</t>
  </si>
  <si>
    <t>許維志</t>
  </si>
  <si>
    <t>031008077663</t>
  </si>
  <si>
    <t>13216</t>
  </si>
  <si>
    <t>戴誌逸</t>
  </si>
  <si>
    <t>054008043947</t>
  </si>
  <si>
    <t>13217</t>
  </si>
  <si>
    <t>程英傑</t>
  </si>
  <si>
    <t>031008270297</t>
  </si>
  <si>
    <t>13218</t>
  </si>
  <si>
    <t>劉憲錡</t>
  </si>
  <si>
    <t>031008269099</t>
  </si>
  <si>
    <t>13219</t>
  </si>
  <si>
    <t>林家宏</t>
  </si>
  <si>
    <t>055004244979</t>
  </si>
  <si>
    <t>13223</t>
  </si>
  <si>
    <t>張宗銘</t>
  </si>
  <si>
    <t>009008454621</t>
  </si>
  <si>
    <t>13228</t>
  </si>
  <si>
    <t>張秉軒</t>
  </si>
  <si>
    <t>228004087003</t>
  </si>
  <si>
    <t>13229</t>
  </si>
  <si>
    <t>盧威琳</t>
  </si>
  <si>
    <t>147004195074</t>
  </si>
  <si>
    <t>13232</t>
  </si>
  <si>
    <t>王懷漢</t>
  </si>
  <si>
    <t>031008273626</t>
  </si>
  <si>
    <t>14001</t>
  </si>
  <si>
    <t>黃品華</t>
  </si>
  <si>
    <t>031008275108</t>
  </si>
  <si>
    <t>14002</t>
  </si>
  <si>
    <t>岡本直大</t>
  </si>
  <si>
    <t>14003</t>
  </si>
  <si>
    <t>岩橋邦彥</t>
  </si>
  <si>
    <t>14004</t>
  </si>
  <si>
    <t>中山隆広</t>
  </si>
  <si>
    <t>14005</t>
  </si>
  <si>
    <t>高瑞璟</t>
  </si>
  <si>
    <t>031008275676</t>
  </si>
  <si>
    <t>14007</t>
  </si>
  <si>
    <t>葉翔逸</t>
  </si>
  <si>
    <t>031004383933</t>
  </si>
  <si>
    <t>14008</t>
  </si>
  <si>
    <t>林建汎</t>
  </si>
  <si>
    <t>031008276307</t>
  </si>
  <si>
    <t>14009</t>
  </si>
  <si>
    <t>蔡進昇</t>
  </si>
  <si>
    <t>047004212404</t>
  </si>
  <si>
    <t>14010</t>
  </si>
  <si>
    <t>蔡群陣</t>
  </si>
  <si>
    <t>031004577678</t>
  </si>
  <si>
    <t>14012</t>
  </si>
  <si>
    <t>村井貴之</t>
  </si>
  <si>
    <t>14013</t>
  </si>
  <si>
    <t>八尾祐介</t>
  </si>
  <si>
    <t>14014</t>
  </si>
  <si>
    <t>大岩博之</t>
  </si>
  <si>
    <t>14015</t>
  </si>
  <si>
    <t>李翠玲</t>
  </si>
  <si>
    <t>147004278764</t>
  </si>
  <si>
    <t>14021</t>
  </si>
  <si>
    <t>高玉英</t>
  </si>
  <si>
    <t>031008279215</t>
  </si>
  <si>
    <t>14022</t>
  </si>
  <si>
    <t>林逸樺</t>
  </si>
  <si>
    <t>147004297012</t>
  </si>
  <si>
    <t>14023</t>
  </si>
  <si>
    <t>許鈺鑫</t>
  </si>
  <si>
    <t>031008279191</t>
  </si>
  <si>
    <t>031004726069</t>
  </si>
  <si>
    <t>07261</t>
  </si>
  <si>
    <t>李清林</t>
  </si>
  <si>
    <t>031004733359</t>
  </si>
  <si>
    <t>08004</t>
  </si>
  <si>
    <t>張旭良</t>
  </si>
  <si>
    <t>031004001255</t>
  </si>
  <si>
    <t>08027</t>
  </si>
  <si>
    <t>張智超</t>
  </si>
  <si>
    <t>031004756655</t>
  </si>
  <si>
    <t>08029</t>
  </si>
  <si>
    <t>黃勝柏</t>
  </si>
  <si>
    <t>031004756663</t>
  </si>
  <si>
    <t>08064</t>
  </si>
  <si>
    <t>李孟隆</t>
  </si>
  <si>
    <t>031004761952</t>
  </si>
  <si>
    <t>10037</t>
  </si>
  <si>
    <t>031008010423</t>
  </si>
  <si>
    <t>10071</t>
  </si>
  <si>
    <t>黃俊榮</t>
  </si>
  <si>
    <t>031008015454</t>
  </si>
  <si>
    <t>10274</t>
  </si>
  <si>
    <t>徐清福</t>
  </si>
  <si>
    <t>031008041422</t>
  </si>
  <si>
    <t>11098</t>
  </si>
  <si>
    <t>吳慶昌</t>
  </si>
  <si>
    <t>031008065334</t>
  </si>
  <si>
    <t>11099</t>
  </si>
  <si>
    <t>陳宜峰</t>
  </si>
  <si>
    <t>031008065326</t>
  </si>
  <si>
    <t>11189</t>
  </si>
  <si>
    <t>陳志強</t>
  </si>
  <si>
    <t>031008075662</t>
  </si>
  <si>
    <t>11246</t>
  </si>
  <si>
    <t>李智強</t>
  </si>
  <si>
    <t>※請打BPM會計傳票-總帳傳票ワークフロー</t>
    <phoneticPr fontId="5" type="noConversion"/>
  </si>
  <si>
    <t>031004725291</t>
  </si>
  <si>
    <t>10176</t>
  </si>
  <si>
    <t>黃新中</t>
  </si>
  <si>
    <t>031008028009</t>
  </si>
  <si>
    <t>10177</t>
  </si>
  <si>
    <t>楊富堯</t>
  </si>
  <si>
    <t>031008028017</t>
  </si>
  <si>
    <t>10180</t>
  </si>
  <si>
    <t>廖啟光</t>
  </si>
  <si>
    <t>031008027986</t>
  </si>
  <si>
    <t>10232</t>
  </si>
  <si>
    <t>廖茂吉</t>
  </si>
  <si>
    <t>031008032367</t>
  </si>
  <si>
    <t>10268</t>
  </si>
  <si>
    <t>賴俊廷</t>
  </si>
  <si>
    <t>031008038401</t>
  </si>
  <si>
    <t>10269</t>
  </si>
  <si>
    <t>廖浩佑</t>
  </si>
  <si>
    <t>031008042119</t>
  </si>
  <si>
    <t>11015</t>
  </si>
  <si>
    <t>黃雅婷</t>
  </si>
  <si>
    <t>031008056627</t>
  </si>
  <si>
    <t>11027</t>
  </si>
  <si>
    <t>賴俊良</t>
  </si>
  <si>
    <t>031008031979</t>
  </si>
  <si>
    <t>11037</t>
  </si>
  <si>
    <t>郭亞東</t>
  </si>
  <si>
    <t>031008059632</t>
  </si>
  <si>
    <t>11038</t>
  </si>
  <si>
    <t>楊智淵</t>
  </si>
  <si>
    <t>031008000752</t>
  </si>
  <si>
    <t>11072</t>
  </si>
  <si>
    <t>張祐誠</t>
  </si>
  <si>
    <t>031008062045</t>
  </si>
  <si>
    <t>11075</t>
  </si>
  <si>
    <t>林柏宏</t>
  </si>
  <si>
    <t>031004627776</t>
  </si>
  <si>
    <t>11077</t>
  </si>
  <si>
    <t>黃傳仁</t>
  </si>
  <si>
    <t>031008062004</t>
  </si>
  <si>
    <t>11078</t>
  </si>
  <si>
    <t>余銘偉</t>
  </si>
  <si>
    <t>申請人</t>
    <phoneticPr fontId="6" type="noConversion"/>
  </si>
  <si>
    <t>06265</t>
  </si>
  <si>
    <t>李明智</t>
  </si>
  <si>
    <t>031004697655</t>
  </si>
  <si>
    <t>06278</t>
  </si>
  <si>
    <t>王秀玲</t>
  </si>
  <si>
    <t>031004698335</t>
  </si>
  <si>
    <t>06280</t>
  </si>
  <si>
    <t>楊文興</t>
  </si>
  <si>
    <t>031004698295</t>
  </si>
  <si>
    <t>06295</t>
  </si>
  <si>
    <t>張傑智</t>
  </si>
  <si>
    <t>031004699907</t>
  </si>
  <si>
    <t>06356</t>
  </si>
  <si>
    <t>蘇銘偉</t>
  </si>
  <si>
    <t>031004701241</t>
  </si>
  <si>
    <t>06363</t>
  </si>
  <si>
    <t>莊志鵬</t>
  </si>
  <si>
    <t>031004702173</t>
  </si>
  <si>
    <t>06386</t>
  </si>
  <si>
    <t>洪志祥</t>
  </si>
  <si>
    <t>031004703867</t>
  </si>
  <si>
    <t>06387</t>
  </si>
  <si>
    <t>蘇輝誠</t>
  </si>
  <si>
    <t>031004704069</t>
  </si>
  <si>
    <t>07051</t>
  </si>
  <si>
    <t>李政達</t>
  </si>
  <si>
    <t>031004708435</t>
  </si>
  <si>
    <t>07234</t>
  </si>
  <si>
    <t>李宗桀</t>
  </si>
  <si>
    <r>
      <t xml:space="preserve">旅費報支單 </t>
    </r>
    <r>
      <rPr>
        <u/>
        <sz val="16"/>
        <color indexed="12"/>
        <rFont val="華康細圓體"/>
        <family val="3"/>
        <charset val="136"/>
      </rPr>
      <t>（旅費申請書）</t>
    </r>
    <phoneticPr fontId="6" type="noConversion"/>
  </si>
  <si>
    <r>
      <t>請選擇報支類別↓</t>
    </r>
    <r>
      <rPr>
        <sz val="9"/>
        <color indexed="12"/>
        <rFont val="華康細圓體"/>
        <family val="3"/>
        <charset val="136"/>
      </rPr>
      <t>（類別を選んで）</t>
    </r>
    <phoneticPr fontId="5" type="noConversion"/>
  </si>
  <si>
    <t>國內出差</t>
  </si>
  <si>
    <t>　報支單號</t>
    <phoneticPr fontId="5" type="noConversion"/>
  </si>
  <si>
    <t>國內出差</t>
    <phoneticPr fontId="5" type="noConversion"/>
  </si>
  <si>
    <r>
      <t xml:space="preserve">員工編號
</t>
    </r>
    <r>
      <rPr>
        <sz val="10"/>
        <color indexed="12"/>
        <rFont val="華康細圓體"/>
        <family val="3"/>
        <charset val="136"/>
      </rPr>
      <t>（社員番号）</t>
    </r>
    <phoneticPr fontId="6" type="noConversion"/>
  </si>
  <si>
    <r>
      <t xml:space="preserve">階別
</t>
    </r>
    <r>
      <rPr>
        <sz val="10"/>
        <color indexed="12"/>
        <rFont val="華康細圓體"/>
        <family val="3"/>
        <charset val="136"/>
      </rPr>
      <t>（階層）</t>
    </r>
    <phoneticPr fontId="6" type="noConversion"/>
  </si>
  <si>
    <t>國外出差</t>
    <phoneticPr fontId="5" type="noConversion"/>
  </si>
  <si>
    <t>國內廠間長期出差</t>
    <phoneticPr fontId="5" type="noConversion"/>
  </si>
  <si>
    <r>
      <t xml:space="preserve">預支單號
</t>
    </r>
    <r>
      <rPr>
        <sz val="10"/>
        <color indexed="12"/>
        <rFont val="華康細圓體"/>
        <family val="3"/>
        <charset val="136"/>
      </rPr>
      <t>（仮払い番号）</t>
    </r>
    <phoneticPr fontId="5" type="noConversion"/>
  </si>
  <si>
    <r>
      <t xml:space="preserve">幣別
</t>
    </r>
    <r>
      <rPr>
        <sz val="10"/>
        <color indexed="12"/>
        <rFont val="華康細圓體"/>
        <family val="3"/>
        <charset val="136"/>
      </rPr>
      <t>（通貨別）</t>
    </r>
    <phoneticPr fontId="5" type="noConversion"/>
  </si>
  <si>
    <r>
      <t xml:space="preserve">原幣
</t>
    </r>
    <r>
      <rPr>
        <sz val="9"/>
        <color indexed="12"/>
        <rFont val="華康細圓體"/>
        <family val="3"/>
        <charset val="136"/>
      </rPr>
      <t>（通貨金額）</t>
    </r>
    <phoneticPr fontId="5" type="noConversion"/>
  </si>
  <si>
    <r>
      <t xml:space="preserve">匯率
</t>
    </r>
    <r>
      <rPr>
        <sz val="8"/>
        <color indexed="12"/>
        <rFont val="華康細圓體"/>
        <family val="3"/>
        <charset val="136"/>
      </rPr>
      <t>（為替レ－ト）</t>
    </r>
    <phoneticPr fontId="5" type="noConversion"/>
  </si>
  <si>
    <t>財務</t>
    <phoneticPr fontId="5" type="noConversion"/>
  </si>
  <si>
    <t>國外長期出差</t>
    <phoneticPr fontId="5" type="noConversion"/>
  </si>
  <si>
    <r>
      <t xml:space="preserve">繳回金額
</t>
    </r>
    <r>
      <rPr>
        <sz val="10"/>
        <color indexed="12"/>
        <rFont val="華康細圓體"/>
        <family val="3"/>
        <charset val="136"/>
      </rPr>
      <t>（返し金額）</t>
    </r>
    <phoneticPr fontId="5" type="noConversion"/>
  </si>
  <si>
    <t>幣別</t>
  </si>
  <si>
    <t>原幣</t>
    <phoneticPr fontId="5" type="noConversion"/>
  </si>
  <si>
    <r>
      <t xml:space="preserve">匯率
</t>
    </r>
    <r>
      <rPr>
        <sz val="10"/>
        <rFont val="華康細圓體"/>
        <family val="3"/>
        <charset val="136"/>
      </rPr>
      <t xml:space="preserve">
</t>
    </r>
    <phoneticPr fontId="5" type="noConversion"/>
  </si>
  <si>
    <t>台幣</t>
    <phoneticPr fontId="5" type="noConversion"/>
  </si>
  <si>
    <t>實際期間: yyyy/mm/dd  hh:mm ~ yyyy/mm/dd  hh:mm</t>
    <phoneticPr fontId="6" type="noConversion"/>
  </si>
  <si>
    <t>收據</t>
    <phoneticPr fontId="6" type="noConversion"/>
  </si>
  <si>
    <t>幣別</t>
    <phoneticPr fontId="5" type="noConversion"/>
  </si>
  <si>
    <t>匯率</t>
    <phoneticPr fontId="5" type="noConversion"/>
  </si>
  <si>
    <t>台幣(未稅)</t>
  </si>
  <si>
    <t>稅額</t>
    <phoneticPr fontId="5" type="noConversion"/>
  </si>
  <si>
    <t>編號</t>
    <phoneticPr fontId="6" type="noConversion"/>
  </si>
  <si>
    <t>日支(日当）　</t>
    <phoneticPr fontId="6" type="noConversion"/>
  </si>
  <si>
    <t>雜項支出 (雑費）</t>
    <phoneticPr fontId="5" type="noConversion"/>
  </si>
  <si>
    <t>GBP</t>
  </si>
  <si>
    <t>英鎊</t>
  </si>
  <si>
    <t>歐元</t>
  </si>
  <si>
    <t>TWD</t>
    <phoneticPr fontId="5" type="noConversion"/>
  </si>
  <si>
    <t>台幣</t>
  </si>
  <si>
    <t>美金</t>
  </si>
  <si>
    <t>日幣</t>
  </si>
  <si>
    <t>RMB</t>
  </si>
  <si>
    <t>人民幣</t>
  </si>
  <si>
    <t>031008091627</t>
  </si>
  <si>
    <t>12012</t>
  </si>
  <si>
    <t>吳文琦</t>
  </si>
  <si>
    <t>031008099136</t>
  </si>
  <si>
    <t>12015</t>
  </si>
  <si>
    <t>林慶彥</t>
  </si>
  <si>
    <t>031008201924</t>
  </si>
  <si>
    <t>06248</t>
  </si>
  <si>
    <t>楊雅真</t>
  </si>
  <si>
    <t>031004697306</t>
  </si>
  <si>
    <t>06287</t>
  </si>
  <si>
    <t>邱志宏</t>
  </si>
  <si>
    <t>031004699104</t>
  </si>
  <si>
    <t>12066</t>
  </si>
  <si>
    <t>龔宜婷</t>
  </si>
  <si>
    <t>031008209109</t>
  </si>
  <si>
    <t>12126</t>
  </si>
  <si>
    <t>陳慧明</t>
  </si>
  <si>
    <t>031008097695</t>
  </si>
  <si>
    <t>12250</t>
  </si>
  <si>
    <t>王榮駿</t>
  </si>
  <si>
    <t>031008237208</t>
  </si>
  <si>
    <t>01101</t>
  </si>
  <si>
    <t>曾瑞耀</t>
  </si>
  <si>
    <t>031004550647</t>
  </si>
  <si>
    <t>04168</t>
  </si>
  <si>
    <t>黃碧玉</t>
  </si>
  <si>
    <t>031004728329</t>
  </si>
  <si>
    <t>06409</t>
  </si>
  <si>
    <t>王怡婷</t>
  </si>
  <si>
    <t>031004705227</t>
  </si>
  <si>
    <t>07110</t>
  </si>
  <si>
    <t>邱薇娟</t>
  </si>
  <si>
    <t>031004714664</t>
  </si>
  <si>
    <t>08155</t>
  </si>
  <si>
    <t>031004771478</t>
  </si>
  <si>
    <t>09010</t>
  </si>
  <si>
    <t>031004985237</t>
  </si>
  <si>
    <t>10134</t>
  </si>
  <si>
    <t>張伯銓</t>
  </si>
  <si>
    <t>031008025652</t>
  </si>
  <si>
    <t>11150</t>
  </si>
  <si>
    <t>莊雅涵</t>
  </si>
  <si>
    <t>031008069611</t>
  </si>
  <si>
    <t>12245</t>
  </si>
  <si>
    <t>徐志華</t>
  </si>
  <si>
    <t>220004013873</t>
  </si>
  <si>
    <t>13002</t>
  </si>
  <si>
    <t>李建徹</t>
  </si>
  <si>
    <t>031004951468</t>
  </si>
  <si>
    <t>13011</t>
  </si>
  <si>
    <t>橋本溫人</t>
  </si>
  <si>
    <t xml:space="preserve">A </t>
    <phoneticPr fontId="5" type="noConversion"/>
  </si>
  <si>
    <t>B</t>
    <phoneticPr fontId="5" type="noConversion"/>
  </si>
  <si>
    <t>C</t>
    <phoneticPr fontId="5" type="noConversion"/>
  </si>
  <si>
    <t>工場コスト-その他売上原価_旅費交通費</t>
  </si>
  <si>
    <t>運搬費及び保管費_旅費交通費</t>
  </si>
  <si>
    <t>SGA-旅費交通費・通信費_旅費交通費</t>
  </si>
  <si>
    <t>管理費</t>
    <phoneticPr fontId="5" type="noConversion"/>
  </si>
  <si>
    <t>銷售費</t>
    <phoneticPr fontId="5" type="noConversion"/>
  </si>
  <si>
    <t>製造費</t>
    <phoneticPr fontId="5" type="noConversion"/>
  </si>
  <si>
    <t>439515W020</t>
    <phoneticPr fontId="5" type="noConversion"/>
  </si>
  <si>
    <t>03172</t>
  </si>
  <si>
    <t>張育銘</t>
  </si>
  <si>
    <t>031004604674</t>
  </si>
  <si>
    <t>03174</t>
  </si>
  <si>
    <t>張鎮顯</t>
  </si>
  <si>
    <t>031004604747</t>
  </si>
  <si>
    <t>03175</t>
  </si>
  <si>
    <t>王啟全</t>
  </si>
  <si>
    <t>031004866637</t>
  </si>
  <si>
    <t>03177</t>
  </si>
  <si>
    <t>031004472011</t>
  </si>
  <si>
    <t>03178</t>
  </si>
  <si>
    <t>高啟庠</t>
  </si>
  <si>
    <t>031004604803</t>
  </si>
  <si>
    <t>03179</t>
  </si>
  <si>
    <t>張益維</t>
  </si>
  <si>
    <t>031004604309</t>
  </si>
  <si>
    <t>04025</t>
  </si>
  <si>
    <t>張富松</t>
  </si>
  <si>
    <t>031004610205</t>
  </si>
  <si>
    <t>04027</t>
  </si>
  <si>
    <t>吳建億</t>
  </si>
  <si>
    <t>031004610181</t>
  </si>
  <si>
    <t>04034</t>
  </si>
  <si>
    <t>陳昭仁</t>
  </si>
  <si>
    <t>031004610287</t>
  </si>
  <si>
    <t>04067</t>
  </si>
  <si>
    <t>林聖豐</t>
  </si>
  <si>
    <t>031004615333</t>
  </si>
  <si>
    <t>04069</t>
  </si>
  <si>
    <t>張傑富</t>
  </si>
  <si>
    <t>031004615325</t>
  </si>
  <si>
    <t>04097</t>
  </si>
  <si>
    <t>廖品綸</t>
  </si>
  <si>
    <t>031004617837</t>
  </si>
  <si>
    <t>04103</t>
  </si>
  <si>
    <t>劉芳全</t>
  </si>
  <si>
    <t>031004617804</t>
  </si>
  <si>
    <t>04106</t>
  </si>
  <si>
    <t>曾志宏</t>
  </si>
  <si>
    <t>031004617772</t>
  </si>
  <si>
    <t>04113</t>
  </si>
  <si>
    <t>陳俊凱</t>
  </si>
  <si>
    <t>031004615966</t>
  </si>
  <si>
    <t>04118</t>
  </si>
  <si>
    <t>張致模</t>
  </si>
  <si>
    <t>031004618525</t>
  </si>
  <si>
    <t>04141</t>
  </si>
  <si>
    <t>郭育家</t>
  </si>
  <si>
    <t>031004619238</t>
  </si>
  <si>
    <t>04162</t>
  </si>
  <si>
    <t>劉勝益</t>
  </si>
  <si>
    <t>031004621124</t>
  </si>
  <si>
    <t>04288</t>
  </si>
  <si>
    <t>陳振勇</t>
  </si>
  <si>
    <t>031004631371</t>
  </si>
  <si>
    <t>04295</t>
  </si>
  <si>
    <t>黃玄志</t>
  </si>
  <si>
    <t>031004628691</t>
  </si>
  <si>
    <t>04299</t>
  </si>
  <si>
    <t>陳威良</t>
  </si>
  <si>
    <t>031004631347</t>
  </si>
  <si>
    <t>04302</t>
  </si>
  <si>
    <t>王國勳</t>
  </si>
  <si>
    <t>031004628934</t>
  </si>
  <si>
    <t>04306</t>
  </si>
  <si>
    <t>張裕旻</t>
  </si>
  <si>
    <t>031004630472</t>
  </si>
  <si>
    <t>04310</t>
  </si>
  <si>
    <t>劉育嘉</t>
  </si>
  <si>
    <t>031004631541</t>
  </si>
  <si>
    <t>04312</t>
  </si>
  <si>
    <t>蔡居忠</t>
  </si>
  <si>
    <t>031004630959</t>
  </si>
  <si>
    <t>04313</t>
  </si>
  <si>
    <t>李炳興</t>
  </si>
  <si>
    <t>031004631306</t>
  </si>
  <si>
    <t>04314</t>
  </si>
  <si>
    <t>李昆霖</t>
  </si>
  <si>
    <t>031004631299</t>
  </si>
  <si>
    <t>04327</t>
  </si>
  <si>
    <t>董家維</t>
  </si>
  <si>
    <t>031004632302</t>
  </si>
  <si>
    <t>04328</t>
  </si>
  <si>
    <t>曾仁傑</t>
  </si>
  <si>
    <t>031004618971</t>
  </si>
  <si>
    <t>04332</t>
  </si>
  <si>
    <t>蔣忠達</t>
  </si>
  <si>
    <t>技術第二部</t>
  </si>
  <si>
    <t>設備技術本部</t>
  </si>
  <si>
    <t>基板加工二課</t>
  </si>
  <si>
    <t>公用電氣課</t>
  </si>
  <si>
    <t>設備技術部</t>
  </si>
  <si>
    <t>安全環境G</t>
  </si>
  <si>
    <t>品質保證部</t>
  </si>
  <si>
    <t>製造二部</t>
  </si>
  <si>
    <t>管理部</t>
  </si>
  <si>
    <t>基板加工一課</t>
  </si>
  <si>
    <t>製造一部</t>
  </si>
  <si>
    <t>機械技術課</t>
  </si>
  <si>
    <t>電氣技術課</t>
  </si>
  <si>
    <t>素材製造四課</t>
  </si>
  <si>
    <t>技術G</t>
  </si>
  <si>
    <t>管理本部</t>
  </si>
  <si>
    <t>業務改善推進室</t>
  </si>
  <si>
    <t>台南事務所</t>
  </si>
  <si>
    <t>12110</t>
  </si>
  <si>
    <t>ITG</t>
  </si>
  <si>
    <t>資材物流部</t>
  </si>
  <si>
    <t>生產管理本部</t>
  </si>
  <si>
    <t>原燃G</t>
  </si>
  <si>
    <t>管理課</t>
  </si>
  <si>
    <t>物流G</t>
  </si>
  <si>
    <t>素板生產推進課</t>
  </si>
  <si>
    <t>CSR室</t>
  </si>
  <si>
    <t>資材G</t>
  </si>
  <si>
    <t>生產計畫課</t>
  </si>
  <si>
    <t>工程管理課</t>
  </si>
  <si>
    <t>單位主管</t>
    <phoneticPr fontId="5" type="noConversion"/>
  </si>
  <si>
    <t>部門主管</t>
    <phoneticPr fontId="5" type="noConversion"/>
  </si>
  <si>
    <t>裁示</t>
    <phoneticPr fontId="5" type="noConversion"/>
  </si>
  <si>
    <t>承辦人 / 申請人</t>
    <phoneticPr fontId="6" type="noConversion"/>
  </si>
  <si>
    <t>技術本部</t>
  </si>
  <si>
    <t>桃園事務所</t>
  </si>
  <si>
    <t>企劃G</t>
  </si>
  <si>
    <t>財務部</t>
  </si>
  <si>
    <t>技術第一部</t>
  </si>
  <si>
    <t>04068</t>
  </si>
  <si>
    <t>林炳男</t>
  </si>
  <si>
    <t>031004615155</t>
  </si>
  <si>
    <t>04087</t>
  </si>
  <si>
    <t>陳冠如</t>
  </si>
  <si>
    <t>031004616249</t>
  </si>
  <si>
    <t>04095</t>
  </si>
  <si>
    <t>賴勃伸</t>
  </si>
  <si>
    <t>031004617164</t>
  </si>
  <si>
    <t>04104</t>
  </si>
  <si>
    <t>張富羿</t>
  </si>
  <si>
    <t>031004321579</t>
  </si>
  <si>
    <t>04120</t>
  </si>
  <si>
    <t>廖高苑</t>
  </si>
  <si>
    <t>031004607444</t>
  </si>
  <si>
    <t>04138</t>
  </si>
  <si>
    <t>張家杰</t>
  </si>
  <si>
    <t>031004619335</t>
  </si>
  <si>
    <t>04194</t>
  </si>
  <si>
    <t>張健全</t>
  </si>
  <si>
    <t>031004622867</t>
  </si>
  <si>
    <t>04230</t>
  </si>
  <si>
    <t>黃建騰</t>
  </si>
  <si>
    <t>031004627605</t>
  </si>
  <si>
    <t>04231</t>
  </si>
  <si>
    <t>林性德</t>
  </si>
  <si>
    <t>031004627613</t>
  </si>
  <si>
    <t>04232</t>
  </si>
  <si>
    <t>吳禮安</t>
  </si>
  <si>
    <t>031004627621</t>
  </si>
  <si>
    <t>04237</t>
  </si>
  <si>
    <t>曾博鴻</t>
  </si>
  <si>
    <t>031004627824</t>
  </si>
  <si>
    <t>04242</t>
  </si>
  <si>
    <t>陳守禮</t>
  </si>
  <si>
    <t>031004629711</t>
  </si>
  <si>
    <t>04252</t>
  </si>
  <si>
    <t>張崇慶</t>
  </si>
  <si>
    <t>031004629736</t>
  </si>
  <si>
    <t>04253</t>
  </si>
  <si>
    <t>吳良庭</t>
  </si>
  <si>
    <t>031004629655</t>
  </si>
  <si>
    <t>04278</t>
  </si>
  <si>
    <t>賴茂仁</t>
  </si>
  <si>
    <t>031004630659</t>
  </si>
  <si>
    <t>04298</t>
  </si>
  <si>
    <t>高笙哲</t>
  </si>
  <si>
    <t>031004630901</t>
  </si>
  <si>
    <t>04321</t>
  </si>
  <si>
    <t>林振邦</t>
  </si>
  <si>
    <t>031004631963</t>
  </si>
  <si>
    <t>04326</t>
  </si>
  <si>
    <t>謝富志</t>
  </si>
  <si>
    <t>031004632092</t>
  </si>
  <si>
    <t>04330</t>
  </si>
  <si>
    <t>王勁凱</t>
  </si>
  <si>
    <t>031004633404</t>
  </si>
  <si>
    <t>04346</t>
  </si>
  <si>
    <t>黃俊傑</t>
  </si>
  <si>
    <t>031004584246</t>
  </si>
  <si>
    <t>04349</t>
  </si>
  <si>
    <t>許博皓</t>
  </si>
  <si>
    <t>031004634214</t>
  </si>
  <si>
    <t>04358</t>
  </si>
  <si>
    <t>張柏堯</t>
  </si>
  <si>
    <t>031004634539</t>
  </si>
  <si>
    <t>04360</t>
  </si>
  <si>
    <t>游題陽</t>
  </si>
  <si>
    <t>03220</t>
  </si>
  <si>
    <t>張長泉</t>
  </si>
  <si>
    <t>031004607039</t>
  </si>
  <si>
    <t>03221</t>
  </si>
  <si>
    <t>謝育晟</t>
  </si>
  <si>
    <t>031004607022</t>
  </si>
  <si>
    <t>04014</t>
  </si>
  <si>
    <t>邱致仁</t>
  </si>
  <si>
    <t>031004610124</t>
  </si>
  <si>
    <t>04016</t>
  </si>
  <si>
    <t>張斐凱</t>
  </si>
  <si>
    <t>031004610262</t>
  </si>
  <si>
    <t>04044</t>
  </si>
  <si>
    <t>吳偉聘</t>
  </si>
  <si>
    <t>031004611883</t>
  </si>
  <si>
    <t>04047</t>
  </si>
  <si>
    <t>李育欣</t>
  </si>
  <si>
    <t>031004612369</t>
  </si>
  <si>
    <t>04127</t>
  </si>
  <si>
    <t>黃緯志</t>
  </si>
  <si>
    <t>031004619343</t>
  </si>
  <si>
    <t>04128</t>
  </si>
  <si>
    <t>鄧皓澤</t>
  </si>
  <si>
    <t>031004619262</t>
  </si>
  <si>
    <t>04171</t>
  </si>
  <si>
    <t>張嘉文</t>
  </si>
  <si>
    <t>031004622064</t>
  </si>
  <si>
    <t>04173</t>
  </si>
  <si>
    <t>賴彥豪</t>
  </si>
  <si>
    <t>031004622048</t>
  </si>
  <si>
    <t>04176</t>
  </si>
  <si>
    <t>孫建樺</t>
  </si>
  <si>
    <t>031004621676</t>
  </si>
  <si>
    <t>04178</t>
  </si>
  <si>
    <t>胡銘顯</t>
  </si>
  <si>
    <t>031004622161</t>
  </si>
  <si>
    <t>04210</t>
  </si>
  <si>
    <t>鄭豐麒</t>
  </si>
  <si>
    <t>031004624024</t>
  </si>
  <si>
    <t>04218</t>
  </si>
  <si>
    <t>廖國銘</t>
  </si>
  <si>
    <t>031004627532</t>
  </si>
  <si>
    <t>04220</t>
  </si>
  <si>
    <t>張振德</t>
  </si>
  <si>
    <t>031004627905</t>
  </si>
  <si>
    <t>04235</t>
  </si>
  <si>
    <t>劉哲宏</t>
  </si>
  <si>
    <t>031004628391</t>
  </si>
  <si>
    <t>04273</t>
  </si>
  <si>
    <t>林詩顏</t>
  </si>
  <si>
    <t>031004629347</t>
  </si>
  <si>
    <t>04274</t>
  </si>
  <si>
    <t>唐正仲</t>
  </si>
  <si>
    <t>031004629014</t>
  </si>
  <si>
    <t>04281</t>
  </si>
  <si>
    <t>廖益誠</t>
  </si>
  <si>
    <t>031004631266</t>
  </si>
  <si>
    <t>04284</t>
  </si>
  <si>
    <t>邱哲葦</t>
  </si>
  <si>
    <t>031004571975</t>
  </si>
  <si>
    <t>05011</t>
  </si>
  <si>
    <t>王進皇</t>
  </si>
  <si>
    <t>031004639423</t>
  </si>
  <si>
    <t>05016</t>
  </si>
  <si>
    <t>黃佳鴻</t>
  </si>
  <si>
    <t>031004639983</t>
  </si>
  <si>
    <t>05023</t>
  </si>
  <si>
    <t>朱立夫</t>
  </si>
  <si>
    <t>031004641123</t>
  </si>
  <si>
    <t>05028</t>
  </si>
  <si>
    <t>黃國恩</t>
  </si>
  <si>
    <t>031004641148</t>
  </si>
  <si>
    <t>05032</t>
  </si>
  <si>
    <t>吳俊炫</t>
  </si>
  <si>
    <t>031004640516</t>
  </si>
  <si>
    <t>張志偉</t>
  </si>
  <si>
    <t>05068</t>
  </si>
  <si>
    <t>林志成</t>
  </si>
  <si>
    <t>031004644364</t>
  </si>
  <si>
    <t>05079</t>
  </si>
  <si>
    <t>呂安哲</t>
  </si>
  <si>
    <t>031004642825</t>
  </si>
  <si>
    <t>05080</t>
  </si>
  <si>
    <t>劉明興</t>
  </si>
  <si>
    <t>031004644331</t>
  </si>
  <si>
    <t>05113</t>
  </si>
  <si>
    <t>王裕閎</t>
  </si>
  <si>
    <t>031004645855</t>
  </si>
  <si>
    <t>05115</t>
  </si>
  <si>
    <t>黃展昭</t>
  </si>
  <si>
    <t>031004645871</t>
  </si>
  <si>
    <t>05118</t>
  </si>
  <si>
    <t>廖茗昱</t>
  </si>
  <si>
    <t>031004645847</t>
  </si>
  <si>
    <t>05119</t>
  </si>
  <si>
    <t>鄭世昌</t>
  </si>
  <si>
    <t>031004630991</t>
  </si>
  <si>
    <t>05130</t>
  </si>
  <si>
    <t>張永昌</t>
  </si>
  <si>
    <t>031004439442</t>
  </si>
  <si>
    <t>05151</t>
  </si>
  <si>
    <t>周鴻見</t>
  </si>
  <si>
    <t>031004648252</t>
  </si>
  <si>
    <t>05193</t>
  </si>
  <si>
    <t>陳溫萍</t>
  </si>
  <si>
    <t>031004653874</t>
  </si>
  <si>
    <t>05199</t>
  </si>
  <si>
    <t>張世勳</t>
  </si>
  <si>
    <t>031004452864</t>
  </si>
  <si>
    <t>05221</t>
  </si>
  <si>
    <t>陳志和</t>
  </si>
  <si>
    <t>031004657162</t>
  </si>
  <si>
    <t>05225</t>
  </si>
  <si>
    <t>林鴻銘</t>
  </si>
  <si>
    <t>031004658548</t>
  </si>
  <si>
    <t>05237</t>
  </si>
  <si>
    <t>黃守宇</t>
  </si>
  <si>
    <t>031004660767</t>
  </si>
  <si>
    <t>05240</t>
  </si>
  <si>
    <t>林家弘</t>
  </si>
  <si>
    <t>031004660775</t>
  </si>
  <si>
    <t>05277</t>
  </si>
  <si>
    <t>游孟勳</t>
  </si>
  <si>
    <t>031004668049</t>
  </si>
  <si>
    <t>05290</t>
  </si>
  <si>
    <t>徐健堂</t>
  </si>
  <si>
    <t>031004613057</t>
  </si>
  <si>
    <t>05297</t>
  </si>
  <si>
    <t>廖禎振</t>
  </si>
  <si>
    <t>031004671548</t>
  </si>
  <si>
    <t>06001</t>
  </si>
  <si>
    <t>廖毓駿</t>
  </si>
  <si>
    <t>031004671678</t>
  </si>
  <si>
    <t>06085</t>
  </si>
  <si>
    <t>廖偉翔</t>
  </si>
  <si>
    <t>031004679535</t>
  </si>
  <si>
    <t>06123</t>
  </si>
  <si>
    <t>陳信吉</t>
  </si>
  <si>
    <t>031004683414</t>
  </si>
  <si>
    <t>06128</t>
  </si>
  <si>
    <t>顏銘賞</t>
  </si>
  <si>
    <t>031004683974</t>
  </si>
  <si>
    <t>J1100T1</t>
  </si>
  <si>
    <t>項次</t>
    <phoneticPr fontId="6" type="noConversion"/>
  </si>
  <si>
    <t>車票金額</t>
    <phoneticPr fontId="6" type="noConversion"/>
  </si>
  <si>
    <t>未稅</t>
    <phoneticPr fontId="6" type="noConversion"/>
  </si>
  <si>
    <t>稅額</t>
    <phoneticPr fontId="6" type="noConversion"/>
  </si>
  <si>
    <t>合計</t>
    <phoneticPr fontId="6" type="noConversion"/>
  </si>
  <si>
    <t>06174</t>
  </si>
  <si>
    <t>邱士宏</t>
  </si>
  <si>
    <t>031004686647</t>
  </si>
  <si>
    <t>06175</t>
  </si>
  <si>
    <t>李淳泰</t>
  </si>
  <si>
    <t>031004687473</t>
  </si>
  <si>
    <t>06178</t>
  </si>
  <si>
    <t>李國源</t>
  </si>
  <si>
    <t>031004677129</t>
  </si>
  <si>
    <t>06180</t>
  </si>
  <si>
    <t>謝松達</t>
  </si>
  <si>
    <t>031004686566</t>
  </si>
  <si>
    <t>06203</t>
  </si>
  <si>
    <t>李俊賢</t>
  </si>
  <si>
    <t>031004688089</t>
  </si>
  <si>
    <t>06207</t>
  </si>
  <si>
    <t>朱峰謀</t>
  </si>
  <si>
    <t>031004688056</t>
  </si>
  <si>
    <t>06334</t>
  </si>
  <si>
    <t>張偉信</t>
  </si>
  <si>
    <t>031004543113</t>
  </si>
  <si>
    <t>06347</t>
  </si>
  <si>
    <t>曾俊龍</t>
  </si>
  <si>
    <t>031004701063</t>
  </si>
  <si>
    <t>06352</t>
  </si>
  <si>
    <t>蕭博元</t>
  </si>
  <si>
    <t>031004701055</t>
  </si>
  <si>
    <t>李睿哲</t>
  </si>
  <si>
    <t>06405</t>
  </si>
  <si>
    <t>雷錦軒</t>
  </si>
  <si>
    <t>031004705284</t>
  </si>
  <si>
    <t>06411</t>
  </si>
  <si>
    <t>陳駿清</t>
  </si>
  <si>
    <t>031004706045</t>
  </si>
  <si>
    <t>06413</t>
  </si>
  <si>
    <t>麥孝強</t>
  </si>
  <si>
    <t>031004705981</t>
  </si>
  <si>
    <t>07004</t>
  </si>
  <si>
    <t>黃國順</t>
  </si>
  <si>
    <t>031004706604</t>
  </si>
  <si>
    <t>07016</t>
  </si>
  <si>
    <t>林俊龍</t>
  </si>
  <si>
    <t>031004706961</t>
  </si>
  <si>
    <t>07041</t>
  </si>
  <si>
    <t>黃子庭</t>
  </si>
  <si>
    <t>031004708135</t>
  </si>
  <si>
    <t>07053</t>
  </si>
  <si>
    <t>李昌耿</t>
  </si>
  <si>
    <t>031004709812</t>
  </si>
  <si>
    <t>07060</t>
  </si>
  <si>
    <t>周家宏</t>
  </si>
  <si>
    <t>031004710524</t>
  </si>
  <si>
    <t>07061</t>
  </si>
  <si>
    <t>沈詠智</t>
  </si>
  <si>
    <t>031004710516</t>
  </si>
  <si>
    <t>07067</t>
  </si>
  <si>
    <t>王友仁</t>
  </si>
  <si>
    <t>031004611559</t>
  </si>
  <si>
    <t>07145</t>
  </si>
  <si>
    <t>031004690267</t>
  </si>
  <si>
    <t>07147</t>
  </si>
  <si>
    <t>林俊吉</t>
  </si>
  <si>
    <t>031004715717</t>
  </si>
  <si>
    <t>07226</t>
  </si>
  <si>
    <t>廖文仁</t>
  </si>
  <si>
    <t>031004725875</t>
  </si>
  <si>
    <t>07313</t>
  </si>
  <si>
    <t>廖君豪</t>
  </si>
  <si>
    <t>031004742358</t>
  </si>
  <si>
    <t>08108</t>
  </si>
  <si>
    <t>廖宏森</t>
  </si>
  <si>
    <t>031004766383</t>
  </si>
  <si>
    <t>08109</t>
  </si>
  <si>
    <t>03053</t>
  </si>
  <si>
    <t>楊志詳</t>
  </si>
  <si>
    <t>031004592654</t>
  </si>
  <si>
    <t>03058</t>
  </si>
  <si>
    <t>賴誼興</t>
  </si>
  <si>
    <t>031004592646</t>
  </si>
  <si>
    <t>03059</t>
  </si>
  <si>
    <t>簡榮信</t>
  </si>
  <si>
    <t>031004592727</t>
  </si>
  <si>
    <t>03076</t>
  </si>
  <si>
    <t>黃士欣</t>
  </si>
  <si>
    <t>031004593342</t>
  </si>
  <si>
    <t>03077</t>
  </si>
  <si>
    <t>鄭文遠</t>
  </si>
  <si>
    <t>031004593861</t>
  </si>
  <si>
    <t>03089</t>
  </si>
  <si>
    <t>林群朝</t>
  </si>
  <si>
    <t>031004595035</t>
  </si>
  <si>
    <t>03105</t>
  </si>
  <si>
    <t>蕭裕勳</t>
  </si>
  <si>
    <t>031004597482</t>
  </si>
  <si>
    <t>03107</t>
  </si>
  <si>
    <t>林勇志</t>
  </si>
  <si>
    <t>031004598649</t>
  </si>
  <si>
    <t>03110</t>
  </si>
  <si>
    <t>廖憶潔</t>
  </si>
  <si>
    <t>031004598698</t>
  </si>
  <si>
    <t>03143</t>
  </si>
  <si>
    <t>郭耀仁</t>
  </si>
  <si>
    <t>031004600486</t>
  </si>
  <si>
    <t>03144</t>
  </si>
  <si>
    <t>歐富仁</t>
  </si>
  <si>
    <t>031004600048</t>
  </si>
  <si>
    <t>04017</t>
  </si>
  <si>
    <t>江鴻瑞</t>
  </si>
  <si>
    <t>031004610116</t>
  </si>
  <si>
    <t>04091</t>
  </si>
  <si>
    <t>沈嘉龍</t>
  </si>
  <si>
    <t>031004617375</t>
  </si>
  <si>
    <t>04177</t>
  </si>
  <si>
    <t>林祐鉉</t>
  </si>
  <si>
    <t>031004622015</t>
  </si>
  <si>
    <t>04198</t>
  </si>
  <si>
    <t>陳俊雄</t>
  </si>
  <si>
    <t>031004414145</t>
  </si>
  <si>
    <t>04208</t>
  </si>
  <si>
    <t>丁忠賢</t>
  </si>
  <si>
    <t>031004624113</t>
  </si>
  <si>
    <t>04214</t>
  </si>
  <si>
    <t>林建彬</t>
  </si>
  <si>
    <t>031004625612</t>
  </si>
  <si>
    <t>04219</t>
  </si>
  <si>
    <t>林裕傑</t>
  </si>
  <si>
    <t>031004627549</t>
  </si>
  <si>
    <t>04283</t>
  </si>
  <si>
    <t>王恆毅</t>
  </si>
  <si>
    <t>031004628659</t>
  </si>
  <si>
    <t>04318</t>
  </si>
  <si>
    <t>高明進</t>
  </si>
  <si>
    <t>031004632002</t>
  </si>
  <si>
    <t>04366</t>
  </si>
  <si>
    <t>張凱登</t>
  </si>
  <si>
    <t>031004634944</t>
  </si>
  <si>
    <t>05002</t>
  </si>
  <si>
    <t>何淡銘</t>
  </si>
  <si>
    <t>031004637982</t>
  </si>
  <si>
    <t>05012</t>
  </si>
  <si>
    <t>卜金順</t>
  </si>
  <si>
    <t>031004639431</t>
  </si>
  <si>
    <t>05021</t>
  </si>
  <si>
    <t>張志安</t>
  </si>
  <si>
    <t>031004641115</t>
  </si>
  <si>
    <t>05022</t>
  </si>
  <si>
    <t>伍睿昶</t>
  </si>
  <si>
    <t>031004641083</t>
  </si>
  <si>
    <t>零稅/免稅</t>
    <phoneticPr fontId="5" type="noConversion"/>
  </si>
  <si>
    <t>應稅(三聯式發票/高鐵)</t>
    <phoneticPr fontId="5" type="noConversion"/>
  </si>
  <si>
    <t>11041</t>
  </si>
  <si>
    <t>蔡健治</t>
  </si>
  <si>
    <t>031008059673</t>
  </si>
  <si>
    <t>11042</t>
  </si>
  <si>
    <t>陳政裕</t>
  </si>
  <si>
    <t>031008058409</t>
  </si>
  <si>
    <t>11043</t>
  </si>
  <si>
    <t>李建億</t>
  </si>
  <si>
    <t>031008059681</t>
  </si>
  <si>
    <t>11136</t>
  </si>
  <si>
    <t>籃文謙</t>
  </si>
  <si>
    <t>031008069547</t>
  </si>
  <si>
    <t>11137</t>
  </si>
  <si>
    <t>陳信宏</t>
  </si>
  <si>
    <t>031004743784</t>
  </si>
  <si>
    <t>11138</t>
  </si>
  <si>
    <t>031008039358</t>
  </si>
  <si>
    <t>11169</t>
  </si>
  <si>
    <t>詹盟弘</t>
  </si>
  <si>
    <t>031004995784</t>
  </si>
  <si>
    <t>11170</t>
  </si>
  <si>
    <t>陳永杰</t>
  </si>
  <si>
    <t>031008074382</t>
  </si>
  <si>
    <t>11224</t>
  </si>
  <si>
    <t>蔡頡勳</t>
  </si>
  <si>
    <t>031008080627</t>
  </si>
  <si>
    <t>11227</t>
  </si>
  <si>
    <t>鍾易成</t>
  </si>
  <si>
    <t>031008080392</t>
  </si>
  <si>
    <t>12023</t>
  </si>
  <si>
    <t>劉鴻慶</t>
  </si>
  <si>
    <t>031008065164</t>
  </si>
  <si>
    <t>12040</t>
  </si>
  <si>
    <t>蔡宜運</t>
  </si>
  <si>
    <t>031008205659</t>
  </si>
  <si>
    <t>12041</t>
  </si>
  <si>
    <t>謝易哲</t>
  </si>
  <si>
    <t>031008205075</t>
  </si>
  <si>
    <t>12042</t>
  </si>
  <si>
    <t>韓政育</t>
  </si>
  <si>
    <t>031008204573</t>
  </si>
  <si>
    <t>12071</t>
  </si>
  <si>
    <t>蘇裕翔</t>
  </si>
  <si>
    <t>031008212681</t>
  </si>
  <si>
    <t>12073</t>
  </si>
  <si>
    <t>魏清豐</t>
  </si>
  <si>
    <t>031008212746</t>
  </si>
  <si>
    <t>12149</t>
  </si>
  <si>
    <t>徐聖昌</t>
  </si>
  <si>
    <t>031008224775</t>
  </si>
  <si>
    <t>12179</t>
  </si>
  <si>
    <t>稻垣太郎</t>
  </si>
  <si>
    <t>12185</t>
  </si>
  <si>
    <t>莊鈞南</t>
  </si>
  <si>
    <t>031008223202</t>
  </si>
  <si>
    <t>12186</t>
  </si>
  <si>
    <t>沈信諭</t>
  </si>
  <si>
    <t>014008314959</t>
  </si>
  <si>
    <t>13040</t>
  </si>
  <si>
    <t>黃兆羣</t>
  </si>
  <si>
    <t>031008246701</t>
  </si>
  <si>
    <t>13061</t>
  </si>
  <si>
    <t>森本有一</t>
  </si>
  <si>
    <t>沈銘家</t>
  </si>
  <si>
    <t>031004584481</t>
  </si>
  <si>
    <t>03067</t>
  </si>
  <si>
    <t>吳金城</t>
  </si>
  <si>
    <t>031004593091</t>
  </si>
  <si>
    <t>04167</t>
  </si>
  <si>
    <t>劉家宏</t>
  </si>
  <si>
    <t>蔡宜君</t>
  </si>
  <si>
    <t>031004641204</t>
  </si>
  <si>
    <t>05096</t>
  </si>
  <si>
    <t>黃炳銓</t>
  </si>
  <si>
    <t>031004644389</t>
  </si>
  <si>
    <t>05152</t>
  </si>
  <si>
    <t>黃乙原</t>
  </si>
  <si>
    <t>031004392932</t>
  </si>
  <si>
    <t>06071</t>
  </si>
  <si>
    <t>廖展佑</t>
  </si>
  <si>
    <t>031004677186</t>
  </si>
  <si>
    <t>08132</t>
  </si>
  <si>
    <t>鄭東洋</t>
  </si>
  <si>
    <t>031004876398</t>
  </si>
  <si>
    <t>11040</t>
  </si>
  <si>
    <t>何珮甄</t>
  </si>
  <si>
    <t>031008059698</t>
  </si>
  <si>
    <t>01036</t>
  </si>
  <si>
    <t>林雅芬</t>
  </si>
  <si>
    <t>031004540295</t>
  </si>
  <si>
    <t>08122</t>
  </si>
  <si>
    <t>林昭宏</t>
  </si>
  <si>
    <t>031004768724</t>
  </si>
  <si>
    <t>08124</t>
  </si>
  <si>
    <t>王重澧</t>
  </si>
  <si>
    <t>031004770262</t>
  </si>
  <si>
    <t>10097</t>
  </si>
  <si>
    <t>黃士維</t>
  </si>
  <si>
    <t>031008021383</t>
  </si>
  <si>
    <t>10120</t>
  </si>
  <si>
    <t>張華男</t>
  </si>
  <si>
    <t>031008023051</t>
  </si>
  <si>
    <t>10255</t>
  </si>
  <si>
    <t>廖偉伯</t>
  </si>
  <si>
    <t>031008037008</t>
  </si>
  <si>
    <t>11105</t>
  </si>
  <si>
    <t>王永翔</t>
  </si>
  <si>
    <t>031008065512</t>
  </si>
  <si>
    <t>11202</t>
  </si>
  <si>
    <t>陳旼呈</t>
  </si>
  <si>
    <t>031008077436</t>
  </si>
  <si>
    <t>05070</t>
  </si>
  <si>
    <t>洪銘燦</t>
  </si>
  <si>
    <t>031004644429</t>
  </si>
  <si>
    <t>05071</t>
  </si>
  <si>
    <t>廖柏凱</t>
  </si>
  <si>
    <t>031004644356</t>
  </si>
  <si>
    <t>05072</t>
  </si>
  <si>
    <t>莊佳憲</t>
  </si>
  <si>
    <t>031004644348</t>
  </si>
  <si>
    <t>05074</t>
  </si>
  <si>
    <t>呂安周</t>
  </si>
  <si>
    <t>031004642817</t>
  </si>
  <si>
    <t>05075</t>
  </si>
  <si>
    <t>廖榮利</t>
  </si>
  <si>
    <t>031004644437</t>
  </si>
  <si>
    <t>05086</t>
  </si>
  <si>
    <t>許學智</t>
  </si>
  <si>
    <t>031004644242</t>
  </si>
  <si>
    <t>05104</t>
  </si>
  <si>
    <t>王俊貴</t>
  </si>
  <si>
    <t>031004645806</t>
  </si>
  <si>
    <t>05106</t>
  </si>
  <si>
    <t>陳信斌</t>
  </si>
  <si>
    <t>031004645733</t>
  </si>
  <si>
    <t>呂易樺</t>
  </si>
  <si>
    <t>031004645799</t>
  </si>
  <si>
    <t>05126</t>
  </si>
  <si>
    <t>廖信偉</t>
  </si>
  <si>
    <t>031004645263</t>
  </si>
  <si>
    <t>031008004008</t>
  </si>
  <si>
    <t>10092</t>
  </si>
  <si>
    <t>許琮富</t>
  </si>
  <si>
    <t>031008019918</t>
  </si>
  <si>
    <t>10098</t>
  </si>
  <si>
    <t>楊上加</t>
  </si>
  <si>
    <t>031008021156</t>
  </si>
  <si>
    <t>10099</t>
  </si>
  <si>
    <t>李穎昇</t>
  </si>
  <si>
    <t>031008021901</t>
  </si>
  <si>
    <t>10123</t>
  </si>
  <si>
    <t>陳家緯</t>
  </si>
  <si>
    <t>031004997452</t>
  </si>
  <si>
    <t>10271</t>
  </si>
  <si>
    <t>蘇峯民</t>
  </si>
  <si>
    <t>031008039147</t>
  </si>
  <si>
    <t>10282</t>
  </si>
  <si>
    <t>張俊賢</t>
  </si>
  <si>
    <t>031004757302</t>
  </si>
  <si>
    <t>11046</t>
  </si>
  <si>
    <t>張合佑</t>
  </si>
  <si>
    <t>031004657681</t>
  </si>
  <si>
    <t>11256</t>
  </si>
  <si>
    <t>廖得亨</t>
  </si>
  <si>
    <t>031008091343</t>
  </si>
  <si>
    <t>12172</t>
  </si>
  <si>
    <t>劉建國</t>
  </si>
  <si>
    <t>031008229635</t>
  </si>
  <si>
    <t>12173</t>
  </si>
  <si>
    <t>蔡瑞益</t>
  </si>
  <si>
    <t>031008226265</t>
  </si>
  <si>
    <t>01051</t>
  </si>
  <si>
    <t>周奉志</t>
  </si>
  <si>
    <t>031004543308</t>
  </si>
  <si>
    <t>02067</t>
  </si>
  <si>
    <t>黃深儀</t>
  </si>
  <si>
    <t>031004566953</t>
  </si>
  <si>
    <t>02089</t>
  </si>
  <si>
    <t>蕭益帆</t>
  </si>
  <si>
    <t>031004578974</t>
  </si>
  <si>
    <t>03019</t>
  </si>
  <si>
    <t>黃森秋</t>
  </si>
  <si>
    <t>031004422018</t>
  </si>
  <si>
    <t>03164</t>
  </si>
  <si>
    <t>王銘偉</t>
  </si>
  <si>
    <t>031004603653</t>
  </si>
  <si>
    <t>03227</t>
  </si>
  <si>
    <t>林坤穎</t>
  </si>
  <si>
    <t>031004607322</t>
  </si>
  <si>
    <t>04035</t>
  </si>
  <si>
    <t>許貿誠</t>
  </si>
  <si>
    <t>031004610813</t>
  </si>
  <si>
    <t>04083</t>
  </si>
  <si>
    <t>廖士智</t>
  </si>
  <si>
    <t>031004616305</t>
  </si>
  <si>
    <t>04200</t>
  </si>
  <si>
    <t>蕭志平</t>
  </si>
  <si>
    <t>031004622915</t>
  </si>
  <si>
    <t>04206</t>
  </si>
  <si>
    <t>康正義</t>
  </si>
  <si>
    <t>031004623847</t>
  </si>
  <si>
    <t>05128</t>
  </si>
  <si>
    <t>林螢輝</t>
  </si>
  <si>
    <t>031004645296</t>
  </si>
  <si>
    <t>05150</t>
  </si>
  <si>
    <t>黃堆益</t>
  </si>
  <si>
    <t>031004647856</t>
  </si>
  <si>
    <t>05257</t>
  </si>
  <si>
    <t>許俊彬</t>
  </si>
  <si>
    <t>031004661196</t>
  </si>
  <si>
    <t>06049</t>
  </si>
  <si>
    <t>蔡上平</t>
  </si>
  <si>
    <t>031004670762</t>
  </si>
  <si>
    <t>張峰嘉</t>
  </si>
  <si>
    <t>07314</t>
  </si>
  <si>
    <t>張啟勳</t>
  </si>
  <si>
    <t>031004743443</t>
  </si>
  <si>
    <t>09013</t>
  </si>
  <si>
    <t>黃信瑋</t>
  </si>
  <si>
    <t>031004981738</t>
  </si>
  <si>
    <t>09043</t>
  </si>
  <si>
    <t>張水亮</t>
  </si>
  <si>
    <t>031004669815</t>
  </si>
  <si>
    <t>09045</t>
  </si>
  <si>
    <t>李友勝</t>
  </si>
  <si>
    <t>031008004032</t>
  </si>
  <si>
    <t>10063</t>
  </si>
  <si>
    <t>曾益龍</t>
  </si>
  <si>
    <t>031008015754</t>
  </si>
  <si>
    <t>10101</t>
  </si>
  <si>
    <t>李育全</t>
  </si>
  <si>
    <t>031008020151</t>
  </si>
  <si>
    <t>10125</t>
  </si>
  <si>
    <t>林瑞鴻</t>
  </si>
  <si>
    <t>031008021326</t>
  </si>
  <si>
    <t>11010</t>
  </si>
  <si>
    <t>張榮池</t>
  </si>
  <si>
    <t>031008055363</t>
  </si>
  <si>
    <t>11180</t>
  </si>
  <si>
    <t>張振瑋</t>
  </si>
  <si>
    <t>031008075516</t>
  </si>
  <si>
    <t>12081</t>
  </si>
  <si>
    <t>張玄敬</t>
  </si>
  <si>
    <t>031008212779</t>
  </si>
  <si>
    <t>12135</t>
  </si>
  <si>
    <t>031004705121</t>
  </si>
  <si>
    <t>06407</t>
  </si>
  <si>
    <t>賴翰霖</t>
  </si>
  <si>
    <t>031004703064</t>
  </si>
  <si>
    <t>07037</t>
  </si>
  <si>
    <t>黃瀚德</t>
  </si>
  <si>
    <t>031004708143</t>
  </si>
  <si>
    <t>07040</t>
  </si>
  <si>
    <t>王俊傑</t>
  </si>
  <si>
    <t>031002021559</t>
  </si>
  <si>
    <t>07054</t>
  </si>
  <si>
    <t>余鴻章</t>
  </si>
  <si>
    <t>031004533612</t>
  </si>
  <si>
    <t>07055</t>
  </si>
  <si>
    <t>林原裕</t>
  </si>
  <si>
    <t>031004710532</t>
  </si>
  <si>
    <t>07063</t>
  </si>
  <si>
    <t>廖倍梓</t>
  </si>
  <si>
    <t>031004710557</t>
  </si>
  <si>
    <t>07100</t>
  </si>
  <si>
    <t>湯建隆</t>
  </si>
  <si>
    <t>031004713651</t>
  </si>
  <si>
    <t>07101</t>
  </si>
  <si>
    <t>蔡弘裕</t>
  </si>
  <si>
    <t>031004713124</t>
  </si>
  <si>
    <t>07106</t>
  </si>
  <si>
    <t>林昱廷</t>
  </si>
  <si>
    <t>031004713716</t>
  </si>
  <si>
    <t>07140</t>
  </si>
  <si>
    <t>李東翰</t>
  </si>
  <si>
    <t>031004716543</t>
  </si>
  <si>
    <t>07141</t>
  </si>
  <si>
    <t>高國豪</t>
  </si>
  <si>
    <t>031004715109</t>
  </si>
  <si>
    <t>07148</t>
  </si>
  <si>
    <t>林雙隆</t>
  </si>
  <si>
    <t>031004715758</t>
  </si>
  <si>
    <t>07159</t>
  </si>
  <si>
    <t>江家任</t>
  </si>
  <si>
    <t>031004717361</t>
  </si>
  <si>
    <t>07175</t>
  </si>
  <si>
    <t>林憲志</t>
  </si>
  <si>
    <t>031004717986</t>
  </si>
  <si>
    <t>07245</t>
  </si>
  <si>
    <t>陳證仲</t>
  </si>
  <si>
    <t>031004730459</t>
  </si>
  <si>
    <t>07246</t>
  </si>
  <si>
    <t>劉子源</t>
  </si>
  <si>
    <t>031004729755</t>
  </si>
  <si>
    <t>07247</t>
  </si>
  <si>
    <t>林啟銘</t>
  </si>
  <si>
    <t>031004730475</t>
  </si>
  <si>
    <t>07257</t>
  </si>
  <si>
    <t>高偉洺</t>
  </si>
  <si>
    <t>031004733294</t>
  </si>
  <si>
    <t>07290</t>
  </si>
  <si>
    <t>吳姿瑩</t>
  </si>
  <si>
    <t>031004738398</t>
  </si>
  <si>
    <t>07294</t>
  </si>
  <si>
    <t>廖洋廣</t>
  </si>
  <si>
    <t>031004739612</t>
  </si>
  <si>
    <t>08084</t>
  </si>
  <si>
    <t>陳柏儒</t>
  </si>
  <si>
    <t>031004763101</t>
  </si>
  <si>
    <t>08142</t>
  </si>
  <si>
    <t>黃中遠</t>
  </si>
  <si>
    <t>031004647467</t>
  </si>
  <si>
    <t>08160</t>
  </si>
  <si>
    <t>廖裕發</t>
  </si>
  <si>
    <t>031004764066</t>
  </si>
  <si>
    <t>10010</t>
  </si>
  <si>
    <t>張科閔</t>
  </si>
  <si>
    <t>031008006309</t>
  </si>
  <si>
    <t>10012</t>
  </si>
  <si>
    <t>陸明得</t>
  </si>
  <si>
    <t>031008006285</t>
  </si>
  <si>
    <t>10016</t>
  </si>
  <si>
    <t>楊信重</t>
  </si>
  <si>
    <t>031008006269</t>
  </si>
  <si>
    <t>10039</t>
  </si>
  <si>
    <t>周坤成</t>
  </si>
  <si>
    <t>031004782104</t>
  </si>
  <si>
    <t>10042</t>
  </si>
  <si>
    <t>邱聖達</t>
  </si>
  <si>
    <t>031004780209</t>
  </si>
  <si>
    <t>10043</t>
  </si>
  <si>
    <t>蔡文智</t>
  </si>
  <si>
    <t>031008011655</t>
  </si>
  <si>
    <t>10091</t>
  </si>
  <si>
    <t>連俊森</t>
  </si>
  <si>
    <t>031004798581</t>
  </si>
  <si>
    <t>04203</t>
  </si>
  <si>
    <t>張國欽</t>
  </si>
  <si>
    <t>031004623855</t>
  </si>
  <si>
    <t>04393</t>
  </si>
  <si>
    <t>吳世傑</t>
  </si>
  <si>
    <t>031004636507</t>
  </si>
  <si>
    <t>04395</t>
  </si>
  <si>
    <t>李政儀</t>
  </si>
  <si>
    <t>031004635932</t>
  </si>
  <si>
    <t>06219</t>
  </si>
  <si>
    <t>陳孟豪</t>
  </si>
  <si>
    <t>031004692624</t>
  </si>
  <si>
    <t>07035</t>
  </si>
  <si>
    <t>張嘉益</t>
  </si>
  <si>
    <t>031004708095</t>
  </si>
  <si>
    <t>07229</t>
  </si>
  <si>
    <t>黃熙淵</t>
  </si>
  <si>
    <t>031004726036</t>
  </si>
  <si>
    <t>11035</t>
  </si>
  <si>
    <t>黃明達</t>
  </si>
  <si>
    <t>031004998408</t>
  </si>
  <si>
    <t>11129</t>
  </si>
  <si>
    <t>031008069263</t>
  </si>
  <si>
    <t>12016</t>
  </si>
  <si>
    <t>吳鴻慶</t>
  </si>
  <si>
    <t>031004576916</t>
  </si>
  <si>
    <t>12099</t>
  </si>
  <si>
    <t>簡仁傳</t>
  </si>
  <si>
    <t>031008215702</t>
  </si>
  <si>
    <t>陳建鵬</t>
  </si>
  <si>
    <t>031008021626</t>
  </si>
  <si>
    <t>12102</t>
  </si>
  <si>
    <t>吳鴻志</t>
  </si>
  <si>
    <t>031004638905</t>
  </si>
  <si>
    <t>12118</t>
  </si>
  <si>
    <t>沈佳興</t>
  </si>
  <si>
    <t>031004688842</t>
  </si>
  <si>
    <t>12206</t>
  </si>
  <si>
    <t>林嘉富</t>
  </si>
  <si>
    <t>031004430597</t>
  </si>
  <si>
    <t>12219</t>
  </si>
  <si>
    <t>吳憲璋</t>
  </si>
  <si>
    <t>031004987165</t>
  </si>
  <si>
    <t>12220</t>
  </si>
  <si>
    <t>江炎竹</t>
  </si>
  <si>
    <t>031008045708</t>
  </si>
  <si>
    <t>12223</t>
  </si>
  <si>
    <t>洪政岳</t>
  </si>
  <si>
    <t>031008045643</t>
  </si>
  <si>
    <t>01034</t>
  </si>
  <si>
    <t>陳麗芳</t>
  </si>
  <si>
    <t>031004583671</t>
  </si>
  <si>
    <t>02017</t>
  </si>
  <si>
    <t>官錦駿</t>
  </si>
  <si>
    <t>031004561339</t>
  </si>
  <si>
    <t>03132</t>
  </si>
  <si>
    <t>管理費用-教育訓練費</t>
    <phoneticPr fontId="5" type="noConversion"/>
  </si>
  <si>
    <t>管理費用-旅費</t>
    <phoneticPr fontId="5" type="noConversion"/>
  </si>
  <si>
    <t>12035</t>
  </si>
  <si>
    <t>林柏源</t>
  </si>
  <si>
    <t>031008205189</t>
  </si>
  <si>
    <t>12049</t>
  </si>
  <si>
    <t>林季璋</t>
  </si>
  <si>
    <t>031008207668</t>
  </si>
  <si>
    <t>12054</t>
  </si>
  <si>
    <t>黃榆偉</t>
  </si>
  <si>
    <t>031004746692</t>
  </si>
  <si>
    <t>12107</t>
  </si>
  <si>
    <t>許志銘</t>
  </si>
  <si>
    <t>031008205026</t>
  </si>
  <si>
    <t>顏浩文</t>
  </si>
  <si>
    <t>031008066517</t>
  </si>
  <si>
    <t>12129</t>
  </si>
  <si>
    <t>陳炳宏</t>
  </si>
  <si>
    <t>031008218343</t>
  </si>
  <si>
    <t>12145</t>
  </si>
  <si>
    <t>林柏青</t>
  </si>
  <si>
    <t>031008223187</t>
  </si>
  <si>
    <t>12171</t>
  </si>
  <si>
    <t>許世奇</t>
  </si>
  <si>
    <t>031008226119</t>
  </si>
  <si>
    <t>12182</t>
  </si>
  <si>
    <t>江禎庭</t>
  </si>
  <si>
    <t>031008231295</t>
  </si>
  <si>
    <t>12215</t>
  </si>
  <si>
    <t>宮地伸幸</t>
  </si>
  <si>
    <t>12249</t>
  </si>
  <si>
    <t>歐明峰</t>
  </si>
  <si>
    <t>031008238626</t>
  </si>
  <si>
    <t>03190</t>
  </si>
  <si>
    <t>劉佳明</t>
  </si>
  <si>
    <t>031004604666</t>
  </si>
  <si>
    <t>03199</t>
  </si>
  <si>
    <t>楊焜旭</t>
  </si>
  <si>
    <t>031004604909</t>
  </si>
  <si>
    <t>04052</t>
  </si>
  <si>
    <t>林家勝</t>
  </si>
  <si>
    <t>031004612903</t>
  </si>
  <si>
    <t>04133</t>
  </si>
  <si>
    <t>丁榮宏</t>
  </si>
  <si>
    <t>67600T1</t>
  </si>
  <si>
    <t>67M1</t>
  </si>
  <si>
    <t>67M10T1</t>
  </si>
  <si>
    <t>停用 C6910T1</t>
  </si>
  <si>
    <t>停用 69150T1</t>
  </si>
  <si>
    <t>停用 69160T1</t>
  </si>
  <si>
    <t>69M1</t>
  </si>
  <si>
    <t>停用 69M10T1</t>
  </si>
  <si>
    <t>69N1</t>
  </si>
  <si>
    <t>停用 69N10T1</t>
  </si>
  <si>
    <t>69U1</t>
  </si>
  <si>
    <t>停用 69U10T1</t>
  </si>
  <si>
    <t>E7000T1</t>
  </si>
  <si>
    <t>E7010T1</t>
  </si>
  <si>
    <t>E7011T1</t>
  </si>
  <si>
    <t>C7110T1</t>
  </si>
  <si>
    <t>71110T1</t>
  </si>
  <si>
    <t>71120T1</t>
  </si>
  <si>
    <t>C7120T1</t>
  </si>
  <si>
    <t>71210T1</t>
  </si>
  <si>
    <t>71220T1</t>
  </si>
  <si>
    <t>71310T1</t>
  </si>
  <si>
    <t>71320T1</t>
  </si>
  <si>
    <t>71410T1</t>
  </si>
  <si>
    <t>71510T1</t>
  </si>
  <si>
    <t>71G1</t>
  </si>
  <si>
    <t>71G10T1</t>
  </si>
  <si>
    <t>71N1</t>
  </si>
  <si>
    <t>03148</t>
  </si>
  <si>
    <t>廖恆富</t>
  </si>
  <si>
    <t>031004601506</t>
  </si>
  <si>
    <t>03156</t>
  </si>
  <si>
    <t>張博閔</t>
  </si>
  <si>
    <t>031004603045</t>
  </si>
  <si>
    <t>03160</t>
  </si>
  <si>
    <t>楊宜謀</t>
  </si>
  <si>
    <t>031004603856</t>
  </si>
  <si>
    <t>04037</t>
  </si>
  <si>
    <t>劉主持</t>
  </si>
  <si>
    <t>031004610821</t>
  </si>
  <si>
    <t>04059</t>
  </si>
  <si>
    <t>黃薪樺</t>
  </si>
  <si>
    <t>031004613398</t>
  </si>
  <si>
    <t>04146</t>
  </si>
  <si>
    <t>李朝軍</t>
  </si>
  <si>
    <t>031004644794</t>
  </si>
  <si>
    <t>05101</t>
  </si>
  <si>
    <t>陳振遠</t>
  </si>
  <si>
    <t>031004644786</t>
  </si>
  <si>
    <t>05145</t>
  </si>
  <si>
    <t>朱永勝</t>
  </si>
  <si>
    <t>031004647848</t>
  </si>
  <si>
    <t>05149</t>
  </si>
  <si>
    <t>許朝隆</t>
  </si>
  <si>
    <t>031004647815</t>
  </si>
  <si>
    <t>05155</t>
  </si>
  <si>
    <t>歐建成</t>
  </si>
  <si>
    <t>031004648228</t>
  </si>
  <si>
    <t>05159</t>
  </si>
  <si>
    <t>謝忠原</t>
  </si>
  <si>
    <t>031004648196</t>
  </si>
  <si>
    <t>05161</t>
  </si>
  <si>
    <t>吳嘉仁</t>
  </si>
  <si>
    <t>031004648163</t>
  </si>
  <si>
    <t>05178</t>
  </si>
  <si>
    <t>柯信州</t>
  </si>
  <si>
    <t>031004648699</t>
  </si>
  <si>
    <t>05179</t>
  </si>
  <si>
    <t>李進添</t>
  </si>
  <si>
    <t>031004648682</t>
  </si>
  <si>
    <t>05180</t>
  </si>
  <si>
    <t>廖詠鵬</t>
  </si>
  <si>
    <t>031004648666</t>
  </si>
  <si>
    <t>05232</t>
  </si>
  <si>
    <t>許廷安</t>
  </si>
  <si>
    <t>031004658597</t>
  </si>
  <si>
    <t>05242</t>
  </si>
  <si>
    <t>廖中言</t>
  </si>
  <si>
    <t>031004660734</t>
  </si>
  <si>
    <t>05246</t>
  </si>
  <si>
    <t>031004700423</t>
  </si>
  <si>
    <t>05250</t>
  </si>
  <si>
    <t>王瀅勝</t>
  </si>
  <si>
    <t>031004661236</t>
  </si>
  <si>
    <t>05253</t>
  </si>
  <si>
    <t>洪紫軒</t>
  </si>
  <si>
    <t>031004661033</t>
  </si>
  <si>
    <t>05254</t>
  </si>
  <si>
    <t>劉奇鑫</t>
  </si>
  <si>
    <t>031004629833</t>
  </si>
  <si>
    <t>05260</t>
  </si>
  <si>
    <t>黃佳生</t>
  </si>
  <si>
    <t>031004661844</t>
  </si>
  <si>
    <t>05262</t>
  </si>
  <si>
    <t>何仕立</t>
  </si>
  <si>
    <t>031004661869</t>
  </si>
  <si>
    <t>05305</t>
  </si>
  <si>
    <t>031004671978</t>
  </si>
  <si>
    <t>06008</t>
  </si>
  <si>
    <t>張育源</t>
  </si>
  <si>
    <t>031004673508</t>
  </si>
  <si>
    <t>06012</t>
  </si>
  <si>
    <t>林明義</t>
  </si>
  <si>
    <t>031004673476</t>
  </si>
  <si>
    <t>06016</t>
  </si>
  <si>
    <t>陳恩哲</t>
  </si>
  <si>
    <t>031004673451</t>
  </si>
  <si>
    <t>06017</t>
  </si>
  <si>
    <t>廖國宏</t>
  </si>
  <si>
    <t>031004673232</t>
  </si>
  <si>
    <t>06019</t>
  </si>
  <si>
    <t>鐘啟文</t>
  </si>
  <si>
    <t>031004673435</t>
  </si>
  <si>
    <t>06044</t>
  </si>
  <si>
    <t>林忠毅</t>
  </si>
  <si>
    <t>031004675063</t>
  </si>
  <si>
    <t>06069</t>
  </si>
  <si>
    <t>柯程議</t>
  </si>
  <si>
    <t>031004677178</t>
  </si>
  <si>
    <t>06138</t>
  </si>
  <si>
    <t>曾隆盛</t>
  </si>
  <si>
    <t>031004437336</t>
  </si>
  <si>
    <t>06158</t>
  </si>
  <si>
    <t>林恆新</t>
  </si>
  <si>
    <t>031004686144</t>
  </si>
  <si>
    <t>06166</t>
  </si>
  <si>
    <t>曾博賢</t>
  </si>
  <si>
    <t>031004686088</t>
  </si>
  <si>
    <t>06188</t>
  </si>
  <si>
    <t>李家興</t>
  </si>
  <si>
    <t>031004687351</t>
  </si>
  <si>
    <t>06192</t>
  </si>
  <si>
    <t>洪文哲</t>
  </si>
  <si>
    <t>031004682523</t>
  </si>
  <si>
    <t>06244</t>
  </si>
  <si>
    <t>蔡明杰</t>
  </si>
  <si>
    <t>031004695735</t>
  </si>
  <si>
    <t>06335</t>
  </si>
  <si>
    <t>鐘淋哲</t>
  </si>
  <si>
    <t>031004701144</t>
  </si>
  <si>
    <t>06336</t>
  </si>
  <si>
    <t>沈建民</t>
  </si>
  <si>
    <t>031004549465</t>
  </si>
  <si>
    <t>06337</t>
  </si>
  <si>
    <t>陳家祈</t>
  </si>
  <si>
    <t>031004700861</t>
  </si>
  <si>
    <t>06341</t>
  </si>
  <si>
    <t>蘇丰邦</t>
  </si>
  <si>
    <t>031004557962</t>
  </si>
  <si>
    <t>06349</t>
  </si>
  <si>
    <t>廖晉偉</t>
  </si>
  <si>
    <t>031004701322</t>
  </si>
  <si>
    <t>06424</t>
  </si>
  <si>
    <t>曾智勇</t>
  </si>
  <si>
    <t>031004706037</t>
  </si>
  <si>
    <t>07013</t>
  </si>
  <si>
    <t>高嘉廷</t>
  </si>
  <si>
    <t>031004580577</t>
  </si>
  <si>
    <t>07018</t>
  </si>
  <si>
    <t>簡正維</t>
  </si>
  <si>
    <t>031004707325</t>
  </si>
  <si>
    <t>07020</t>
  </si>
  <si>
    <t>廖富佑</t>
  </si>
  <si>
    <t>031004707277</t>
  </si>
  <si>
    <t>07036</t>
  </si>
  <si>
    <t>張國祥</t>
  </si>
  <si>
    <t>031004708102</t>
  </si>
  <si>
    <t>07039</t>
  </si>
  <si>
    <t>施傑嚴</t>
  </si>
  <si>
    <t>031004708127</t>
  </si>
  <si>
    <t>07048</t>
  </si>
  <si>
    <t>張家瑋</t>
  </si>
  <si>
    <t>031004708054</t>
  </si>
  <si>
    <t>07059</t>
  </si>
  <si>
    <t>林俊廷</t>
  </si>
  <si>
    <t>031004710508</t>
  </si>
  <si>
    <t>07062</t>
  </si>
  <si>
    <t>連允護</t>
  </si>
  <si>
    <t>031004710224</t>
  </si>
  <si>
    <t>07092</t>
  </si>
  <si>
    <t>陳建亨</t>
  </si>
  <si>
    <t>031004712955</t>
  </si>
  <si>
    <t>07094</t>
  </si>
  <si>
    <t>031008033728</t>
  </si>
  <si>
    <t>10240</t>
  </si>
  <si>
    <t>陳宗樺</t>
  </si>
  <si>
    <t>031008035923</t>
  </si>
  <si>
    <t>10241</t>
  </si>
  <si>
    <t>鄭乃剛</t>
  </si>
  <si>
    <t>031008036044</t>
  </si>
  <si>
    <t>10242</t>
  </si>
  <si>
    <t>王川銘</t>
  </si>
  <si>
    <t>031008035956</t>
  </si>
  <si>
    <t>10243</t>
  </si>
  <si>
    <t>吳郁寬</t>
  </si>
  <si>
    <t>031008036036</t>
  </si>
  <si>
    <t>10257</t>
  </si>
  <si>
    <t>林俊芳</t>
  </si>
  <si>
    <t>031008037146</t>
  </si>
  <si>
    <t>10258</t>
  </si>
  <si>
    <t>楊睿堂</t>
  </si>
  <si>
    <t>031008037179</t>
  </si>
  <si>
    <t>031004717401</t>
  </si>
  <si>
    <t>07165</t>
  </si>
  <si>
    <t>林煒翔</t>
  </si>
  <si>
    <t>031004717426</t>
  </si>
  <si>
    <t>07182</t>
  </si>
  <si>
    <t>林興和</t>
  </si>
  <si>
    <t>031004694025</t>
  </si>
  <si>
    <t>07185</t>
  </si>
  <si>
    <t>鄭文誌</t>
  </si>
  <si>
    <t>031004719573</t>
  </si>
  <si>
    <t>07186</t>
  </si>
  <si>
    <t>林豐存</t>
  </si>
  <si>
    <t>031004719605</t>
  </si>
  <si>
    <t>07187</t>
  </si>
  <si>
    <t>鐘偉華</t>
  </si>
  <si>
    <t>031004719598</t>
  </si>
  <si>
    <t>07189</t>
  </si>
  <si>
    <t>王偉權</t>
  </si>
  <si>
    <t>031004719613</t>
  </si>
  <si>
    <t>07258</t>
  </si>
  <si>
    <t>吳東岳</t>
  </si>
  <si>
    <t>031004733334</t>
  </si>
  <si>
    <t>07260</t>
  </si>
  <si>
    <t>鄭喬鴻</t>
  </si>
  <si>
    <t>031004733301</t>
  </si>
  <si>
    <t>07269</t>
  </si>
  <si>
    <t>楊曜臨</t>
  </si>
  <si>
    <t>031004733667</t>
  </si>
  <si>
    <t>07271</t>
  </si>
  <si>
    <t>黃士訓</t>
  </si>
  <si>
    <t>031004732087</t>
  </si>
  <si>
    <t>07286</t>
  </si>
  <si>
    <t>林志環</t>
  </si>
  <si>
    <t>031004493015</t>
  </si>
  <si>
    <t>08024</t>
  </si>
  <si>
    <t>廖秦德</t>
  </si>
  <si>
    <t>031004755886</t>
  </si>
  <si>
    <t>08107</t>
  </si>
  <si>
    <t>魏秉鋒</t>
  </si>
  <si>
    <t>031004766034</t>
  </si>
  <si>
    <t>11174</t>
  </si>
  <si>
    <t>蔡其儒</t>
  </si>
  <si>
    <t>031008074366</t>
  </si>
  <si>
    <t>12122</t>
  </si>
  <si>
    <t>蔡青峯</t>
  </si>
  <si>
    <t>031008216423</t>
  </si>
  <si>
    <t>12123</t>
  </si>
  <si>
    <t>邱皓澤</t>
  </si>
  <si>
    <t>031004799301</t>
  </si>
  <si>
    <t>12124</t>
  </si>
  <si>
    <t>郭順庭</t>
  </si>
  <si>
    <t>031008215557</t>
  </si>
  <si>
    <t>12125</t>
  </si>
  <si>
    <t>張富翔</t>
  </si>
  <si>
    <t>031008215573</t>
  </si>
  <si>
    <t>12187</t>
  </si>
  <si>
    <t>林家鋒</t>
  </si>
  <si>
    <t>049004488771</t>
  </si>
  <si>
    <t>12188</t>
  </si>
  <si>
    <t>陳志棋</t>
  </si>
  <si>
    <t>029008108904</t>
  </si>
  <si>
    <t>12191</t>
  </si>
  <si>
    <t>薛煒譯</t>
  </si>
  <si>
    <t>031008229384</t>
  </si>
  <si>
    <t>03196</t>
  </si>
  <si>
    <t>駱華吉</t>
  </si>
  <si>
    <t>031004604869</t>
  </si>
  <si>
    <t>03197</t>
  </si>
  <si>
    <t>陳盈菁</t>
  </si>
  <si>
    <t>031004604811</t>
  </si>
  <si>
    <t>04053</t>
  </si>
  <si>
    <t>吳至鈞</t>
  </si>
  <si>
    <t>031004612896</t>
  </si>
  <si>
    <t>04054</t>
  </si>
  <si>
    <t>辛國玄</t>
  </si>
  <si>
    <t>031004612888</t>
  </si>
  <si>
    <t>04092</t>
  </si>
  <si>
    <t>姚雲珠</t>
  </si>
  <si>
    <t>031004617278</t>
  </si>
  <si>
    <t>04123</t>
  </si>
  <si>
    <t>李坤穎</t>
  </si>
  <si>
    <t>031004618777</t>
  </si>
  <si>
    <t>04384</t>
  </si>
  <si>
    <t>陳冠蓉</t>
  </si>
  <si>
    <t>031004499391</t>
  </si>
  <si>
    <t>04385</t>
  </si>
  <si>
    <t>鄭力偉</t>
  </si>
  <si>
    <t>031004636029</t>
  </si>
  <si>
    <t>06090</t>
  </si>
  <si>
    <t>高誌陽</t>
  </si>
  <si>
    <t>031004679827</t>
  </si>
  <si>
    <t>06209</t>
  </si>
  <si>
    <t>李俊龍</t>
  </si>
  <si>
    <t>031004688729</t>
  </si>
  <si>
    <t>06267</t>
  </si>
  <si>
    <t>王俊文</t>
  </si>
  <si>
    <t>031004698279</t>
  </si>
  <si>
    <t>07085</t>
  </si>
  <si>
    <t>李弦倫</t>
  </si>
  <si>
    <t>031004712111</t>
  </si>
  <si>
    <t>07124</t>
  </si>
  <si>
    <t>余挺嘉</t>
  </si>
  <si>
    <t>031004714648</t>
  </si>
  <si>
    <t>07166</t>
  </si>
  <si>
    <t>陳聖杰</t>
  </si>
  <si>
    <t>031004713351</t>
  </si>
  <si>
    <t>11045</t>
  </si>
  <si>
    <t>李明哲</t>
  </si>
  <si>
    <t>031008057542</t>
  </si>
  <si>
    <t>12075</t>
  </si>
  <si>
    <t>陳詣凱</t>
  </si>
  <si>
    <t>031008211741</t>
  </si>
  <si>
    <t>素材製造二課</t>
  </si>
  <si>
    <t>03167</t>
  </si>
  <si>
    <t>陳啟宏</t>
  </si>
  <si>
    <t>031004604788</t>
  </si>
  <si>
    <t>03171</t>
  </si>
  <si>
    <t>蘇正杰</t>
  </si>
  <si>
    <t>031004603831</t>
  </si>
  <si>
    <t>04004</t>
  </si>
  <si>
    <t>董明成</t>
  </si>
  <si>
    <t>031004609137</t>
  </si>
  <si>
    <t>04010</t>
  </si>
  <si>
    <t>鐘仁鴻</t>
  </si>
  <si>
    <t>031004609112</t>
  </si>
  <si>
    <t>04024</t>
  </si>
  <si>
    <t>黃俊錦</t>
  </si>
  <si>
    <t>031004610213</t>
  </si>
  <si>
    <t>04195</t>
  </si>
  <si>
    <t>陳宥朋</t>
  </si>
  <si>
    <t>031004622859</t>
  </si>
  <si>
    <t>04196</t>
  </si>
  <si>
    <t>許永杉</t>
  </si>
  <si>
    <t>031004622923</t>
  </si>
  <si>
    <t>04292</t>
  </si>
  <si>
    <t>林江憲</t>
  </si>
  <si>
    <t>031004625223</t>
  </si>
  <si>
    <t>04297</t>
  </si>
  <si>
    <t>吳俊賢</t>
  </si>
  <si>
    <t>031004631193</t>
  </si>
  <si>
    <t>04308</t>
  </si>
  <si>
    <t>周寧威</t>
  </si>
  <si>
    <t>031004631274</t>
  </si>
  <si>
    <t>04309</t>
  </si>
  <si>
    <t>徐源錦</t>
  </si>
  <si>
    <t>031004629874</t>
  </si>
  <si>
    <t>04351</t>
  </si>
  <si>
    <t>韓鎮宇</t>
  </si>
  <si>
    <t>031004634199</t>
  </si>
  <si>
    <t>04372</t>
  </si>
  <si>
    <t>陸永富</t>
  </si>
  <si>
    <t>031004612522</t>
  </si>
  <si>
    <t>04376</t>
  </si>
  <si>
    <t>李昭和</t>
  </si>
  <si>
    <t>031004635292</t>
  </si>
  <si>
    <t>04380</t>
  </si>
  <si>
    <t>吳孟書</t>
  </si>
  <si>
    <t>031004635154</t>
  </si>
  <si>
    <t>04381</t>
  </si>
  <si>
    <t>吳一凡</t>
  </si>
  <si>
    <t>031004635332</t>
  </si>
  <si>
    <t>04396</t>
  </si>
  <si>
    <t>王文佑</t>
  </si>
  <si>
    <t>031004636401</t>
  </si>
  <si>
    <t>04399</t>
  </si>
  <si>
    <t>郭沛儀</t>
  </si>
  <si>
    <t>031004636394</t>
  </si>
  <si>
    <t>05066</t>
  </si>
  <si>
    <t>張桂福</t>
  </si>
  <si>
    <t>031004642185</t>
  </si>
  <si>
    <t>05274</t>
  </si>
  <si>
    <t>張敏義</t>
  </si>
  <si>
    <t>031004667214</t>
  </si>
  <si>
    <t>05275</t>
  </si>
  <si>
    <t>陳坤志</t>
  </si>
  <si>
    <t>031004594874</t>
  </si>
  <si>
    <t>05292</t>
  </si>
  <si>
    <t>蔡世育</t>
  </si>
  <si>
    <t>031004670884</t>
  </si>
  <si>
    <t>13049</t>
  </si>
  <si>
    <t>周信哲</t>
  </si>
  <si>
    <t>13055</t>
  </si>
  <si>
    <t>吳冠人</t>
  </si>
  <si>
    <t>13057</t>
  </si>
  <si>
    <t>黃鼎翔</t>
  </si>
  <si>
    <t>031008247811</t>
  </si>
  <si>
    <t>13058</t>
  </si>
  <si>
    <t>吳致興</t>
  </si>
  <si>
    <t>13060</t>
  </si>
  <si>
    <t>吳忠憲</t>
  </si>
  <si>
    <t>設備技術課</t>
  </si>
  <si>
    <t>06232</t>
  </si>
  <si>
    <t>張世雄</t>
  </si>
  <si>
    <t>031004693483</t>
  </si>
  <si>
    <t>06239</t>
  </si>
  <si>
    <t>鍾旭汶</t>
  </si>
  <si>
    <t>031004694674</t>
  </si>
  <si>
    <t>031008237151</t>
  </si>
  <si>
    <t>總管理部</t>
  </si>
  <si>
    <t>ADT總公司</t>
  </si>
  <si>
    <t>總經理室</t>
  </si>
  <si>
    <t>91500T1</t>
  </si>
  <si>
    <t>總務人事課</t>
  </si>
  <si>
    <t>CS部</t>
  </si>
  <si>
    <t>台南品質保證課</t>
  </si>
  <si>
    <t>財務課</t>
  </si>
  <si>
    <t>資材課</t>
  </si>
  <si>
    <t>素板品質管理課</t>
  </si>
  <si>
    <t>物流課</t>
  </si>
  <si>
    <t>IT課</t>
  </si>
  <si>
    <t>基板品質保證課</t>
  </si>
  <si>
    <t>安全環境課</t>
  </si>
  <si>
    <t>原燃課</t>
  </si>
  <si>
    <t>加工技術一課</t>
  </si>
  <si>
    <t>14024</t>
  </si>
  <si>
    <t>井之岡好紀</t>
  </si>
  <si>
    <t>14025</t>
  </si>
  <si>
    <t>031004690842</t>
  </si>
  <si>
    <t>14027</t>
  </si>
  <si>
    <t>程惠敏</t>
  </si>
  <si>
    <t>031004782526</t>
  </si>
  <si>
    <t>14029</t>
  </si>
  <si>
    <t>張智峯</t>
  </si>
  <si>
    <t>040004354286</t>
  </si>
  <si>
    <t>14031</t>
  </si>
  <si>
    <t>林軫輝</t>
  </si>
  <si>
    <t>031004572671</t>
  </si>
  <si>
    <t>14032</t>
  </si>
  <si>
    <t>謝坤霖</t>
  </si>
  <si>
    <t>031008279272</t>
  </si>
  <si>
    <t>14033</t>
  </si>
  <si>
    <t>許玉樹</t>
  </si>
  <si>
    <t>031008279231</t>
  </si>
  <si>
    <t>62150T1</t>
  </si>
  <si>
    <t>14034</t>
  </si>
  <si>
    <t>李政翰</t>
  </si>
  <si>
    <t>031008242643</t>
  </si>
  <si>
    <t>14035</t>
  </si>
  <si>
    <t>吳建龍</t>
  </si>
  <si>
    <t>024004285252</t>
  </si>
  <si>
    <t>14036</t>
  </si>
  <si>
    <t>溫凱哲</t>
  </si>
  <si>
    <t>031008279345</t>
  </si>
  <si>
    <t>14037</t>
  </si>
  <si>
    <t>陳彥廷</t>
  </si>
  <si>
    <t>031008280787</t>
  </si>
  <si>
    <t>14039</t>
  </si>
  <si>
    <t>黃亮勳</t>
  </si>
  <si>
    <t>031008280802</t>
  </si>
  <si>
    <t>14044</t>
  </si>
  <si>
    <t>吳思璇</t>
  </si>
  <si>
    <t>031008280754</t>
  </si>
  <si>
    <t>14046</t>
  </si>
  <si>
    <t>蘇玲錦</t>
  </si>
  <si>
    <t>047004724844</t>
  </si>
  <si>
    <t>14047</t>
  </si>
  <si>
    <t>久保勝裕</t>
  </si>
  <si>
    <t>14048</t>
  </si>
  <si>
    <t>張至徵</t>
  </si>
  <si>
    <t>031008006406</t>
  </si>
  <si>
    <t>14050</t>
  </si>
  <si>
    <t>王文建</t>
  </si>
  <si>
    <t>031008281329</t>
  </si>
  <si>
    <t>14054</t>
  </si>
  <si>
    <t>陳世旋</t>
  </si>
  <si>
    <t>031008031119</t>
  </si>
  <si>
    <t>14057</t>
  </si>
  <si>
    <t>謝耀慶</t>
  </si>
  <si>
    <t>031008280243</t>
  </si>
  <si>
    <t>14058</t>
  </si>
  <si>
    <t>李佳勳</t>
  </si>
  <si>
    <t>031008282228</t>
  </si>
  <si>
    <t>14060</t>
  </si>
  <si>
    <t>廖展其</t>
  </si>
  <si>
    <t>031008282309</t>
  </si>
  <si>
    <t>14061</t>
  </si>
  <si>
    <t>林新淵</t>
  </si>
  <si>
    <t>031008281904</t>
  </si>
  <si>
    <t>14062</t>
  </si>
  <si>
    <t>李得彰</t>
  </si>
  <si>
    <t>147004167007</t>
  </si>
  <si>
    <t>14063</t>
  </si>
  <si>
    <t>黃騰寬</t>
  </si>
  <si>
    <t>031008282269</t>
  </si>
  <si>
    <t>14069</t>
  </si>
  <si>
    <t>李柏翰</t>
  </si>
  <si>
    <t>031008285971</t>
  </si>
  <si>
    <t>14070</t>
  </si>
  <si>
    <t>盧信宇</t>
  </si>
  <si>
    <t>031008285963</t>
  </si>
  <si>
    <t>14073</t>
  </si>
  <si>
    <t>陳彥滔</t>
  </si>
  <si>
    <t>031008285914</t>
  </si>
  <si>
    <t>台南工廠</t>
  </si>
  <si>
    <t>14074</t>
  </si>
  <si>
    <t>楊元雄</t>
  </si>
  <si>
    <t>146004201979</t>
  </si>
  <si>
    <t>14077</t>
  </si>
  <si>
    <t>王鈞瑜</t>
  </si>
  <si>
    <t>031008095004</t>
  </si>
  <si>
    <t>031008225463</t>
  </si>
  <si>
    <t>12155</t>
  </si>
  <si>
    <t>許淵智</t>
  </si>
  <si>
    <t>031008227642</t>
  </si>
  <si>
    <t>12157</t>
  </si>
  <si>
    <t>詹雅智</t>
  </si>
  <si>
    <t>031008225447</t>
  </si>
  <si>
    <t>12158</t>
  </si>
  <si>
    <t>顏清鑫</t>
  </si>
  <si>
    <t>031008225455</t>
  </si>
  <si>
    <t>12168</t>
  </si>
  <si>
    <t>林凱峰</t>
  </si>
  <si>
    <t>031008225511</t>
  </si>
  <si>
    <t>12203</t>
  </si>
  <si>
    <t>031008233806</t>
  </si>
  <si>
    <t>12229</t>
  </si>
  <si>
    <t>031008237135</t>
  </si>
  <si>
    <t>12232</t>
  </si>
  <si>
    <t>曾健誠</t>
  </si>
  <si>
    <t>031008666688</t>
  </si>
  <si>
    <t>13108</t>
  </si>
  <si>
    <t>西尾哲哉</t>
  </si>
  <si>
    <t>賴宛庭</t>
  </si>
  <si>
    <t>13085</t>
  </si>
  <si>
    <t>林筑筠</t>
  </si>
  <si>
    <t>147004179441</t>
  </si>
  <si>
    <t>13086</t>
  </si>
  <si>
    <t>黃怡睿</t>
  </si>
  <si>
    <t>031004994082</t>
  </si>
  <si>
    <t>13079</t>
  </si>
  <si>
    <t>林葦承</t>
  </si>
  <si>
    <t>031008251723</t>
  </si>
  <si>
    <t>13069</t>
  </si>
  <si>
    <t>許嘉文</t>
  </si>
  <si>
    <t>031008251042</t>
  </si>
  <si>
    <t>13095</t>
  </si>
  <si>
    <t>林建利</t>
  </si>
  <si>
    <t>147004219414</t>
  </si>
  <si>
    <t>13096</t>
  </si>
  <si>
    <t>鄭凱文</t>
  </si>
  <si>
    <t>031004710151</t>
  </si>
  <si>
    <t>13066</t>
  </si>
  <si>
    <t>蔡莉慧</t>
  </si>
  <si>
    <t>031008234219</t>
  </si>
  <si>
    <t>13065</t>
  </si>
  <si>
    <t>謝欣樺</t>
  </si>
  <si>
    <t>031008250395</t>
  </si>
  <si>
    <t>蔡宗樺</t>
  </si>
  <si>
    <t>13110</t>
  </si>
  <si>
    <t>賴美如</t>
  </si>
  <si>
    <t>031008257815</t>
  </si>
  <si>
    <t>13111</t>
  </si>
  <si>
    <t>林宏蓉</t>
  </si>
  <si>
    <t>031004409618</t>
  </si>
  <si>
    <t>94000T1</t>
  </si>
  <si>
    <t>13077</t>
  </si>
  <si>
    <t>早坂昌史</t>
  </si>
  <si>
    <t>13107</t>
  </si>
  <si>
    <t>周靜藝</t>
  </si>
  <si>
    <t>031008255847</t>
  </si>
  <si>
    <t>13114</t>
  </si>
  <si>
    <t>廖玟瑜</t>
  </si>
  <si>
    <t>186004185648</t>
  </si>
  <si>
    <t>13083</t>
  </si>
  <si>
    <t>白石圭祐</t>
  </si>
  <si>
    <t>13132</t>
  </si>
  <si>
    <t>大坪豊</t>
  </si>
  <si>
    <t>031008666696</t>
  </si>
  <si>
    <t>13133</t>
  </si>
  <si>
    <t>樋口秀太郎</t>
  </si>
  <si>
    <t>廖霆鎰</t>
  </si>
  <si>
    <t>13071</t>
  </si>
  <si>
    <t>蘇少帆</t>
  </si>
  <si>
    <t>031008250143</t>
  </si>
  <si>
    <t>13121</t>
  </si>
  <si>
    <t>劉栢宏</t>
  </si>
  <si>
    <t>031008256357</t>
  </si>
  <si>
    <t>13122</t>
  </si>
  <si>
    <t>王子瑋</t>
  </si>
  <si>
    <t>147004200557</t>
  </si>
  <si>
    <t>13123</t>
  </si>
  <si>
    <t>洪國盛</t>
  </si>
  <si>
    <t>031008258852</t>
  </si>
  <si>
    <t>13127</t>
  </si>
  <si>
    <t>陳致安</t>
  </si>
  <si>
    <t>031008257856</t>
  </si>
  <si>
    <t>13145</t>
  </si>
  <si>
    <t>張嘉訓</t>
  </si>
  <si>
    <t>031008258122</t>
  </si>
  <si>
    <t>13081</t>
  </si>
  <si>
    <t>林蔚方</t>
  </si>
  <si>
    <t>165004559151</t>
  </si>
  <si>
    <t>13112</t>
  </si>
  <si>
    <t>鄭佳和</t>
  </si>
  <si>
    <t>031008257848</t>
  </si>
  <si>
    <t>13109</t>
  </si>
  <si>
    <t>近藤喜久男</t>
  </si>
  <si>
    <t>13116</t>
  </si>
  <si>
    <t>賴煥昇</t>
  </si>
  <si>
    <t>031004710354</t>
  </si>
  <si>
    <t>13134</t>
  </si>
  <si>
    <t>張志輝</t>
  </si>
  <si>
    <t>031004688583</t>
  </si>
  <si>
    <t>13135</t>
  </si>
  <si>
    <t>薛翔宇</t>
  </si>
  <si>
    <t>031008020938</t>
  </si>
  <si>
    <t>13136</t>
  </si>
  <si>
    <t>蔡秉恆</t>
  </si>
  <si>
    <t>031008258228</t>
  </si>
  <si>
    <t>13137</t>
  </si>
  <si>
    <t>廖志宏</t>
  </si>
  <si>
    <t>031008258358</t>
  </si>
  <si>
    <t>沈効璟</t>
  </si>
  <si>
    <t>13070</t>
  </si>
  <si>
    <t>楊寬益</t>
  </si>
  <si>
    <t>031008250687</t>
  </si>
  <si>
    <t>13118</t>
  </si>
  <si>
    <t>歐修源</t>
  </si>
  <si>
    <t>031008247317</t>
  </si>
  <si>
    <t>13119</t>
  </si>
  <si>
    <t>李明叡</t>
  </si>
  <si>
    <t>031008258828</t>
  </si>
  <si>
    <t>13140</t>
  </si>
  <si>
    <t>余瑞珉</t>
  </si>
  <si>
    <t>031008259662</t>
  </si>
  <si>
    <t>13141</t>
  </si>
  <si>
    <t>黃勢欽</t>
  </si>
  <si>
    <t>031008259646</t>
  </si>
  <si>
    <t>13142</t>
  </si>
  <si>
    <t>陳俊宇</t>
  </si>
  <si>
    <t>031008214188</t>
  </si>
  <si>
    <t>13143</t>
  </si>
  <si>
    <t>鄭有志</t>
  </si>
  <si>
    <t>031004661277</t>
  </si>
  <si>
    <t>黃子騰</t>
  </si>
  <si>
    <t>252004108306</t>
  </si>
  <si>
    <t>13101</t>
  </si>
  <si>
    <t>周沅芷</t>
  </si>
  <si>
    <t>154004228436</t>
  </si>
  <si>
    <t>13082</t>
  </si>
  <si>
    <t>高谷賢一</t>
  </si>
  <si>
    <t>13091</t>
  </si>
  <si>
    <t>楊傑智</t>
  </si>
  <si>
    <t>031008254883</t>
  </si>
  <si>
    <t>13148</t>
  </si>
  <si>
    <t>李世昌</t>
  </si>
  <si>
    <t>031004719946</t>
  </si>
  <si>
    <t>146004186581</t>
  </si>
  <si>
    <t>159004139594</t>
  </si>
  <si>
    <t>081004565164</t>
  </si>
  <si>
    <t>146004142265</t>
  </si>
  <si>
    <t>13102</t>
  </si>
  <si>
    <t>柯昱帆</t>
  </si>
  <si>
    <t>028004819085</t>
  </si>
  <si>
    <t>13104</t>
  </si>
  <si>
    <t>陳奕勳</t>
  </si>
  <si>
    <t>031008059876</t>
  </si>
  <si>
    <t>13105</t>
  </si>
  <si>
    <t>林奕豪</t>
  </si>
  <si>
    <t>146004191684</t>
  </si>
  <si>
    <t>吳鎧翔</t>
  </si>
  <si>
    <t>李沛淳</t>
  </si>
  <si>
    <t>13115</t>
  </si>
  <si>
    <t>黃文瑜</t>
  </si>
  <si>
    <t>137004334641</t>
  </si>
  <si>
    <t>事業推進室</t>
  </si>
  <si>
    <t>13150</t>
  </si>
  <si>
    <t>蓮尾健直</t>
  </si>
  <si>
    <t>A</t>
  </si>
  <si>
    <t>PHP</t>
    <phoneticPr fontId="5" type="noConversion"/>
  </si>
  <si>
    <t>菲比索</t>
    <phoneticPr fontId="5" type="noConversion"/>
  </si>
  <si>
    <t>05239</t>
  </si>
  <si>
    <t>031004660742</t>
  </si>
  <si>
    <t>05276</t>
  </si>
  <si>
    <t>張庭偉</t>
  </si>
  <si>
    <t>031004668032</t>
  </si>
  <si>
    <t>05280</t>
  </si>
  <si>
    <t>沈奇璋</t>
  </si>
  <si>
    <t>031004668016</t>
  </si>
  <si>
    <t>05281</t>
  </si>
  <si>
    <t>李國銘</t>
  </si>
  <si>
    <t>031004302527</t>
  </si>
  <si>
    <t>05288</t>
  </si>
  <si>
    <t>李昌憲</t>
  </si>
  <si>
    <t>031004669329</t>
  </si>
  <si>
    <t>05291</t>
  </si>
  <si>
    <t>李宗憲</t>
  </si>
  <si>
    <t>031004669823</t>
  </si>
  <si>
    <t>06006</t>
  </si>
  <si>
    <t>許文壹</t>
  </si>
  <si>
    <t>031004673516</t>
  </si>
  <si>
    <t>06061</t>
  </si>
  <si>
    <t>廖財宏</t>
  </si>
  <si>
    <t>031004677218</t>
  </si>
  <si>
    <t>06062</t>
  </si>
  <si>
    <t>翁豐遠</t>
  </si>
  <si>
    <t>031004677201</t>
  </si>
  <si>
    <t>06086</t>
  </si>
  <si>
    <t>黃柏璋</t>
  </si>
  <si>
    <t>031004679398</t>
  </si>
  <si>
    <t>06113</t>
  </si>
  <si>
    <t>林威成</t>
  </si>
  <si>
    <t>031004512074</t>
  </si>
  <si>
    <t>06117</t>
  </si>
  <si>
    <t>謝銘德</t>
  </si>
  <si>
    <t>031004682953</t>
  </si>
  <si>
    <t>06118</t>
  </si>
  <si>
    <t>李家豪</t>
  </si>
  <si>
    <t>031004683625</t>
  </si>
  <si>
    <t>06121</t>
  </si>
  <si>
    <t>陳建佑</t>
  </si>
  <si>
    <t>031004683463</t>
  </si>
  <si>
    <t>06122</t>
  </si>
  <si>
    <t>李晉愷</t>
  </si>
  <si>
    <t>031004683406</t>
  </si>
  <si>
    <t>06125</t>
  </si>
  <si>
    <t>謝孟奇</t>
  </si>
  <si>
    <t>031004683422</t>
  </si>
  <si>
    <t>06127</t>
  </si>
  <si>
    <t>姚伸憲</t>
  </si>
  <si>
    <t>031004683909</t>
  </si>
  <si>
    <t>06141</t>
  </si>
  <si>
    <t>丁鉦澤</t>
  </si>
  <si>
    <t>031004685586</t>
  </si>
  <si>
    <t>06151</t>
  </si>
  <si>
    <t>張庭誌</t>
  </si>
  <si>
    <t>031004685294</t>
  </si>
  <si>
    <t>06152</t>
  </si>
  <si>
    <t>莊志豪</t>
  </si>
  <si>
    <t>031004686169</t>
  </si>
  <si>
    <t>06157</t>
  </si>
  <si>
    <t>陳家宏</t>
  </si>
  <si>
    <t>031004503691</t>
  </si>
  <si>
    <t>06162</t>
  </si>
  <si>
    <t>吳亮育</t>
  </si>
  <si>
    <t>031004686152</t>
  </si>
  <si>
    <t>06197</t>
  </si>
  <si>
    <t>黃名榮</t>
  </si>
  <si>
    <t>031004547294</t>
  </si>
  <si>
    <t>06211</t>
  </si>
  <si>
    <t>林榮華</t>
  </si>
  <si>
    <t>031004689214</t>
  </si>
  <si>
    <t>06285</t>
  </si>
  <si>
    <t>賴嘉竑</t>
  </si>
  <si>
    <t>031004698992</t>
  </si>
  <si>
    <t>06289</t>
  </si>
  <si>
    <t>蔡榮蒼</t>
  </si>
  <si>
    <t>031004699883</t>
  </si>
  <si>
    <t>07204</t>
  </si>
  <si>
    <t>KRW</t>
  </si>
  <si>
    <t>韓元</t>
  </si>
  <si>
    <t>SGD</t>
  </si>
  <si>
    <t>新加坡幣</t>
  </si>
  <si>
    <t>VND</t>
  </si>
  <si>
    <t>越南盾</t>
  </si>
  <si>
    <t>HKD</t>
  </si>
  <si>
    <t>港幣</t>
  </si>
  <si>
    <t>總計</t>
    <phoneticPr fontId="6" type="noConversion"/>
  </si>
  <si>
    <t>直屬部門</t>
    <phoneticPr fontId="6" type="noConversion"/>
  </si>
  <si>
    <t>承辦人</t>
    <phoneticPr fontId="6" type="noConversion"/>
  </si>
  <si>
    <t>旅費總額</t>
    <phoneticPr fontId="6" type="noConversion"/>
  </si>
  <si>
    <t>實質預支金額</t>
    <phoneticPr fontId="6" type="noConversion"/>
  </si>
  <si>
    <t>應付(繳回)金額</t>
    <phoneticPr fontId="6" type="noConversion"/>
  </si>
  <si>
    <t>人事部門</t>
    <phoneticPr fontId="6" type="noConversion"/>
  </si>
  <si>
    <t>【注意事項】</t>
  </si>
  <si>
    <t xml:space="preserve">1. 旅費申請時請依流水式逐日填寫                  </t>
    <phoneticPr fontId="5" type="noConversion"/>
  </si>
  <si>
    <t>2. 出差日程與報支單據務必相符</t>
  </si>
  <si>
    <t xml:space="preserve">3. 各項開支金額與出差規定務必相符                </t>
    <phoneticPr fontId="5" type="noConversion"/>
  </si>
  <si>
    <t>4. 交際應酬等應事先報備直屬主管，並另行填寫費用申請單報支</t>
  </si>
  <si>
    <r>
      <t xml:space="preserve">預支幣別【請選擇】
</t>
    </r>
    <r>
      <rPr>
        <sz val="10"/>
        <color indexed="12"/>
        <rFont val="華康細圓體"/>
        <family val="3"/>
        <charset val="136"/>
      </rPr>
      <t>（通貨別）</t>
    </r>
    <phoneticPr fontId="5" type="noConversion"/>
  </si>
  <si>
    <t>黃底欄位 必填</t>
    <phoneticPr fontId="5" type="noConversion"/>
  </si>
  <si>
    <t>部門主管</t>
  </si>
  <si>
    <t>裁示</t>
  </si>
  <si>
    <t>111259W002</t>
  </si>
  <si>
    <t>111259W003</t>
  </si>
  <si>
    <t>111259W004</t>
  </si>
  <si>
    <t>111259W005</t>
  </si>
  <si>
    <r>
      <t xml:space="preserve">台幣
</t>
    </r>
    <r>
      <rPr>
        <sz val="8"/>
        <color indexed="12"/>
        <rFont val="華康細圓體"/>
        <family val="3"/>
        <charset val="136"/>
      </rPr>
      <t>（台湾元）</t>
    </r>
    <phoneticPr fontId="5" type="noConversion"/>
  </si>
  <si>
    <t>（仮払い番号）</t>
    <phoneticPr fontId="5" type="noConversion"/>
  </si>
  <si>
    <t>　預支單號</t>
    <phoneticPr fontId="5" type="noConversion"/>
  </si>
  <si>
    <t xml:space="preserve">　申請日期 </t>
    <phoneticPr fontId="5" type="noConversion"/>
  </si>
  <si>
    <t>　指付日期</t>
    <phoneticPr fontId="5" type="noConversion"/>
  </si>
  <si>
    <t>　（振込日付）</t>
    <phoneticPr fontId="5" type="noConversion"/>
  </si>
  <si>
    <r>
      <t>預支表單</t>
    </r>
    <r>
      <rPr>
        <u/>
        <sz val="14"/>
        <color indexed="12"/>
        <rFont val="華康細圓體"/>
        <family val="3"/>
        <charset val="136"/>
      </rPr>
      <t>（仮払い申請表）</t>
    </r>
    <phoneticPr fontId="6" type="noConversion"/>
  </si>
  <si>
    <r>
      <t xml:space="preserve">員工編號
</t>
    </r>
    <r>
      <rPr>
        <sz val="10"/>
        <color indexed="12"/>
        <rFont val="華康細圓體"/>
        <family val="3"/>
        <charset val="136"/>
      </rPr>
      <t>（社員番号）</t>
    </r>
    <phoneticPr fontId="6" type="noConversion"/>
  </si>
  <si>
    <r>
      <t xml:space="preserve">匯率
</t>
    </r>
    <r>
      <rPr>
        <sz val="10"/>
        <color indexed="12"/>
        <rFont val="華康細圓體"/>
        <family val="3"/>
        <charset val="136"/>
      </rPr>
      <t>（為替レ－ト）</t>
    </r>
    <phoneticPr fontId="5" type="noConversion"/>
  </si>
  <si>
    <r>
      <t xml:space="preserve">原幣
</t>
    </r>
    <r>
      <rPr>
        <sz val="8"/>
        <color indexed="12"/>
        <rFont val="華康細圓體"/>
        <family val="3"/>
        <charset val="136"/>
      </rPr>
      <t>（通貨金額）</t>
    </r>
    <phoneticPr fontId="5" type="noConversion"/>
  </si>
  <si>
    <t>部門名稱</t>
  </si>
  <si>
    <t>單位名稱</t>
  </si>
  <si>
    <t>員工編號</t>
  </si>
  <si>
    <t>姓名</t>
  </si>
  <si>
    <t>階別</t>
  </si>
  <si>
    <t>銀行帳號</t>
  </si>
  <si>
    <t>成本部門代號</t>
  </si>
  <si>
    <t>03065</t>
  </si>
  <si>
    <t>林員如</t>
  </si>
  <si>
    <t>SC</t>
  </si>
  <si>
    <t>031004592719</t>
  </si>
  <si>
    <t>00001</t>
  </si>
  <si>
    <t>陳源煌</t>
  </si>
  <si>
    <t>E</t>
  </si>
  <si>
    <t>031004538368</t>
  </si>
  <si>
    <t>12169</t>
  </si>
  <si>
    <t>吉岡大雅</t>
  </si>
  <si>
    <t>F</t>
  </si>
  <si>
    <t>01003</t>
  </si>
  <si>
    <t>張菁薰</t>
  </si>
  <si>
    <t>SB</t>
  </si>
  <si>
    <t>031004538432</t>
  </si>
  <si>
    <t>03026</t>
  </si>
  <si>
    <t>陳美惠</t>
  </si>
  <si>
    <t>SA</t>
  </si>
  <si>
    <t>031004591082</t>
  </si>
  <si>
    <t>03124</t>
  </si>
  <si>
    <t>鄭榮賢</t>
  </si>
  <si>
    <t>031004490026</t>
  </si>
  <si>
    <t>03198</t>
  </si>
  <si>
    <t>程怡禎</t>
  </si>
  <si>
    <t>031004430994</t>
  </si>
  <si>
    <t>04055</t>
  </si>
  <si>
    <t>趙國棟</t>
  </si>
  <si>
    <t>031004613292</t>
  </si>
  <si>
    <t>04202</t>
  </si>
  <si>
    <t>曾啟倫</t>
  </si>
  <si>
    <t>031004623863</t>
  </si>
  <si>
    <t>06111</t>
  </si>
  <si>
    <t>陳慧娟</t>
  </si>
  <si>
    <t>031004683609</t>
  </si>
  <si>
    <t>06135</t>
  </si>
  <si>
    <t>吳麗敏</t>
  </si>
  <si>
    <t>031004684451</t>
  </si>
  <si>
    <t>07111</t>
  </si>
  <si>
    <t>蔡政蔚</t>
  </si>
  <si>
    <t>031004714704</t>
  </si>
  <si>
    <t>07236</t>
  </si>
  <si>
    <t>黃碧如</t>
  </si>
  <si>
    <t>031004727649</t>
  </si>
  <si>
    <t>12001</t>
  </si>
  <si>
    <t>張維軒</t>
  </si>
  <si>
    <t>031008098926</t>
  </si>
  <si>
    <t>12133</t>
  </si>
  <si>
    <t>林維泉</t>
  </si>
  <si>
    <t>031008218862</t>
  </si>
  <si>
    <t>12134</t>
  </si>
  <si>
    <t>許振誠</t>
  </si>
  <si>
    <t>031008219161</t>
  </si>
  <si>
    <t>12242</t>
  </si>
  <si>
    <t>謝嘉凌</t>
  </si>
  <si>
    <t>031008238642</t>
  </si>
  <si>
    <t>12243</t>
  </si>
  <si>
    <t>曾源吉</t>
  </si>
  <si>
    <t>031008238334</t>
  </si>
  <si>
    <t>01026</t>
  </si>
  <si>
    <t>張賜乾</t>
  </si>
  <si>
    <t>D</t>
  </si>
  <si>
    <t>031004539186</t>
  </si>
  <si>
    <t>031004634547</t>
  </si>
  <si>
    <t>04363</t>
  </si>
  <si>
    <t>謝勝爵</t>
  </si>
  <si>
    <t>031004634571</t>
  </si>
  <si>
    <t>04364</t>
  </si>
  <si>
    <t>王勝助</t>
  </si>
  <si>
    <t>031004557508</t>
  </si>
  <si>
    <t>04388</t>
  </si>
  <si>
    <t>黃汶一</t>
  </si>
  <si>
    <t>031004635981</t>
  </si>
  <si>
    <t>04403</t>
  </si>
  <si>
    <t>謝坤翰</t>
  </si>
  <si>
    <t>031004636815</t>
  </si>
  <si>
    <t>05008</t>
  </si>
  <si>
    <t>柳鎮國</t>
  </si>
  <si>
    <t>031004639172</t>
  </si>
  <si>
    <t>05039</t>
  </si>
  <si>
    <t>陳明賢</t>
  </si>
  <si>
    <t>031004639326</t>
  </si>
  <si>
    <t>05046</t>
  </si>
  <si>
    <t>林詩揚</t>
  </si>
  <si>
    <t>031004590012</t>
  </si>
  <si>
    <t>05082</t>
  </si>
  <si>
    <t>廖緯家</t>
  </si>
  <si>
    <t>031004644404</t>
  </si>
  <si>
    <t>05083</t>
  </si>
  <si>
    <t>朱建興</t>
  </si>
  <si>
    <t>031004603304</t>
  </si>
  <si>
    <t>05087</t>
  </si>
  <si>
    <t>林煜喨</t>
  </si>
  <si>
    <t>031004644615</t>
  </si>
  <si>
    <t>05146</t>
  </si>
  <si>
    <t>張芳吉</t>
  </si>
  <si>
    <t>031004647783</t>
  </si>
  <si>
    <t>05153</t>
  </si>
  <si>
    <t>林啟財</t>
  </si>
  <si>
    <t>031004648236</t>
  </si>
  <si>
    <t>05157</t>
  </si>
  <si>
    <t>劉千豪</t>
  </si>
  <si>
    <t>031004648211</t>
  </si>
  <si>
    <t>05160</t>
  </si>
  <si>
    <t>鄭壬貴</t>
  </si>
  <si>
    <t>031004648203</t>
  </si>
  <si>
    <t>05181</t>
  </si>
  <si>
    <t>涂鎧鑫</t>
  </si>
  <si>
    <t>031004648999</t>
  </si>
  <si>
    <t>05230</t>
  </si>
  <si>
    <t>吳學典</t>
  </si>
  <si>
    <t>031004658604</t>
  </si>
  <si>
    <t>05261</t>
  </si>
  <si>
    <t>蔡宗霖</t>
  </si>
  <si>
    <t>031004661877</t>
  </si>
  <si>
    <t>05265</t>
  </si>
  <si>
    <t>施凱元</t>
  </si>
  <si>
    <t>031004663237</t>
  </si>
  <si>
    <t>06013</t>
  </si>
  <si>
    <t>劉林智</t>
  </si>
  <si>
    <t>031004673119</t>
  </si>
  <si>
    <t>06020</t>
  </si>
  <si>
    <t>邱信霖</t>
  </si>
  <si>
    <t>031004673427</t>
  </si>
  <si>
    <t>06028</t>
  </si>
  <si>
    <t>張士儀</t>
  </si>
  <si>
    <t>031004675185</t>
  </si>
  <si>
    <t>06034</t>
  </si>
  <si>
    <t>張原誠</t>
  </si>
  <si>
    <t>031004675055</t>
  </si>
  <si>
    <t>06038</t>
  </si>
  <si>
    <t>林信熹</t>
  </si>
  <si>
    <t>031004675209</t>
  </si>
  <si>
    <t>06041</t>
  </si>
  <si>
    <t>詹益銘</t>
  </si>
  <si>
    <t>031004669848</t>
  </si>
  <si>
    <t>06102</t>
  </si>
  <si>
    <t>廖恒毅</t>
  </si>
  <si>
    <t>031004680125</t>
  </si>
  <si>
    <t>06137</t>
  </si>
  <si>
    <t>林芳輝</t>
  </si>
  <si>
    <t>031004685026</t>
  </si>
  <si>
    <t>06163</t>
  </si>
  <si>
    <t>張書豪</t>
  </si>
  <si>
    <t>031004686096</t>
  </si>
  <si>
    <t>13181</t>
  </si>
  <si>
    <t>陳詩韻</t>
  </si>
  <si>
    <t>146004171328</t>
  </si>
  <si>
    <t>13151</t>
  </si>
  <si>
    <t>早坂光真</t>
  </si>
  <si>
    <t>13184</t>
  </si>
  <si>
    <t>何建德</t>
  </si>
  <si>
    <t>031008265948</t>
  </si>
  <si>
    <t>13185</t>
  </si>
  <si>
    <t>林耀邦</t>
  </si>
  <si>
    <t>031008265915</t>
  </si>
  <si>
    <t>13182</t>
  </si>
  <si>
    <t>陳致維</t>
  </si>
  <si>
    <t>031008263817</t>
  </si>
  <si>
    <t>13183</t>
  </si>
  <si>
    <t>李彥婷</t>
  </si>
  <si>
    <t>031008265923</t>
  </si>
  <si>
    <t>13152</t>
  </si>
  <si>
    <t>姜欣辰</t>
  </si>
  <si>
    <t>031008262748</t>
  </si>
  <si>
    <t>13186</t>
  </si>
  <si>
    <t>林政鑫</t>
  </si>
  <si>
    <t>031008265956</t>
  </si>
  <si>
    <t>13180</t>
  </si>
  <si>
    <t>高橋廣樹</t>
  </si>
  <si>
    <t>13187</t>
  </si>
  <si>
    <t>黃世賢</t>
  </si>
  <si>
    <t>146004100322</t>
  </si>
  <si>
    <t>13192</t>
  </si>
  <si>
    <t>李思德</t>
  </si>
  <si>
    <t>031008266133</t>
  </si>
  <si>
    <t>13193</t>
  </si>
  <si>
    <t>陳文藝</t>
  </si>
  <si>
    <t>031008266199</t>
  </si>
  <si>
    <t>13197</t>
  </si>
  <si>
    <t>邱偉銘</t>
  </si>
  <si>
    <t>272004071978</t>
  </si>
  <si>
    <t>13198</t>
  </si>
  <si>
    <t>李明學</t>
  </si>
  <si>
    <t>028004994912</t>
  </si>
  <si>
    <t>13199</t>
  </si>
  <si>
    <t>笠原康文</t>
  </si>
  <si>
    <t>吳建成</t>
  </si>
  <si>
    <t>031004646762</t>
  </si>
  <si>
    <t>05163</t>
  </si>
  <si>
    <t>程凱源</t>
  </si>
  <si>
    <t>031004648171</t>
  </si>
  <si>
    <t>05231</t>
  </si>
  <si>
    <t>蒲合榮</t>
  </si>
  <si>
    <t>031004491922</t>
  </si>
  <si>
    <t>05264</t>
  </si>
  <si>
    <t>黃振鴻</t>
  </si>
  <si>
    <t>031004663229</t>
  </si>
  <si>
    <t>06007</t>
  </si>
  <si>
    <t>李武徽</t>
  </si>
  <si>
    <t>031004673524</t>
  </si>
  <si>
    <t>06009</t>
  </si>
  <si>
    <t>鄭英宗</t>
  </si>
  <si>
    <t>031004673492</t>
  </si>
  <si>
    <t>06031</t>
  </si>
  <si>
    <t>劉勝富</t>
  </si>
  <si>
    <t>031004525294</t>
  </si>
  <si>
    <t>06032</t>
  </si>
  <si>
    <t>許澤友</t>
  </si>
  <si>
    <t>031004675193</t>
  </si>
  <si>
    <t>06042</t>
  </si>
  <si>
    <t>張焙元</t>
  </si>
  <si>
    <t>031004601085</t>
  </si>
  <si>
    <t>06046</t>
  </si>
  <si>
    <t>031004675088</t>
  </si>
  <si>
    <t>06065</t>
  </si>
  <si>
    <t>黃士豪</t>
  </si>
  <si>
    <t>031004676335</t>
  </si>
  <si>
    <t>06070</t>
  </si>
  <si>
    <t>柯富仁</t>
  </si>
  <si>
    <t>031004677161</t>
  </si>
  <si>
    <t>06106</t>
  </si>
  <si>
    <t>許仕明</t>
  </si>
  <si>
    <t>031004682426</t>
  </si>
  <si>
    <t>06109</t>
  </si>
  <si>
    <t>許文謙</t>
  </si>
  <si>
    <t>031004682394</t>
  </si>
  <si>
    <t>06165</t>
  </si>
  <si>
    <t>陳紹瑋</t>
  </si>
  <si>
    <t>031004686071</t>
  </si>
  <si>
    <t>06177</t>
  </si>
  <si>
    <t>郭明峰</t>
  </si>
  <si>
    <t>031004687319</t>
  </si>
  <si>
    <t>06202</t>
  </si>
  <si>
    <t>歐育杰</t>
  </si>
  <si>
    <t>031004688104</t>
  </si>
  <si>
    <t>06238</t>
  </si>
  <si>
    <t>李孟蒼</t>
  </si>
  <si>
    <t>031004693467</t>
  </si>
  <si>
    <t>06342</t>
  </si>
  <si>
    <t>孫賢</t>
  </si>
  <si>
    <t>031004701022</t>
  </si>
  <si>
    <t>06359</t>
  </si>
  <si>
    <t>王霖培</t>
  </si>
  <si>
    <t>031004701371</t>
  </si>
  <si>
    <t>06395</t>
  </si>
  <si>
    <t>吳科廷</t>
  </si>
  <si>
    <t>031004705195</t>
  </si>
  <si>
    <t>06399</t>
  </si>
  <si>
    <t>黃信豪</t>
  </si>
  <si>
    <t>06205</t>
  </si>
  <si>
    <t>許家銘</t>
  </si>
  <si>
    <t>031002021129</t>
  </si>
  <si>
    <t>06300</t>
  </si>
  <si>
    <t>劉榮昌</t>
  </si>
  <si>
    <t>031004701769</t>
  </si>
  <si>
    <t>06357</t>
  </si>
  <si>
    <t>游宗益</t>
  </si>
  <si>
    <t>031004701388</t>
  </si>
  <si>
    <t>06364</t>
  </si>
  <si>
    <t>劉永賢</t>
  </si>
  <si>
    <t>031004703656</t>
  </si>
  <si>
    <t>06365</t>
  </si>
  <si>
    <t>張登貴</t>
  </si>
  <si>
    <t>031004669215</t>
  </si>
  <si>
    <t>06368</t>
  </si>
  <si>
    <t>劉勝源</t>
  </si>
  <si>
    <t>031004582789</t>
  </si>
  <si>
    <t>06369</t>
  </si>
  <si>
    <t>陳柏銘</t>
  </si>
  <si>
    <t>031004703607</t>
  </si>
  <si>
    <t>06370</t>
  </si>
  <si>
    <t>陳皇志</t>
  </si>
  <si>
    <t>031004703648</t>
  </si>
  <si>
    <t>07077</t>
  </si>
  <si>
    <t>黃孔揚</t>
  </si>
  <si>
    <t>031004712128</t>
  </si>
  <si>
    <t>07251</t>
  </si>
  <si>
    <t>李易儒</t>
  </si>
  <si>
    <t>031004733367</t>
  </si>
  <si>
    <t>07262</t>
  </si>
  <si>
    <t>林成家</t>
  </si>
  <si>
    <t>031004733707</t>
  </si>
  <si>
    <t>08031</t>
  </si>
  <si>
    <t>廖軍翔</t>
  </si>
  <si>
    <t>031004758534</t>
  </si>
  <si>
    <t>11065</t>
  </si>
  <si>
    <t>莊順郁</t>
  </si>
  <si>
    <t>031008061965</t>
  </si>
  <si>
    <t>11066</t>
  </si>
  <si>
    <t>李建賢</t>
  </si>
  <si>
    <t>031008061973</t>
  </si>
  <si>
    <t>11067</t>
  </si>
  <si>
    <t>劉宏煜</t>
  </si>
  <si>
    <t>031008060733</t>
  </si>
  <si>
    <t>11068</t>
  </si>
  <si>
    <t>劉育瑋</t>
  </si>
  <si>
    <t>031008060077</t>
  </si>
  <si>
    <t>01052</t>
  </si>
  <si>
    <t>郭璿紳</t>
  </si>
  <si>
    <t>031004543202</t>
  </si>
  <si>
    <t>01054</t>
  </si>
  <si>
    <t>吳吉祥</t>
  </si>
  <si>
    <t>031004543227</t>
  </si>
  <si>
    <t>01112</t>
  </si>
  <si>
    <t>張倫瑋</t>
  </si>
  <si>
    <t>031004552072</t>
  </si>
  <si>
    <t>01113</t>
  </si>
  <si>
    <t>林炫學</t>
  </si>
  <si>
    <t>031004552104</t>
  </si>
  <si>
    <t>01124</t>
  </si>
  <si>
    <t>郭芷琳</t>
  </si>
  <si>
    <t>031004553871</t>
  </si>
  <si>
    <t>02054</t>
  </si>
  <si>
    <t>陳昭憲</t>
  </si>
  <si>
    <t>031004565487</t>
  </si>
  <si>
    <t>02064</t>
  </si>
  <si>
    <t>林介山</t>
  </si>
  <si>
    <t>031004566564</t>
  </si>
  <si>
    <t>03002</t>
  </si>
  <si>
    <t>031008215735</t>
  </si>
  <si>
    <t>12128</t>
  </si>
  <si>
    <t>黃建銓</t>
  </si>
  <si>
    <t>031004730848</t>
  </si>
  <si>
    <t>01117</t>
  </si>
  <si>
    <t>周志聰</t>
  </si>
  <si>
    <t>031004553093</t>
  </si>
  <si>
    <t>02069</t>
  </si>
  <si>
    <t>張榮隆</t>
  </si>
  <si>
    <t>031004568273</t>
  </si>
  <si>
    <t>06269</t>
  </si>
  <si>
    <t>鄭鍾勳</t>
  </si>
  <si>
    <t>031004698254</t>
  </si>
  <si>
    <t>06374</t>
  </si>
  <si>
    <t>蘇豐文</t>
  </si>
  <si>
    <t>031004703615</t>
  </si>
  <si>
    <t>06376</t>
  </si>
  <si>
    <t>鄭家豪</t>
  </si>
  <si>
    <t>031004703575</t>
  </si>
  <si>
    <t>07068</t>
  </si>
  <si>
    <t>林任謙</t>
  </si>
  <si>
    <t>031004711001</t>
  </si>
  <si>
    <t>07070</t>
  </si>
  <si>
    <t>張宏名</t>
  </si>
  <si>
    <t>031004711067</t>
  </si>
  <si>
    <t>07274</t>
  </si>
  <si>
    <t>葉昱賢</t>
  </si>
  <si>
    <t>09033</t>
  </si>
  <si>
    <t>呂維軒</t>
  </si>
  <si>
    <t>031004998951</t>
  </si>
  <si>
    <t>10188</t>
  </si>
  <si>
    <t>許倍誠</t>
  </si>
  <si>
    <t>031004603686</t>
  </si>
  <si>
    <t>11085</t>
  </si>
  <si>
    <t>安藤義崇</t>
  </si>
  <si>
    <t>11248</t>
  </si>
  <si>
    <t>張家綸</t>
  </si>
  <si>
    <t>031008091205</t>
  </si>
  <si>
    <t>04050</t>
  </si>
  <si>
    <t>李明顯</t>
  </si>
  <si>
    <t>031004612855</t>
  </si>
  <si>
    <t>12143</t>
  </si>
  <si>
    <t>小川祥平</t>
  </si>
  <si>
    <t>01048</t>
  </si>
  <si>
    <t>林文勇</t>
  </si>
  <si>
    <t>031004542985</t>
  </si>
  <si>
    <t>04116</t>
  </si>
  <si>
    <t>鄭湮松</t>
  </si>
  <si>
    <t>031004617075</t>
  </si>
  <si>
    <t>05209</t>
  </si>
  <si>
    <t>蕭朱完</t>
  </si>
  <si>
    <t>031004654951</t>
  </si>
  <si>
    <t>06246</t>
  </si>
  <si>
    <t>鄭又仁</t>
  </si>
  <si>
    <t>031004695687</t>
  </si>
  <si>
    <t>07237</t>
  </si>
  <si>
    <t>廖偉傑</t>
  </si>
  <si>
    <t>031004727624</t>
  </si>
  <si>
    <t>12026</t>
  </si>
  <si>
    <t>吉田省三</t>
  </si>
  <si>
    <t>13023</t>
  </si>
  <si>
    <t>久野慎一郎</t>
  </si>
  <si>
    <t>01023</t>
  </si>
  <si>
    <t>楊家維</t>
  </si>
  <si>
    <t>031004540992</t>
  </si>
  <si>
    <t>04058</t>
  </si>
  <si>
    <t>黃瓘峻</t>
  </si>
  <si>
    <t>031004613405</t>
  </si>
  <si>
    <t>04075</t>
  </si>
  <si>
    <t>黃仁聰</t>
  </si>
  <si>
    <t>031004616362</t>
  </si>
  <si>
    <t>04094</t>
  </si>
  <si>
    <t>顏佳寶</t>
  </si>
  <si>
    <t>031004616784</t>
  </si>
  <si>
    <t>07178</t>
  </si>
  <si>
    <t>周耿鈺</t>
  </si>
  <si>
    <t>031004718041</t>
  </si>
  <si>
    <t>12084</t>
  </si>
  <si>
    <t>伊藤仁詞</t>
  </si>
  <si>
    <t>12162</t>
  </si>
  <si>
    <t>寺田貴彥</t>
  </si>
  <si>
    <t>13024</t>
  </si>
  <si>
    <t>金谷浩文</t>
  </si>
  <si>
    <t>01018</t>
  </si>
  <si>
    <t>謝昇助</t>
  </si>
  <si>
    <t>031004540902</t>
  </si>
  <si>
    <t>01057</t>
  </si>
  <si>
    <t>唐俊傑</t>
  </si>
  <si>
    <t>031004373549</t>
  </si>
  <si>
    <t>01064</t>
  </si>
  <si>
    <t>賴明松</t>
  </si>
  <si>
    <t>031004543276</t>
  </si>
  <si>
    <t>01065</t>
  </si>
  <si>
    <t>鐘景煌</t>
  </si>
  <si>
    <t>031004543284</t>
  </si>
  <si>
    <t>01066</t>
  </si>
  <si>
    <t>魏永清</t>
  </si>
  <si>
    <t>031004092495</t>
  </si>
  <si>
    <t>01067</t>
  </si>
  <si>
    <t>林坤騰</t>
  </si>
  <si>
    <t>031004545074</t>
  </si>
  <si>
    <t>01071</t>
  </si>
  <si>
    <t>陳志青</t>
  </si>
  <si>
    <t>031004544361</t>
  </si>
  <si>
    <t>01073</t>
  </si>
  <si>
    <t>陳耿昌</t>
  </si>
  <si>
    <t>031004544459</t>
  </si>
  <si>
    <t>01076</t>
  </si>
  <si>
    <t>王俊鈉</t>
  </si>
  <si>
    <t>031004544401</t>
  </si>
  <si>
    <t>01079</t>
  </si>
  <si>
    <t>郭俊良</t>
  </si>
  <si>
    <t>031004544475</t>
  </si>
  <si>
    <t>01080</t>
  </si>
  <si>
    <t>張益昇</t>
  </si>
  <si>
    <t>031004544378</t>
  </si>
  <si>
    <t>01086</t>
  </si>
  <si>
    <t>李家科</t>
  </si>
  <si>
    <t>031004545099</t>
  </si>
  <si>
    <t>01087</t>
  </si>
  <si>
    <t>031004545082</t>
  </si>
  <si>
    <t>01088</t>
  </si>
  <si>
    <t>姜一平</t>
  </si>
  <si>
    <t>031004545106</t>
  </si>
  <si>
    <t>01096</t>
  </si>
  <si>
    <t>高瑞谷</t>
  </si>
  <si>
    <t>031004550371</t>
  </si>
  <si>
    <t>01098</t>
  </si>
  <si>
    <t>施怡任</t>
  </si>
  <si>
    <t>031004550193</t>
  </si>
  <si>
    <t>01103</t>
  </si>
  <si>
    <t>吳政謙</t>
  </si>
  <si>
    <t>031004551513</t>
  </si>
  <si>
    <t>01105</t>
  </si>
  <si>
    <t>陳勝裕</t>
  </si>
  <si>
    <t>031004551554</t>
  </si>
  <si>
    <t>01106</t>
  </si>
  <si>
    <t>曾志銘</t>
  </si>
  <si>
    <t>031004551595</t>
  </si>
  <si>
    <t>01108</t>
  </si>
  <si>
    <t>張家和</t>
  </si>
  <si>
    <t>031004552129</t>
  </si>
  <si>
    <t>01109</t>
  </si>
  <si>
    <t>王明和</t>
  </si>
  <si>
    <t>031004552056</t>
  </si>
  <si>
    <t>01114</t>
  </si>
  <si>
    <t>程貴基</t>
  </si>
  <si>
    <t>031004552064</t>
  </si>
  <si>
    <t>01119</t>
  </si>
  <si>
    <t>張坤景</t>
  </si>
  <si>
    <t>031004553077</t>
  </si>
  <si>
    <t>02001</t>
  </si>
  <si>
    <t>陳台龍</t>
  </si>
  <si>
    <t>031004554527</t>
  </si>
  <si>
    <t>02002</t>
  </si>
  <si>
    <t>鍾長達</t>
  </si>
  <si>
    <t>031004555401</t>
  </si>
  <si>
    <t>02004</t>
  </si>
  <si>
    <t>游嘉鈞</t>
  </si>
  <si>
    <t>031004449705</t>
  </si>
  <si>
    <t>02006</t>
  </si>
  <si>
    <t>廖志明</t>
  </si>
  <si>
    <t>031004555378</t>
  </si>
  <si>
    <t>02011</t>
  </si>
  <si>
    <t>沈昭銘</t>
  </si>
  <si>
    <t>031004558942</t>
  </si>
  <si>
    <t>02014</t>
  </si>
  <si>
    <t>李俊民</t>
  </si>
  <si>
    <t>031004584976</t>
  </si>
  <si>
    <t>02025</t>
  </si>
  <si>
    <t>林佳明</t>
  </si>
  <si>
    <t>031004563315</t>
  </si>
  <si>
    <t>02026</t>
  </si>
  <si>
    <t>吳秉樺</t>
  </si>
  <si>
    <t>031004563226</t>
  </si>
  <si>
    <t>02033</t>
  </si>
  <si>
    <t>劉建棠</t>
  </si>
  <si>
    <t>031004564888</t>
  </si>
  <si>
    <t>02037</t>
  </si>
  <si>
    <t>蘇瑞川</t>
  </si>
  <si>
    <t>031004564977</t>
  </si>
  <si>
    <t>02039</t>
  </si>
  <si>
    <t>吳啟銘</t>
  </si>
  <si>
    <t>031004564871</t>
  </si>
  <si>
    <t>02042</t>
  </si>
  <si>
    <t>施明賢</t>
  </si>
  <si>
    <t>031004564896</t>
  </si>
  <si>
    <t>02053</t>
  </si>
  <si>
    <t>成善正</t>
  </si>
  <si>
    <t>031004566078</t>
  </si>
  <si>
    <t>02055</t>
  </si>
  <si>
    <t>陳啟發</t>
  </si>
  <si>
    <t>031004566086</t>
  </si>
  <si>
    <t>02060</t>
  </si>
  <si>
    <t>黃士榮</t>
  </si>
  <si>
    <t>031004566126</t>
  </si>
  <si>
    <t>02063</t>
  </si>
  <si>
    <t>詹昆學</t>
  </si>
  <si>
    <t>031004566134</t>
  </si>
  <si>
    <t>02068</t>
  </si>
  <si>
    <t>施宗良</t>
  </si>
  <si>
    <t>031004567885</t>
  </si>
  <si>
    <t>02070</t>
  </si>
  <si>
    <t>賴廷穎</t>
  </si>
  <si>
    <t>031004558545</t>
  </si>
  <si>
    <t>02072</t>
  </si>
  <si>
    <t>林眠辰</t>
  </si>
  <si>
    <t>031004571212</t>
  </si>
  <si>
    <t>02085</t>
  </si>
  <si>
    <t>王順昱</t>
  </si>
  <si>
    <t>031004573498</t>
  </si>
  <si>
    <t>02086</t>
  </si>
  <si>
    <t>曾惟申</t>
  </si>
  <si>
    <t>031004426417</t>
  </si>
  <si>
    <t>03004</t>
  </si>
  <si>
    <t>陳岳聖</t>
  </si>
  <si>
    <t>031004586288</t>
  </si>
  <si>
    <t>03008</t>
  </si>
  <si>
    <t>陳昇輝</t>
  </si>
  <si>
    <t>031004587268</t>
  </si>
  <si>
    <t>03024</t>
  </si>
  <si>
    <t>楊進旗</t>
  </si>
  <si>
    <t>031004590629</t>
  </si>
  <si>
    <t>03031</t>
  </si>
  <si>
    <t>許憲宗</t>
  </si>
  <si>
    <t>031004592784</t>
  </si>
  <si>
    <t>03032</t>
  </si>
  <si>
    <t>葉啟村</t>
  </si>
  <si>
    <t>031004591999</t>
  </si>
  <si>
    <t>03034</t>
  </si>
  <si>
    <t>吳培生</t>
  </si>
  <si>
    <t>031004554202</t>
  </si>
  <si>
    <t>03035</t>
  </si>
  <si>
    <t>游銘欽</t>
  </si>
  <si>
    <t>031004422448</t>
  </si>
  <si>
    <t>03037</t>
  </si>
  <si>
    <t>吳榮茂</t>
  </si>
  <si>
    <t>031004591917</t>
  </si>
  <si>
    <t>03057</t>
  </si>
  <si>
    <t>賴威村</t>
  </si>
  <si>
    <t>031004592638</t>
  </si>
  <si>
    <t>03062</t>
  </si>
  <si>
    <t>林宗佐</t>
  </si>
  <si>
    <t>031004592224</t>
  </si>
  <si>
    <t>03073</t>
  </si>
  <si>
    <t>黃茂銓</t>
  </si>
  <si>
    <t>10233</t>
  </si>
  <si>
    <t>031004735724</t>
  </si>
  <si>
    <t>10249</t>
  </si>
  <si>
    <t>許佑任</t>
  </si>
  <si>
    <t>031008031021</t>
  </si>
  <si>
    <t>10262</t>
  </si>
  <si>
    <t>陳億全</t>
  </si>
  <si>
    <t>031008039188</t>
  </si>
  <si>
    <t>10264</t>
  </si>
  <si>
    <t>沈哲弘</t>
  </si>
  <si>
    <t>031008038507</t>
  </si>
  <si>
    <t>11014</t>
  </si>
  <si>
    <t>高旻毓</t>
  </si>
  <si>
    <t>031008056619</t>
  </si>
  <si>
    <t>11039</t>
  </si>
  <si>
    <t>陳佳輝</t>
  </si>
  <si>
    <t>031008059179</t>
  </si>
  <si>
    <t>11168</t>
  </si>
  <si>
    <t>黃俊欽</t>
  </si>
  <si>
    <t>031004678669</t>
  </si>
  <si>
    <t>11171</t>
  </si>
  <si>
    <t>林國義</t>
  </si>
  <si>
    <t>031008074333</t>
  </si>
  <si>
    <t>11206</t>
  </si>
  <si>
    <t>藤平吉孝</t>
  </si>
  <si>
    <t>11213</t>
  </si>
  <si>
    <t>廖威智</t>
  </si>
  <si>
    <t>031008079331</t>
  </si>
  <si>
    <t>11214</t>
  </si>
  <si>
    <t>林柏良</t>
  </si>
  <si>
    <t>031008082458</t>
  </si>
  <si>
    <t>11215</t>
  </si>
  <si>
    <t>江灯川</t>
  </si>
  <si>
    <t>031008082417</t>
  </si>
  <si>
    <t>11250</t>
  </si>
  <si>
    <t>顏良峻</t>
  </si>
  <si>
    <t>031008090728</t>
  </si>
  <si>
    <t>11251</t>
  </si>
  <si>
    <t>黃崇城</t>
  </si>
  <si>
    <t>031008091335</t>
  </si>
  <si>
    <t>11254</t>
  </si>
  <si>
    <t>杜可謙</t>
  </si>
  <si>
    <t>031008090347</t>
  </si>
  <si>
    <t>11259</t>
  </si>
  <si>
    <t>張永俊</t>
  </si>
  <si>
    <t>031008094721</t>
  </si>
  <si>
    <t>12034</t>
  </si>
  <si>
    <t>鄭周忠</t>
  </si>
  <si>
    <t>031004726052</t>
  </si>
  <si>
    <t>031004603037</t>
  </si>
  <si>
    <t>03162</t>
  </si>
  <si>
    <t>朱合晟</t>
  </si>
  <si>
    <t>031004603929</t>
  </si>
  <si>
    <t>03185</t>
  </si>
  <si>
    <t>許依慧</t>
  </si>
  <si>
    <t>031004603531</t>
  </si>
  <si>
    <t>03200</t>
  </si>
  <si>
    <t>廖煥禎</t>
  </si>
  <si>
    <t>031004604658</t>
  </si>
  <si>
    <t>03201</t>
  </si>
  <si>
    <t>游立言</t>
  </si>
  <si>
    <t>031004604617</t>
  </si>
  <si>
    <t>03203</t>
  </si>
  <si>
    <t>鐘文進</t>
  </si>
  <si>
    <t>031004604633</t>
  </si>
  <si>
    <t>03204</t>
  </si>
  <si>
    <t>郭士榤</t>
  </si>
  <si>
    <t>031004604641</t>
  </si>
  <si>
    <t>03205</t>
  </si>
  <si>
    <t>曾大威</t>
  </si>
  <si>
    <t>031004604625</t>
  </si>
  <si>
    <t>03208</t>
  </si>
  <si>
    <t>廖福隆</t>
  </si>
  <si>
    <t>031004605565</t>
  </si>
  <si>
    <t>03209</t>
  </si>
  <si>
    <t>王宥仁</t>
  </si>
  <si>
    <t>031004605581</t>
  </si>
  <si>
    <t>03211</t>
  </si>
  <si>
    <t>廖志雄</t>
  </si>
  <si>
    <t>031004605313</t>
  </si>
  <si>
    <t>03212</t>
  </si>
  <si>
    <t>陳愷懋</t>
  </si>
  <si>
    <t>031004605598</t>
  </si>
  <si>
    <t>03213</t>
  </si>
  <si>
    <t>蔡穎松</t>
  </si>
  <si>
    <t>031004605321</t>
  </si>
  <si>
    <t>03214</t>
  </si>
  <si>
    <t>邱祖德</t>
  </si>
  <si>
    <t>031004607047</t>
  </si>
  <si>
    <t>03216</t>
  </si>
  <si>
    <t>張振偉</t>
  </si>
  <si>
    <t>031004606131</t>
  </si>
  <si>
    <t>03217</t>
  </si>
  <si>
    <t>張介騰</t>
  </si>
  <si>
    <t>031004542166</t>
  </si>
  <si>
    <t>03218</t>
  </si>
  <si>
    <t>翁佳裕</t>
  </si>
  <si>
    <t>031004606148</t>
  </si>
  <si>
    <t>陳宏宜</t>
  </si>
  <si>
    <t>031004604211</t>
  </si>
  <si>
    <t>12199</t>
  </si>
  <si>
    <t>謝嘉翔</t>
  </si>
  <si>
    <t>031008231279</t>
  </si>
  <si>
    <t>12200</t>
  </si>
  <si>
    <t>陳俊槐</t>
  </si>
  <si>
    <t>031004627054</t>
  </si>
  <si>
    <t>13008</t>
  </si>
  <si>
    <t>邱文仁</t>
  </si>
  <si>
    <t>031008238075</t>
  </si>
  <si>
    <t>13063</t>
  </si>
  <si>
    <t>魏修平</t>
  </si>
  <si>
    <t>031008248995</t>
  </si>
  <si>
    <t>13064</t>
  </si>
  <si>
    <t>張修銘</t>
  </si>
  <si>
    <t>031008247682</t>
  </si>
  <si>
    <t>01047</t>
  </si>
  <si>
    <t>陳建森</t>
  </si>
  <si>
    <t>031004542977</t>
  </si>
  <si>
    <t>03017</t>
  </si>
  <si>
    <t>71N10T1</t>
  </si>
  <si>
    <t>71U1</t>
  </si>
  <si>
    <t>71U10T1</t>
  </si>
  <si>
    <t>71U2</t>
  </si>
  <si>
    <t>71U20T1</t>
  </si>
  <si>
    <t>72110T1</t>
  </si>
  <si>
    <t>72120T1</t>
  </si>
  <si>
    <t>C7310T1</t>
  </si>
  <si>
    <t>73110T1</t>
  </si>
  <si>
    <t>73120T1</t>
  </si>
  <si>
    <t>74110T1</t>
  </si>
  <si>
    <t>74120T1</t>
  </si>
  <si>
    <t>C7510T1</t>
  </si>
  <si>
    <t>75110T1</t>
  </si>
  <si>
    <t>75120T1</t>
  </si>
  <si>
    <t>76110T1</t>
  </si>
  <si>
    <t>76120T1</t>
  </si>
  <si>
    <t>86120T1</t>
  </si>
  <si>
    <t>86400T1</t>
  </si>
  <si>
    <t>90000T1</t>
  </si>
  <si>
    <t>90060T1</t>
  </si>
  <si>
    <t>停用 90070T1</t>
  </si>
  <si>
    <t>停用 90090T1</t>
  </si>
  <si>
    <t>停用 90100T1</t>
  </si>
  <si>
    <t>停用 90110T1</t>
  </si>
  <si>
    <t>90120T1</t>
  </si>
  <si>
    <t>停用 90130T1</t>
  </si>
  <si>
    <t>停用 90140T1</t>
  </si>
  <si>
    <t>停用 90150T1</t>
  </si>
  <si>
    <t>90160T1</t>
  </si>
  <si>
    <t>90170T1</t>
  </si>
  <si>
    <t>90190T1</t>
  </si>
  <si>
    <t>90210T1</t>
  </si>
  <si>
    <t>91100T1</t>
  </si>
  <si>
    <t>91200T1</t>
  </si>
  <si>
    <t>91250T1</t>
  </si>
  <si>
    <t>91270T1</t>
  </si>
  <si>
    <t>91300T1</t>
  </si>
  <si>
    <t>93000T1</t>
  </si>
  <si>
    <t>93100T1</t>
  </si>
  <si>
    <t>AC1原價部門</t>
  </si>
  <si>
    <t>XXXXX電力-(1-2期)</t>
  </si>
  <si>
    <t>XXXXX給水-(1-2期)</t>
  </si>
  <si>
    <t>XXXXX廢水-(1-2期)</t>
  </si>
  <si>
    <t>XXXXX空調-(1-2期)</t>
  </si>
  <si>
    <t>XXXXX壓空-(1-2期)</t>
  </si>
  <si>
    <t>XXXXX瓦斯-(1-2期)</t>
  </si>
  <si>
    <t>變電所</t>
  </si>
  <si>
    <t>XXXXX電力-YF.ZF窯</t>
  </si>
  <si>
    <t>XXXXX給水-YF.ZF窯</t>
  </si>
  <si>
    <t>XXXXX廢水-YF.ZF窯</t>
  </si>
  <si>
    <t>XXXXX空調-YF.ZF窯</t>
  </si>
  <si>
    <t>XXXXX壓空-YF.ZF窯</t>
  </si>
  <si>
    <t>XXXXX瓦斯-YF.ZF窯</t>
  </si>
  <si>
    <t>XXXXX電力-5期</t>
  </si>
  <si>
    <t>XXXXX給水-5期</t>
  </si>
  <si>
    <t>XXXXX廢水-5期</t>
  </si>
  <si>
    <t>XXXXX空調-5期</t>
  </si>
  <si>
    <t>XXXXX壓空-5期</t>
  </si>
  <si>
    <t>XXXXX瓦斯-5期</t>
  </si>
  <si>
    <t>電力-FAB2</t>
  </si>
  <si>
    <t>給水-FAB2</t>
  </si>
  <si>
    <t>廢水-FAB2</t>
  </si>
  <si>
    <t>空調-FAB2</t>
  </si>
  <si>
    <t>壓空-FAB2</t>
  </si>
  <si>
    <t>瓦斯-FAB2</t>
  </si>
  <si>
    <t>電力-台南</t>
  </si>
  <si>
    <t>給水-台南</t>
  </si>
  <si>
    <t>廢水-台南</t>
  </si>
  <si>
    <t>空調-台南</t>
  </si>
  <si>
    <t>壓空-台南</t>
  </si>
  <si>
    <t>瓦斯-台南</t>
  </si>
  <si>
    <t>電力-FAB1</t>
  </si>
  <si>
    <t>給水-FAB1</t>
  </si>
  <si>
    <t>廢水-FAB1</t>
  </si>
  <si>
    <t>空調-FAB1</t>
  </si>
  <si>
    <t>壓空-FAB1</t>
  </si>
  <si>
    <t>瓦斯-FAB1</t>
  </si>
  <si>
    <t>XXXXX管理本部</t>
  </si>
  <si>
    <t>XXXXX資材物流G</t>
  </si>
  <si>
    <t>資材受入倉庫</t>
  </si>
  <si>
    <t>資材原燃料倉庫</t>
  </si>
  <si>
    <t>XXXXX素板生產計畫G</t>
  </si>
  <si>
    <t>XXXXX基板生產計畫G</t>
  </si>
  <si>
    <t>XXXXX財務G</t>
  </si>
  <si>
    <t>XXXXX原燃G</t>
  </si>
  <si>
    <t>業務改善室</t>
  </si>
  <si>
    <t>工場共通</t>
  </si>
  <si>
    <t>XXXXXITG</t>
  </si>
  <si>
    <t>XXXXX總務人事G</t>
  </si>
  <si>
    <t>工場共通-雲林</t>
  </si>
  <si>
    <t>XXXX工場共通-(1-2期)</t>
  </si>
  <si>
    <t>姓名</t>
    <phoneticPr fontId="5" type="noConversion"/>
  </si>
  <si>
    <t>031004629639</t>
  </si>
  <si>
    <t>04319</t>
  </si>
  <si>
    <t>楊勝名</t>
  </si>
  <si>
    <t>031004631988</t>
  </si>
  <si>
    <t>04331</t>
  </si>
  <si>
    <t>張棋程</t>
  </si>
  <si>
    <t>031004567455</t>
  </si>
  <si>
    <t>04333</t>
  </si>
  <si>
    <t>陳俊宏</t>
  </si>
  <si>
    <t>031004633453</t>
  </si>
  <si>
    <t>04350</t>
  </si>
  <si>
    <t>031004634141</t>
  </si>
  <si>
    <t>04354</t>
  </si>
  <si>
    <t>邱裕仁</t>
  </si>
  <si>
    <t>031004634166</t>
  </si>
  <si>
    <t>04368</t>
  </si>
  <si>
    <t>林仁舜</t>
  </si>
  <si>
    <t>031004634928</t>
  </si>
  <si>
    <t>04369</t>
  </si>
  <si>
    <t>李志偉</t>
  </si>
  <si>
    <t>031004634969</t>
  </si>
  <si>
    <t>04373</t>
  </si>
  <si>
    <t>王慶雄</t>
  </si>
  <si>
    <t>031004635284</t>
  </si>
  <si>
    <t>04374</t>
  </si>
  <si>
    <t>俞政利</t>
  </si>
  <si>
    <t>031004635357</t>
  </si>
  <si>
    <t>04375</t>
  </si>
  <si>
    <t>張稚彥</t>
  </si>
  <si>
    <t>031004634977</t>
  </si>
  <si>
    <t>04377</t>
  </si>
  <si>
    <t>林威呈</t>
  </si>
  <si>
    <t>031004635308</t>
  </si>
  <si>
    <t>04379</t>
  </si>
  <si>
    <t>王鈞郁</t>
  </si>
  <si>
    <t>031004635316</t>
  </si>
  <si>
    <t>04397</t>
  </si>
  <si>
    <t>莊順斌</t>
  </si>
  <si>
    <t>031004636418</t>
  </si>
  <si>
    <t>05037</t>
  </si>
  <si>
    <t>廖紋億</t>
  </si>
  <si>
    <t>031004641253</t>
  </si>
  <si>
    <t>05047</t>
  </si>
  <si>
    <t>胡俊弘</t>
  </si>
  <si>
    <t>031004641197</t>
  </si>
  <si>
    <t>05084</t>
  </si>
  <si>
    <t>王信朝</t>
  </si>
  <si>
    <t>031004644234</t>
  </si>
  <si>
    <t>05091</t>
  </si>
  <si>
    <t>張凱湣</t>
  </si>
  <si>
    <t>031004644494</t>
  </si>
  <si>
    <t>05092</t>
  </si>
  <si>
    <t>蕭建陸</t>
  </si>
  <si>
    <t>031004644412</t>
  </si>
  <si>
    <t>05095</t>
  </si>
  <si>
    <t>徐輝龍</t>
  </si>
  <si>
    <t>031004642955</t>
  </si>
  <si>
    <t>05098</t>
  </si>
  <si>
    <t>張文麟</t>
  </si>
  <si>
    <t>031004644801</t>
  </si>
  <si>
    <t>05099</t>
  </si>
  <si>
    <t>陳則斌</t>
  </si>
  <si>
    <t>031004540927</t>
  </si>
  <si>
    <t>12013</t>
  </si>
  <si>
    <t>鈴木健雄</t>
  </si>
  <si>
    <t>基板加工課</t>
  </si>
  <si>
    <t>01075</t>
  </si>
  <si>
    <t>蕭宏宜</t>
  </si>
  <si>
    <t>031004544434</t>
  </si>
  <si>
    <t>01082</t>
  </si>
  <si>
    <t>陳金賢</t>
  </si>
  <si>
    <t>031004608084</t>
  </si>
  <si>
    <t>01104</t>
  </si>
  <si>
    <t>吳嘉泰</t>
  </si>
  <si>
    <t>031004551521</t>
  </si>
  <si>
    <t>06249</t>
  </si>
  <si>
    <t>黃朝輝</t>
  </si>
  <si>
    <t>031004697671</t>
  </si>
  <si>
    <t>06250</t>
  </si>
  <si>
    <t>侯佳宏</t>
  </si>
  <si>
    <t>031004697696</t>
  </si>
  <si>
    <t>06251</t>
  </si>
  <si>
    <t>王建雄</t>
  </si>
  <si>
    <t>031004697469</t>
  </si>
  <si>
    <t>06254</t>
  </si>
  <si>
    <t>031004697663</t>
  </si>
  <si>
    <t>06255</t>
  </si>
  <si>
    <t>吳阜璋</t>
  </si>
  <si>
    <t>031004697266</t>
  </si>
  <si>
    <t>06257</t>
  </si>
  <si>
    <t>黃雲祥</t>
  </si>
  <si>
    <t>031004697299</t>
  </si>
  <si>
    <t>06259</t>
  </si>
  <si>
    <t>江仲哲</t>
  </si>
  <si>
    <t>031004697233</t>
  </si>
  <si>
    <t>06261</t>
  </si>
  <si>
    <t>黃俊彰</t>
  </si>
  <si>
    <t>031004697209</t>
  </si>
  <si>
    <t>06262</t>
  </si>
  <si>
    <t>陳得隆</t>
  </si>
  <si>
    <t>031004697169</t>
  </si>
  <si>
    <t>06271</t>
  </si>
  <si>
    <t>邱俊堅</t>
  </si>
  <si>
    <t>031004698368</t>
  </si>
  <si>
    <t>06273</t>
  </si>
  <si>
    <t>黃國閔</t>
  </si>
  <si>
    <t>031004698376</t>
  </si>
  <si>
    <t>06274</t>
  </si>
  <si>
    <t>梁博強</t>
  </si>
  <si>
    <t>031004698246</t>
  </si>
  <si>
    <t>06324</t>
  </si>
  <si>
    <t>王壬癸</t>
  </si>
  <si>
    <t>026008224161</t>
  </si>
  <si>
    <t>06325</t>
  </si>
  <si>
    <t>鍾文生</t>
  </si>
  <si>
    <t>031004700618</t>
  </si>
  <si>
    <t>06328</t>
  </si>
  <si>
    <t>李國寧</t>
  </si>
  <si>
    <t>031004700675</t>
  </si>
  <si>
    <t>07021</t>
  </si>
  <si>
    <t>蔡志祥</t>
  </si>
  <si>
    <t>031004707285</t>
  </si>
  <si>
    <t>07023</t>
  </si>
  <si>
    <t>張騏勝</t>
  </si>
  <si>
    <t>031004707252</t>
  </si>
  <si>
    <t>07027</t>
  </si>
  <si>
    <t>陳永順</t>
  </si>
  <si>
    <t>031004707074</t>
  </si>
  <si>
    <t>07030</t>
  </si>
  <si>
    <t>王奕鈞</t>
  </si>
  <si>
    <t>031004707269</t>
  </si>
  <si>
    <t>07074</t>
  </si>
  <si>
    <t>陳柏仲</t>
  </si>
  <si>
    <t>031004711059</t>
  </si>
  <si>
    <t>07089</t>
  </si>
  <si>
    <t>鄒承宇</t>
  </si>
  <si>
    <t>031004712217</t>
  </si>
  <si>
    <t>07130</t>
  </si>
  <si>
    <t>黃正宗</t>
  </si>
  <si>
    <t>031004715036</t>
  </si>
  <si>
    <t>07134</t>
  </si>
  <si>
    <t>謝宗道</t>
  </si>
  <si>
    <t>031004715077</t>
  </si>
  <si>
    <t>07135</t>
  </si>
  <si>
    <t>張哲豪</t>
  </si>
  <si>
    <t>031004715093</t>
  </si>
  <si>
    <t>07139</t>
  </si>
  <si>
    <t>許景棋</t>
  </si>
  <si>
    <t>031004714997</t>
  </si>
  <si>
    <t>07191</t>
  </si>
  <si>
    <t>林宣佐</t>
  </si>
  <si>
    <t>031004720171</t>
  </si>
  <si>
    <t>07277</t>
  </si>
  <si>
    <t>陳俊任</t>
  </si>
  <si>
    <t>031004734858</t>
  </si>
  <si>
    <t>07324</t>
  </si>
  <si>
    <t>李明翰</t>
  </si>
  <si>
    <t>031004748303</t>
  </si>
  <si>
    <t>08051</t>
  </si>
  <si>
    <t>曾昭潔</t>
  </si>
  <si>
    <t>031004761296</t>
  </si>
  <si>
    <t>08053</t>
  </si>
  <si>
    <t>蔡易錩</t>
  </si>
  <si>
    <t>031004761814</t>
  </si>
  <si>
    <t>08057</t>
  </si>
  <si>
    <t>徐嘉良</t>
  </si>
  <si>
    <t>031004761369</t>
  </si>
  <si>
    <t>08058</t>
  </si>
  <si>
    <t>田健志</t>
  </si>
  <si>
    <t>031004761247</t>
  </si>
  <si>
    <t>08059</t>
  </si>
  <si>
    <t>黃奕豪</t>
  </si>
  <si>
    <t>031004761377</t>
  </si>
  <si>
    <t>08067</t>
  </si>
  <si>
    <t>黃坤鈺</t>
  </si>
  <si>
    <t>031004762527</t>
  </si>
  <si>
    <t>08068</t>
  </si>
  <si>
    <t>余景淵</t>
  </si>
  <si>
    <t>031004762543</t>
  </si>
  <si>
    <t>08069</t>
  </si>
  <si>
    <t>蔣泓均</t>
  </si>
  <si>
    <t>031004762624</t>
  </si>
  <si>
    <t>08070</t>
  </si>
  <si>
    <t>柯政揚</t>
  </si>
  <si>
    <t>031004762616</t>
  </si>
  <si>
    <t>08072</t>
  </si>
  <si>
    <t>郭鎮鋐</t>
  </si>
  <si>
    <t>031004762592</t>
  </si>
  <si>
    <t>08073</t>
  </si>
  <si>
    <t>吳修豪</t>
  </si>
  <si>
    <t>031004762584</t>
  </si>
  <si>
    <t>08074</t>
  </si>
  <si>
    <t>洪貫鈞</t>
  </si>
  <si>
    <t>031004762576</t>
  </si>
  <si>
    <t>08075</t>
  </si>
  <si>
    <t>吳建憶</t>
  </si>
  <si>
    <t>031004762551</t>
  </si>
  <si>
    <t>08092</t>
  </si>
  <si>
    <t>陳宏遠</t>
  </si>
  <si>
    <t>031004764836</t>
  </si>
  <si>
    <t>08093</t>
  </si>
  <si>
    <t>侯建廷</t>
  </si>
  <si>
    <t>031004764844</t>
  </si>
  <si>
    <t>08094</t>
  </si>
  <si>
    <t>吳國華</t>
  </si>
  <si>
    <t>031004764852</t>
  </si>
  <si>
    <t>08097</t>
  </si>
  <si>
    <t>洪英博</t>
  </si>
  <si>
    <t>031004764885</t>
  </si>
  <si>
    <t>08098</t>
  </si>
  <si>
    <t>陳蘇清</t>
  </si>
  <si>
    <t>031004764893</t>
  </si>
  <si>
    <t>08110</t>
  </si>
  <si>
    <t>楊正安</t>
  </si>
  <si>
    <t>031004766561</t>
  </si>
  <si>
    <t>08111</t>
  </si>
  <si>
    <t>10294</t>
  </si>
  <si>
    <t>蘇喬銘</t>
  </si>
  <si>
    <t>031008050705</t>
  </si>
  <si>
    <t>10297</t>
  </si>
  <si>
    <t>蘇文凱</t>
  </si>
  <si>
    <t>031008050681</t>
  </si>
  <si>
    <t>10300</t>
  </si>
  <si>
    <t>黃建文</t>
  </si>
  <si>
    <t>031008052017</t>
  </si>
  <si>
    <t>10302</t>
  </si>
  <si>
    <t>王哲儀</t>
  </si>
  <si>
    <t>031008052033</t>
  </si>
  <si>
    <t>10305</t>
  </si>
  <si>
    <t>詹育倫</t>
  </si>
  <si>
    <t>031008052066</t>
  </si>
  <si>
    <t>10306</t>
  </si>
  <si>
    <t>林晉成</t>
  </si>
  <si>
    <t>031008052074</t>
  </si>
  <si>
    <t>11018</t>
  </si>
  <si>
    <t>陳博致</t>
  </si>
  <si>
    <t>031008056798</t>
  </si>
  <si>
    <t>11047</t>
  </si>
  <si>
    <t>陳有詳</t>
  </si>
  <si>
    <t>031008061681</t>
  </si>
  <si>
    <t>11049</t>
  </si>
  <si>
    <t>曾品融</t>
  </si>
  <si>
    <t>031008059973</t>
  </si>
  <si>
    <t>11051</t>
  </si>
  <si>
    <t>陳雨峙</t>
  </si>
  <si>
    <t>031008059998</t>
  </si>
  <si>
    <t>11092</t>
  </si>
  <si>
    <t>陳宏宗</t>
  </si>
  <si>
    <t>031008065383</t>
  </si>
  <si>
    <t>11096</t>
  </si>
  <si>
    <t>許景棠</t>
  </si>
  <si>
    <t>031008065359</t>
  </si>
  <si>
    <t>11110</t>
  </si>
  <si>
    <t>翁晟翔</t>
  </si>
  <si>
    <t>031008066599</t>
  </si>
  <si>
    <t>11111</t>
  </si>
  <si>
    <t>翁裕欽</t>
  </si>
  <si>
    <t>031008066582</t>
  </si>
  <si>
    <t>11112</t>
  </si>
  <si>
    <t>趙允祥</t>
  </si>
  <si>
    <t>031008066614</t>
  </si>
  <si>
    <t>11121</t>
  </si>
  <si>
    <t>梁耿誌</t>
  </si>
  <si>
    <t>031008068194</t>
  </si>
  <si>
    <t>11126</t>
  </si>
  <si>
    <t>林朋遠</t>
  </si>
  <si>
    <t>031008068129</t>
  </si>
  <si>
    <t>11143</t>
  </si>
  <si>
    <t>陳界宏</t>
  </si>
  <si>
    <t>031008069977</t>
  </si>
  <si>
    <t>11145</t>
  </si>
  <si>
    <t>陳駿宜</t>
  </si>
  <si>
    <t>031008069993</t>
  </si>
  <si>
    <t>11161</t>
  </si>
  <si>
    <t>廖崇宇</t>
  </si>
  <si>
    <t>031008072227</t>
  </si>
  <si>
    <t>11176</t>
  </si>
  <si>
    <t>徐崧議</t>
  </si>
  <si>
    <t>031008073986</t>
  </si>
  <si>
    <t>11188</t>
  </si>
  <si>
    <t>蔡坤學</t>
  </si>
  <si>
    <t>031008075654</t>
  </si>
  <si>
    <t>11204</t>
  </si>
  <si>
    <t>薛文堯</t>
  </si>
  <si>
    <t>031008076659</t>
  </si>
  <si>
    <t>11209</t>
  </si>
  <si>
    <t>李世驊</t>
  </si>
  <si>
    <t>031008079704</t>
  </si>
  <si>
    <t>11210</t>
  </si>
  <si>
    <t>方宏展</t>
  </si>
  <si>
    <t>031008079697</t>
  </si>
  <si>
    <t>11235</t>
  </si>
  <si>
    <t>楊鎮嘉</t>
  </si>
  <si>
    <t>031008088671</t>
  </si>
  <si>
    <t>11236</t>
  </si>
  <si>
    <t>林聯財</t>
  </si>
  <si>
    <t>031008088793</t>
  </si>
  <si>
    <t>11238</t>
  </si>
  <si>
    <t>蔡景文</t>
  </si>
  <si>
    <t>031008088744</t>
  </si>
  <si>
    <t>11239</t>
  </si>
  <si>
    <t>賴世彬</t>
  </si>
  <si>
    <t>031008088769</t>
  </si>
  <si>
    <t>11243</t>
  </si>
  <si>
    <t>王柏凱</t>
  </si>
  <si>
    <t>031008088785</t>
  </si>
  <si>
    <t>11244</t>
  </si>
  <si>
    <t>郭瑞方</t>
  </si>
  <si>
    <t>031008088647</t>
  </si>
  <si>
    <t>12006</t>
  </si>
  <si>
    <t>吳權修</t>
  </si>
  <si>
    <t>031008099111</t>
  </si>
  <si>
    <t>12007</t>
  </si>
  <si>
    <t>劉潔倫</t>
  </si>
  <si>
    <t>031008099144</t>
  </si>
  <si>
    <t>12008</t>
  </si>
  <si>
    <t>陳建丞</t>
  </si>
  <si>
    <t>031008099152</t>
  </si>
  <si>
    <t>12063</t>
  </si>
  <si>
    <t>熊政泰</t>
  </si>
  <si>
    <t>031008208031</t>
  </si>
  <si>
    <t>12091</t>
  </si>
  <si>
    <t>陳英瀚</t>
  </si>
  <si>
    <t>031008214358</t>
  </si>
  <si>
    <t>12141</t>
  </si>
  <si>
    <t>李俊星</t>
  </si>
  <si>
    <t>031008220902</t>
  </si>
  <si>
    <t>12154</t>
  </si>
  <si>
    <t>葉寶仁</t>
  </si>
  <si>
    <t>12056</t>
  </si>
  <si>
    <t>陳韋廷</t>
  </si>
  <si>
    <t>031008036782</t>
  </si>
  <si>
    <t>12109</t>
  </si>
  <si>
    <t>高振益</t>
  </si>
  <si>
    <t>031008215621</t>
  </si>
  <si>
    <t>12112</t>
  </si>
  <si>
    <t>万代慶太郎</t>
  </si>
  <si>
    <t>12147</t>
  </si>
  <si>
    <t>林珈佑</t>
  </si>
  <si>
    <t>031008084386</t>
  </si>
  <si>
    <t>12148</t>
  </si>
  <si>
    <t>林秉勳</t>
  </si>
  <si>
    <t>031008222141</t>
  </si>
  <si>
    <t>12183</t>
  </si>
  <si>
    <t>劉瑋尚</t>
  </si>
  <si>
    <t>147004226404</t>
  </si>
  <si>
    <t>12184</t>
  </si>
  <si>
    <t>陳秉閎</t>
  </si>
  <si>
    <t>031004769072</t>
  </si>
  <si>
    <t>13001</t>
  </si>
  <si>
    <t>阿部裕治</t>
  </si>
  <si>
    <t>13004</t>
  </si>
  <si>
    <t>張進安</t>
  </si>
  <si>
    <t>031008239185</t>
  </si>
  <si>
    <t>13018</t>
  </si>
  <si>
    <t>齊藤和也</t>
  </si>
  <si>
    <t>13031</t>
  </si>
  <si>
    <t>惣門隆之</t>
  </si>
  <si>
    <t>13033</t>
  </si>
  <si>
    <t>游裕昌</t>
  </si>
  <si>
    <t>147004142667</t>
  </si>
  <si>
    <t>13034</t>
  </si>
  <si>
    <t>顏浩中</t>
  </si>
  <si>
    <t>157004204092</t>
  </si>
  <si>
    <t>13036</t>
  </si>
  <si>
    <t>沈明宏</t>
  </si>
  <si>
    <t>031008245462</t>
  </si>
  <si>
    <t>素材製造三課</t>
  </si>
  <si>
    <t>03173</t>
  </si>
  <si>
    <t>陳羿崴</t>
  </si>
  <si>
    <t>031004604885</t>
  </si>
  <si>
    <t>03176</t>
  </si>
  <si>
    <t>蔡明建</t>
  </si>
  <si>
    <t>031004604755</t>
  </si>
  <si>
    <t>03189</t>
  </si>
  <si>
    <t>鄭吉勝</t>
  </si>
  <si>
    <t>031004604699</t>
  </si>
  <si>
    <t>04006</t>
  </si>
  <si>
    <t>洪嘉禧</t>
  </si>
  <si>
    <t>031004609064</t>
  </si>
  <si>
    <t>031004685634</t>
  </si>
  <si>
    <t>06212</t>
  </si>
  <si>
    <t>廖庚良</t>
  </si>
  <si>
    <t>031004689206</t>
  </si>
  <si>
    <t>06213</t>
  </si>
  <si>
    <t>邱盟仁</t>
  </si>
  <si>
    <t>031004689222</t>
  </si>
  <si>
    <t>06227</t>
  </si>
  <si>
    <t>蘇志善</t>
  </si>
  <si>
    <t>031004692308</t>
  </si>
  <si>
    <t>07179</t>
  </si>
  <si>
    <t>蔡固龍</t>
  </si>
  <si>
    <t>031004717256</t>
  </si>
  <si>
    <t>08017</t>
  </si>
  <si>
    <t>031004755204</t>
  </si>
  <si>
    <t>09047</t>
  </si>
  <si>
    <t>黃漢中</t>
  </si>
  <si>
    <t>031008004049</t>
  </si>
  <si>
    <t>09048</t>
  </si>
  <si>
    <t>謝品綋</t>
  </si>
  <si>
    <t>031008003985</t>
  </si>
  <si>
    <t>09049</t>
  </si>
  <si>
    <t>SGA-その他_調査費_教育訓練費</t>
    <phoneticPr fontId="5" type="noConversion"/>
  </si>
  <si>
    <t>431515W010</t>
    <phoneticPr fontId="5" type="noConversion"/>
  </si>
  <si>
    <t>運搬費及び保管費_教育訓練費</t>
    <phoneticPr fontId="5" type="noConversion"/>
  </si>
  <si>
    <t>420515W020</t>
    <phoneticPr fontId="5" type="noConversion"/>
  </si>
  <si>
    <t>工場コスト-その他売上原価_教育訓練費</t>
    <phoneticPr fontId="5" type="noConversion"/>
  </si>
  <si>
    <t>9***</t>
    <phoneticPr fontId="5" type="noConversion"/>
  </si>
  <si>
    <t>其他</t>
    <phoneticPr fontId="5" type="noConversion"/>
  </si>
  <si>
    <t>科目代號</t>
    <phoneticPr fontId="5" type="noConversion"/>
  </si>
  <si>
    <t>科目名稱</t>
    <phoneticPr fontId="5" type="noConversion"/>
  </si>
  <si>
    <t>會計科目判斷點</t>
    <phoneticPr fontId="5" type="noConversion"/>
  </si>
  <si>
    <t>4344350000</t>
    <phoneticPr fontId="5" type="noConversion"/>
  </si>
  <si>
    <t>旅費總額</t>
  </si>
  <si>
    <r>
      <t>姓名
（</t>
    </r>
    <r>
      <rPr>
        <sz val="10"/>
        <color indexed="12"/>
        <rFont val="華康細圓體"/>
        <family val="3"/>
        <charset val="136"/>
      </rPr>
      <t>名前）</t>
    </r>
    <phoneticPr fontId="6" type="noConversion"/>
  </si>
  <si>
    <r>
      <t>單位
（</t>
    </r>
    <r>
      <rPr>
        <sz val="10"/>
        <color indexed="12"/>
        <rFont val="華康細圓體"/>
        <family val="3"/>
        <charset val="136"/>
      </rPr>
      <t>部門）</t>
    </r>
    <phoneticPr fontId="6" type="noConversion"/>
  </si>
  <si>
    <t>單位</t>
  </si>
  <si>
    <r>
      <t>出差事由
（</t>
    </r>
    <r>
      <rPr>
        <sz val="10"/>
        <color indexed="12"/>
        <rFont val="華康細圓體"/>
        <family val="3"/>
        <charset val="136"/>
      </rPr>
      <t>出張目的）</t>
    </r>
    <phoneticPr fontId="6" type="noConversion"/>
  </si>
  <si>
    <t>出差事由</t>
  </si>
  <si>
    <t>住宿</t>
    <phoneticPr fontId="6" type="noConversion"/>
  </si>
  <si>
    <t>交通費</t>
    <phoneticPr fontId="6" type="noConversion"/>
  </si>
  <si>
    <t>教育訓練</t>
    <phoneticPr fontId="5" type="noConversion"/>
  </si>
  <si>
    <t>行前準備金</t>
    <phoneticPr fontId="5" type="noConversion"/>
  </si>
  <si>
    <t>EUR</t>
  </si>
  <si>
    <t>US</t>
  </si>
  <si>
    <t>營業所</t>
  </si>
  <si>
    <t>12100</t>
  </si>
  <si>
    <t>財務G</t>
  </si>
  <si>
    <t>杜慶斌</t>
  </si>
  <si>
    <t>031004766578</t>
  </si>
  <si>
    <t>08112</t>
  </si>
  <si>
    <t>矯恒毅</t>
  </si>
  <si>
    <t>031004766586</t>
  </si>
  <si>
    <t>08163</t>
  </si>
  <si>
    <t>曹天豪</t>
  </si>
  <si>
    <t>031004780866</t>
  </si>
  <si>
    <t>09022</t>
  </si>
  <si>
    <t>廖文彬</t>
  </si>
  <si>
    <t>031004995087</t>
  </si>
  <si>
    <t>09024</t>
  </si>
  <si>
    <t>陳俊傑</t>
  </si>
  <si>
    <t>031004995102</t>
  </si>
  <si>
    <t>09026</t>
  </si>
  <si>
    <t>呂政倭</t>
  </si>
  <si>
    <t>031004995135</t>
  </si>
  <si>
    <t>10006</t>
  </si>
  <si>
    <t>張弘毅</t>
  </si>
  <si>
    <t>031008005459</t>
  </si>
  <si>
    <t>10065</t>
  </si>
  <si>
    <t>陳建名</t>
  </si>
  <si>
    <t>031008015495</t>
  </si>
  <si>
    <t>10069</t>
  </si>
  <si>
    <t>田健宏</t>
  </si>
  <si>
    <t>031008015535</t>
  </si>
  <si>
    <t>10073</t>
  </si>
  <si>
    <t>王昭淵</t>
  </si>
  <si>
    <t>031008017009</t>
  </si>
  <si>
    <t>10077</t>
  </si>
  <si>
    <t>黃邦傑</t>
  </si>
  <si>
    <t>031008016994</t>
  </si>
  <si>
    <t>10079</t>
  </si>
  <si>
    <t>王信元</t>
  </si>
  <si>
    <t>031008016961</t>
  </si>
  <si>
    <t>10081</t>
  </si>
  <si>
    <t>吳來旺</t>
  </si>
  <si>
    <t>031008019423</t>
  </si>
  <si>
    <t>10083</t>
  </si>
  <si>
    <t>蔡佳哲</t>
  </si>
  <si>
    <t>031008019407</t>
  </si>
  <si>
    <t>10084</t>
  </si>
  <si>
    <t>林湧壽</t>
  </si>
  <si>
    <t>031008019391</t>
  </si>
  <si>
    <t>10107</t>
  </si>
  <si>
    <t>陳柏融</t>
  </si>
  <si>
    <t>031008022136</t>
  </si>
  <si>
    <t>10108</t>
  </si>
  <si>
    <t>張閣彣</t>
  </si>
  <si>
    <t>031008022103</t>
  </si>
  <si>
    <t>10110</t>
  </si>
  <si>
    <t>李業晟</t>
  </si>
  <si>
    <t>031008024104</t>
  </si>
  <si>
    <t>10112</t>
  </si>
  <si>
    <t>吳柏融</t>
  </si>
  <si>
    <t>031008022088</t>
  </si>
  <si>
    <t>10115</t>
  </si>
  <si>
    <t>林岳霖</t>
  </si>
  <si>
    <t>031008022047</t>
  </si>
  <si>
    <t>10126</t>
  </si>
  <si>
    <t>黃順豊</t>
  </si>
  <si>
    <t>031008023846</t>
  </si>
  <si>
    <t>10130</t>
  </si>
  <si>
    <t>郭謙祈</t>
  </si>
  <si>
    <t>031008023813</t>
  </si>
  <si>
    <t>10140</t>
  </si>
  <si>
    <t>戴紹恩</t>
  </si>
  <si>
    <t>031008025644</t>
  </si>
  <si>
    <t>10141</t>
  </si>
  <si>
    <t>楊景閔</t>
  </si>
  <si>
    <t>031008025611</t>
  </si>
  <si>
    <t>10143</t>
  </si>
  <si>
    <t>曾永勝</t>
  </si>
  <si>
    <t>031008025677</t>
  </si>
  <si>
    <t>10144</t>
  </si>
  <si>
    <t>陳韋雄</t>
  </si>
  <si>
    <t>031008025685</t>
  </si>
  <si>
    <t>10145</t>
  </si>
  <si>
    <t>王鈺慶</t>
  </si>
  <si>
    <t>031008025693</t>
  </si>
  <si>
    <t>10149</t>
  </si>
  <si>
    <t>林竹明</t>
  </si>
  <si>
    <t>031008026608</t>
  </si>
  <si>
    <t>10157</t>
  </si>
  <si>
    <t>戴嘉宏</t>
  </si>
  <si>
    <t>031008027329</t>
  </si>
  <si>
    <t>10158</t>
  </si>
  <si>
    <t>王玉聖</t>
  </si>
  <si>
    <t>031008027256</t>
  </si>
  <si>
    <t>10163</t>
  </si>
  <si>
    <t>蔡易軒</t>
  </si>
  <si>
    <t>031008027337</t>
  </si>
  <si>
    <t>10184</t>
  </si>
  <si>
    <t>李建勳</t>
  </si>
  <si>
    <t>031008027945</t>
  </si>
  <si>
    <t>10197</t>
  </si>
  <si>
    <t>邱碩輝</t>
  </si>
  <si>
    <t>031008029849</t>
  </si>
  <si>
    <t>10199</t>
  </si>
  <si>
    <t>黃偉豪</t>
  </si>
  <si>
    <t>031008029784</t>
  </si>
  <si>
    <t>10200</t>
  </si>
  <si>
    <t>劉修銘</t>
  </si>
  <si>
    <t>031008029857</t>
  </si>
  <si>
    <t>10201</t>
  </si>
  <si>
    <t>方伯銘</t>
  </si>
  <si>
    <t>031008029792</t>
  </si>
  <si>
    <t>10219</t>
  </si>
  <si>
    <t>陳健興</t>
  </si>
  <si>
    <t>031008031557</t>
  </si>
  <si>
    <t>10225</t>
  </si>
  <si>
    <t>謝樹安</t>
  </si>
  <si>
    <t>031008031484</t>
  </si>
  <si>
    <t>10237</t>
  </si>
  <si>
    <t>黃瑞明</t>
  </si>
  <si>
    <t>05109</t>
  </si>
  <si>
    <t>李建宗</t>
  </si>
  <si>
    <t>031004645741</t>
  </si>
  <si>
    <t>05133</t>
  </si>
  <si>
    <t>031004646779</t>
  </si>
  <si>
    <t>05134</t>
  </si>
  <si>
    <t>柳欣甫</t>
  </si>
  <si>
    <t>031004646746</t>
  </si>
  <si>
    <t>05143</t>
  </si>
  <si>
    <t>黃文章</t>
  </si>
  <si>
    <t>031004647742</t>
  </si>
  <si>
    <t>05194</t>
  </si>
  <si>
    <t>蔡文杰</t>
  </si>
  <si>
    <t>031004654205</t>
  </si>
  <si>
    <t>05196</t>
  </si>
  <si>
    <t>張博智</t>
  </si>
  <si>
    <t>031004653825</t>
  </si>
  <si>
    <t>05198</t>
  </si>
  <si>
    <t>陳建仲</t>
  </si>
  <si>
    <t>031004653817</t>
  </si>
  <si>
    <t>05203</t>
  </si>
  <si>
    <t>徐維謄</t>
  </si>
  <si>
    <t>031004653841</t>
  </si>
  <si>
    <t>05205</t>
  </si>
  <si>
    <t>鄭俊偉</t>
  </si>
  <si>
    <t>031004653225</t>
  </si>
  <si>
    <t>05210</t>
  </si>
  <si>
    <t>呂振宏</t>
  </si>
  <si>
    <t>031004615609</t>
  </si>
  <si>
    <t>05211</t>
  </si>
  <si>
    <t>袁志中</t>
  </si>
  <si>
    <t>031004584295</t>
  </si>
  <si>
    <t>05214</t>
  </si>
  <si>
    <t>王煒荏</t>
  </si>
  <si>
    <t>031004655267</t>
  </si>
  <si>
    <t>05215</t>
  </si>
  <si>
    <t>李培豪</t>
  </si>
  <si>
    <t>031004657316</t>
  </si>
  <si>
    <t>05216</t>
  </si>
  <si>
    <t>鄭榮智</t>
  </si>
  <si>
    <t>031004657179</t>
  </si>
  <si>
    <t>05220</t>
  </si>
  <si>
    <t>張耀全</t>
  </si>
  <si>
    <t>031004658515</t>
  </si>
  <si>
    <t>05222</t>
  </si>
  <si>
    <t>陳延周</t>
  </si>
  <si>
    <t>031004658629</t>
  </si>
  <si>
    <t>05224</t>
  </si>
  <si>
    <t>張明偉</t>
  </si>
  <si>
    <t>031004658531</t>
  </si>
  <si>
    <t>05228</t>
  </si>
  <si>
    <t>黃朝義</t>
  </si>
  <si>
    <t>031004658589</t>
  </si>
  <si>
    <t>13154</t>
  </si>
  <si>
    <t>黃國峯</t>
  </si>
  <si>
    <t>031008261208</t>
  </si>
  <si>
    <t>13156</t>
  </si>
  <si>
    <t>沈俊廷</t>
  </si>
  <si>
    <t>147004283234</t>
  </si>
  <si>
    <t>13159</t>
  </si>
  <si>
    <t>黃國展</t>
  </si>
  <si>
    <t>031008261192</t>
  </si>
  <si>
    <t>13160</t>
  </si>
  <si>
    <t>林益平</t>
  </si>
  <si>
    <t>154004182444</t>
  </si>
  <si>
    <t>13162</t>
  </si>
  <si>
    <t>林昭伶</t>
  </si>
  <si>
    <t>250004349184</t>
  </si>
  <si>
    <t>13163</t>
  </si>
  <si>
    <t>張哲雄</t>
  </si>
  <si>
    <t>031004978758</t>
  </si>
  <si>
    <t>13164</t>
  </si>
  <si>
    <t>黃清波</t>
  </si>
  <si>
    <t>031008263282</t>
  </si>
  <si>
    <t>13166</t>
  </si>
  <si>
    <t>何順傑</t>
  </si>
  <si>
    <t>031008258503</t>
  </si>
  <si>
    <t>13167</t>
  </si>
  <si>
    <t>蔡亞廷</t>
  </si>
  <si>
    <t>031008087431</t>
  </si>
  <si>
    <t>13168</t>
  </si>
  <si>
    <t>陳家善</t>
  </si>
  <si>
    <t>031008200522</t>
  </si>
  <si>
    <t>13170</t>
  </si>
  <si>
    <t>羅昱凱</t>
  </si>
  <si>
    <t>031008263314</t>
  </si>
  <si>
    <t>13173</t>
  </si>
  <si>
    <t>廖珀賢</t>
  </si>
  <si>
    <t>031008261313</t>
  </si>
  <si>
    <t>13175</t>
  </si>
  <si>
    <t>蕭明俊</t>
  </si>
  <si>
    <t>031008262131</t>
  </si>
  <si>
    <t>13177</t>
  </si>
  <si>
    <t>吳易昌</t>
  </si>
  <si>
    <t>147004150159</t>
  </si>
  <si>
    <t>06140</t>
  </si>
  <si>
    <t>高嘉宏</t>
  </si>
  <si>
    <t>031004685578</t>
  </si>
  <si>
    <t>06143</t>
  </si>
  <si>
    <t>丁文凱</t>
  </si>
  <si>
    <t>031004685618</t>
  </si>
  <si>
    <t>06144</t>
  </si>
  <si>
    <t>劉千煒</t>
  </si>
  <si>
    <t>031004677786</t>
  </si>
  <si>
    <t>06214</t>
  </si>
  <si>
    <t>蔡耀興</t>
  </si>
  <si>
    <t>031004690218</t>
  </si>
  <si>
    <t>06237</t>
  </si>
  <si>
    <t>薛閔隆</t>
  </si>
  <si>
    <t>031004654132</t>
  </si>
  <si>
    <t>06284</t>
  </si>
  <si>
    <t>何仁立</t>
  </si>
  <si>
    <t>031004612303</t>
  </si>
  <si>
    <t>07078</t>
  </si>
  <si>
    <t>陳永訓</t>
  </si>
  <si>
    <t>031004712152</t>
  </si>
  <si>
    <t>07079</t>
  </si>
  <si>
    <t>邱創新</t>
  </si>
  <si>
    <t>031004712103</t>
  </si>
  <si>
    <t>07203</t>
  </si>
  <si>
    <t>洪國慶</t>
  </si>
  <si>
    <t>031004725397</t>
  </si>
  <si>
    <t>07210</t>
  </si>
  <si>
    <t>伍代育</t>
  </si>
  <si>
    <t>031004725542</t>
  </si>
  <si>
    <t>07214</t>
  </si>
  <si>
    <t>羅啟榮</t>
  </si>
  <si>
    <t>031004725494</t>
  </si>
  <si>
    <t>07215</t>
  </si>
  <si>
    <t>鄭順榮</t>
  </si>
  <si>
    <t>031004721954</t>
  </si>
  <si>
    <t>07218</t>
  </si>
  <si>
    <t>黃國倫</t>
  </si>
  <si>
    <t>031004724619</t>
  </si>
  <si>
    <t>07219</t>
  </si>
  <si>
    <t>陳福良</t>
  </si>
  <si>
    <t>031004725404</t>
  </si>
  <si>
    <t>07283</t>
  </si>
  <si>
    <t>林瑞君</t>
  </si>
  <si>
    <t>031004737036</t>
  </si>
  <si>
    <t>07285</t>
  </si>
  <si>
    <t>李宏鈞</t>
  </si>
  <si>
    <t>031004737052</t>
  </si>
  <si>
    <t>07319</t>
  </si>
  <si>
    <t>張富傑</t>
  </si>
  <si>
    <t>031004745493</t>
  </si>
  <si>
    <t>08039</t>
  </si>
  <si>
    <t>周柏村</t>
  </si>
  <si>
    <t>031004759093</t>
  </si>
  <si>
    <t>08082</t>
  </si>
  <si>
    <t>劉建毅</t>
  </si>
  <si>
    <t>031004763078</t>
  </si>
  <si>
    <t>08120</t>
  </si>
  <si>
    <t>鐘振青</t>
  </si>
  <si>
    <t>031004768757</t>
  </si>
  <si>
    <t>08134</t>
  </si>
  <si>
    <t>吳建興</t>
  </si>
  <si>
    <t>031004771145</t>
  </si>
  <si>
    <t>10062</t>
  </si>
  <si>
    <t>劉勇志</t>
  </si>
  <si>
    <t>031008015746</t>
  </si>
  <si>
    <t>10096</t>
  </si>
  <si>
    <t>陳慕帆</t>
  </si>
  <si>
    <t>031004678603</t>
  </si>
  <si>
    <t>10122</t>
  </si>
  <si>
    <t>王韋盛</t>
  </si>
  <si>
    <t>031008023692</t>
  </si>
  <si>
    <t>11080</t>
  </si>
  <si>
    <t>羅大洋</t>
  </si>
  <si>
    <t>031008062012</t>
  </si>
  <si>
    <t>11082</t>
  </si>
  <si>
    <t>陳景琨</t>
  </si>
  <si>
    <t>031008062053</t>
  </si>
  <si>
    <t>11103</t>
  </si>
  <si>
    <t>巫冠儒</t>
  </si>
  <si>
    <t>031008066566</t>
  </si>
  <si>
    <t>11166</t>
  </si>
  <si>
    <t>鄭俊良</t>
  </si>
  <si>
    <t>031004748903</t>
  </si>
  <si>
    <t>12005</t>
  </si>
  <si>
    <t>陳彥君</t>
  </si>
  <si>
    <t>031008097362</t>
  </si>
  <si>
    <t>12017</t>
  </si>
  <si>
    <t>盧國富</t>
  </si>
  <si>
    <t>031008202994</t>
  </si>
  <si>
    <t>12024</t>
  </si>
  <si>
    <t>張育慈</t>
  </si>
  <si>
    <t>031008202872</t>
  </si>
  <si>
    <t>12043</t>
  </si>
  <si>
    <t>沈耘弘</t>
  </si>
  <si>
    <t>031008205634</t>
  </si>
  <si>
    <t>12058</t>
  </si>
  <si>
    <t>許啟舜</t>
  </si>
  <si>
    <t>031008206517</t>
  </si>
  <si>
    <t>12076</t>
  </si>
  <si>
    <t>張巽凱</t>
  </si>
  <si>
    <t>031004655259</t>
  </si>
  <si>
    <t>林俊良</t>
  </si>
  <si>
    <t>12150</t>
  </si>
  <si>
    <t>何書仰</t>
  </si>
  <si>
    <t>031008223179</t>
  </si>
  <si>
    <t>12151</t>
  </si>
  <si>
    <t>鄭俊宏</t>
  </si>
  <si>
    <t>031008222393</t>
  </si>
  <si>
    <t>12194</t>
  </si>
  <si>
    <t>李南柏</t>
  </si>
  <si>
    <t>031008231287</t>
  </si>
  <si>
    <t>12213</t>
  </si>
  <si>
    <t>程信璋</t>
  </si>
  <si>
    <t>031008232875</t>
  </si>
  <si>
    <t>12237</t>
  </si>
  <si>
    <t>許書豪</t>
  </si>
  <si>
    <t>031008237865</t>
  </si>
  <si>
    <t>13041</t>
  </si>
  <si>
    <t>陳建霖</t>
  </si>
  <si>
    <t>031008247471</t>
  </si>
  <si>
    <t>01055</t>
  </si>
  <si>
    <t>黃勝輝</t>
  </si>
  <si>
    <t>031004489452</t>
  </si>
  <si>
    <t>01068</t>
  </si>
  <si>
    <t>孫木聰</t>
  </si>
  <si>
    <t>031004544467</t>
  </si>
  <si>
    <t>01070</t>
  </si>
  <si>
    <t>許榮宏</t>
  </si>
  <si>
    <t>031004544515</t>
  </si>
  <si>
    <t>01072</t>
  </si>
  <si>
    <t>詹宗憲</t>
  </si>
  <si>
    <t>031004544442</t>
  </si>
  <si>
    <t>01074</t>
  </si>
  <si>
    <t>程鎮銘</t>
  </si>
  <si>
    <t>031004544394</t>
  </si>
  <si>
    <t>01081</t>
  </si>
  <si>
    <t>吳宗承</t>
  </si>
  <si>
    <t>031004638313</t>
  </si>
  <si>
    <t>01092</t>
  </si>
  <si>
    <t>葉嘉祥</t>
  </si>
  <si>
    <t>031004548469</t>
  </si>
  <si>
    <t>01099</t>
  </si>
  <si>
    <t>劉嘉明</t>
  </si>
  <si>
    <t>031004506923</t>
  </si>
  <si>
    <t>01107</t>
  </si>
  <si>
    <t>張源達</t>
  </si>
  <si>
    <t>031004552097</t>
  </si>
  <si>
    <t>01110</t>
  </si>
  <si>
    <t>沈旻政</t>
  </si>
  <si>
    <t>031004552112</t>
  </si>
  <si>
    <t>01111</t>
  </si>
  <si>
    <t>高文章</t>
  </si>
  <si>
    <t>031004552089</t>
  </si>
  <si>
    <t>01115</t>
  </si>
  <si>
    <t>尹相國</t>
  </si>
  <si>
    <t>031004552178</t>
  </si>
  <si>
    <t>01116</t>
  </si>
  <si>
    <t>陳俊輝</t>
  </si>
  <si>
    <t>031004553069</t>
  </si>
  <si>
    <t>01118</t>
  </si>
  <si>
    <t>許士榤</t>
  </si>
  <si>
    <t>031004553085</t>
  </si>
  <si>
    <t>01120</t>
  </si>
  <si>
    <t>張進富</t>
  </si>
  <si>
    <t>031004553117</t>
  </si>
  <si>
    <t>02019</t>
  </si>
  <si>
    <t>蕭向強</t>
  </si>
  <si>
    <t>031004561306</t>
  </si>
  <si>
    <t>02031</t>
  </si>
  <si>
    <t>鐘煜翔</t>
  </si>
  <si>
    <t>031004564847</t>
  </si>
  <si>
    <t>02040</t>
  </si>
  <si>
    <t>劉桓佐</t>
  </si>
  <si>
    <t>031004564863</t>
  </si>
  <si>
    <t>02041</t>
  </si>
  <si>
    <t>蔡志鑫</t>
  </si>
  <si>
    <t>031004564855</t>
  </si>
  <si>
    <t>02057</t>
  </si>
  <si>
    <t>張坤發</t>
  </si>
  <si>
    <t>031004566101</t>
  </si>
  <si>
    <t>03022</t>
  </si>
  <si>
    <t>張瑞迪</t>
  </si>
  <si>
    <t>031004591099</t>
  </si>
  <si>
    <t>03030</t>
  </si>
  <si>
    <t>彭權宏</t>
  </si>
  <si>
    <t>031004591909</t>
  </si>
  <si>
    <t>03038</t>
  </si>
  <si>
    <t>邱志富</t>
  </si>
  <si>
    <t>031004591941</t>
  </si>
  <si>
    <t>03039</t>
  </si>
  <si>
    <t>江昱達</t>
  </si>
  <si>
    <t>031004591925</t>
  </si>
  <si>
    <t>03040</t>
  </si>
  <si>
    <t>嚴俊益</t>
  </si>
  <si>
    <t>031004591958</t>
  </si>
  <si>
    <t>03042</t>
  </si>
  <si>
    <t>沈書正</t>
  </si>
  <si>
    <t>031004591974</t>
  </si>
  <si>
    <t>李長峰</t>
  </si>
  <si>
    <t>031004725461</t>
  </si>
  <si>
    <t>07211</t>
  </si>
  <si>
    <t>戴僑宏</t>
  </si>
  <si>
    <t>031004725567</t>
  </si>
  <si>
    <t>07212</t>
  </si>
  <si>
    <t>廖友利</t>
  </si>
  <si>
    <t>031004725648</t>
  </si>
  <si>
    <t>07216</t>
  </si>
  <si>
    <t>林建良</t>
  </si>
  <si>
    <t>031004725453</t>
  </si>
  <si>
    <t>07217</t>
  </si>
  <si>
    <t>031004725486</t>
  </si>
  <si>
    <t>07220</t>
  </si>
  <si>
    <t>林宗逸</t>
  </si>
  <si>
    <t>031004725478</t>
  </si>
  <si>
    <t>07275</t>
  </si>
  <si>
    <t>林家偉</t>
  </si>
  <si>
    <t>031004734874</t>
  </si>
  <si>
    <t>07305</t>
  </si>
  <si>
    <t>陳建文</t>
  </si>
  <si>
    <t>031004743476</t>
  </si>
  <si>
    <t>07308</t>
  </si>
  <si>
    <t>李朋達</t>
  </si>
  <si>
    <t>031004743451</t>
  </si>
  <si>
    <t>07320</t>
  </si>
  <si>
    <t>陳兆章</t>
  </si>
  <si>
    <t>031004745477</t>
  </si>
  <si>
    <t>08010</t>
  </si>
  <si>
    <t>林琮泰</t>
  </si>
  <si>
    <t>031004752231</t>
  </si>
  <si>
    <t>08020</t>
  </si>
  <si>
    <t>陳柏維</t>
  </si>
  <si>
    <t>031004755926</t>
  </si>
  <si>
    <t>08033</t>
  </si>
  <si>
    <t>林稔傑</t>
  </si>
  <si>
    <t>031004758518</t>
  </si>
  <si>
    <t>08081</t>
  </si>
  <si>
    <t>劉翔宇</t>
  </si>
  <si>
    <t>031004763061</t>
  </si>
  <si>
    <t>08116</t>
  </si>
  <si>
    <t>劉孟瑤</t>
  </si>
  <si>
    <t>031004767339</t>
  </si>
  <si>
    <t>（テキスト）</t>
  </si>
  <si>
    <r>
      <t>日期  yyyy/mm/dd</t>
    </r>
    <r>
      <rPr>
        <sz val="10"/>
        <color indexed="12"/>
        <rFont val="華康細圓體"/>
        <family val="3"/>
        <charset val="136"/>
      </rPr>
      <t/>
    </r>
    <phoneticPr fontId="6" type="noConversion"/>
  </si>
  <si>
    <t>旅費項目</t>
    <phoneticPr fontId="6" type="noConversion"/>
  </si>
  <si>
    <t>起迄地點</t>
    <phoneticPr fontId="6" type="noConversion"/>
  </si>
  <si>
    <t>項目說明</t>
    <phoneticPr fontId="6" type="noConversion"/>
  </si>
  <si>
    <t>（日付）</t>
    <phoneticPr fontId="5" type="noConversion"/>
  </si>
  <si>
    <t>（費用類別）</t>
    <phoneticPr fontId="5" type="noConversion"/>
  </si>
  <si>
    <t>（場所）</t>
    <phoneticPr fontId="5" type="noConversion"/>
  </si>
  <si>
    <t>國外出差</t>
  </si>
  <si>
    <t>國內廠間長期出差</t>
  </si>
  <si>
    <t>國外長期出差</t>
  </si>
  <si>
    <t>1153100000</t>
  </si>
  <si>
    <t>仮払消費税</t>
  </si>
  <si>
    <t>*公式隱藏&gt;避免修改</t>
    <phoneticPr fontId="5" type="noConversion"/>
  </si>
  <si>
    <t>*可伸縮欄位&gt;沒用到欄位隱藏</t>
    <phoneticPr fontId="5" type="noConversion"/>
  </si>
  <si>
    <t>*預支單號自動生成</t>
    <phoneticPr fontId="5" type="noConversion"/>
  </si>
  <si>
    <t>*報支單號自動生成</t>
    <phoneticPr fontId="5" type="noConversion"/>
  </si>
  <si>
    <t>031008089449</t>
  </si>
  <si>
    <t>13017</t>
  </si>
  <si>
    <t>陳俊榮</t>
  </si>
  <si>
    <t>031008240059</t>
  </si>
  <si>
    <t>13042</t>
  </si>
  <si>
    <t>陳品嘉</t>
  </si>
  <si>
    <t>031008247455</t>
  </si>
  <si>
    <t>雲林工廠</t>
  </si>
  <si>
    <t>素材製造一課</t>
  </si>
  <si>
    <t>03168</t>
  </si>
  <si>
    <t>陳柏因</t>
  </si>
  <si>
    <t>031004541859</t>
  </si>
  <si>
    <t>03169</t>
  </si>
  <si>
    <t>張益誠</t>
  </si>
  <si>
    <t>031004604771</t>
  </si>
  <si>
    <t>03170</t>
  </si>
  <si>
    <t>黃有正</t>
  </si>
  <si>
    <t>031004604763</t>
  </si>
  <si>
    <t>12078</t>
  </si>
  <si>
    <t>王士哲</t>
  </si>
  <si>
    <t>12079</t>
  </si>
  <si>
    <t>李孟寰</t>
  </si>
  <si>
    <t>031008212762</t>
  </si>
  <si>
    <t>12195</t>
  </si>
  <si>
    <t>蔡元傑</t>
  </si>
  <si>
    <t>031008231246</t>
  </si>
  <si>
    <t>13016</t>
  </si>
  <si>
    <t>閻宣伯</t>
  </si>
  <si>
    <t>031004622104</t>
  </si>
  <si>
    <t>04280</t>
  </si>
  <si>
    <t>王俊明</t>
  </si>
  <si>
    <t>031004630326</t>
  </si>
  <si>
    <t>04337</t>
  </si>
  <si>
    <t>許峻庸</t>
  </si>
  <si>
    <t>031004413002</t>
  </si>
  <si>
    <t>04341</t>
  </si>
  <si>
    <t>031004634247</t>
  </si>
  <si>
    <t>04342</t>
  </si>
  <si>
    <t>鍾永賢</t>
  </si>
  <si>
    <t>031004326009</t>
  </si>
  <si>
    <t>05056</t>
  </si>
  <si>
    <t>程鉉昇</t>
  </si>
  <si>
    <t>031004642169</t>
  </si>
  <si>
    <t>05057</t>
  </si>
  <si>
    <t>朱俊龍</t>
  </si>
  <si>
    <t>031004610602</t>
  </si>
  <si>
    <t>05059</t>
  </si>
  <si>
    <t>黃士峰</t>
  </si>
  <si>
    <t>031004642152</t>
  </si>
  <si>
    <t>05139</t>
  </si>
  <si>
    <t>黃子謙</t>
  </si>
  <si>
    <t>031004646202</t>
  </si>
  <si>
    <t>05270</t>
  </si>
  <si>
    <t>沈志平</t>
  </si>
  <si>
    <t>031004640095</t>
  </si>
  <si>
    <t>05273</t>
  </si>
  <si>
    <t>王明翰</t>
  </si>
  <si>
    <t>031004667222</t>
  </si>
  <si>
    <t>06083</t>
  </si>
  <si>
    <t>031004679843</t>
  </si>
  <si>
    <t>06093</t>
  </si>
  <si>
    <t>031004681105</t>
  </si>
  <si>
    <t>06235</t>
  </si>
  <si>
    <t>郭冠男</t>
  </si>
  <si>
    <t>031004693791</t>
  </si>
  <si>
    <t>06281</t>
  </si>
  <si>
    <t>丁銘宏</t>
  </si>
  <si>
    <t>031004698943</t>
  </si>
  <si>
    <t>06367</t>
  </si>
  <si>
    <t>郭建豐</t>
  </si>
  <si>
    <t>031004703591</t>
  </si>
  <si>
    <t>07064</t>
  </si>
  <si>
    <t>黃子建</t>
  </si>
  <si>
    <t>031004711091</t>
  </si>
  <si>
    <t>07253</t>
  </si>
  <si>
    <t>黃照博</t>
  </si>
  <si>
    <t>031004733342</t>
  </si>
  <si>
    <t>07254</t>
  </si>
  <si>
    <t>潘任祐</t>
  </si>
  <si>
    <t>031004722359</t>
  </si>
  <si>
    <t>08146</t>
  </si>
  <si>
    <t>031004774945</t>
  </si>
  <si>
    <t>10205</t>
  </si>
  <si>
    <t>江昆信</t>
  </si>
  <si>
    <t>031004566045</t>
  </si>
  <si>
    <t>12105</t>
  </si>
  <si>
    <t>程暉升</t>
  </si>
  <si>
    <t>031004633397</t>
  </si>
  <si>
    <t>04355</t>
  </si>
  <si>
    <t>陳俊賢</t>
  </si>
  <si>
    <t>031004634158</t>
  </si>
  <si>
    <t>04365</t>
  </si>
  <si>
    <t>劉育宗</t>
  </si>
  <si>
    <t>031004634588</t>
  </si>
  <si>
    <t>04371</t>
  </si>
  <si>
    <t>黃軍菱</t>
  </si>
  <si>
    <t>031004634911</t>
  </si>
  <si>
    <t>04389</t>
  </si>
  <si>
    <t>蕭仁和</t>
  </si>
  <si>
    <t>031004564725</t>
  </si>
  <si>
    <t>04390</t>
  </si>
  <si>
    <t>呂正文</t>
  </si>
  <si>
    <t>031004635998</t>
  </si>
  <si>
    <t>05010</t>
  </si>
  <si>
    <t>張育睿</t>
  </si>
  <si>
    <t>031004638824</t>
  </si>
  <si>
    <t>05038</t>
  </si>
  <si>
    <t>謝忠治</t>
  </si>
  <si>
    <t>031004641318</t>
  </si>
  <si>
    <t>05040</t>
  </si>
  <si>
    <t>吳亞恒</t>
  </si>
  <si>
    <t>031004641189</t>
  </si>
  <si>
    <t>05062</t>
  </si>
  <si>
    <t>張時偉</t>
  </si>
  <si>
    <t>031004642841</t>
  </si>
  <si>
    <t>05064</t>
  </si>
  <si>
    <t>伍修志</t>
  </si>
  <si>
    <t>031004642217</t>
  </si>
  <si>
    <t>05067</t>
  </si>
  <si>
    <t>張平松</t>
  </si>
  <si>
    <t>031004642744</t>
  </si>
  <si>
    <t>05137</t>
  </si>
  <si>
    <t>USD</t>
    <phoneticPr fontId="5" type="noConversion"/>
  </si>
  <si>
    <t>111259W008</t>
  </si>
  <si>
    <t>銀行存款-台銀-人民幣</t>
  </si>
  <si>
    <t>RMB</t>
    <phoneticPr fontId="5" type="noConversion"/>
  </si>
  <si>
    <t>031008029824</t>
  </si>
  <si>
    <t>10189</t>
  </si>
  <si>
    <t>林榮祥</t>
  </si>
  <si>
    <t>031008029808</t>
  </si>
  <si>
    <t>10191</t>
  </si>
  <si>
    <t>葉佳弘</t>
  </si>
  <si>
    <t>031008029954</t>
  </si>
  <si>
    <t>10239</t>
  </si>
  <si>
    <t>廖健雄</t>
  </si>
  <si>
    <t>031008035989</t>
  </si>
  <si>
    <t>11034</t>
  </si>
  <si>
    <t>郭政勳</t>
  </si>
  <si>
    <t>031008059924</t>
  </si>
  <si>
    <t>11234</t>
  </si>
  <si>
    <t>施信志</t>
  </si>
  <si>
    <t>031008091643</t>
  </si>
  <si>
    <t>06184</t>
  </si>
  <si>
    <t>張玉芳</t>
  </si>
  <si>
    <t>031004687295</t>
  </si>
  <si>
    <t>10283</t>
  </si>
  <si>
    <t>前野泰伸</t>
  </si>
  <si>
    <t>12180</t>
  </si>
  <si>
    <t>林峰蘭</t>
  </si>
  <si>
    <t>031004591269</t>
  </si>
  <si>
    <t>01004</t>
  </si>
  <si>
    <t>程繼鋒</t>
  </si>
  <si>
    <t>031004538351</t>
  </si>
  <si>
    <t>04157</t>
  </si>
  <si>
    <t>洪志忠</t>
  </si>
  <si>
    <t>031004620744</t>
  </si>
  <si>
    <t>04011</t>
  </si>
  <si>
    <t>蘇沂鎮</t>
  </si>
  <si>
    <t>031004609104</t>
  </si>
  <si>
    <t>06234</t>
  </si>
  <si>
    <t>江志壕</t>
  </si>
  <si>
    <t>031004694706</t>
  </si>
  <si>
    <t>06094</t>
  </si>
  <si>
    <t>林宛縈</t>
  </si>
  <si>
    <t>031004681098</t>
  </si>
  <si>
    <t>10150</t>
  </si>
  <si>
    <t>劉惠婷</t>
  </si>
  <si>
    <t>031008025393</t>
  </si>
  <si>
    <t>10280</t>
  </si>
  <si>
    <t>陳昱璉</t>
  </si>
  <si>
    <t>031008043578</t>
  </si>
  <si>
    <t>12166</t>
  </si>
  <si>
    <t>031008225609</t>
  </si>
  <si>
    <t>01050</t>
  </si>
  <si>
    <t>廖玉龍</t>
  </si>
  <si>
    <t>031004542993</t>
  </si>
  <si>
    <t>02010</t>
  </si>
  <si>
    <t>吳繼勝</t>
  </si>
  <si>
    <t>031004555394</t>
  </si>
  <si>
    <t>02028</t>
  </si>
  <si>
    <t>黃國書</t>
  </si>
  <si>
    <t>031004564077</t>
  </si>
  <si>
    <t>03021</t>
  </si>
  <si>
    <t>陳志翔</t>
  </si>
  <si>
    <t>031004589706</t>
  </si>
  <si>
    <t>03071</t>
  </si>
  <si>
    <t>沈志樺</t>
  </si>
  <si>
    <t>031004593123</t>
  </si>
  <si>
    <t>03121</t>
  </si>
  <si>
    <t>賴益輝</t>
  </si>
  <si>
    <t>031004599101</t>
  </si>
  <si>
    <t>03153</t>
  </si>
  <si>
    <t>許勝然</t>
  </si>
  <si>
    <t>031004543965</t>
  </si>
  <si>
    <t>04021</t>
  </si>
  <si>
    <t>賴昌鴻</t>
  </si>
  <si>
    <t>031004432735</t>
  </si>
  <si>
    <t>04045</t>
  </si>
  <si>
    <t>翁明偉</t>
  </si>
  <si>
    <t>031004181798</t>
  </si>
  <si>
    <t>04078</t>
  </si>
  <si>
    <t>莊森為</t>
  </si>
  <si>
    <t>031004616321</t>
  </si>
  <si>
    <t>04079</t>
  </si>
  <si>
    <t>黃奮志</t>
  </si>
  <si>
    <t>031004394041</t>
  </si>
  <si>
    <t>04080</t>
  </si>
  <si>
    <t>曾孟文</t>
  </si>
  <si>
    <t>031004616313</t>
  </si>
  <si>
    <t>04131</t>
  </si>
  <si>
    <t>汪志強</t>
  </si>
  <si>
    <t>031004619246</t>
  </si>
  <si>
    <t>04160</t>
  </si>
  <si>
    <t>高仰廷</t>
  </si>
  <si>
    <t>031004572274</t>
  </si>
  <si>
    <t>05053</t>
  </si>
  <si>
    <t>黎億儒</t>
  </si>
  <si>
    <t>031004641172</t>
  </si>
  <si>
    <t>05127</t>
  </si>
  <si>
    <t>廖舶翔</t>
  </si>
  <si>
    <t>031004645774</t>
  </si>
  <si>
    <t>05268</t>
  </si>
  <si>
    <t>林聖景</t>
  </si>
  <si>
    <t>031004666104</t>
  </si>
  <si>
    <t>05269</t>
  </si>
  <si>
    <t>羅良吉</t>
  </si>
  <si>
    <t>031004666648</t>
  </si>
  <si>
    <t>06047</t>
  </si>
  <si>
    <t>張聰敏</t>
  </si>
  <si>
    <t>031004671231</t>
  </si>
  <si>
    <t>06053</t>
  </si>
  <si>
    <t>徐旭昇</t>
  </si>
  <si>
    <t>031004675711</t>
  </si>
  <si>
    <t>06054</t>
  </si>
  <si>
    <t>關志慶</t>
  </si>
  <si>
    <t>031004675728</t>
  </si>
  <si>
    <t>06055</t>
  </si>
  <si>
    <t>莊建中</t>
  </si>
  <si>
    <t>031004675744</t>
  </si>
  <si>
    <t>06073</t>
  </si>
  <si>
    <t>高銘壕</t>
  </si>
  <si>
    <t>031002013183</t>
  </si>
  <si>
    <t>06316</t>
  </si>
  <si>
    <t>陳國科</t>
  </si>
  <si>
    <t>031004700772</t>
  </si>
  <si>
    <t>07107</t>
  </si>
  <si>
    <t>031004713708</t>
  </si>
  <si>
    <t>07202</t>
  </si>
  <si>
    <t>蔡志明</t>
  </si>
  <si>
    <t>031004724505</t>
  </si>
  <si>
    <t>08165</t>
  </si>
  <si>
    <t>曾得合</t>
  </si>
  <si>
    <t>031004169145</t>
  </si>
  <si>
    <t>09042</t>
  </si>
  <si>
    <t>王嵇正</t>
  </si>
  <si>
    <t>C1435T1</t>
  </si>
  <si>
    <t>C1440T1</t>
  </si>
  <si>
    <t>C1450T1</t>
  </si>
  <si>
    <t>C1510T1</t>
  </si>
  <si>
    <t>C1530T1</t>
  </si>
  <si>
    <t>C1531T1</t>
  </si>
  <si>
    <t>C1535T1</t>
  </si>
  <si>
    <t>C1540T1</t>
  </si>
  <si>
    <t>C1550T1</t>
  </si>
  <si>
    <t>C1610T1</t>
  </si>
  <si>
    <t>C1630T1</t>
  </si>
  <si>
    <t>C1631T1</t>
  </si>
  <si>
    <t>C1635T1</t>
  </si>
  <si>
    <t>C1640T1</t>
  </si>
  <si>
    <t>C1650T1</t>
  </si>
  <si>
    <t>停用 A2010T1</t>
  </si>
  <si>
    <t>C2110T1</t>
  </si>
  <si>
    <t>C2120T1</t>
  </si>
  <si>
    <t>C2121T1</t>
  </si>
  <si>
    <t>D2122T1</t>
  </si>
  <si>
    <t>D2123T1</t>
  </si>
  <si>
    <t>停用 D2130T1</t>
  </si>
  <si>
    <t>C2150T1</t>
  </si>
  <si>
    <t>C2160T1</t>
  </si>
  <si>
    <t>C2170T1</t>
  </si>
  <si>
    <t>D2171T1</t>
  </si>
  <si>
    <t>D2172T1</t>
  </si>
  <si>
    <t>停用 C2180T1</t>
  </si>
  <si>
    <t>停用 D2190T1</t>
  </si>
  <si>
    <t>B2210T1</t>
  </si>
  <si>
    <t>B2220T1</t>
  </si>
  <si>
    <t>B2230T1</t>
  </si>
  <si>
    <t>B2310T1</t>
  </si>
  <si>
    <t>停用 A4120T1</t>
  </si>
  <si>
    <t>A4210T1</t>
  </si>
  <si>
    <t>停用 A4310T1</t>
  </si>
  <si>
    <t>A4410T1</t>
  </si>
  <si>
    <t>A4510T1</t>
  </si>
  <si>
    <t>停用 A4610T1</t>
  </si>
  <si>
    <t>停用 A4900T1</t>
  </si>
  <si>
    <t>C5000T1</t>
  </si>
  <si>
    <t>停用 C5100T1</t>
  </si>
  <si>
    <t>停用 C5200T1</t>
  </si>
  <si>
    <t>停用 C5300T1</t>
  </si>
  <si>
    <t>停用 C5400T1</t>
  </si>
  <si>
    <t>停用 C5500T1</t>
  </si>
  <si>
    <t>C5600T1</t>
  </si>
  <si>
    <t>C5700T1</t>
  </si>
  <si>
    <t>C5800T1</t>
  </si>
  <si>
    <t>B6000T1</t>
  </si>
  <si>
    <t>B6009T1</t>
  </si>
  <si>
    <t>B6010T1</t>
  </si>
  <si>
    <t>停用 B6011T1</t>
  </si>
  <si>
    <t>停用 B6012T1</t>
  </si>
  <si>
    <t>停用 B6021T1</t>
  </si>
  <si>
    <t>停用 B6022T1</t>
  </si>
  <si>
    <t>B6023T1</t>
  </si>
  <si>
    <t>停用 D6111T1</t>
  </si>
  <si>
    <t>C6113T1</t>
  </si>
  <si>
    <t>D6116T1</t>
  </si>
  <si>
    <t>C6117T1</t>
  </si>
  <si>
    <t>C6118T1</t>
  </si>
  <si>
    <t>61210T1</t>
  </si>
  <si>
    <t>61260T1</t>
  </si>
  <si>
    <t>61280T1</t>
  </si>
  <si>
    <t>61600T1</t>
  </si>
  <si>
    <t>61G1</t>
  </si>
  <si>
    <t>61G10T1</t>
  </si>
  <si>
    <t>61M1</t>
  </si>
  <si>
    <t>61M10T1</t>
  </si>
  <si>
    <t>61N1</t>
  </si>
  <si>
    <t>61N10T1</t>
  </si>
  <si>
    <t>61N2</t>
  </si>
  <si>
    <t>61N20T1</t>
  </si>
  <si>
    <t>61U1</t>
  </si>
  <si>
    <t>61U10T1</t>
  </si>
  <si>
    <t>62210T1</t>
  </si>
  <si>
    <t>62260T1</t>
  </si>
  <si>
    <t>62280T1</t>
  </si>
  <si>
    <t>62600T1</t>
  </si>
  <si>
    <t>62M1</t>
  </si>
  <si>
    <t>62M10T1</t>
  </si>
  <si>
    <t>63210T1</t>
  </si>
  <si>
    <t>63260T1</t>
  </si>
  <si>
    <t>63280T1</t>
  </si>
  <si>
    <t>63600T1</t>
  </si>
  <si>
    <t>63M1</t>
  </si>
  <si>
    <t>63M10T1</t>
  </si>
  <si>
    <t>64210T1</t>
  </si>
  <si>
    <t>64260T1</t>
  </si>
  <si>
    <t>64280T1</t>
  </si>
  <si>
    <t>64600T1</t>
  </si>
  <si>
    <t>64M1</t>
  </si>
  <si>
    <t>64M10T1</t>
  </si>
  <si>
    <t>C6500T1</t>
  </si>
  <si>
    <t>B6501T1</t>
  </si>
  <si>
    <t>65210T1</t>
  </si>
  <si>
    <t>65260T1</t>
  </si>
  <si>
    <t>65280T1</t>
  </si>
  <si>
    <t>65600T1</t>
  </si>
  <si>
    <t>65G1</t>
  </si>
  <si>
    <t>65G10T1</t>
  </si>
  <si>
    <t>65M1</t>
  </si>
  <si>
    <t>65M10T1</t>
  </si>
  <si>
    <t>65N1</t>
  </si>
  <si>
    <t>65N10T1</t>
  </si>
  <si>
    <t>65N2</t>
  </si>
  <si>
    <t>65N20T1</t>
  </si>
  <si>
    <t>65U1</t>
  </si>
  <si>
    <t>65U10T1</t>
  </si>
  <si>
    <t>66210T1</t>
  </si>
  <si>
    <t>66260T1</t>
  </si>
  <si>
    <t>66280T1</t>
  </si>
  <si>
    <t>66600T1</t>
  </si>
  <si>
    <t>66M1</t>
  </si>
  <si>
    <t>66M10T1</t>
  </si>
  <si>
    <t>67210T1</t>
  </si>
  <si>
    <t>67260T1</t>
  </si>
  <si>
    <t>67280T1</t>
  </si>
  <si>
    <t>01016</t>
  </si>
  <si>
    <t>吳建毅</t>
  </si>
  <si>
    <t>031004540895</t>
  </si>
  <si>
    <t>03084</t>
  </si>
  <si>
    <t>林文愷</t>
  </si>
  <si>
    <t>031004594363</t>
  </si>
  <si>
    <t>06098</t>
  </si>
  <si>
    <t>侯家驊</t>
  </si>
  <si>
    <t>031004517672</t>
  </si>
  <si>
    <t>10285</t>
  </si>
  <si>
    <t>賴銘祥</t>
  </si>
  <si>
    <t>031008042046</t>
  </si>
  <si>
    <t>01002</t>
  </si>
  <si>
    <t>王文拯</t>
  </si>
  <si>
    <t>031004597669</t>
  </si>
  <si>
    <t>01029</t>
  </si>
  <si>
    <t>鄭綺雯</t>
  </si>
  <si>
    <t>031004538481</t>
  </si>
  <si>
    <t>04062</t>
  </si>
  <si>
    <t>廖柏如</t>
  </si>
  <si>
    <t>031004500986</t>
  </si>
  <si>
    <t>05192</t>
  </si>
  <si>
    <t>031004653866</t>
  </si>
  <si>
    <t>12115</t>
  </si>
  <si>
    <t>林育廷</t>
  </si>
  <si>
    <t>MB</t>
  </si>
  <si>
    <t>031008217703</t>
  </si>
  <si>
    <t>01045</t>
  </si>
  <si>
    <t>陳驪都</t>
  </si>
  <si>
    <t>031004542863</t>
  </si>
  <si>
    <t>03186</t>
  </si>
  <si>
    <t>白欣平</t>
  </si>
  <si>
    <t>031004604714</t>
  </si>
  <si>
    <t>06024</t>
  </si>
  <si>
    <t>陳勇全</t>
  </si>
  <si>
    <t>031004674626</t>
  </si>
  <si>
    <t>11001</t>
  </si>
  <si>
    <t>吳偉嘉</t>
  </si>
  <si>
    <t>031008054642</t>
  </si>
  <si>
    <t>12098</t>
  </si>
  <si>
    <t>張弘明</t>
  </si>
  <si>
    <t>031008215224</t>
  </si>
  <si>
    <t>10227</t>
  </si>
  <si>
    <t>黃筱涵</t>
  </si>
  <si>
    <t>031008031662</t>
  </si>
  <si>
    <t>03064</t>
  </si>
  <si>
    <t>王家寶</t>
  </si>
  <si>
    <t>031004592662</t>
  </si>
  <si>
    <t>04039</t>
  </si>
  <si>
    <t>陳建夫</t>
  </si>
  <si>
    <t>031004611364</t>
  </si>
  <si>
    <t>04074</t>
  </si>
  <si>
    <t>黃秉駿</t>
  </si>
  <si>
    <t>031004616346</t>
  </si>
  <si>
    <t>04186</t>
  </si>
  <si>
    <t>王浩澄</t>
  </si>
  <si>
    <t>031004622526</t>
  </si>
  <si>
    <t>江禎祥</t>
  </si>
  <si>
    <t>031004766083</t>
  </si>
  <si>
    <t>08138</t>
  </si>
  <si>
    <t>陳俊賓</t>
  </si>
  <si>
    <t>031004771178</t>
  </si>
  <si>
    <t>09035</t>
  </si>
  <si>
    <t>白江政</t>
  </si>
  <si>
    <t>031008001773</t>
  </si>
  <si>
    <t>10019</t>
  </si>
  <si>
    <t>吳政龍</t>
  </si>
  <si>
    <t>031008006236</t>
  </si>
  <si>
    <t>10021</t>
  </si>
  <si>
    <t>楊盛偉</t>
  </si>
  <si>
    <t>031008006228</t>
  </si>
  <si>
    <t>10022</t>
  </si>
  <si>
    <t>柯朝文</t>
  </si>
  <si>
    <t>031004623093</t>
  </si>
  <si>
    <t>10038</t>
  </si>
  <si>
    <t>林佳立</t>
  </si>
  <si>
    <t>031008011639</t>
  </si>
  <si>
    <t>10040</t>
  </si>
  <si>
    <t>張祐維</t>
  </si>
  <si>
    <t>031008011622</t>
  </si>
  <si>
    <t>10052</t>
  </si>
  <si>
    <t>黃景政</t>
  </si>
  <si>
    <t>031008011688</t>
  </si>
  <si>
    <t>10168</t>
  </si>
  <si>
    <t>許坤生</t>
  </si>
  <si>
    <t>031004510892</t>
  </si>
  <si>
    <t>10169</t>
  </si>
  <si>
    <t>廖茂合</t>
  </si>
  <si>
    <t>031008029905</t>
  </si>
  <si>
    <t>10171</t>
  </si>
  <si>
    <t>張浩慶</t>
  </si>
  <si>
    <t>031004780047</t>
  </si>
  <si>
    <t>10172</t>
  </si>
  <si>
    <t>陳建宇</t>
  </si>
  <si>
    <t>031008028033</t>
  </si>
  <si>
    <t>10174</t>
  </si>
  <si>
    <t>徐詩倫</t>
  </si>
  <si>
    <t>031008027961</t>
  </si>
  <si>
    <t>10175</t>
  </si>
  <si>
    <t>蔡政學</t>
  </si>
  <si>
    <t>031008027978</t>
  </si>
  <si>
    <t>10207</t>
  </si>
  <si>
    <t>張漢權</t>
  </si>
  <si>
    <t>031008030641</t>
  </si>
  <si>
    <t>10288</t>
  </si>
  <si>
    <t>江上悟</t>
  </si>
  <si>
    <t>11007</t>
  </si>
  <si>
    <t>陳進豪</t>
  </si>
  <si>
    <t>031008054586</t>
  </si>
  <si>
    <t>11020</t>
  </si>
  <si>
    <t>張勝智</t>
  </si>
  <si>
    <t>031008058093</t>
  </si>
  <si>
    <t>11022</t>
  </si>
  <si>
    <t>蔡豐任</t>
  </si>
  <si>
    <t>031004794182</t>
  </si>
  <si>
    <t>沈銘蔚</t>
  </si>
  <si>
    <t>031004599807</t>
  </si>
  <si>
    <t>04169</t>
  </si>
  <si>
    <t>李耿慈</t>
  </si>
  <si>
    <t>031004622056</t>
  </si>
  <si>
    <t>01085</t>
  </si>
  <si>
    <t>王永勝</t>
  </si>
  <si>
    <t>031004545358</t>
  </si>
  <si>
    <t>04071</t>
  </si>
  <si>
    <t>許建章</t>
  </si>
  <si>
    <t>031004596591</t>
  </si>
  <si>
    <t>05141</t>
  </si>
  <si>
    <t>林書賢</t>
  </si>
  <si>
    <t>許永興</t>
  </si>
  <si>
    <t>031004619327</t>
  </si>
  <si>
    <t>04151</t>
  </si>
  <si>
    <t>黃錦地</t>
  </si>
  <si>
    <t>031004504622</t>
  </si>
  <si>
    <t>04153</t>
  </si>
  <si>
    <t>謝榮達</t>
  </si>
  <si>
    <t>031004562984</t>
  </si>
  <si>
    <t>04156</t>
  </si>
  <si>
    <t>李權原</t>
  </si>
  <si>
    <t>031004619813</t>
  </si>
  <si>
    <t>04180</t>
  </si>
  <si>
    <t>楊宗憲</t>
  </si>
  <si>
    <t>031004622072</t>
  </si>
  <si>
    <t>04222</t>
  </si>
  <si>
    <t>張宏吉</t>
  </si>
  <si>
    <t>031004627557</t>
  </si>
  <si>
    <t>04225</t>
  </si>
  <si>
    <t>方山主</t>
  </si>
  <si>
    <t>031004627573</t>
  </si>
  <si>
    <t>04322</t>
  </si>
  <si>
    <t>王順鴻</t>
  </si>
  <si>
    <t>031004631955</t>
  </si>
  <si>
    <t>04334</t>
  </si>
  <si>
    <t>蔡明亮</t>
  </si>
  <si>
    <t>031004612766</t>
  </si>
  <si>
    <t>04335</t>
  </si>
  <si>
    <t>戴榮圻</t>
  </si>
  <si>
    <t>031004633389</t>
  </si>
  <si>
    <t>04353</t>
  </si>
  <si>
    <t>沈承穎</t>
  </si>
  <si>
    <t>031004634182</t>
  </si>
  <si>
    <t>04398</t>
  </si>
  <si>
    <t>高國仁</t>
  </si>
  <si>
    <t>031004636191</t>
  </si>
  <si>
    <t>05006</t>
  </si>
  <si>
    <t>暫付款-出差借支</t>
    <phoneticPr fontId="5" type="noConversion"/>
  </si>
  <si>
    <t>JPY</t>
    <phoneticPr fontId="5" type="noConversion"/>
  </si>
  <si>
    <t>銀行存款-台銀-台幣</t>
  </si>
  <si>
    <t>銀行存款-台銀-台幣</t>
    <phoneticPr fontId="5" type="noConversion"/>
  </si>
  <si>
    <t>銀行存款-台銀-日幣</t>
    <rPh sb="0" eb="10">
      <t>タギンコウタイワンギンコウ</t>
    </rPh>
    <phoneticPr fontId="16"/>
  </si>
  <si>
    <t>銀行存款-台銀-歐元</t>
    <rPh sb="0" eb="10">
      <t>タギンコウタイワンギンコウ</t>
    </rPh>
    <phoneticPr fontId="16"/>
  </si>
  <si>
    <r>
      <t>銀行存款-台銀-</t>
    </r>
    <r>
      <rPr>
        <sz val="12"/>
        <color indexed="9"/>
        <rFont val="細明體"/>
        <family val="3"/>
        <charset val="136"/>
      </rPr>
      <t>美元</t>
    </r>
    <rPh sb="0" eb="10">
      <t>タギンコウタイワンギンコウ</t>
    </rPh>
    <phoneticPr fontId="16"/>
  </si>
  <si>
    <t>A</t>
    <phoneticPr fontId="5" type="noConversion"/>
  </si>
  <si>
    <t>420515W020</t>
    <phoneticPr fontId="5" type="noConversion"/>
  </si>
  <si>
    <t>B</t>
    <phoneticPr fontId="5" type="noConversion"/>
  </si>
  <si>
    <t>431515W010</t>
    <phoneticPr fontId="5" type="noConversion"/>
  </si>
  <si>
    <t>C</t>
    <phoneticPr fontId="5" type="noConversion"/>
  </si>
  <si>
    <t>4344350000</t>
    <phoneticPr fontId="5" type="noConversion"/>
  </si>
  <si>
    <t>439515W020</t>
    <phoneticPr fontId="5" type="noConversion"/>
  </si>
  <si>
    <r>
      <t>U</t>
    </r>
    <r>
      <rPr>
        <sz val="12"/>
        <color indexed="9"/>
        <rFont val="MS Mincho"/>
        <family val="3"/>
        <charset val="128"/>
      </rPr>
      <t>SD</t>
    </r>
    <phoneticPr fontId="5" type="noConversion"/>
  </si>
  <si>
    <t>其他應付款</t>
    <phoneticPr fontId="5" type="noConversion"/>
  </si>
  <si>
    <t>暫付款-出差借支</t>
    <phoneticPr fontId="5" type="noConversion"/>
  </si>
  <si>
    <r>
      <t>T</t>
    </r>
    <r>
      <rPr>
        <sz val="12"/>
        <color indexed="9"/>
        <rFont val="MS Mincho"/>
        <family val="3"/>
        <charset val="128"/>
      </rPr>
      <t>WD</t>
    </r>
    <phoneticPr fontId="5" type="noConversion"/>
  </si>
  <si>
    <t>111259W002</t>
    <phoneticPr fontId="5" type="noConversion"/>
  </si>
  <si>
    <r>
      <t>J</t>
    </r>
    <r>
      <rPr>
        <sz val="12"/>
        <color indexed="9"/>
        <rFont val="MS Mincho"/>
        <family val="3"/>
        <charset val="128"/>
      </rPr>
      <t>PY</t>
    </r>
    <phoneticPr fontId="5" type="noConversion"/>
  </si>
  <si>
    <t>製造費用-旅費</t>
    <phoneticPr fontId="5" type="noConversion"/>
  </si>
  <si>
    <t>製造費用-教育訓練費</t>
    <phoneticPr fontId="5" type="noConversion"/>
  </si>
  <si>
    <t>銷售費用-旅費</t>
    <phoneticPr fontId="5" type="noConversion"/>
  </si>
  <si>
    <t>銷售費用-教育訓練費</t>
    <phoneticPr fontId="5" type="noConversion"/>
  </si>
  <si>
    <t>※請打BPM會計傳票-振替傳票ワークフロー</t>
    <phoneticPr fontId="5" type="noConversion"/>
  </si>
  <si>
    <t>傳票一</t>
    <phoneticPr fontId="5" type="noConversion"/>
  </si>
  <si>
    <t>傳票二</t>
    <phoneticPr fontId="5" type="noConversion"/>
  </si>
  <si>
    <t>※請打BPM會計傳票-債務傳票ワークフロー</t>
    <phoneticPr fontId="5" type="noConversion"/>
  </si>
  <si>
    <t>XXXXX工場共通-2期</t>
  </si>
  <si>
    <t>XXXX工場共通-(3-4期)</t>
  </si>
  <si>
    <t>XXXXX工場共通-4期</t>
  </si>
  <si>
    <t>XXXXX工場共通-5期</t>
  </si>
  <si>
    <t>工場共通-FAB2</t>
  </si>
  <si>
    <t>工場共通-台南</t>
  </si>
  <si>
    <t>工場共通-FAB1</t>
  </si>
  <si>
    <t>XXXXX加工機械</t>
  </si>
  <si>
    <t>XXXXX素板機械</t>
  </si>
  <si>
    <t>XXXXX加工電氣</t>
  </si>
  <si>
    <t>XXXXX素板電氣</t>
  </si>
  <si>
    <t>XXXXX生管資訊G</t>
  </si>
  <si>
    <t>品質保証部</t>
  </si>
  <si>
    <t>基板加工第一課</t>
  </si>
  <si>
    <t>基板加工第二課</t>
  </si>
  <si>
    <t>切面1-2</t>
  </si>
  <si>
    <t>研磨1-2</t>
  </si>
  <si>
    <t>檢查1-2</t>
  </si>
  <si>
    <t>包裝1-2</t>
  </si>
  <si>
    <t>切面前素板購入-斗六</t>
  </si>
  <si>
    <t>研磨1-2入庫前</t>
  </si>
  <si>
    <t>切面入庫-斗六</t>
  </si>
  <si>
    <t>研磨入庫-斗六</t>
  </si>
  <si>
    <t>切面前自製素板-斗六</t>
  </si>
  <si>
    <t>切面3-5</t>
  </si>
  <si>
    <t>研磨3-5</t>
  </si>
  <si>
    <t>檢查3-5</t>
  </si>
  <si>
    <t>包裝3-5</t>
  </si>
  <si>
    <t>研磨3-5入庫前</t>
  </si>
  <si>
    <t>切面6</t>
  </si>
  <si>
    <t>研磨7</t>
  </si>
  <si>
    <t>檢查7</t>
  </si>
  <si>
    <t>包裝7</t>
  </si>
  <si>
    <t>研磨7入庫前</t>
  </si>
  <si>
    <t>切面7-9</t>
  </si>
  <si>
    <t>研磨6、8、9</t>
  </si>
  <si>
    <t>檢查6、8、9</t>
  </si>
  <si>
    <t>包裝6、8、9</t>
  </si>
  <si>
    <t>研磨6、8、9入庫前</t>
  </si>
  <si>
    <t>台南基板加工課</t>
  </si>
  <si>
    <t>台南設備技術課</t>
  </si>
  <si>
    <t>切面KN1-2</t>
  </si>
  <si>
    <t>研磨TN1-2</t>
  </si>
  <si>
    <t>檢查TN1-2</t>
  </si>
  <si>
    <t>包裝TN1-2</t>
  </si>
  <si>
    <t>切面前素板購入-台南</t>
  </si>
  <si>
    <t>研磨TN1-2入庫前</t>
  </si>
  <si>
    <t>切面入庫-台南</t>
  </si>
  <si>
    <t>研磨入庫-台南</t>
  </si>
  <si>
    <t>切面前自製素板-台南</t>
  </si>
  <si>
    <t>切面KN3</t>
  </si>
  <si>
    <t>研磨TN3</t>
  </si>
  <si>
    <t>檢查TN3</t>
  </si>
  <si>
    <t>包裝TN3</t>
  </si>
  <si>
    <t>研磨TN3入庫前</t>
  </si>
  <si>
    <t>切面KN4</t>
  </si>
  <si>
    <t>研磨TN4</t>
  </si>
  <si>
    <t>檢查TN4</t>
  </si>
  <si>
    <t>包裝TN4</t>
  </si>
  <si>
    <t>研磨TN4入庫前</t>
  </si>
  <si>
    <t>製造2課</t>
  </si>
  <si>
    <t>成膜</t>
  </si>
  <si>
    <t>包裝-成膜</t>
  </si>
  <si>
    <t>成膜入庫前</t>
  </si>
  <si>
    <t>成膜入庫</t>
  </si>
  <si>
    <t>MOG前</t>
  </si>
  <si>
    <t>YF窯-HOT</t>
  </si>
  <si>
    <t>YF窯-COLD</t>
  </si>
  <si>
    <t>素材製造四、五課</t>
  </si>
  <si>
    <t>TAS-YF、ZF</t>
  </si>
  <si>
    <t>OFF切-FAB1</t>
  </si>
  <si>
    <t>TAS-CF、EF</t>
  </si>
  <si>
    <t>OFF切-FAB2</t>
  </si>
  <si>
    <t>ON TAS-JF</t>
  </si>
  <si>
    <t>ON TAS-KF</t>
  </si>
  <si>
    <t>TAS前素板購入</t>
  </si>
  <si>
    <t>素板入庫</t>
  </si>
  <si>
    <t>TAS前素板受入</t>
  </si>
  <si>
    <t>素板完成品</t>
  </si>
  <si>
    <t>ZF窯-HOT</t>
  </si>
  <si>
    <t>ZF窯-COLD</t>
  </si>
  <si>
    <t>CF窯-HOT</t>
  </si>
  <si>
    <t>CF窯-COLD</t>
  </si>
  <si>
    <t>EF窯-HOT</t>
  </si>
  <si>
    <t>EF窯-COLD</t>
  </si>
  <si>
    <t>JF窯-HOT</t>
  </si>
  <si>
    <t>JF窯-COLD</t>
  </si>
  <si>
    <t>KF窯-HOT</t>
  </si>
  <si>
    <t>KF窯-COLD</t>
  </si>
  <si>
    <t>包裝出貨</t>
  </si>
  <si>
    <t>租庫</t>
  </si>
  <si>
    <t>幹部</t>
  </si>
  <si>
    <t>籌備-CF窯</t>
  </si>
  <si>
    <t>籌備-台南</t>
  </si>
  <si>
    <t>籌備-EF窯</t>
  </si>
  <si>
    <t>籌備-TW09</t>
  </si>
  <si>
    <t>籌備-TN2</t>
  </si>
  <si>
    <t>籌備-窯YF冷修</t>
  </si>
  <si>
    <t>籌備-TN3</t>
  </si>
  <si>
    <t>籌備-南科</t>
  </si>
  <si>
    <t>籌備-TN4</t>
  </si>
  <si>
    <t>籌備-窯ZF冷修</t>
  </si>
  <si>
    <t>籌備-JF窯</t>
  </si>
  <si>
    <t>籌備-KF窯</t>
  </si>
  <si>
    <t>籌備-窯EF冷修</t>
  </si>
  <si>
    <t>總務</t>
  </si>
  <si>
    <t>人事</t>
  </si>
  <si>
    <t>國外派遣</t>
  </si>
  <si>
    <t>DT</t>
  </si>
  <si>
    <t>94000T1</t>
    <phoneticPr fontId="5" type="noConversion"/>
  </si>
  <si>
    <t>營業G</t>
  </si>
  <si>
    <t>94100T1</t>
    <phoneticPr fontId="5" type="noConversion"/>
  </si>
  <si>
    <t>SIBU</t>
  </si>
  <si>
    <t>9400</t>
    <phoneticPr fontId="5" type="noConversion"/>
  </si>
  <si>
    <t>9410</t>
    <phoneticPr fontId="5" type="noConversion"/>
  </si>
  <si>
    <t>FINES部門代碼</t>
    <phoneticPr fontId="5" type="noConversion"/>
  </si>
  <si>
    <t>1335</t>
    <phoneticPr fontId="5" type="noConversion"/>
  </si>
  <si>
    <t>1340</t>
    <phoneticPr fontId="5" type="noConversion"/>
  </si>
  <si>
    <t>1350</t>
    <phoneticPr fontId="5" type="noConversion"/>
  </si>
  <si>
    <t>1410</t>
    <phoneticPr fontId="5" type="noConversion"/>
  </si>
  <si>
    <t>1430</t>
    <phoneticPr fontId="5" type="noConversion"/>
  </si>
  <si>
    <t>1431</t>
    <phoneticPr fontId="5" type="noConversion"/>
  </si>
  <si>
    <t>1435</t>
    <phoneticPr fontId="5" type="noConversion"/>
  </si>
  <si>
    <t>9310</t>
    <phoneticPr fontId="5" type="noConversion"/>
  </si>
  <si>
    <t>91400T1</t>
    <phoneticPr fontId="5" type="noConversion"/>
  </si>
  <si>
    <r>
      <t xml:space="preserve">階別
</t>
    </r>
    <r>
      <rPr>
        <sz val="10"/>
        <color indexed="12"/>
        <rFont val="華康細圓體"/>
        <family val="3"/>
        <charset val="136"/>
      </rPr>
      <t>（階層）</t>
    </r>
    <phoneticPr fontId="6" type="noConversion"/>
  </si>
  <si>
    <t>許俊淵</t>
  </si>
  <si>
    <t>031004417231</t>
  </si>
  <si>
    <t>07095</t>
  </si>
  <si>
    <t>唐維駿</t>
  </si>
  <si>
    <t>031004713213</t>
  </si>
  <si>
    <t>07096</t>
  </si>
  <si>
    <t>李和任</t>
  </si>
  <si>
    <t>031004712971</t>
  </si>
  <si>
    <t>07162</t>
  </si>
  <si>
    <t>林有信</t>
  </si>
  <si>
    <t>13062</t>
  </si>
  <si>
    <t>林育誠</t>
  </si>
  <si>
    <t>253004046516</t>
  </si>
  <si>
    <t>02035</t>
  </si>
  <si>
    <t>余淑芬</t>
  </si>
  <si>
    <t>031004584473</t>
  </si>
  <si>
    <t>03195</t>
  </si>
  <si>
    <t>闕若雯</t>
  </si>
  <si>
    <t>031004604828</t>
  </si>
  <si>
    <t>04402</t>
  </si>
  <si>
    <t>張錦章</t>
  </si>
  <si>
    <t>031004637114</t>
  </si>
  <si>
    <t>05223</t>
  </si>
  <si>
    <t>王榮贊</t>
  </si>
  <si>
    <t>031004657202</t>
  </si>
  <si>
    <t>09034</t>
  </si>
  <si>
    <t>林艾佳</t>
  </si>
  <si>
    <t>031008001781</t>
  </si>
  <si>
    <t>10229</t>
  </si>
  <si>
    <t>黃憶茹</t>
  </si>
  <si>
    <t>031008032342</t>
  </si>
  <si>
    <t>11132</t>
  </si>
  <si>
    <t>李怡昌</t>
  </si>
  <si>
    <t>031008069806</t>
  </si>
  <si>
    <t>12033</t>
  </si>
  <si>
    <t>林妤靜</t>
  </si>
  <si>
    <t>031004773324</t>
  </si>
  <si>
    <t>06003</t>
  </si>
  <si>
    <t>吳得祿</t>
  </si>
  <si>
    <t>031004672317</t>
  </si>
  <si>
    <t>06026</t>
  </si>
  <si>
    <t>郭文銘</t>
  </si>
  <si>
    <t>031004675136</t>
  </si>
  <si>
    <t>06079</t>
  </si>
  <si>
    <t>張智為</t>
  </si>
  <si>
    <t>031004311867</t>
  </si>
  <si>
    <t>06080</t>
  </si>
  <si>
    <t>莊偉祺</t>
  </si>
  <si>
    <t>031004677501</t>
  </si>
  <si>
    <t>06088</t>
  </si>
  <si>
    <t>李嘉益</t>
  </si>
  <si>
    <t>031004679835</t>
  </si>
  <si>
    <t>06089</t>
  </si>
  <si>
    <t>陳俊男</t>
  </si>
  <si>
    <t>031004679413</t>
  </si>
  <si>
    <t>06105</t>
  </si>
  <si>
    <t>許建生</t>
  </si>
  <si>
    <t>031004681673</t>
  </si>
  <si>
    <t>06107</t>
  </si>
  <si>
    <t>辛金倫</t>
  </si>
  <si>
    <t>031004679949</t>
  </si>
  <si>
    <t>06133</t>
  </si>
  <si>
    <t>邱世文</t>
  </si>
  <si>
    <t>031004683917</t>
  </si>
  <si>
    <t>06148</t>
  </si>
  <si>
    <t>周其芳</t>
  </si>
  <si>
    <t>031004685561</t>
  </si>
  <si>
    <t>06159</t>
  </si>
  <si>
    <t>林政賢</t>
  </si>
  <si>
    <t>031004686111</t>
  </si>
  <si>
    <t>06169</t>
  </si>
  <si>
    <t>周燕昌</t>
  </si>
  <si>
    <t>031004687376</t>
  </si>
  <si>
    <t>06183</t>
  </si>
  <si>
    <t>莊勝傑</t>
  </si>
  <si>
    <t>031004448563</t>
  </si>
  <si>
    <t>06185</t>
  </si>
  <si>
    <t>陳俊名</t>
  </si>
  <si>
    <t>031004687368</t>
  </si>
  <si>
    <t>06186</t>
  </si>
  <si>
    <t>陳期閔</t>
  </si>
  <si>
    <t>031004686639</t>
  </si>
  <si>
    <t>06191</t>
  </si>
  <si>
    <t>蔡銘聖</t>
  </si>
  <si>
    <t>031004653047</t>
  </si>
  <si>
    <t>06200</t>
  </si>
  <si>
    <t>俞威全</t>
  </si>
  <si>
    <t>031004688753</t>
  </si>
  <si>
    <t>06306</t>
  </si>
  <si>
    <t>彭為獻</t>
  </si>
  <si>
    <t>031004700748</t>
  </si>
  <si>
    <t>06310</t>
  </si>
  <si>
    <t>唐新登</t>
  </si>
  <si>
    <t>031004781473</t>
  </si>
  <si>
    <t>06339</t>
  </si>
  <si>
    <t>林秋宏</t>
  </si>
  <si>
    <t>031004696464</t>
  </si>
  <si>
    <t>06344</t>
  </si>
  <si>
    <t>陳正學</t>
  </si>
  <si>
    <t>031004701225</t>
  </si>
  <si>
    <t>06358</t>
  </si>
  <si>
    <t>鄭桎豪</t>
  </si>
  <si>
    <t>031004701403</t>
  </si>
  <si>
    <t>06378</t>
  </si>
  <si>
    <t>張經建</t>
  </si>
  <si>
    <t>031004503115</t>
  </si>
  <si>
    <t>06390</t>
  </si>
  <si>
    <t>謝雲舟</t>
  </si>
  <si>
    <t>031004704417</t>
  </si>
  <si>
    <t>06394</t>
  </si>
  <si>
    <t>劉明杰</t>
  </si>
  <si>
    <t>031004705235</t>
  </si>
  <si>
    <t>06397</t>
  </si>
  <si>
    <t>張惠凱</t>
  </si>
  <si>
    <t>031004705162</t>
  </si>
  <si>
    <t>06403</t>
  </si>
  <si>
    <t>林智崑</t>
  </si>
  <si>
    <t>031004705219</t>
  </si>
  <si>
    <t>06404</t>
  </si>
  <si>
    <t>葉東杰</t>
  </si>
  <si>
    <t>031004705308</t>
  </si>
  <si>
    <t>06408</t>
  </si>
  <si>
    <t>詹永舟</t>
  </si>
  <si>
    <t>031004698035</t>
  </si>
  <si>
    <t>07044</t>
  </si>
  <si>
    <t>洪佳興</t>
  </si>
  <si>
    <t>031004708119</t>
  </si>
  <si>
    <t>07046</t>
  </si>
  <si>
    <t>李易庭</t>
  </si>
  <si>
    <t>031004708062</t>
  </si>
  <si>
    <t>07052</t>
  </si>
  <si>
    <t>陳俊碩</t>
  </si>
  <si>
    <t>031004709829</t>
  </si>
  <si>
    <t>07082</t>
  </si>
  <si>
    <t>陳俊鈞</t>
  </si>
  <si>
    <t>031004712169</t>
  </si>
  <si>
    <t>07115</t>
  </si>
  <si>
    <t>鍾志強</t>
  </si>
  <si>
    <t>031004569318</t>
  </si>
  <si>
    <t>07116</t>
  </si>
  <si>
    <t>陳春地</t>
  </si>
  <si>
    <t>031004714583</t>
  </si>
  <si>
    <t>07117</t>
  </si>
  <si>
    <t>蔡伯俊</t>
  </si>
  <si>
    <t>031004714689</t>
  </si>
  <si>
    <t>07118</t>
  </si>
  <si>
    <t>林英昇</t>
  </si>
  <si>
    <t>031004711504</t>
  </si>
  <si>
    <t>07119</t>
  </si>
  <si>
    <t>吳佳文</t>
  </si>
  <si>
    <t>031004714656</t>
  </si>
  <si>
    <t>07121</t>
  </si>
  <si>
    <t>江彥甫</t>
  </si>
  <si>
    <t>031004714712</t>
  </si>
  <si>
    <t>07123</t>
  </si>
  <si>
    <t>尤珞珞</t>
  </si>
  <si>
    <t>031004714672</t>
  </si>
  <si>
    <t>07164</t>
  </si>
  <si>
    <t>李家雄</t>
  </si>
  <si>
    <t>031004717386</t>
  </si>
  <si>
    <t>07169</t>
  </si>
  <si>
    <t>許永輝</t>
  </si>
  <si>
    <t>031004718058</t>
  </si>
  <si>
    <t>07170</t>
  </si>
  <si>
    <t>王俊華</t>
  </si>
  <si>
    <t>031004718009</t>
  </si>
  <si>
    <t>07172</t>
  </si>
  <si>
    <t>張哲誠</t>
  </si>
  <si>
    <t>031004718074</t>
  </si>
  <si>
    <t>07173</t>
  </si>
  <si>
    <t>林憲仁</t>
  </si>
  <si>
    <t>031004511459</t>
  </si>
  <si>
    <t>07176</t>
  </si>
  <si>
    <t>謝尚儒</t>
  </si>
  <si>
    <t>031004718033</t>
  </si>
  <si>
    <t>07180</t>
  </si>
  <si>
    <t>陳建成</t>
  </si>
  <si>
    <t>031004718933</t>
  </si>
  <si>
    <t>07301</t>
  </si>
  <si>
    <t>陳英士</t>
  </si>
  <si>
    <t>031004623993</t>
  </si>
  <si>
    <t>07302</t>
  </si>
  <si>
    <t>蕭鏗訓</t>
  </si>
  <si>
    <t>031004741442</t>
  </si>
  <si>
    <t>08161</t>
  </si>
  <si>
    <t>余璇哲</t>
  </si>
  <si>
    <t>031004779302</t>
  </si>
  <si>
    <t>10048</t>
  </si>
  <si>
    <t>蔡仁傑</t>
  </si>
  <si>
    <t>031008009266</t>
  </si>
  <si>
    <t>10053</t>
  </si>
  <si>
    <t>廖凱宏</t>
  </si>
  <si>
    <t>031008011728</t>
  </si>
  <si>
    <t>10055</t>
  </si>
  <si>
    <t>姚玠良</t>
  </si>
  <si>
    <t>031004780525</t>
  </si>
  <si>
    <t>10056</t>
  </si>
  <si>
    <t>林建蓬</t>
  </si>
  <si>
    <t>KRW</t>
    <phoneticPr fontId="5" type="noConversion"/>
  </si>
  <si>
    <t>TWD</t>
  </si>
  <si>
    <t>單位主管</t>
    <phoneticPr fontId="5" type="noConversion"/>
  </si>
  <si>
    <t>14156</t>
  </si>
  <si>
    <t>浅野孝</t>
  </si>
  <si>
    <t>PEGAS@s推進課</t>
  </si>
  <si>
    <t>鄧珮辰</t>
  </si>
  <si>
    <t>15112</t>
  </si>
  <si>
    <t>李常宏</t>
  </si>
  <si>
    <t>147004307331</t>
  </si>
  <si>
    <t>生產管理總部</t>
  </si>
  <si>
    <t>MC</t>
  </si>
  <si>
    <t>曾詮祐</t>
  </si>
  <si>
    <t>14160</t>
  </si>
  <si>
    <t>賴有禾</t>
  </si>
  <si>
    <t>031008309282</t>
  </si>
  <si>
    <t>翁啓升</t>
  </si>
  <si>
    <t>147004204737</t>
  </si>
  <si>
    <t>15039</t>
  </si>
  <si>
    <t>王新義</t>
  </si>
  <si>
    <t>147004200735</t>
  </si>
  <si>
    <t>15113</t>
  </si>
  <si>
    <t>徐偉誠</t>
  </si>
  <si>
    <t>147004121696</t>
  </si>
  <si>
    <t>14097</t>
  </si>
  <si>
    <t>游泰郎</t>
  </si>
  <si>
    <t>009008072925</t>
  </si>
  <si>
    <t>14117</t>
  </si>
  <si>
    <t>葉騰廣</t>
  </si>
  <si>
    <t>031008299741</t>
  </si>
  <si>
    <t>15030</t>
  </si>
  <si>
    <t>王乙峰</t>
  </si>
  <si>
    <t>031008317714</t>
  </si>
  <si>
    <t>15017</t>
  </si>
  <si>
    <t>黃國勇</t>
  </si>
  <si>
    <t>031004761928</t>
  </si>
  <si>
    <t>15035</t>
  </si>
  <si>
    <t>黃可中</t>
  </si>
  <si>
    <t>031008043286</t>
  </si>
  <si>
    <t>15049</t>
  </si>
  <si>
    <t>鄭詠仁</t>
  </si>
  <si>
    <t>031008319431</t>
  </si>
  <si>
    <t>15056</t>
  </si>
  <si>
    <t>林洸正</t>
  </si>
  <si>
    <t>146004238526</t>
  </si>
  <si>
    <t>14148</t>
  </si>
  <si>
    <t>鐘紹維</t>
  </si>
  <si>
    <t>087008119966</t>
  </si>
  <si>
    <t>15016</t>
  </si>
  <si>
    <t>林媺筑</t>
  </si>
  <si>
    <t>031004734233</t>
  </si>
  <si>
    <t>15106</t>
  </si>
  <si>
    <t>林智偉</t>
  </si>
  <si>
    <t>009008352886</t>
  </si>
  <si>
    <t>J9400T1</t>
  </si>
  <si>
    <t>14140</t>
  </si>
  <si>
    <t>陳文涵</t>
  </si>
  <si>
    <t>031008306666</t>
  </si>
  <si>
    <t>技術總部</t>
  </si>
  <si>
    <t>15105</t>
  </si>
  <si>
    <t>素材技術一課</t>
  </si>
  <si>
    <t>14104</t>
  </si>
  <si>
    <t>中村康之</t>
  </si>
  <si>
    <t>14110</t>
  </si>
  <si>
    <t>井出智之</t>
  </si>
  <si>
    <t>14136</t>
  </si>
  <si>
    <t>山中幹也</t>
  </si>
  <si>
    <t>15026</t>
  </si>
  <si>
    <t>甲斐慎一</t>
  </si>
  <si>
    <t>15077</t>
  </si>
  <si>
    <t>堀部敏弘</t>
  </si>
  <si>
    <t>素材技術二課</t>
  </si>
  <si>
    <t>14066</t>
  </si>
  <si>
    <t>古閑岳仁</t>
  </si>
  <si>
    <t>14143</t>
  </si>
  <si>
    <t>武田淳一</t>
  </si>
  <si>
    <t>15015</t>
  </si>
  <si>
    <t>切原哲也</t>
  </si>
  <si>
    <t>14076</t>
  </si>
  <si>
    <t>高田晃右</t>
  </si>
  <si>
    <t>加工技術二課</t>
  </si>
  <si>
    <t>設備技術總部</t>
  </si>
  <si>
    <t>15034</t>
  </si>
  <si>
    <t>石橋孝一</t>
  </si>
  <si>
    <t>機械工程課</t>
  </si>
  <si>
    <t>電氣工程課</t>
  </si>
  <si>
    <t>15005</t>
  </si>
  <si>
    <t>池田正樹</t>
  </si>
  <si>
    <t>14098</t>
  </si>
  <si>
    <t>陳勇志</t>
  </si>
  <si>
    <t>031008291235</t>
  </si>
  <si>
    <t>14112</t>
  </si>
  <si>
    <t>劉志庭</t>
  </si>
  <si>
    <t>147004278594</t>
  </si>
  <si>
    <t>14113</t>
  </si>
  <si>
    <t>胡淞詠</t>
  </si>
  <si>
    <t>031008234235</t>
  </si>
  <si>
    <t>14114</t>
  </si>
  <si>
    <t>陳元騰</t>
  </si>
  <si>
    <t>147004287293</t>
  </si>
  <si>
    <t>14131</t>
  </si>
  <si>
    <t>陳柏壬</t>
  </si>
  <si>
    <t>147004246493</t>
  </si>
  <si>
    <t>14133</t>
  </si>
  <si>
    <t>黃文奇</t>
  </si>
  <si>
    <t>031008301902</t>
  </si>
  <si>
    <t>14134</t>
  </si>
  <si>
    <t>林俊成</t>
  </si>
  <si>
    <t>031008302153</t>
  </si>
  <si>
    <t>14144</t>
  </si>
  <si>
    <t>張家榮</t>
  </si>
  <si>
    <t>031004996756</t>
  </si>
  <si>
    <t>14145</t>
  </si>
  <si>
    <t>劉有柏</t>
  </si>
  <si>
    <t>031008305986</t>
  </si>
  <si>
    <t>14146</t>
  </si>
  <si>
    <t>031008008156</t>
  </si>
  <si>
    <t>15006</t>
  </si>
  <si>
    <t>林明達</t>
  </si>
  <si>
    <t>031004684062</t>
  </si>
  <si>
    <t>15007</t>
  </si>
  <si>
    <t>李信達</t>
  </si>
  <si>
    <t>031008311558</t>
  </si>
  <si>
    <t>15009</t>
  </si>
  <si>
    <t>蔡宗訓</t>
  </si>
  <si>
    <t>031008312002</t>
  </si>
  <si>
    <t>15020</t>
  </si>
  <si>
    <t>邱聖霖</t>
  </si>
  <si>
    <t>092004390317</t>
  </si>
  <si>
    <t>15021</t>
  </si>
  <si>
    <t>陳冠豪</t>
  </si>
  <si>
    <t>031008027994</t>
  </si>
  <si>
    <t>15022</t>
  </si>
  <si>
    <t>吳文志</t>
  </si>
  <si>
    <t>031004753885</t>
  </si>
  <si>
    <t>15023</t>
  </si>
  <si>
    <t>魏宗晟</t>
  </si>
  <si>
    <t>031004377072</t>
  </si>
  <si>
    <t>15024</t>
  </si>
  <si>
    <t>陳彥村</t>
  </si>
  <si>
    <t>147004268647</t>
  </si>
  <si>
    <t>15064</t>
  </si>
  <si>
    <t>張貴量</t>
  </si>
  <si>
    <t>031008319618</t>
  </si>
  <si>
    <t>15065</t>
  </si>
  <si>
    <t>陳怡佐</t>
  </si>
  <si>
    <t>031008320402</t>
  </si>
  <si>
    <t>15066</t>
  </si>
  <si>
    <t>張瑋育</t>
  </si>
  <si>
    <t>031008084937</t>
  </si>
  <si>
    <t>15098</t>
  </si>
  <si>
    <t>范宏茂</t>
  </si>
  <si>
    <t>031008322103</t>
  </si>
  <si>
    <t>15099</t>
  </si>
  <si>
    <t>王中群</t>
  </si>
  <si>
    <t>031008323002</t>
  </si>
  <si>
    <t>詹俊緯</t>
  </si>
  <si>
    <t>147004292047</t>
  </si>
  <si>
    <t>14147</t>
  </si>
  <si>
    <t>林子軸</t>
  </si>
  <si>
    <t>031008304851</t>
  </si>
  <si>
    <t>14163</t>
  </si>
  <si>
    <t>徐堃豪</t>
  </si>
  <si>
    <t>031008267973</t>
  </si>
  <si>
    <t>14164</t>
  </si>
  <si>
    <t>張富評</t>
  </si>
  <si>
    <t>031008308294</t>
  </si>
  <si>
    <t>14165</t>
  </si>
  <si>
    <t>簡鈺澤</t>
  </si>
  <si>
    <t>031008307987</t>
  </si>
  <si>
    <t>15068</t>
  </si>
  <si>
    <t>朱富懋</t>
  </si>
  <si>
    <t>031004563923</t>
  </si>
  <si>
    <t>15100</t>
  </si>
  <si>
    <t>147004218629</t>
  </si>
  <si>
    <t>14085</t>
  </si>
  <si>
    <t>宋金泉</t>
  </si>
  <si>
    <t>031004609072</t>
  </si>
  <si>
    <t>15041</t>
  </si>
  <si>
    <t>張嘉麟</t>
  </si>
  <si>
    <t>031008310091</t>
  </si>
  <si>
    <t>15057</t>
  </si>
  <si>
    <t>鄭智謙</t>
  </si>
  <si>
    <t>031008321156</t>
  </si>
  <si>
    <t>15059</t>
  </si>
  <si>
    <t>廖偉成</t>
  </si>
  <si>
    <t>031008283379</t>
  </si>
  <si>
    <t>15060</t>
  </si>
  <si>
    <t>羅勝壬</t>
  </si>
  <si>
    <t>147004262393</t>
  </si>
  <si>
    <t>15078</t>
  </si>
  <si>
    <t>簡水音</t>
  </si>
  <si>
    <t>014008986685</t>
  </si>
  <si>
    <t>15089</t>
  </si>
  <si>
    <t>蔡武翰</t>
  </si>
  <si>
    <t>147004323726</t>
  </si>
  <si>
    <t>15092</t>
  </si>
  <si>
    <t>許峯榮</t>
  </si>
  <si>
    <t>031008322177</t>
  </si>
  <si>
    <t>廖祐陞</t>
  </si>
  <si>
    <t>張志埄</t>
  </si>
  <si>
    <t>試驗分析課</t>
  </si>
  <si>
    <t>14080</t>
  </si>
  <si>
    <t>劉宇陸</t>
  </si>
  <si>
    <t>031008286895</t>
  </si>
  <si>
    <t>14081</t>
  </si>
  <si>
    <t>廖晨翔</t>
  </si>
  <si>
    <t>147004289431</t>
  </si>
  <si>
    <t>14086</t>
  </si>
  <si>
    <t>蔡博修</t>
  </si>
  <si>
    <t>031004686047</t>
  </si>
  <si>
    <t>15033</t>
  </si>
  <si>
    <t>藍英叡</t>
  </si>
  <si>
    <t>031008317625</t>
  </si>
  <si>
    <t>15044</t>
  </si>
  <si>
    <t>王彥民</t>
  </si>
  <si>
    <t>031008317674</t>
  </si>
  <si>
    <t>15048</t>
  </si>
  <si>
    <t>許育誌</t>
  </si>
  <si>
    <t>031008031135</t>
  </si>
  <si>
    <t>15081</t>
  </si>
  <si>
    <t>張朝翔</t>
  </si>
  <si>
    <t>031008321837</t>
  </si>
  <si>
    <t>15090</t>
  </si>
  <si>
    <t>黃字淳</t>
  </si>
  <si>
    <t>031008322071</t>
  </si>
  <si>
    <t>15091</t>
  </si>
  <si>
    <t>楊豐瑞</t>
  </si>
  <si>
    <t>031008322436</t>
  </si>
  <si>
    <t>15114</t>
  </si>
  <si>
    <t>廖秦儀</t>
  </si>
  <si>
    <t>031004982556</t>
  </si>
  <si>
    <t>15047</t>
  </si>
  <si>
    <t>羅文廣</t>
  </si>
  <si>
    <t>031008319489</t>
  </si>
  <si>
    <t>15063</t>
  </si>
  <si>
    <t>楊大慶</t>
  </si>
  <si>
    <t>047004715894</t>
  </si>
  <si>
    <t>15094</t>
  </si>
  <si>
    <t>林大順</t>
  </si>
  <si>
    <t>031004707471</t>
  </si>
  <si>
    <t>15095</t>
  </si>
  <si>
    <t>邱贊仁</t>
  </si>
  <si>
    <t>031008059608</t>
  </si>
  <si>
    <t>15096</t>
  </si>
  <si>
    <t>江建霖</t>
  </si>
  <si>
    <t>031008233522</t>
  </si>
  <si>
    <t>生產推進課</t>
  </si>
  <si>
    <t>14083</t>
  </si>
  <si>
    <t>鏡哲也</t>
  </si>
  <si>
    <t>14099</t>
  </si>
  <si>
    <t>張雅婷</t>
  </si>
  <si>
    <t>031008293577</t>
  </si>
  <si>
    <t>14109</t>
  </si>
  <si>
    <t>中川恭成</t>
  </si>
  <si>
    <t>C6114T1</t>
  </si>
  <si>
    <t>14082</t>
  </si>
  <si>
    <t>蔡承展</t>
  </si>
  <si>
    <t>031008286708</t>
  </si>
  <si>
    <t>C6115T1</t>
  </si>
  <si>
    <t>謝伯峯</t>
  </si>
  <si>
    <t>陳秉豪</t>
  </si>
  <si>
    <t>李澤濂</t>
  </si>
  <si>
    <t>14084</t>
  </si>
  <si>
    <t>鄭覲旻</t>
  </si>
  <si>
    <t>031004561322</t>
  </si>
  <si>
    <t>14100</t>
  </si>
  <si>
    <t>楊宜軒</t>
  </si>
  <si>
    <t>031008293569</t>
  </si>
  <si>
    <t>14129</t>
  </si>
  <si>
    <t>李裕凱</t>
  </si>
  <si>
    <t>031008291802</t>
  </si>
  <si>
    <t>14138</t>
  </si>
  <si>
    <t>林欣慧</t>
  </si>
  <si>
    <t>031004762479</t>
  </si>
  <si>
    <t>14151</t>
  </si>
  <si>
    <t>沈群益</t>
  </si>
  <si>
    <t>031008281661</t>
  </si>
  <si>
    <t>C6510T1</t>
  </si>
  <si>
    <t>14168</t>
  </si>
  <si>
    <t>徐伯安</t>
  </si>
  <si>
    <t>227004148057</t>
  </si>
  <si>
    <t>C6112T1</t>
  </si>
  <si>
    <t>技術客服一課</t>
  </si>
  <si>
    <t>技術客服二課</t>
  </si>
  <si>
    <t>趙藙紘</t>
  </si>
  <si>
    <t>14092</t>
  </si>
  <si>
    <t>吳明諭</t>
  </si>
  <si>
    <t>031004771137</t>
  </si>
  <si>
    <t>14116</t>
  </si>
  <si>
    <t>張智程</t>
  </si>
  <si>
    <t>031004771615</t>
  </si>
  <si>
    <t>14167</t>
  </si>
  <si>
    <t>王一龍</t>
  </si>
  <si>
    <t>031008308107</t>
  </si>
  <si>
    <t>15001</t>
  </si>
  <si>
    <t>黃國禎</t>
  </si>
  <si>
    <t>031008310367</t>
  </si>
  <si>
    <t>15040</t>
  </si>
  <si>
    <t>何承儒</t>
  </si>
  <si>
    <t>031008319529</t>
  </si>
  <si>
    <t>15069</t>
  </si>
  <si>
    <t>徐其芳</t>
  </si>
  <si>
    <t>031008318679</t>
  </si>
  <si>
    <t>14127</t>
  </si>
  <si>
    <t>魏建宇</t>
  </si>
  <si>
    <t>031008303166</t>
  </si>
  <si>
    <t>15071</t>
  </si>
  <si>
    <t>林昱宏</t>
  </si>
  <si>
    <t>031008319189</t>
  </si>
  <si>
    <t>15072</t>
  </si>
  <si>
    <t>趙珂諄</t>
  </si>
  <si>
    <t>031008320532</t>
  </si>
  <si>
    <t>15115</t>
  </si>
  <si>
    <t>陳子瑋</t>
  </si>
  <si>
    <t>031008324567</t>
  </si>
  <si>
    <t>李逸豐</t>
  </si>
  <si>
    <t>14125</t>
  </si>
  <si>
    <t>吳仕強</t>
  </si>
  <si>
    <t>147004241527</t>
  </si>
  <si>
    <t>14126</t>
  </si>
  <si>
    <t>張智雄</t>
  </si>
  <si>
    <t>031008301846</t>
  </si>
  <si>
    <t>15018</t>
  </si>
  <si>
    <t>曾志強</t>
  </si>
  <si>
    <t>031008314717</t>
  </si>
  <si>
    <t>15076</t>
  </si>
  <si>
    <t>031008318751</t>
  </si>
  <si>
    <t>15102</t>
  </si>
  <si>
    <t>林一傑</t>
  </si>
  <si>
    <t>031008279101</t>
  </si>
  <si>
    <t>陳鋐鈞</t>
  </si>
  <si>
    <t>程柏寓</t>
  </si>
  <si>
    <t>14101</t>
  </si>
  <si>
    <t>蔡宇桀</t>
  </si>
  <si>
    <t>031008068161</t>
  </si>
  <si>
    <t>14118</t>
  </si>
  <si>
    <t>陳俊廷</t>
  </si>
  <si>
    <t>031008299733</t>
  </si>
  <si>
    <t>14120</t>
  </si>
  <si>
    <t>曾文彥</t>
  </si>
  <si>
    <t>031008299758</t>
  </si>
  <si>
    <t>14154</t>
  </si>
  <si>
    <t>龍郁文</t>
  </si>
  <si>
    <t>081004569077</t>
  </si>
  <si>
    <t>15003</t>
  </si>
  <si>
    <t>黃建愷</t>
  </si>
  <si>
    <t>146004234265</t>
  </si>
  <si>
    <t>15011</t>
  </si>
  <si>
    <t>蘇敏凱</t>
  </si>
  <si>
    <t>081004853881</t>
  </si>
  <si>
    <t>15053</t>
  </si>
  <si>
    <t>陳彥霖</t>
  </si>
  <si>
    <t>031008319512</t>
  </si>
  <si>
    <t>15054</t>
  </si>
  <si>
    <t>王俊彥</t>
  </si>
  <si>
    <t>137004383063</t>
  </si>
  <si>
    <t>15055</t>
  </si>
  <si>
    <t>張煜軒</t>
  </si>
  <si>
    <t>146004237919</t>
  </si>
  <si>
    <t>15109</t>
  </si>
  <si>
    <t>蔡玉全</t>
  </si>
  <si>
    <t>081004867798</t>
  </si>
  <si>
    <t>15110</t>
  </si>
  <si>
    <t>魏盟哲</t>
  </si>
  <si>
    <t>031004766594</t>
  </si>
  <si>
    <t>14137</t>
  </si>
  <si>
    <t>楊偉仁</t>
  </si>
  <si>
    <t>031008303733</t>
  </si>
  <si>
    <t>15013</t>
  </si>
  <si>
    <t>陳孟暉</t>
  </si>
  <si>
    <t>272004088907</t>
  </si>
  <si>
    <t>15107</t>
  </si>
  <si>
    <t>黃明毅</t>
  </si>
  <si>
    <t>230004011284</t>
  </si>
  <si>
    <t>15108</t>
  </si>
  <si>
    <t>黃家襄</t>
  </si>
  <si>
    <t>031008324275</t>
  </si>
  <si>
    <t>陳建豐</t>
  </si>
  <si>
    <t>14123</t>
  </si>
  <si>
    <t>賴情榮</t>
  </si>
  <si>
    <t>031004755115</t>
  </si>
  <si>
    <t>14124</t>
  </si>
  <si>
    <t>陳蔚菁</t>
  </si>
  <si>
    <t>147004002803</t>
  </si>
  <si>
    <t>14166</t>
  </si>
  <si>
    <t>王宗瑋</t>
  </si>
  <si>
    <t>031008309014</t>
  </si>
  <si>
    <t>C</t>
  </si>
  <si>
    <t>J9410T1</t>
  </si>
  <si>
    <t>15146</t>
  </si>
  <si>
    <t>邱芷筠</t>
  </si>
  <si>
    <t>MA</t>
  </si>
  <si>
    <t>022004748612</t>
  </si>
  <si>
    <t>B</t>
  </si>
  <si>
    <t>ASAP
部門代碼</t>
  </si>
  <si>
    <t>費用類別</t>
  </si>
  <si>
    <t>(420/製造)</t>
  </si>
  <si>
    <t>(431/銷售)</t>
  </si>
  <si>
    <t>(43X/管理)</t>
  </si>
  <si>
    <t>71150T1</t>
  </si>
  <si>
    <t>71250T1</t>
  </si>
  <si>
    <t>71350T1</t>
  </si>
  <si>
    <t>71450T1</t>
  </si>
  <si>
    <t>87000T1</t>
  </si>
  <si>
    <t>90150T1</t>
  </si>
  <si>
    <t>90220T1</t>
  </si>
  <si>
    <t>94100T1</t>
  </si>
  <si>
    <t>94200T1</t>
  </si>
  <si>
    <t>J1G00T1</t>
  </si>
  <si>
    <t>J8100T1</t>
  </si>
  <si>
    <t>J9100T1</t>
  </si>
  <si>
    <t>THB</t>
    <phoneticPr fontId="5" type="noConversion"/>
  </si>
  <si>
    <t>泰幣</t>
    <phoneticPr fontId="5" type="noConversion"/>
  </si>
  <si>
    <t>15150</t>
  </si>
  <si>
    <t>劉俊伯</t>
  </si>
  <si>
    <t>031004720066</t>
  </si>
  <si>
    <t>15170</t>
  </si>
  <si>
    <t>張雅筑</t>
  </si>
  <si>
    <t>031004934303</t>
  </si>
  <si>
    <t>15192</t>
  </si>
  <si>
    <t>廖統立</t>
  </si>
  <si>
    <t>031004625791</t>
  </si>
  <si>
    <t>15217</t>
  </si>
  <si>
    <t>15258</t>
  </si>
  <si>
    <t>佐藤光</t>
  </si>
  <si>
    <t>15131</t>
  </si>
  <si>
    <t>林秉毅</t>
  </si>
  <si>
    <t>031008327783</t>
  </si>
  <si>
    <t>15132</t>
  </si>
  <si>
    <t>吳士豪</t>
  </si>
  <si>
    <t>031008326795</t>
  </si>
  <si>
    <t>15225</t>
  </si>
  <si>
    <t>張景程</t>
  </si>
  <si>
    <t>031008336977</t>
  </si>
  <si>
    <t>15260</t>
  </si>
  <si>
    <t>黃智遠</t>
  </si>
  <si>
    <t>146004211374</t>
  </si>
  <si>
    <t>15280</t>
  </si>
  <si>
    <t>王喬維</t>
  </si>
  <si>
    <t>15151</t>
  </si>
  <si>
    <t>張瑞庭</t>
  </si>
  <si>
    <t>031008331079</t>
  </si>
  <si>
    <t>15152</t>
  </si>
  <si>
    <t>李歆昊</t>
  </si>
  <si>
    <t>031008331095</t>
  </si>
  <si>
    <t>15190</t>
  </si>
  <si>
    <t>陳思珺</t>
  </si>
  <si>
    <t>031008334749</t>
  </si>
  <si>
    <t>15149</t>
  </si>
  <si>
    <t>沼澤尚起</t>
  </si>
  <si>
    <t>031004961528</t>
  </si>
  <si>
    <t>15257</t>
  </si>
  <si>
    <t>大浪裕一</t>
  </si>
  <si>
    <t>15127</t>
  </si>
  <si>
    <t>三宅啟介</t>
  </si>
  <si>
    <t>15148</t>
  </si>
  <si>
    <t>河内辰朗</t>
  </si>
  <si>
    <t>15259</t>
  </si>
  <si>
    <t>遠藤秀之</t>
  </si>
  <si>
    <t>62603T1</t>
  </si>
  <si>
    <t>62213T1</t>
  </si>
  <si>
    <t>62263T1</t>
  </si>
  <si>
    <t>62283T1</t>
  </si>
  <si>
    <t>15120</t>
  </si>
  <si>
    <t>楊勝傑</t>
  </si>
  <si>
    <t>031008316086</t>
  </si>
  <si>
    <t>15121</t>
  </si>
  <si>
    <t>031008218562</t>
  </si>
  <si>
    <t>15122</t>
  </si>
  <si>
    <t>陳建逸</t>
  </si>
  <si>
    <t>031008325141</t>
  </si>
  <si>
    <t>15182</t>
  </si>
  <si>
    <t>温家祐</t>
  </si>
  <si>
    <t>147004237145</t>
  </si>
  <si>
    <t>15183</t>
  </si>
  <si>
    <t>楊世丞</t>
  </si>
  <si>
    <t>031008267738</t>
  </si>
  <si>
    <t>15184</t>
  </si>
  <si>
    <t>吳柏毅</t>
  </si>
  <si>
    <t>031008332359</t>
  </si>
  <si>
    <t>15198</t>
  </si>
  <si>
    <t>程育杉</t>
  </si>
  <si>
    <t>031008334732</t>
  </si>
  <si>
    <t>15200</t>
  </si>
  <si>
    <t>吳啟玄</t>
  </si>
  <si>
    <t>031004680474</t>
  </si>
  <si>
    <t>15201</t>
  </si>
  <si>
    <t>董乃嘉</t>
  </si>
  <si>
    <t>049004587672</t>
  </si>
  <si>
    <t>15203</t>
  </si>
  <si>
    <t>王柏翔</t>
  </si>
  <si>
    <t>031008332504</t>
  </si>
  <si>
    <t>15224</t>
  </si>
  <si>
    <t>張偉業</t>
  </si>
  <si>
    <t>031008218002</t>
  </si>
  <si>
    <t>15236</t>
  </si>
  <si>
    <t>王昊宇</t>
  </si>
  <si>
    <t>031008337438</t>
  </si>
  <si>
    <t>15256</t>
  </si>
  <si>
    <t>許博喻</t>
  </si>
  <si>
    <t>147004194418</t>
  </si>
  <si>
    <t>15271</t>
  </si>
  <si>
    <t>張嘉豪</t>
  </si>
  <si>
    <t>147004334523</t>
  </si>
  <si>
    <t>15272</t>
  </si>
  <si>
    <t>何凱琳</t>
  </si>
  <si>
    <t>031008340815</t>
  </si>
  <si>
    <t>15283</t>
  </si>
  <si>
    <t>沈世榮</t>
  </si>
  <si>
    <t>15284</t>
  </si>
  <si>
    <t>張安明</t>
  </si>
  <si>
    <t>15285</t>
  </si>
  <si>
    <t>莊明得</t>
  </si>
  <si>
    <t>15185</t>
  </si>
  <si>
    <t>雷協嘉</t>
  </si>
  <si>
    <t>031008330228</t>
  </si>
  <si>
    <t>15255</t>
  </si>
  <si>
    <t>曾皇賓</t>
  </si>
  <si>
    <t>031008269244</t>
  </si>
  <si>
    <t>15273</t>
  </si>
  <si>
    <t>黃文辰</t>
  </si>
  <si>
    <t>031008339682</t>
  </si>
  <si>
    <t>沈陳富</t>
  </si>
  <si>
    <t>15128</t>
  </si>
  <si>
    <t>陳亮宇</t>
  </si>
  <si>
    <t>031008326746</t>
  </si>
  <si>
    <t>15134</t>
  </si>
  <si>
    <t>陳文發</t>
  </si>
  <si>
    <t>031008326851</t>
  </si>
  <si>
    <t>15155</t>
  </si>
  <si>
    <t>吳健榮</t>
  </si>
  <si>
    <t>031008065448</t>
  </si>
  <si>
    <t>15218</t>
  </si>
  <si>
    <t>陳耀宗</t>
  </si>
  <si>
    <t>031004617756</t>
  </si>
  <si>
    <t>15219</t>
  </si>
  <si>
    <t>林易興</t>
  </si>
  <si>
    <t>147004208325</t>
  </si>
  <si>
    <t>15220</t>
  </si>
  <si>
    <t>何俊廷</t>
  </si>
  <si>
    <t>154004269796</t>
  </si>
  <si>
    <t>15228</t>
  </si>
  <si>
    <t>吳振鑫</t>
  </si>
  <si>
    <t>031008037495</t>
  </si>
  <si>
    <t>15230</t>
  </si>
  <si>
    <t>陳世男</t>
  </si>
  <si>
    <t>031008336417</t>
  </si>
  <si>
    <t>15246</t>
  </si>
  <si>
    <t>賴謙永</t>
  </si>
  <si>
    <t>031004725761</t>
  </si>
  <si>
    <t>15247</t>
  </si>
  <si>
    <t>張正暉</t>
  </si>
  <si>
    <t>031008338207</t>
  </si>
  <si>
    <t>15248</t>
  </si>
  <si>
    <t>許庭榮</t>
  </si>
  <si>
    <t>031008337932</t>
  </si>
  <si>
    <t>15249</t>
  </si>
  <si>
    <t>林琨哲</t>
  </si>
  <si>
    <t>031008339114</t>
  </si>
  <si>
    <t>15266</t>
  </si>
  <si>
    <t>胡志成</t>
  </si>
  <si>
    <t>031004739215</t>
  </si>
  <si>
    <t>15267</t>
  </si>
  <si>
    <t>郭詹宏</t>
  </si>
  <si>
    <t>031008340783</t>
  </si>
  <si>
    <t>15268</t>
  </si>
  <si>
    <t>常庭瑄</t>
  </si>
  <si>
    <t>031008340775</t>
  </si>
  <si>
    <t>04102</t>
  </si>
  <si>
    <t>廖冠韋</t>
  </si>
  <si>
    <t>031004617789</t>
  </si>
  <si>
    <t>15177</t>
  </si>
  <si>
    <t>曾心怡</t>
  </si>
  <si>
    <t>031004883088</t>
  </si>
  <si>
    <t>15178</t>
  </si>
  <si>
    <t>鄭守鋐</t>
  </si>
  <si>
    <t>041008453603</t>
  </si>
  <si>
    <t>15179</t>
  </si>
  <si>
    <t>黃柏穎</t>
  </si>
  <si>
    <t>031008208753</t>
  </si>
  <si>
    <t>15196</t>
  </si>
  <si>
    <t>何岳峰</t>
  </si>
  <si>
    <t>031008309258</t>
  </si>
  <si>
    <t>15197</t>
  </si>
  <si>
    <t>沈偉立</t>
  </si>
  <si>
    <t>031008334951</t>
  </si>
  <si>
    <t>15233</t>
  </si>
  <si>
    <t>劉哩谷</t>
  </si>
  <si>
    <t>147004332644</t>
  </si>
  <si>
    <t>15234</t>
  </si>
  <si>
    <t>蔡凱翔</t>
  </si>
  <si>
    <t>031008033525</t>
  </si>
  <si>
    <t>15159</t>
  </si>
  <si>
    <t>張全復</t>
  </si>
  <si>
    <t>147004328716</t>
  </si>
  <si>
    <t>15235</t>
  </si>
  <si>
    <t>邱琬茹</t>
  </si>
  <si>
    <t>014008268043</t>
  </si>
  <si>
    <t>15117</t>
  </si>
  <si>
    <t>王翊政</t>
  </si>
  <si>
    <t>147004279525</t>
  </si>
  <si>
    <t>15130</t>
  </si>
  <si>
    <t>王則閔</t>
  </si>
  <si>
    <t>116004342502</t>
  </si>
  <si>
    <t>15139</t>
  </si>
  <si>
    <t>黃樟偉</t>
  </si>
  <si>
    <t>031008250249</t>
  </si>
  <si>
    <t>15174</t>
  </si>
  <si>
    <t>廖全英</t>
  </si>
  <si>
    <t>147004329575</t>
  </si>
  <si>
    <t>15176</t>
  </si>
  <si>
    <t>謝家興</t>
  </si>
  <si>
    <t>031008331468</t>
  </si>
  <si>
    <t>15250</t>
  </si>
  <si>
    <t>謝秉宏</t>
  </si>
  <si>
    <t>031008338418</t>
  </si>
  <si>
    <t>15269</t>
  </si>
  <si>
    <t>張志鴻</t>
  </si>
  <si>
    <t>031008340329</t>
  </si>
  <si>
    <t>15270</t>
  </si>
  <si>
    <t>簡豐展</t>
  </si>
  <si>
    <t>014008303342</t>
  </si>
  <si>
    <t>15281</t>
  </si>
  <si>
    <t>黃火詰</t>
  </si>
  <si>
    <t>031004615293</t>
  </si>
  <si>
    <t>15118</t>
  </si>
  <si>
    <t>林柏榮</t>
  </si>
  <si>
    <t>031008055322</t>
  </si>
  <si>
    <t>15140</t>
  </si>
  <si>
    <t>廖冠宏</t>
  </si>
  <si>
    <t>031008326121</t>
  </si>
  <si>
    <t>15141</t>
  </si>
  <si>
    <t>田士宏</t>
  </si>
  <si>
    <t>147004327469</t>
  </si>
  <si>
    <t>15142</t>
  </si>
  <si>
    <t>陳彥翔</t>
  </si>
  <si>
    <t>031008328974</t>
  </si>
  <si>
    <t>15156</t>
  </si>
  <si>
    <t>劉建志</t>
  </si>
  <si>
    <t>031008329313</t>
  </si>
  <si>
    <t>15157</t>
  </si>
  <si>
    <t>馬睿彣</t>
  </si>
  <si>
    <t>031008331038</t>
  </si>
  <si>
    <t>15158</t>
  </si>
  <si>
    <t>廖世明</t>
  </si>
  <si>
    <t>031008329419</t>
  </si>
  <si>
    <t>15194</t>
  </si>
  <si>
    <t>林嘉鴻</t>
  </si>
  <si>
    <t>147004219406</t>
  </si>
  <si>
    <t>15221</t>
  </si>
  <si>
    <t>李茂德</t>
  </si>
  <si>
    <t>031008337268</t>
  </si>
  <si>
    <t>15222</t>
  </si>
  <si>
    <t>王聖淵</t>
  </si>
  <si>
    <t>031008263582</t>
  </si>
  <si>
    <t>15252</t>
  </si>
  <si>
    <t>廖旺信</t>
  </si>
  <si>
    <t>031008339106</t>
  </si>
  <si>
    <t>15253</t>
  </si>
  <si>
    <t>李庭睿</t>
  </si>
  <si>
    <t>031008057697</t>
  </si>
  <si>
    <t>15254</t>
  </si>
  <si>
    <t>李冠億</t>
  </si>
  <si>
    <t>031008338118</t>
  </si>
  <si>
    <t>15282</t>
  </si>
  <si>
    <t>蘇秋瑋</t>
  </si>
  <si>
    <t>15172</t>
  </si>
  <si>
    <t>謝佳靜</t>
  </si>
  <si>
    <t>031008332812</t>
  </si>
  <si>
    <t>15241</t>
  </si>
  <si>
    <t>池沢晴久</t>
  </si>
  <si>
    <t>15133</t>
  </si>
  <si>
    <t>李柏緯</t>
  </si>
  <si>
    <t>031008328966</t>
  </si>
  <si>
    <t>15173</t>
  </si>
  <si>
    <t>童崇瑋</t>
  </si>
  <si>
    <t>031008333209</t>
  </si>
  <si>
    <t>15265</t>
  </si>
  <si>
    <t>黃得剛</t>
  </si>
  <si>
    <t>031008340823</t>
  </si>
  <si>
    <t>15167</t>
  </si>
  <si>
    <t>陳涖鋒</t>
  </si>
  <si>
    <t>146004157794</t>
  </si>
  <si>
    <t>15209</t>
  </si>
  <si>
    <t>許峻杰</t>
  </si>
  <si>
    <t>031008334927</t>
  </si>
  <si>
    <t>05282</t>
  </si>
  <si>
    <t>張詠綺</t>
  </si>
  <si>
    <t>031004297109</t>
  </si>
  <si>
    <t>15143</t>
  </si>
  <si>
    <t>鍾明宏</t>
  </si>
  <si>
    <t>031008327515</t>
  </si>
  <si>
    <t>15144</t>
  </si>
  <si>
    <t>黃世豪</t>
  </si>
  <si>
    <t>031008327759</t>
  </si>
  <si>
    <t>15145</t>
  </si>
  <si>
    <t>黃俊翔</t>
  </si>
  <si>
    <t>031008326973</t>
  </si>
  <si>
    <t>15237</t>
  </si>
  <si>
    <t>蘇俊瑜</t>
  </si>
  <si>
    <t>031008335623</t>
  </si>
  <si>
    <t>15238</t>
  </si>
  <si>
    <t>郭才毅</t>
  </si>
  <si>
    <t>147004332896</t>
  </si>
  <si>
    <t>15186</t>
  </si>
  <si>
    <t>林冠甫</t>
  </si>
  <si>
    <t>147004159897</t>
  </si>
  <si>
    <t>15187</t>
  </si>
  <si>
    <t>侯佳憲</t>
  </si>
  <si>
    <t>154004091351</t>
  </si>
  <si>
    <t>15207</t>
  </si>
  <si>
    <t>郭凱珉</t>
  </si>
  <si>
    <t>031008333874</t>
  </si>
  <si>
    <t>15274</t>
  </si>
  <si>
    <t>許鴻偉</t>
  </si>
  <si>
    <t>014008242658</t>
  </si>
  <si>
    <t>04285</t>
  </si>
  <si>
    <t>李松明</t>
  </si>
  <si>
    <t>031004631322</t>
  </si>
  <si>
    <t>15124</t>
  </si>
  <si>
    <t>曾詠証</t>
  </si>
  <si>
    <t>147004179117</t>
  </si>
  <si>
    <t>15125</t>
  </si>
  <si>
    <t>林志勳</t>
  </si>
  <si>
    <t>031008089757</t>
  </si>
  <si>
    <t>15188</t>
  </si>
  <si>
    <t>陳凱哲</t>
  </si>
  <si>
    <t>031008324989</t>
  </si>
  <si>
    <t>15275</t>
  </si>
  <si>
    <t>陳昌鴻</t>
  </si>
  <si>
    <t>031008340361</t>
  </si>
  <si>
    <t>15163</t>
  </si>
  <si>
    <t>蘇茄成</t>
  </si>
  <si>
    <t>031008333193</t>
  </si>
  <si>
    <t>15166</t>
  </si>
  <si>
    <t>蔡奇穎</t>
  </si>
  <si>
    <t>014008415722</t>
  </si>
  <si>
    <t>15168</t>
  </si>
  <si>
    <t>藍一倉</t>
  </si>
  <si>
    <t>031008332367</t>
  </si>
  <si>
    <t>15213</t>
  </si>
  <si>
    <t>朱瑞生</t>
  </si>
  <si>
    <t>031008334895</t>
  </si>
  <si>
    <t>15215</t>
  </si>
  <si>
    <t>林錦樑</t>
  </si>
  <si>
    <t>031008334781</t>
  </si>
  <si>
    <t>15216</t>
  </si>
  <si>
    <t>張哲銘</t>
  </si>
  <si>
    <t>031008334968</t>
  </si>
  <si>
    <t>15226</t>
  </si>
  <si>
    <t>許登凱</t>
  </si>
  <si>
    <t>146004249356</t>
  </si>
  <si>
    <t>15227</t>
  </si>
  <si>
    <t>黃世欣</t>
  </si>
  <si>
    <t>031008336944</t>
  </si>
  <si>
    <t>15242</t>
  </si>
  <si>
    <t>王志榮</t>
  </si>
  <si>
    <t>040004325977</t>
  </si>
  <si>
    <t>15244</t>
  </si>
  <si>
    <t>林貿新</t>
  </si>
  <si>
    <t>031008338783</t>
  </si>
  <si>
    <t>15245</t>
  </si>
  <si>
    <t>葉泰銓</t>
  </si>
  <si>
    <t>009008525934</t>
  </si>
  <si>
    <t>15261</t>
  </si>
  <si>
    <t>陳冠中</t>
  </si>
  <si>
    <t>146004188947</t>
  </si>
  <si>
    <t>15262</t>
  </si>
  <si>
    <t>張明昌</t>
  </si>
  <si>
    <t>031008340053</t>
  </si>
  <si>
    <t>15264</t>
  </si>
  <si>
    <t>陳國展</t>
  </si>
  <si>
    <t>031008340061</t>
  </si>
  <si>
    <t>15276</t>
  </si>
  <si>
    <t>胡宗發</t>
  </si>
  <si>
    <t>031008341025</t>
  </si>
  <si>
    <t>15278</t>
  </si>
  <si>
    <t>許湍琳</t>
  </si>
  <si>
    <t>146004186062</t>
  </si>
  <si>
    <t>15286</t>
  </si>
  <si>
    <t>劉宗祐</t>
  </si>
  <si>
    <t>146004250619</t>
  </si>
  <si>
    <t>15287</t>
  </si>
  <si>
    <t>程詮傑</t>
  </si>
  <si>
    <t>009008508008</t>
  </si>
  <si>
    <t>15288</t>
  </si>
  <si>
    <t>陳建呈</t>
  </si>
  <si>
    <t>15189</t>
  </si>
  <si>
    <t>山口俊政</t>
  </si>
  <si>
    <t>031008337276</t>
  </si>
  <si>
    <t>15240</t>
  </si>
  <si>
    <t>竹下信治</t>
  </si>
  <si>
    <t>15161</t>
  </si>
  <si>
    <t>永田愛</t>
  </si>
  <si>
    <t>031008331054</t>
  </si>
  <si>
    <t>交通費</t>
  </si>
  <si>
    <t>膳食費</t>
  </si>
  <si>
    <t>日支(日当）　</t>
  </si>
  <si>
    <t>住宿</t>
  </si>
  <si>
    <t>3日分</t>
    <phoneticPr fontId="5" type="noConversion"/>
  </si>
  <si>
    <t>2017/7/4 04:20</t>
    <phoneticPr fontId="5" type="noConversion"/>
  </si>
  <si>
    <t>2017/7/7 17:30</t>
    <phoneticPr fontId="5" type="noConversion"/>
  </si>
  <si>
    <t>關西機場-尼崎</t>
    <phoneticPr fontId="5" type="noConversion"/>
  </si>
  <si>
    <t>來回巴士</t>
    <phoneticPr fontId="5" type="noConversion"/>
  </si>
  <si>
    <t>JPY</t>
  </si>
  <si>
    <t>7/4~7/6</t>
    <rPh sb="0" eb="2">
      <t>くうこういどう</t>
    </rPh>
    <phoneticPr fontId="5" type="noConversion"/>
  </si>
  <si>
    <t>1000*1  1500*1</t>
    <phoneticPr fontId="5" type="noConversion"/>
  </si>
  <si>
    <t>中餐 晚餐</t>
    <phoneticPr fontId="5" type="noConversion"/>
  </si>
  <si>
    <t>4日分</t>
    <phoneticPr fontId="5" type="noConversion"/>
  </si>
  <si>
    <t>7/4~7/7</t>
    <phoneticPr fontId="5" type="noConversion"/>
  </si>
  <si>
    <t>早餐 晚餐</t>
    <phoneticPr fontId="5" type="noConversion"/>
  </si>
  <si>
    <t>07052</t>
    <phoneticPr fontId="5" type="noConversion"/>
  </si>
  <si>
    <t>陳俊碩</t>
    <rPh sb="0" eb="2">
      <t>あべ</t>
    </rPh>
    <phoneticPr fontId="5" type="noConversion"/>
  </si>
  <si>
    <t>SC</t>
    <phoneticPr fontId="5" type="noConversion"/>
  </si>
  <si>
    <t>素材製造二課</t>
    <phoneticPr fontId="5" type="noConversion"/>
  </si>
  <si>
    <t>關西尼崎-XF技能交流會</t>
    <rPh sb="0" eb="2">
      <t>へいたん</t>
    </rPh>
    <rPh sb="2" eb="3">
      <t>ど</t>
    </rPh>
    <rPh sb="3" eb="5">
      <t>かいぜん</t>
    </rPh>
    <phoneticPr fontId="5" type="noConversion"/>
  </si>
  <si>
    <t>日本關西尼崎</t>
    <phoneticPr fontId="5" type="noConversion"/>
  </si>
  <si>
    <t>行前準備金</t>
  </si>
  <si>
    <t>1、2</t>
    <phoneticPr fontId="5" type="noConversion"/>
  </si>
  <si>
    <t>行李箱、休閒鞋</t>
    <phoneticPr fontId="5" type="noConversion"/>
  </si>
  <si>
    <t>網路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</si>
</sst>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76" formatCode="_(* #,##0.00_);_(* \(#,##0.00\);_(* &quot;-&quot;??_);_(@_)"/>
    <numFmt numFmtId="177" formatCode="&quot;$&quot;#,##0_);\(&quot;$&quot;#,##0\)"/>
    <numFmt numFmtId="178" formatCode="&quot;$&quot;#,##0_);[Red]\(&quot;$&quot;#,##0\)"/>
    <numFmt numFmtId="179" formatCode="&quot;$&quot;#,##0"/>
    <numFmt numFmtId="180" formatCode="yyyy/m/dd"/>
    <numFmt numFmtId="181" formatCode="yyyy/m/d\ "/>
    <numFmt numFmtId="182" formatCode="&quot;NT$&quot;#,##0_);[Red]\(&quot;NT$&quot;#,##0\)"/>
    <numFmt numFmtId="183" formatCode="&quot;NT$&quot;#,##0"/>
    <numFmt numFmtId="184" formatCode="#,##0_ ;[Red]\-#,##0\ "/>
    <numFmt numFmtId="185" formatCode="\-"/>
    <numFmt numFmtId="186" formatCode="_-* #,##0_-;\-* #,##0_-;_-* &quot;-&quot;??_-;_-@_-"/>
  </numFmts>
  <fonts count="64">
    <font>
      <sz val="12"/>
      <name val="MS Mincho"/>
      <family val="3"/>
      <charset val="128"/>
    </font>
    <font>
      <sz val="12"/>
      <name val="MS Mincho"/>
      <family val="3"/>
      <charset val="128"/>
    </font>
    <font>
      <sz val="10"/>
      <name val="華康細圓體"/>
      <family val="3"/>
      <charset val="136"/>
    </font>
    <font>
      <sz val="9"/>
      <name val="華康細圓體"/>
      <family val="3"/>
      <charset val="136"/>
    </font>
    <font>
      <sz val="12"/>
      <name val="華康細圓體"/>
      <family val="3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u/>
      <sz val="16"/>
      <name val="華康細圓體"/>
      <family val="3"/>
      <charset val="136"/>
    </font>
    <font>
      <u/>
      <sz val="9"/>
      <name val="華康細圓體"/>
      <family val="3"/>
      <charset val="136"/>
    </font>
    <font>
      <sz val="12"/>
      <name val="細明體"/>
      <family val="3"/>
      <charset val="136"/>
    </font>
    <font>
      <sz val="10"/>
      <color indexed="12"/>
      <name val="華康細圓體"/>
      <family val="3"/>
      <charset val="136"/>
    </font>
    <font>
      <sz val="10"/>
      <color indexed="12"/>
      <name val="華康細圓體"/>
      <family val="3"/>
      <charset val="136"/>
    </font>
    <font>
      <sz val="8"/>
      <color indexed="12"/>
      <name val="華康細圓體"/>
      <family val="3"/>
      <charset val="136"/>
    </font>
    <font>
      <sz val="10"/>
      <color indexed="12"/>
      <name val="MS Mincho"/>
      <family val="3"/>
      <charset val="128"/>
    </font>
    <font>
      <u/>
      <sz val="14"/>
      <color indexed="12"/>
      <name val="華康細圓體"/>
      <family val="3"/>
      <charset val="136"/>
    </font>
    <font>
      <sz val="12"/>
      <color indexed="10"/>
      <name val="華康細圓體"/>
      <family val="3"/>
      <charset val="136"/>
    </font>
    <font>
      <b/>
      <sz val="12"/>
      <name val="MS Mincho"/>
      <family val="3"/>
      <charset val="128"/>
    </font>
    <font>
      <b/>
      <sz val="12"/>
      <color indexed="12"/>
      <name val="MS Mincho"/>
      <family val="3"/>
      <charset val="128"/>
    </font>
    <font>
      <b/>
      <sz val="12"/>
      <color indexed="12"/>
      <name val="細明體"/>
      <family val="3"/>
      <charset val="136"/>
    </font>
    <font>
      <sz val="12"/>
      <color indexed="10"/>
      <name val="新細明體"/>
      <family val="1"/>
      <charset val="136"/>
    </font>
    <font>
      <sz val="12"/>
      <color indexed="12"/>
      <name val="MS Mincho"/>
      <family val="3"/>
      <charset val="128"/>
    </font>
    <font>
      <sz val="12"/>
      <color indexed="53"/>
      <name val="MS Mincho"/>
      <family val="3"/>
      <charset val="128"/>
    </font>
    <font>
      <b/>
      <sz val="12"/>
      <color indexed="53"/>
      <name val="MS Mincho"/>
      <family val="3"/>
      <charset val="128"/>
    </font>
    <font>
      <b/>
      <sz val="12"/>
      <color indexed="12"/>
      <name val="MS Mincho"/>
      <family val="3"/>
      <charset val="128"/>
    </font>
    <font>
      <sz val="12"/>
      <color indexed="9"/>
      <name val="MS Mincho"/>
      <family val="3"/>
      <charset val="128"/>
    </font>
    <font>
      <sz val="12"/>
      <color indexed="17"/>
      <name val="MS Mincho"/>
      <family val="3"/>
      <charset val="128"/>
    </font>
    <font>
      <b/>
      <sz val="12"/>
      <color indexed="62"/>
      <name val="MS Mincho"/>
      <family val="3"/>
      <charset val="128"/>
    </font>
    <font>
      <sz val="12"/>
      <color indexed="62"/>
      <name val="新細明體"/>
      <family val="1"/>
      <charset val="136"/>
    </font>
    <font>
      <sz val="12"/>
      <color indexed="62"/>
      <name val="MS Mincho"/>
      <family val="3"/>
      <charset val="128"/>
    </font>
    <font>
      <b/>
      <sz val="12"/>
      <color indexed="17"/>
      <name val="MS Mincho"/>
      <family val="3"/>
      <charset val="128"/>
    </font>
    <font>
      <sz val="12"/>
      <color indexed="10"/>
      <name val="MS Mincho"/>
      <family val="3"/>
      <charset val="128"/>
    </font>
    <font>
      <sz val="12"/>
      <color indexed="9"/>
      <name val="華康細圓體"/>
      <family val="3"/>
      <charset val="136"/>
    </font>
    <font>
      <sz val="12"/>
      <color indexed="9"/>
      <name val="MS Mincho"/>
      <family val="3"/>
      <charset val="128"/>
    </font>
    <font>
      <u/>
      <sz val="16"/>
      <color indexed="12"/>
      <name val="華康細圓體"/>
      <family val="3"/>
      <charset val="136"/>
    </font>
    <font>
      <sz val="12"/>
      <color indexed="9"/>
      <name val="華康細圓體"/>
      <family val="3"/>
      <charset val="136"/>
    </font>
    <font>
      <sz val="9"/>
      <color indexed="12"/>
      <name val="華康細圓體"/>
      <family val="3"/>
      <charset val="136"/>
    </font>
    <font>
      <sz val="9"/>
      <color indexed="9"/>
      <name val="華康細圓體"/>
      <family val="3"/>
      <charset val="136"/>
    </font>
    <font>
      <sz val="12"/>
      <color indexed="10"/>
      <name val="華康細圓體"/>
      <family val="3"/>
      <charset val="136"/>
    </font>
    <font>
      <sz val="10"/>
      <name val="新細明體"/>
      <family val="1"/>
      <charset val="136"/>
    </font>
    <font>
      <sz val="10"/>
      <color indexed="12"/>
      <name val="新細明體"/>
      <family val="1"/>
      <charset val="136"/>
    </font>
    <font>
      <sz val="10"/>
      <color indexed="9"/>
      <name val="華康細圓體"/>
      <family val="3"/>
      <charset val="136"/>
    </font>
    <font>
      <sz val="10"/>
      <name val="MS Mincho"/>
      <family val="3"/>
      <charset val="128"/>
    </font>
    <font>
      <sz val="12"/>
      <color indexed="62"/>
      <name val="華康細圓體"/>
      <family val="3"/>
      <charset val="136"/>
    </font>
    <font>
      <b/>
      <sz val="12"/>
      <color indexed="62"/>
      <name val="華康細圓體"/>
      <family val="3"/>
      <charset val="136"/>
    </font>
    <font>
      <sz val="14"/>
      <name val="華康細圓體"/>
      <family val="3"/>
      <charset val="136"/>
    </font>
    <font>
      <sz val="14"/>
      <color indexed="9"/>
      <name val="華康細圓體"/>
      <family val="3"/>
      <charset val="136"/>
    </font>
    <font>
      <sz val="12"/>
      <color indexed="26"/>
      <name val="華康細圓體"/>
      <family val="3"/>
      <charset val="136"/>
    </font>
    <font>
      <u/>
      <sz val="16"/>
      <name val="標楷體"/>
      <family val="4"/>
      <charset val="136"/>
    </font>
    <font>
      <sz val="10"/>
      <color indexed="10"/>
      <name val="華康細圓體"/>
      <family val="3"/>
      <charset val="136"/>
    </font>
    <font>
      <sz val="10"/>
      <color indexed="12"/>
      <name val="華康細圓體"/>
      <family val="3"/>
      <charset val="136"/>
    </font>
    <font>
      <sz val="12"/>
      <color indexed="12"/>
      <name val="華康細圓體"/>
      <family val="3"/>
      <charset val="136"/>
    </font>
    <font>
      <sz val="12"/>
      <color indexed="12"/>
      <name val="MS Mincho"/>
      <family val="3"/>
      <charset val="128"/>
    </font>
    <font>
      <sz val="10"/>
      <color indexed="8"/>
      <name val="ＭＳ Ｐゴシック"/>
      <family val="2"/>
      <charset val="128"/>
    </font>
    <font>
      <sz val="12"/>
      <color indexed="8"/>
      <name val="新細明體"/>
      <family val="1"/>
      <charset val="136"/>
    </font>
    <font>
      <sz val="12"/>
      <color indexed="9"/>
      <name val="華康細圓體"/>
      <family val="3"/>
      <charset val="136"/>
    </font>
    <font>
      <sz val="12"/>
      <color indexed="9"/>
      <name val="MS Mincho"/>
      <family val="3"/>
      <charset val="128"/>
    </font>
    <font>
      <sz val="12"/>
      <name val="MS Mincho"/>
      <family val="3"/>
      <charset val="128"/>
    </font>
    <font>
      <sz val="12"/>
      <color indexed="9"/>
      <name val="細明體"/>
      <family val="3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MS Minch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10"/>
      </left>
      <right/>
      <top style="double">
        <color indexed="10"/>
      </top>
      <bottom style="double">
        <color indexed="10"/>
      </bottom>
      <diagonal/>
    </border>
    <border>
      <left/>
      <right/>
      <top style="double">
        <color indexed="10"/>
      </top>
      <bottom style="double">
        <color indexed="10"/>
      </bottom>
      <diagonal/>
    </border>
    <border>
      <left/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 diagonalDown="1">
      <left style="hair">
        <color indexed="64"/>
      </left>
      <right/>
      <top style="hair">
        <color indexed="64"/>
      </top>
      <bottom style="double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62" fillId="0" borderId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176" fontId="1" fillId="0" borderId="0" applyFont="0" applyFill="0" applyBorder="0" applyAlignment="0" applyProtection="0"/>
    <xf numFmtId="43" fontId="60" fillId="0" borderId="0" applyFont="0" applyFill="0" applyBorder="0" applyAlignment="0" applyProtection="0">
      <alignment vertical="center"/>
    </xf>
  </cellStyleXfs>
  <cellXfs count="349">
    <xf numFmtId="0" fontId="0" fillId="0" borderId="0" xfId="0"/>
    <xf numFmtId="0" fontId="4" fillId="0" borderId="0" xfId="0" applyFont="1"/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/>
    <xf numFmtId="0" fontId="0" fillId="0" borderId="0" xfId="0" applyBorder="1"/>
    <xf numFmtId="0" fontId="12" fillId="0" borderId="0" xfId="0" applyFont="1" applyAlignment="1"/>
    <xf numFmtId="0" fontId="62" fillId="0" borderId="0" xfId="1">
      <alignment vertical="center"/>
    </xf>
    <xf numFmtId="49" fontId="62" fillId="0" borderId="0" xfId="1" applyNumberFormat="1">
      <alignment vertical="center"/>
    </xf>
    <xf numFmtId="49" fontId="4" fillId="0" borderId="1" xfId="0" applyNumberFormat="1" applyFont="1" applyBorder="1"/>
    <xf numFmtId="0" fontId="11" fillId="0" borderId="0" xfId="0" applyFont="1" applyAlignment="1"/>
    <xf numFmtId="0" fontId="4" fillId="0" borderId="0" xfId="0" applyFont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0" xfId="0" applyFont="1" applyFill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/>
    <xf numFmtId="0" fontId="0" fillId="0" borderId="0" xfId="0" applyFont="1" applyAlignment="1">
      <alignment horizontal="center"/>
    </xf>
    <xf numFmtId="49" fontId="62" fillId="2" borderId="0" xfId="1" applyNumberFormat="1" applyFill="1">
      <alignment vertical="center"/>
    </xf>
    <xf numFmtId="0" fontId="62" fillId="0" borderId="0" xfId="1" applyFill="1">
      <alignment vertical="center"/>
    </xf>
    <xf numFmtId="0" fontId="4" fillId="0" borderId="0" xfId="0" applyFont="1" applyBorder="1"/>
    <xf numFmtId="0" fontId="21" fillId="0" borderId="0" xfId="0" applyFont="1"/>
    <xf numFmtId="0" fontId="17" fillId="0" borderId="0" xfId="0" applyFont="1"/>
    <xf numFmtId="0" fontId="22" fillId="0" borderId="0" xfId="0" applyFont="1"/>
    <xf numFmtId="181" fontId="21" fillId="0" borderId="0" xfId="0" applyNumberFormat="1" applyFont="1"/>
    <xf numFmtId="0" fontId="23" fillId="0" borderId="0" xfId="0" applyFont="1"/>
    <xf numFmtId="0" fontId="24" fillId="0" borderId="0" xfId="0" applyFont="1"/>
    <xf numFmtId="38" fontId="21" fillId="0" borderId="0" xfId="0" applyNumberFormat="1" applyFont="1"/>
    <xf numFmtId="38" fontId="21" fillId="0" borderId="0" xfId="0" applyNumberFormat="1" applyFont="1" applyAlignment="1">
      <alignment horizontal="center"/>
    </xf>
    <xf numFmtId="184" fontId="21" fillId="0" borderId="0" xfId="0" applyNumberFormat="1" applyFont="1"/>
    <xf numFmtId="49" fontId="26" fillId="0" borderId="0" xfId="0" applyNumberFormat="1" applyFont="1"/>
    <xf numFmtId="0" fontId="27" fillId="0" borderId="0" xfId="0" applyFont="1"/>
    <xf numFmtId="49" fontId="28" fillId="0" borderId="0" xfId="1" applyNumberFormat="1" applyFont="1">
      <alignment vertical="center"/>
    </xf>
    <xf numFmtId="0" fontId="29" fillId="0" borderId="0" xfId="0" applyFont="1"/>
    <xf numFmtId="0" fontId="24" fillId="0" borderId="8" xfId="0" applyFont="1" applyBorder="1"/>
    <xf numFmtId="0" fontId="30" fillId="0" borderId="9" xfId="0" applyFont="1" applyBorder="1"/>
    <xf numFmtId="0" fontId="30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30" fillId="0" borderId="13" xfId="0" applyFont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5" fillId="5" borderId="0" xfId="0" applyFont="1" applyFill="1"/>
    <xf numFmtId="0" fontId="62" fillId="0" borderId="0" xfId="2">
      <alignment vertical="center"/>
    </xf>
    <xf numFmtId="0" fontId="62" fillId="6" borderId="0" xfId="2" applyFill="1">
      <alignment vertical="center"/>
    </xf>
    <xf numFmtId="0" fontId="20" fillId="0" borderId="0" xfId="2" applyFont="1">
      <alignment vertical="center"/>
    </xf>
    <xf numFmtId="0" fontId="0" fillId="0" borderId="0" xfId="0" applyAlignment="1">
      <alignment vertical="center"/>
    </xf>
    <xf numFmtId="49" fontId="62" fillId="0" borderId="0" xfId="1" applyNumberFormat="1" applyFill="1">
      <alignment vertical="center"/>
    </xf>
    <xf numFmtId="0" fontId="24" fillId="0" borderId="14" xfId="0" applyFont="1" applyBorder="1"/>
    <xf numFmtId="0" fontId="2" fillId="0" borderId="15" xfId="0" applyFont="1" applyBorder="1" applyAlignment="1">
      <alignment vertical="center"/>
    </xf>
    <xf numFmtId="0" fontId="8" fillId="0" borderId="0" xfId="0" applyFont="1" applyAlignment="1"/>
    <xf numFmtId="0" fontId="14" fillId="0" borderId="0" xfId="0" applyFont="1" applyAlignment="1"/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4" fillId="0" borderId="18" xfId="0" applyFont="1" applyFill="1" applyBorder="1" applyAlignment="1"/>
    <xf numFmtId="22" fontId="2" fillId="0" borderId="0" xfId="0" applyNumberFormat="1" applyFont="1" applyBorder="1" applyAlignment="1">
      <alignment vertical="center"/>
    </xf>
    <xf numFmtId="180" fontId="2" fillId="0" borderId="0" xfId="0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31" fillId="0" borderId="0" xfId="0" applyFont="1"/>
    <xf numFmtId="182" fontId="2" fillId="0" borderId="25" xfId="0" applyNumberFormat="1" applyFont="1" applyBorder="1" applyAlignment="1">
      <alignment horizontal="center" vertical="center" wrapText="1"/>
    </xf>
    <xf numFmtId="22" fontId="2" fillId="0" borderId="24" xfId="0" applyNumberFormat="1" applyFont="1" applyBorder="1" applyAlignment="1">
      <alignment horizontal="center" vertical="center"/>
    </xf>
    <xf numFmtId="0" fontId="62" fillId="0" borderId="0" xfId="1" applyAlignment="1">
      <alignment horizontal="center" vertical="center"/>
    </xf>
    <xf numFmtId="0" fontId="32" fillId="0" borderId="0" xfId="0" applyFont="1"/>
    <xf numFmtId="0" fontId="35" fillId="0" borderId="0" xfId="0" applyFont="1"/>
    <xf numFmtId="49" fontId="35" fillId="0" borderId="0" xfId="0" applyNumberFormat="1" applyFont="1"/>
    <xf numFmtId="0" fontId="3" fillId="0" borderId="0" xfId="0" applyFont="1"/>
    <xf numFmtId="0" fontId="37" fillId="0" borderId="0" xfId="0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0" fontId="2" fillId="0" borderId="0" xfId="0" applyFont="1"/>
    <xf numFmtId="0" fontId="4" fillId="0" borderId="26" xfId="0" applyFont="1" applyBorder="1"/>
    <xf numFmtId="0" fontId="41" fillId="0" borderId="0" xfId="0" applyFont="1" applyBorder="1" applyAlignment="1">
      <alignment vertical="center"/>
    </xf>
    <xf numFmtId="0" fontId="4" fillId="0" borderId="0" xfId="0" applyFont="1" applyFill="1"/>
    <xf numFmtId="49" fontId="44" fillId="0" borderId="0" xfId="0" applyNumberFormat="1" applyFont="1" applyFill="1"/>
    <xf numFmtId="0" fontId="33" fillId="0" borderId="7" xfId="0" applyFont="1" applyBorder="1"/>
    <xf numFmtId="0" fontId="45" fillId="0" borderId="0" xfId="0" applyFont="1"/>
    <xf numFmtId="0" fontId="46" fillId="0" borderId="0" xfId="0" applyFont="1"/>
    <xf numFmtId="49" fontId="46" fillId="0" borderId="0" xfId="0" applyNumberFormat="1" applyFont="1"/>
    <xf numFmtId="0" fontId="4" fillId="0" borderId="0" xfId="0" applyFont="1" applyBorder="1" applyAlignment="1">
      <alignment vertical="center"/>
    </xf>
    <xf numFmtId="0" fontId="35" fillId="0" borderId="0" xfId="0" applyFont="1" applyBorder="1"/>
    <xf numFmtId="0" fontId="2" fillId="0" borderId="0" xfId="0" applyFont="1" applyAlignment="1">
      <alignment vertical="center"/>
    </xf>
    <xf numFmtId="0" fontId="2" fillId="0" borderId="27" xfId="0" applyFont="1" applyFill="1" applyBorder="1" applyAlignment="1">
      <alignment vertical="center" wrapText="1"/>
    </xf>
    <xf numFmtId="49" fontId="47" fillId="7" borderId="28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vertical="center" wrapText="1"/>
    </xf>
    <xf numFmtId="0" fontId="2" fillId="0" borderId="30" xfId="0" applyFont="1" applyFill="1" applyBorder="1" applyAlignment="1">
      <alignment vertical="center" wrapText="1"/>
    </xf>
    <xf numFmtId="0" fontId="11" fillId="0" borderId="30" xfId="0" applyFont="1" applyFill="1" applyBorder="1" applyAlignment="1">
      <alignment vertical="center" wrapText="1"/>
    </xf>
    <xf numFmtId="0" fontId="48" fillId="0" borderId="0" xfId="0" applyFont="1" applyAlignment="1"/>
    <xf numFmtId="0" fontId="49" fillId="0" borderId="0" xfId="0" applyFont="1"/>
    <xf numFmtId="0" fontId="4" fillId="0" borderId="2" xfId="0" applyFont="1" applyFill="1" applyBorder="1" applyAlignment="1"/>
    <xf numFmtId="0" fontId="40" fillId="0" borderId="31" xfId="0" applyFont="1" applyBorder="1" applyAlignment="1"/>
    <xf numFmtId="0" fontId="2" fillId="0" borderId="3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34" xfId="0" applyFont="1" applyBorder="1" applyAlignment="1">
      <alignment vertical="center"/>
    </xf>
    <xf numFmtId="0" fontId="11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43" fillId="0" borderId="0" xfId="0" applyFont="1" applyFill="1" applyBorder="1" applyAlignment="1">
      <alignment vertical="center" wrapText="1"/>
    </xf>
    <xf numFmtId="0" fontId="2" fillId="0" borderId="41" xfId="0" applyFont="1" applyFill="1" applyBorder="1" applyAlignment="1">
      <alignment vertical="center"/>
    </xf>
    <xf numFmtId="0" fontId="2" fillId="0" borderId="42" xfId="0" applyFont="1" applyFill="1" applyBorder="1" applyAlignment="1">
      <alignment vertical="center" wrapText="1"/>
    </xf>
    <xf numFmtId="0" fontId="2" fillId="0" borderId="43" xfId="0" applyFont="1" applyFill="1" applyBorder="1" applyAlignment="1">
      <alignment vertical="center"/>
    </xf>
    <xf numFmtId="0" fontId="4" fillId="0" borderId="42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vertical="center"/>
    </xf>
    <xf numFmtId="0" fontId="4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38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7" xfId="0" applyFont="1" applyBorder="1"/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4" fillId="0" borderId="1" xfId="0" applyFont="1" applyFill="1" applyBorder="1" applyAlignment="1"/>
    <xf numFmtId="0" fontId="39" fillId="0" borderId="0" xfId="0" applyFont="1" applyAlignment="1">
      <alignment horizontal="right"/>
    </xf>
    <xf numFmtId="0" fontId="50" fillId="0" borderId="53" xfId="0" applyFont="1" applyBorder="1" applyAlignment="1">
      <alignment vertical="center"/>
    </xf>
    <xf numFmtId="0" fontId="50" fillId="0" borderId="16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 wrapText="1"/>
    </xf>
    <xf numFmtId="0" fontId="50" fillId="0" borderId="16" xfId="0" applyFont="1" applyBorder="1" applyAlignment="1">
      <alignment horizontal="left" vertical="center"/>
    </xf>
    <xf numFmtId="0" fontId="2" fillId="0" borderId="36" xfId="0" applyFont="1" applyBorder="1" applyAlignment="1">
      <alignment horizontal="right" vertical="center"/>
    </xf>
    <xf numFmtId="0" fontId="2" fillId="0" borderId="38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54" xfId="0" applyFont="1" applyBorder="1" applyAlignment="1">
      <alignment vertical="center" wrapText="1"/>
    </xf>
    <xf numFmtId="0" fontId="2" fillId="0" borderId="34" xfId="0" applyFont="1" applyFill="1" applyBorder="1" applyAlignment="1">
      <alignment vertical="center" wrapText="1"/>
    </xf>
    <xf numFmtId="183" fontId="4" fillId="0" borderId="55" xfId="0" applyNumberFormat="1" applyFont="1" applyFill="1" applyBorder="1" applyAlignment="1">
      <alignment vertical="center"/>
    </xf>
    <xf numFmtId="0" fontId="2" fillId="0" borderId="56" xfId="0" applyFont="1" applyBorder="1" applyAlignment="1">
      <alignment vertical="center"/>
    </xf>
    <xf numFmtId="22" fontId="2" fillId="0" borderId="51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vertical="center" wrapText="1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83" fontId="4" fillId="0" borderId="60" xfId="0" applyNumberFormat="1" applyFont="1" applyBorder="1" applyAlignment="1">
      <alignment vertical="center"/>
    </xf>
    <xf numFmtId="183" fontId="4" fillId="0" borderId="61" xfId="0" applyNumberFormat="1" applyFont="1" applyBorder="1" applyAlignment="1">
      <alignment vertical="center"/>
    </xf>
    <xf numFmtId="22" fontId="2" fillId="0" borderId="62" xfId="0" applyNumberFormat="1" applyFont="1" applyBorder="1" applyAlignment="1">
      <alignment horizontal="center" vertical="center"/>
    </xf>
    <xf numFmtId="179" fontId="4" fillId="0" borderId="63" xfId="4" applyNumberFormat="1" applyFont="1" applyBorder="1" applyAlignment="1"/>
    <xf numFmtId="0" fontId="4" fillId="0" borderId="64" xfId="0" applyNumberFormat="1" applyFont="1" applyBorder="1" applyAlignment="1">
      <alignment horizontal="left"/>
    </xf>
    <xf numFmtId="0" fontId="0" fillId="0" borderId="65" xfId="0" applyBorder="1"/>
    <xf numFmtId="0" fontId="0" fillId="0" borderId="63" xfId="0" applyBorder="1"/>
    <xf numFmtId="0" fontId="4" fillId="0" borderId="64" xfId="0" applyNumberFormat="1" applyFont="1" applyBorder="1"/>
    <xf numFmtId="0" fontId="4" fillId="0" borderId="66" xfId="0" applyNumberFormat="1" applyFont="1" applyBorder="1" applyAlignment="1">
      <alignment horizontal="left"/>
    </xf>
    <xf numFmtId="0" fontId="10" fillId="0" borderId="0" xfId="0" applyFont="1" applyBorder="1"/>
    <xf numFmtId="49" fontId="4" fillId="0" borderId="66" xfId="0" applyNumberFormat="1" applyFont="1" applyBorder="1"/>
    <xf numFmtId="49" fontId="4" fillId="0" borderId="22" xfId="0" applyNumberFormat="1" applyFont="1" applyBorder="1"/>
    <xf numFmtId="0" fontId="0" fillId="0" borderId="40" xfId="0" applyBorder="1"/>
    <xf numFmtId="0" fontId="0" fillId="0" borderId="19" xfId="0" applyBorder="1"/>
    <xf numFmtId="0" fontId="50" fillId="0" borderId="0" xfId="0" applyFont="1" applyBorder="1" applyAlignment="1">
      <alignment vertical="center"/>
    </xf>
    <xf numFmtId="49" fontId="51" fillId="0" borderId="67" xfId="0" applyNumberFormat="1" applyFont="1" applyBorder="1"/>
    <xf numFmtId="0" fontId="52" fillId="0" borderId="18" xfId="0" applyFont="1" applyBorder="1"/>
    <xf numFmtId="0" fontId="51" fillId="0" borderId="68" xfId="0" applyFont="1" applyFill="1" applyBorder="1"/>
    <xf numFmtId="0" fontId="51" fillId="0" borderId="0" xfId="0" applyFont="1"/>
    <xf numFmtId="0" fontId="52" fillId="0" borderId="0" xfId="0" applyFont="1"/>
    <xf numFmtId="0" fontId="10" fillId="0" borderId="0" xfId="0" applyFont="1"/>
    <xf numFmtId="49" fontId="0" fillId="0" borderId="0" xfId="0" applyNumberFormat="1" applyFill="1" applyAlignment="1">
      <alignment vertical="center"/>
    </xf>
    <xf numFmtId="0" fontId="53" fillId="0" borderId="0" xfId="0" applyFont="1" applyFill="1" applyAlignment="1">
      <alignment vertical="center"/>
    </xf>
    <xf numFmtId="0" fontId="2" fillId="0" borderId="55" xfId="0" applyFont="1" applyFill="1" applyBorder="1" applyAlignment="1">
      <alignment vertical="center" wrapText="1"/>
    </xf>
    <xf numFmtId="0" fontId="52" fillId="0" borderId="0" xfId="0" applyFont="1" applyBorder="1"/>
    <xf numFmtId="0" fontId="4" fillId="2" borderId="0" xfId="0" applyFont="1" applyFill="1"/>
    <xf numFmtId="0" fontId="25" fillId="0" borderId="0" xfId="0" applyFont="1"/>
    <xf numFmtId="0" fontId="21" fillId="0" borderId="0" xfId="0" applyFont="1" applyBorder="1"/>
    <xf numFmtId="0" fontId="4" fillId="0" borderId="66" xfId="0" applyNumberFormat="1" applyFont="1" applyBorder="1"/>
    <xf numFmtId="0" fontId="25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16" fillId="0" borderId="0" xfId="0" applyFont="1"/>
    <xf numFmtId="0" fontId="2" fillId="0" borderId="69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0" xfId="0" applyFont="1" applyBorder="1" applyAlignment="1">
      <alignment vertical="center"/>
    </xf>
    <xf numFmtId="0" fontId="2" fillId="0" borderId="71" xfId="0" applyFont="1" applyBorder="1" applyAlignment="1">
      <alignment vertical="center"/>
    </xf>
    <xf numFmtId="49" fontId="32" fillId="0" borderId="0" xfId="0" applyNumberFormat="1" applyFont="1"/>
    <xf numFmtId="179" fontId="4" fillId="0" borderId="63" xfId="4" applyNumberFormat="1" applyFont="1" applyBorder="1" applyAlignment="1">
      <alignment horizontal="center"/>
    </xf>
    <xf numFmtId="0" fontId="55" fillId="0" borderId="0" xfId="0" applyFont="1"/>
    <xf numFmtId="0" fontId="55" fillId="0" borderId="0" xfId="0" applyFont="1" applyAlignment="1">
      <alignment horizontal="center"/>
    </xf>
    <xf numFmtId="49" fontId="55" fillId="0" borderId="0" xfId="0" applyNumberFormat="1" applyFont="1"/>
    <xf numFmtId="0" fontId="56" fillId="0" borderId="0" xfId="0" applyFont="1"/>
    <xf numFmtId="0" fontId="56" fillId="0" borderId="0" xfId="0" applyFont="1" applyBorder="1"/>
    <xf numFmtId="0" fontId="56" fillId="0" borderId="0" xfId="0" applyFont="1" applyAlignment="1">
      <alignment horizontal="center"/>
    </xf>
    <xf numFmtId="0" fontId="57" fillId="0" borderId="0" xfId="0" applyFont="1"/>
    <xf numFmtId="0" fontId="25" fillId="0" borderId="0" xfId="0" applyFont="1" applyBorder="1"/>
    <xf numFmtId="0" fontId="33" fillId="0" borderId="0" xfId="0" applyFont="1"/>
    <xf numFmtId="0" fontId="32" fillId="0" borderId="0" xfId="0" applyFont="1" applyBorder="1"/>
    <xf numFmtId="0" fontId="32" fillId="0" borderId="0" xfId="0" applyNumberFormat="1" applyFont="1" applyBorder="1" applyAlignment="1">
      <alignment horizontal="left"/>
    </xf>
    <xf numFmtId="0" fontId="33" fillId="0" borderId="0" xfId="0" applyFont="1" applyBorder="1" applyAlignment="1">
      <alignment horizontal="center"/>
    </xf>
    <xf numFmtId="0" fontId="33" fillId="0" borderId="0" xfId="0" applyFont="1" applyBorder="1"/>
    <xf numFmtId="49" fontId="32" fillId="0" borderId="0" xfId="0" applyNumberFormat="1" applyFont="1" applyBorder="1"/>
    <xf numFmtId="49" fontId="35" fillId="0" borderId="0" xfId="0" applyNumberFormat="1" applyFont="1" applyBorder="1"/>
    <xf numFmtId="0" fontId="4" fillId="0" borderId="0" xfId="0" applyFont="1" applyAlignment="1">
      <alignment horizontal="right"/>
    </xf>
    <xf numFmtId="177" fontId="2" fillId="0" borderId="0" xfId="0" applyNumberFormat="1" applyFont="1" applyBorder="1" applyAlignment="1">
      <alignment vertical="center"/>
    </xf>
    <xf numFmtId="179" fontId="4" fillId="0" borderId="0" xfId="0" applyNumberFormat="1" applyFont="1" applyBorder="1" applyAlignment="1">
      <alignment vertical="center"/>
    </xf>
    <xf numFmtId="179" fontId="2" fillId="0" borderId="72" xfId="0" applyNumberFormat="1" applyFont="1" applyBorder="1" applyAlignment="1">
      <alignment vertical="center"/>
    </xf>
    <xf numFmtId="0" fontId="54" fillId="2" borderId="0" xfId="1" applyFont="1" applyFill="1" applyAlignment="1">
      <alignment horizontal="center" vertical="center"/>
    </xf>
    <xf numFmtId="0" fontId="0" fillId="7" borderId="31" xfId="0" applyFill="1" applyBorder="1" applyProtection="1">
      <protection locked="0"/>
    </xf>
    <xf numFmtId="0" fontId="2" fillId="7" borderId="34" xfId="0" applyFont="1" applyFill="1" applyBorder="1" applyAlignment="1" applyProtection="1">
      <alignment horizontal="center" vertical="center"/>
      <protection locked="0"/>
    </xf>
    <xf numFmtId="0" fontId="4" fillId="7" borderId="34" xfId="0" applyFont="1" applyFill="1" applyBorder="1" applyAlignment="1" applyProtection="1">
      <alignment horizontal="center" vertical="center"/>
      <protection locked="0"/>
    </xf>
    <xf numFmtId="0" fontId="2" fillId="7" borderId="55" xfId="0" applyFont="1" applyFill="1" applyBorder="1" applyAlignment="1" applyProtection="1">
      <alignment vertical="center"/>
      <protection locked="0"/>
    </xf>
    <xf numFmtId="0" fontId="2" fillId="7" borderId="73" xfId="0" applyFont="1" applyFill="1" applyBorder="1" applyAlignment="1" applyProtection="1">
      <alignment vertical="center"/>
      <protection locked="0"/>
    </xf>
    <xf numFmtId="0" fontId="4" fillId="7" borderId="55" xfId="0" applyFont="1" applyFill="1" applyBorder="1" applyAlignment="1" applyProtection="1">
      <alignment vertical="center"/>
      <protection locked="0"/>
    </xf>
    <xf numFmtId="0" fontId="4" fillId="7" borderId="74" xfId="0" applyFont="1" applyFill="1" applyBorder="1" applyAlignment="1" applyProtection="1">
      <alignment vertical="center"/>
      <protection locked="0"/>
    </xf>
    <xf numFmtId="0" fontId="4" fillId="7" borderId="73" xfId="0" applyFont="1" applyFill="1" applyBorder="1" applyAlignment="1" applyProtection="1">
      <alignment vertical="center"/>
      <protection locked="0"/>
    </xf>
    <xf numFmtId="180" fontId="2" fillId="7" borderId="75" xfId="0" applyNumberFormat="1" applyFont="1" applyFill="1" applyBorder="1" applyAlignment="1" applyProtection="1">
      <alignment vertical="center"/>
      <protection locked="0"/>
    </xf>
    <xf numFmtId="0" fontId="2" fillId="7" borderId="17" xfId="0" applyFont="1" applyFill="1" applyBorder="1" applyAlignment="1" applyProtection="1">
      <alignment horizontal="center" vertical="center"/>
      <protection locked="0"/>
    </xf>
    <xf numFmtId="178" fontId="2" fillId="7" borderId="17" xfId="0" applyNumberFormat="1" applyFont="1" applyFill="1" applyBorder="1" applyAlignment="1" applyProtection="1">
      <alignment vertical="center"/>
      <protection locked="0"/>
    </xf>
    <xf numFmtId="0" fontId="0" fillId="0" borderId="76" xfId="0" applyBorder="1" applyProtection="1">
      <protection locked="0"/>
    </xf>
    <xf numFmtId="0" fontId="0" fillId="0" borderId="77" xfId="0" applyBorder="1" applyProtection="1">
      <protection locked="0"/>
    </xf>
    <xf numFmtId="0" fontId="0" fillId="0" borderId="78" xfId="0" applyBorder="1" applyProtection="1">
      <protection locked="0"/>
    </xf>
    <xf numFmtId="0" fontId="0" fillId="0" borderId="79" xfId="0" applyBorder="1" applyProtection="1">
      <protection locked="0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7" fillId="0" borderId="80" xfId="0" applyFont="1" applyFill="1" applyBorder="1" applyAlignment="1" applyProtection="1">
      <alignment vertical="center"/>
      <protection locked="0"/>
    </xf>
    <xf numFmtId="0" fontId="2" fillId="0" borderId="35" xfId="0" applyFont="1" applyFill="1" applyBorder="1" applyAlignment="1">
      <alignment vertical="center" wrapText="1"/>
    </xf>
    <xf numFmtId="0" fontId="2" fillId="7" borderId="81" xfId="0" applyFont="1" applyFill="1" applyBorder="1" applyAlignment="1" applyProtection="1">
      <alignment vertical="center"/>
      <protection locked="0"/>
    </xf>
    <xf numFmtId="0" fontId="4" fillId="7" borderId="34" xfId="0" applyFont="1" applyFill="1" applyBorder="1" applyAlignment="1" applyProtection="1">
      <alignment vertical="center"/>
      <protection locked="0"/>
    </xf>
    <xf numFmtId="0" fontId="4" fillId="7" borderId="82" xfId="0" applyFont="1" applyFill="1" applyBorder="1" applyAlignment="1" applyProtection="1">
      <alignment horizontal="center" vertical="center"/>
      <protection locked="0"/>
    </xf>
    <xf numFmtId="0" fontId="4" fillId="0" borderId="83" xfId="0" applyFont="1" applyFill="1" applyBorder="1" applyAlignment="1" applyProtection="1">
      <alignment horizontal="center" vertical="center"/>
      <protection locked="0"/>
    </xf>
    <xf numFmtId="0" fontId="2" fillId="0" borderId="41" xfId="0" applyFont="1" applyFill="1" applyBorder="1" applyAlignment="1" applyProtection="1">
      <alignment vertical="center"/>
      <protection locked="0"/>
    </xf>
    <xf numFmtId="0" fontId="2" fillId="0" borderId="42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22" fontId="2" fillId="7" borderId="84" xfId="0" applyNumberFormat="1" applyFont="1" applyFill="1" applyBorder="1" applyAlignment="1" applyProtection="1">
      <alignment horizontal="center" vertical="center"/>
      <protection locked="0"/>
    </xf>
    <xf numFmtId="0" fontId="4" fillId="0" borderId="85" xfId="0" applyFont="1" applyBorder="1" applyAlignment="1" applyProtection="1">
      <alignment vertical="center"/>
      <protection locked="0"/>
    </xf>
    <xf numFmtId="0" fontId="4" fillId="0" borderId="55" xfId="0" applyFont="1" applyBorder="1" applyAlignment="1" applyProtection="1">
      <alignment vertical="center"/>
      <protection locked="0"/>
    </xf>
    <xf numFmtId="0" fontId="4" fillId="0" borderId="34" xfId="0" applyFont="1" applyBorder="1" applyAlignment="1" applyProtection="1">
      <alignment vertical="center"/>
      <protection locked="0"/>
    </xf>
    <xf numFmtId="0" fontId="4" fillId="0" borderId="86" xfId="0" applyFont="1" applyBorder="1" applyAlignment="1" applyProtection="1">
      <alignment vertical="center"/>
      <protection locked="0"/>
    </xf>
    <xf numFmtId="0" fontId="2" fillId="0" borderId="87" xfId="0" applyFont="1" applyBorder="1" applyAlignment="1" applyProtection="1">
      <alignment vertical="justify"/>
      <protection locked="0"/>
    </xf>
    <xf numFmtId="0" fontId="4" fillId="0" borderId="51" xfId="0" applyFont="1" applyBorder="1" applyAlignment="1" applyProtection="1">
      <alignment vertical="center"/>
      <protection locked="0"/>
    </xf>
    <xf numFmtId="0" fontId="4" fillId="0" borderId="47" xfId="0" applyFont="1" applyBorder="1" applyAlignment="1" applyProtection="1">
      <alignment vertical="center"/>
      <protection locked="0"/>
    </xf>
    <xf numFmtId="0" fontId="4" fillId="0" borderId="47" xfId="0" applyFont="1" applyBorder="1" applyProtection="1">
      <protection locked="0"/>
    </xf>
    <xf numFmtId="0" fontId="4" fillId="0" borderId="50" xfId="0" applyFont="1" applyBorder="1" applyAlignment="1" applyProtection="1">
      <alignment vertical="center"/>
      <protection locked="0"/>
    </xf>
    <xf numFmtId="0" fontId="4" fillId="0" borderId="52" xfId="0" applyFont="1" applyBorder="1" applyAlignment="1" applyProtection="1">
      <alignment vertical="center"/>
      <protection locked="0"/>
    </xf>
    <xf numFmtId="14" fontId="0" fillId="7" borderId="31" xfId="0" applyNumberFormat="1" applyFill="1" applyBorder="1" applyAlignment="1" applyProtection="1">
      <protection locked="0"/>
    </xf>
    <xf numFmtId="185" fontId="0" fillId="0" borderId="0" xfId="0" applyNumberFormat="1"/>
    <xf numFmtId="0" fontId="2" fillId="0" borderId="88" xfId="0" applyFont="1" applyBorder="1" applyAlignment="1">
      <alignment horizontal="right" vertical="center"/>
    </xf>
    <xf numFmtId="0" fontId="2" fillId="0" borderId="89" xfId="0" applyFont="1" applyBorder="1" applyAlignment="1">
      <alignment vertical="center"/>
    </xf>
    <xf numFmtId="0" fontId="2" fillId="0" borderId="90" xfId="0" applyFont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179" fontId="4" fillId="0" borderId="92" xfId="4" applyNumberFormat="1" applyFont="1" applyBorder="1" applyAlignment="1"/>
    <xf numFmtId="179" fontId="4" fillId="0" borderId="26" xfId="4" applyNumberFormat="1" applyFont="1" applyBorder="1" applyAlignment="1"/>
    <xf numFmtId="3" fontId="2" fillId="7" borderId="81" xfId="0" applyNumberFormat="1" applyFont="1" applyFill="1" applyBorder="1" applyAlignment="1" applyProtection="1">
      <alignment vertical="center"/>
      <protection locked="0"/>
    </xf>
    <xf numFmtId="49" fontId="4" fillId="7" borderId="42" xfId="0" applyNumberFormat="1" applyFont="1" applyFill="1" applyBorder="1" applyAlignment="1" applyProtection="1">
      <alignment horizontal="center" vertical="center"/>
      <protection locked="0"/>
    </xf>
    <xf numFmtId="0" fontId="2" fillId="7" borderId="93" xfId="0" applyFont="1" applyFill="1" applyBorder="1" applyAlignment="1" applyProtection="1">
      <alignment vertical="center"/>
      <protection locked="0"/>
    </xf>
    <xf numFmtId="3" fontId="2" fillId="7" borderId="93" xfId="0" applyNumberFormat="1" applyFont="1" applyFill="1" applyBorder="1" applyAlignment="1" applyProtection="1">
      <alignment vertical="center"/>
      <protection locked="0"/>
    </xf>
    <xf numFmtId="0" fontId="32" fillId="0" borderId="0" xfId="0" applyFont="1" applyFill="1" applyBorder="1"/>
    <xf numFmtId="49" fontId="2" fillId="7" borderId="9" xfId="0" applyNumberFormat="1" applyFont="1" applyFill="1" applyBorder="1" applyAlignment="1" applyProtection="1">
      <alignment vertical="center"/>
      <protection locked="0"/>
    </xf>
    <xf numFmtId="49" fontId="2" fillId="7" borderId="47" xfId="0" applyNumberFormat="1" applyFont="1" applyFill="1" applyBorder="1" applyAlignment="1" applyProtection="1">
      <alignment vertical="center"/>
      <protection locked="0"/>
    </xf>
    <xf numFmtId="0" fontId="4" fillId="0" borderId="41" xfId="0" applyFont="1" applyFill="1" applyBorder="1" applyAlignment="1">
      <alignment vertical="center"/>
    </xf>
    <xf numFmtId="0" fontId="2" fillId="7" borderId="35" xfId="0" applyFont="1" applyFill="1" applyBorder="1" applyAlignment="1" applyProtection="1">
      <alignment vertical="center"/>
      <protection locked="0"/>
    </xf>
    <xf numFmtId="0" fontId="4" fillId="0" borderId="2" xfId="0" applyFont="1" applyBorder="1" applyAlignment="1">
      <alignment vertical="center"/>
    </xf>
    <xf numFmtId="49" fontId="4" fillId="7" borderId="9" xfId="0" applyNumberFormat="1" applyFont="1" applyFill="1" applyBorder="1" applyAlignment="1" applyProtection="1">
      <alignment vertical="center"/>
      <protection locked="0"/>
    </xf>
    <xf numFmtId="49" fontId="4" fillId="7" borderId="10" xfId="0" applyNumberFormat="1" applyFont="1" applyFill="1" applyBorder="1" applyAlignment="1" applyProtection="1">
      <alignment vertical="center"/>
      <protection locked="0"/>
    </xf>
    <xf numFmtId="49" fontId="4" fillId="7" borderId="47" xfId="0" applyNumberFormat="1" applyFont="1" applyFill="1" applyBorder="1" applyAlignment="1" applyProtection="1">
      <alignment vertical="center"/>
      <protection locked="0"/>
    </xf>
    <xf numFmtId="14" fontId="2" fillId="7" borderId="33" xfId="0" applyNumberFormat="1" applyFont="1" applyFill="1" applyBorder="1" applyAlignment="1" applyProtection="1">
      <alignment vertical="center"/>
      <protection locked="0"/>
    </xf>
    <xf numFmtId="0" fontId="2" fillId="7" borderId="74" xfId="0" applyFont="1" applyFill="1" applyBorder="1" applyAlignment="1" applyProtection="1">
      <alignment vertical="center"/>
      <protection locked="0"/>
    </xf>
    <xf numFmtId="0" fontId="42" fillId="7" borderId="74" xfId="0" applyFont="1" applyFill="1" applyBorder="1" applyAlignment="1" applyProtection="1">
      <alignment vertical="center"/>
      <protection locked="0"/>
    </xf>
    <xf numFmtId="0" fontId="42" fillId="7" borderId="33" xfId="0" applyFont="1" applyFill="1" applyBorder="1" applyAlignment="1" applyProtection="1">
      <alignment vertical="center"/>
      <protection locked="0"/>
    </xf>
    <xf numFmtId="3" fontId="42" fillId="7" borderId="90" xfId="0" applyNumberFormat="1" applyFont="1" applyFill="1" applyBorder="1" applyAlignment="1" applyProtection="1">
      <alignment vertical="center"/>
      <protection locked="0"/>
    </xf>
    <xf numFmtId="0" fontId="42" fillId="7" borderId="91" xfId="0" applyFont="1" applyFill="1" applyBorder="1" applyAlignment="1" applyProtection="1">
      <alignment vertical="center"/>
      <protection locked="0"/>
    </xf>
    <xf numFmtId="0" fontId="42" fillId="0" borderId="94" xfId="0" applyFont="1" applyFill="1" applyBorder="1" applyAlignment="1">
      <alignment vertical="center"/>
    </xf>
    <xf numFmtId="0" fontId="2" fillId="0" borderId="95" xfId="0" applyFont="1" applyFill="1" applyBorder="1" applyAlignment="1" applyProtection="1">
      <alignment horizontal="center" vertical="center"/>
      <protection locked="0"/>
    </xf>
    <xf numFmtId="0" fontId="2" fillId="0" borderId="95" xfId="0" applyFont="1" applyBorder="1" applyAlignment="1" applyProtection="1">
      <alignment horizontal="center" vertical="center"/>
      <protection locked="0"/>
    </xf>
    <xf numFmtId="0" fontId="42" fillId="7" borderId="35" xfId="0" applyFont="1" applyFill="1" applyBorder="1" applyAlignment="1" applyProtection="1">
      <alignment vertical="center"/>
      <protection locked="0"/>
    </xf>
    <xf numFmtId="14" fontId="2" fillId="7" borderId="96" xfId="0" applyNumberFormat="1" applyFont="1" applyFill="1" applyBorder="1" applyAlignment="1" applyProtection="1">
      <alignment vertical="center"/>
      <protection locked="0"/>
    </xf>
    <xf numFmtId="0" fontId="2" fillId="7" borderId="75" xfId="0" applyFont="1" applyFill="1" applyBorder="1" applyAlignment="1" applyProtection="1">
      <alignment vertical="center"/>
      <protection locked="0"/>
    </xf>
    <xf numFmtId="0" fontId="2" fillId="7" borderId="97" xfId="0" applyFont="1" applyFill="1" applyBorder="1" applyAlignment="1" applyProtection="1">
      <alignment vertical="center"/>
      <protection locked="0"/>
    </xf>
    <xf numFmtId="0" fontId="42" fillId="7" borderId="75" xfId="0" applyFont="1" applyFill="1" applyBorder="1" applyAlignment="1" applyProtection="1">
      <alignment vertical="center"/>
      <protection locked="0"/>
    </xf>
    <xf numFmtId="0" fontId="42" fillId="7" borderId="96" xfId="0" applyFont="1" applyFill="1" applyBorder="1" applyAlignment="1" applyProtection="1">
      <alignment vertical="center"/>
      <protection locked="0"/>
    </xf>
    <xf numFmtId="3" fontId="42" fillId="7" borderId="98" xfId="0" applyNumberFormat="1" applyFont="1" applyFill="1" applyBorder="1" applyAlignment="1" applyProtection="1">
      <alignment vertical="center"/>
      <protection locked="0"/>
    </xf>
    <xf numFmtId="0" fontId="42" fillId="7" borderId="99" xfId="0" applyFont="1" applyFill="1" applyBorder="1" applyAlignment="1" applyProtection="1">
      <alignment vertical="center"/>
      <protection locked="0"/>
    </xf>
    <xf numFmtId="0" fontId="42" fillId="7" borderId="97" xfId="0" applyFont="1" applyFill="1" applyBorder="1" applyAlignment="1" applyProtection="1">
      <alignment vertical="center"/>
      <protection locked="0"/>
    </xf>
    <xf numFmtId="0" fontId="2" fillId="0" borderId="100" xfId="0" applyFont="1" applyBorder="1" applyAlignment="1" applyProtection="1">
      <alignment horizontal="center" vertical="center"/>
      <protection locked="0"/>
    </xf>
    <xf numFmtId="0" fontId="4" fillId="0" borderId="101" xfId="0" applyFont="1" applyBorder="1" applyAlignment="1">
      <alignment vertical="center"/>
    </xf>
    <xf numFmtId="0" fontId="4" fillId="0" borderId="102" xfId="0" applyFont="1" applyBorder="1" applyAlignment="1">
      <alignment vertical="center"/>
    </xf>
    <xf numFmtId="0" fontId="0" fillId="0" borderId="101" xfId="0" applyBorder="1" applyAlignment="1">
      <alignment vertical="center"/>
    </xf>
    <xf numFmtId="3" fontId="42" fillId="0" borderId="103" xfId="0" applyNumberFormat="1" applyFont="1" applyBorder="1" applyAlignment="1">
      <alignment vertical="center"/>
    </xf>
    <xf numFmtId="0" fontId="42" fillId="0" borderId="104" xfId="0" applyFont="1" applyBorder="1" applyAlignment="1">
      <alignment vertical="center"/>
    </xf>
    <xf numFmtId="0" fontId="42" fillId="0" borderId="105" xfId="0" applyFont="1" applyBorder="1" applyAlignment="1">
      <alignment vertical="center"/>
    </xf>
    <xf numFmtId="0" fontId="42" fillId="0" borderId="106" xfId="0" applyFont="1" applyBorder="1" applyAlignment="1">
      <alignment vertical="center"/>
    </xf>
    <xf numFmtId="0" fontId="4" fillId="0" borderId="107" xfId="0" applyFont="1" applyBorder="1" applyAlignment="1">
      <alignment horizontal="center" vertical="center"/>
    </xf>
    <xf numFmtId="0" fontId="2" fillId="0" borderId="108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9" xfId="0" applyFont="1" applyBorder="1" applyAlignment="1" applyProtection="1">
      <alignment vertical="center"/>
      <protection locked="0"/>
    </xf>
    <xf numFmtId="0" fontId="2" fillId="0" borderId="87" xfId="0" applyFont="1" applyBorder="1" applyAlignment="1" applyProtection="1">
      <alignment vertical="center"/>
      <protection locked="0"/>
    </xf>
    <xf numFmtId="0" fontId="4" fillId="0" borderId="110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11" xfId="0" applyFont="1" applyBorder="1" applyAlignment="1">
      <alignment horizontal="center" vertical="center"/>
    </xf>
    <xf numFmtId="0" fontId="4" fillId="0" borderId="85" xfId="0" applyFont="1" applyBorder="1" applyAlignment="1">
      <alignment vertical="center"/>
    </xf>
    <xf numFmtId="0" fontId="4" fillId="0" borderId="112" xfId="0" applyFont="1" applyBorder="1" applyAlignment="1">
      <alignment vertical="center"/>
    </xf>
    <xf numFmtId="49" fontId="4" fillId="7" borderId="27" xfId="0" applyNumberFormat="1" applyFont="1" applyFill="1" applyBorder="1" applyAlignment="1" applyProtection="1">
      <alignment horizontal="center" vertical="center"/>
      <protection locked="0"/>
    </xf>
    <xf numFmtId="0" fontId="0" fillId="7" borderId="113" xfId="0" applyFill="1" applyBorder="1" applyAlignment="1" applyProtection="1">
      <alignment vertical="center"/>
      <protection locked="0"/>
    </xf>
    <xf numFmtId="0" fontId="0" fillId="7" borderId="114" xfId="0" applyFill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5" xfId="0" applyBorder="1" applyAlignment="1">
      <alignment vertical="center"/>
    </xf>
    <xf numFmtId="0" fontId="0" fillId="0" borderId="15" xfId="0" applyBorder="1" applyAlignment="1">
      <alignment vertical="center"/>
    </xf>
    <xf numFmtId="0" fontId="59" fillId="0" borderId="0" xfId="1" applyFont="1" applyAlignment="1">
      <alignment horizontal="center" vertical="center"/>
    </xf>
    <xf numFmtId="0" fontId="60" fillId="0" borderId="0" xfId="3">
      <alignment vertical="center"/>
    </xf>
    <xf numFmtId="186" fontId="60" fillId="0" borderId="0" xfId="5" applyNumberFormat="1">
      <alignment vertical="center"/>
    </xf>
    <xf numFmtId="0" fontId="38" fillId="0" borderId="0" xfId="0" applyFont="1" applyBorder="1"/>
    <xf numFmtId="0" fontId="33" fillId="0" borderId="0" xfId="0" applyFont="1" applyAlignment="1">
      <alignment horizontal="center"/>
    </xf>
    <xf numFmtId="0" fontId="4" fillId="8" borderId="2" xfId="0" applyFont="1" applyFill="1" applyBorder="1" applyAlignment="1" applyProtection="1">
      <protection locked="0"/>
    </xf>
    <xf numFmtId="0" fontId="61" fillId="0" borderId="0" xfId="1" applyFont="1" applyAlignment="1">
      <alignment horizontal="center" vertical="center"/>
    </xf>
    <xf numFmtId="0" fontId="63" fillId="0" borderId="0" xfId="0" applyFont="1"/>
    <xf numFmtId="0" fontId="0" fillId="0" borderId="0" xfId="0" applyAlignment="1">
      <alignment wrapText="1"/>
    </xf>
    <xf numFmtId="0" fontId="62" fillId="0" borderId="0" xfId="1" applyFill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42" fillId="0" borderId="70" xfId="0" applyFont="1" applyFill="1" applyBorder="1" applyAlignment="1">
      <alignment vertical="center"/>
    </xf>
    <xf numFmtId="14" fontId="2" fillId="7" borderId="33" xfId="0" applyNumberFormat="1" applyFont="1" applyFill="1" applyBorder="1" applyAlignment="1" applyProtection="1">
      <alignment horizontal="right" vertical="center"/>
      <protection locked="0"/>
    </xf>
    <xf numFmtId="0" fontId="0" fillId="0" borderId="116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2" fillId="7" borderId="35" xfId="0" applyFont="1" applyFill="1" applyBorder="1" applyAlignment="1" applyProtection="1">
      <alignment horizontal="left" vertical="center"/>
      <protection locked="0"/>
    </xf>
    <xf numFmtId="0" fontId="2" fillId="7" borderId="74" xfId="0" applyFont="1" applyFill="1" applyBorder="1" applyAlignment="1" applyProtection="1">
      <alignment horizontal="left" vertical="center"/>
      <protection locked="0"/>
    </xf>
    <xf numFmtId="0" fontId="2" fillId="7" borderId="123" xfId="0" applyFont="1" applyFill="1" applyBorder="1" applyAlignment="1" applyProtection="1">
      <alignment horizontal="left" vertical="center"/>
      <protection locked="0"/>
    </xf>
    <xf numFmtId="0" fontId="4" fillId="0" borderId="116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2" fillId="0" borderId="119" xfId="0" applyFont="1" applyBorder="1" applyAlignment="1">
      <alignment vertical="center"/>
    </xf>
    <xf numFmtId="0" fontId="0" fillId="0" borderId="120" xfId="0" applyBorder="1" applyAlignment="1">
      <alignment vertical="center"/>
    </xf>
    <xf numFmtId="0" fontId="0" fillId="0" borderId="121" xfId="0" applyBorder="1" applyAlignment="1">
      <alignment vertical="center"/>
    </xf>
    <xf numFmtId="0" fontId="0" fillId="0" borderId="122" xfId="0" applyBorder="1" applyAlignment="1">
      <alignment vertical="center"/>
    </xf>
    <xf numFmtId="0" fontId="0" fillId="9" borderId="0" xfId="0" applyFill="1" applyAlignment="1">
      <alignment horizontal="center"/>
    </xf>
  </cellXfs>
  <cellStyles count="6">
    <cellStyle name="一般" xfId="0" builtinId="0"/>
    <cellStyle name="一般 2" xfId="1"/>
    <cellStyle name="一般 2 2" xfId="2"/>
    <cellStyle name="一般_高鐵稅額計算表" xfId="3"/>
    <cellStyle name="千分位" xfId="4" builtinId="3"/>
    <cellStyle name="千分位_高鐵稅額計算表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90</xdr:row>
      <xdr:rowOff>209550</xdr:rowOff>
    </xdr:from>
    <xdr:to>
      <xdr:col>11</xdr:col>
      <xdr:colOff>219075</xdr:colOff>
      <xdr:row>94</xdr:row>
      <xdr:rowOff>209550</xdr:rowOff>
    </xdr:to>
    <xdr:sp macro="" textlink="">
      <xdr:nvSpPr>
        <xdr:cNvPr id="9508" name="AutoShape 114"/>
        <xdr:cNvSpPr>
          <a:spLocks/>
        </xdr:cNvSpPr>
      </xdr:nvSpPr>
      <xdr:spPr bwMode="auto">
        <a:xfrm>
          <a:off x="10020300" y="8305800"/>
          <a:ext cx="123825" cy="904875"/>
        </a:xfrm>
        <a:prstGeom prst="rightBracket">
          <a:avLst>
            <a:gd name="adj" fmla="val 6089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76200</xdr:colOff>
      <xdr:row>96</xdr:row>
      <xdr:rowOff>9525</xdr:rowOff>
    </xdr:from>
    <xdr:to>
      <xdr:col>11</xdr:col>
      <xdr:colOff>200025</xdr:colOff>
      <xdr:row>97</xdr:row>
      <xdr:rowOff>200025</xdr:rowOff>
    </xdr:to>
    <xdr:sp macro="" textlink="">
      <xdr:nvSpPr>
        <xdr:cNvPr id="9509" name="AutoShape 115"/>
        <xdr:cNvSpPr>
          <a:spLocks/>
        </xdr:cNvSpPr>
      </xdr:nvSpPr>
      <xdr:spPr bwMode="auto">
        <a:xfrm>
          <a:off x="10001250" y="9467850"/>
          <a:ext cx="123825" cy="419100"/>
        </a:xfrm>
        <a:prstGeom prst="rightBracket">
          <a:avLst>
            <a:gd name="adj" fmla="val 28205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2:AC33"/>
  <sheetViews>
    <sheetView workbookViewId="0">
      <selection activeCell="L16" sqref="L16"/>
    </sheetView>
  </sheetViews>
  <sheetFormatPr defaultRowHeight="14.25"/>
  <cols>
    <col min="1" max="1" width="16.875" customWidth="1"/>
    <col min="2" max="2" width="14.375" customWidth="1"/>
    <col min="3" max="3" width="11.625" customWidth="1"/>
    <col min="4" max="4" width="11.125" customWidth="1"/>
    <col min="5" max="5" width="14.125" customWidth="1"/>
    <col min="6" max="6" width="10.125" customWidth="1"/>
    <col min="7" max="7" width="10.625" customWidth="1"/>
    <col min="8" max="8" width="13.75" customWidth="1"/>
    <col min="9" max="9" width="9.5" style="8" customWidth="1"/>
    <col min="10" max="10" width="11.625" bestFit="1" customWidth="1"/>
    <col min="11" max="11" width="11.625" customWidth="1"/>
    <col min="12" max="12" width="49.375" bestFit="1" customWidth="1"/>
    <col min="13" max="13" width="3.75" style="8" customWidth="1"/>
    <col min="15" max="15" width="5.375" style="22" customWidth="1"/>
    <col min="16" max="16" width="11.625" bestFit="1" customWidth="1"/>
    <col min="18" max="18" width="11.25" customWidth="1"/>
  </cols>
  <sheetData>
    <row r="2" spans="1:29" ht="21" customHeight="1">
      <c r="A2" s="57" t="s">
        <v>2675</v>
      </c>
      <c r="B2" s="57"/>
      <c r="C2" s="57"/>
      <c r="D2" s="57"/>
      <c r="E2" s="98"/>
      <c r="F2" s="102" t="s">
        <v>2662</v>
      </c>
      <c r="H2" s="57"/>
      <c r="I2" s="69"/>
      <c r="M2"/>
      <c r="O2"/>
    </row>
    <row r="3" spans="1:29" ht="21" customHeight="1">
      <c r="A3" s="3"/>
      <c r="B3" s="4"/>
      <c r="C3" s="4"/>
      <c r="D3" s="4"/>
      <c r="E3" s="4"/>
      <c r="F3" s="4"/>
      <c r="G3" s="4"/>
      <c r="H3" s="4"/>
      <c r="I3" s="70"/>
      <c r="M3"/>
      <c r="O3"/>
    </row>
    <row r="4" spans="1:29" ht="21" customHeight="1" thickBot="1">
      <c r="A4" t="s">
        <v>2671</v>
      </c>
      <c r="B4" s="61" t="str">
        <f ca="1">"A"&amp;B7&amp;RIGHT(E4,6)</f>
        <v>A746528</v>
      </c>
      <c r="C4" s="7"/>
      <c r="D4" s="6" t="s">
        <v>2672</v>
      </c>
      <c r="E4" s="252">
        <f ca="1">NOW()</f>
        <v>42933.763274652774</v>
      </c>
      <c r="F4" s="1"/>
      <c r="G4" s="1" t="s">
        <v>2673</v>
      </c>
      <c r="H4" s="215"/>
      <c r="J4" s="181" t="s">
        <v>4358</v>
      </c>
      <c r="M4"/>
      <c r="O4"/>
    </row>
    <row r="5" spans="1:29" ht="21" customHeight="1">
      <c r="A5" s="58" t="s">
        <v>2670</v>
      </c>
      <c r="B5" s="103" t="s">
        <v>298</v>
      </c>
      <c r="C5" s="7"/>
      <c r="D5" s="13" t="s">
        <v>18</v>
      </c>
      <c r="F5" s="9"/>
      <c r="G5" s="9" t="s">
        <v>2674</v>
      </c>
      <c r="J5" s="175" t="s">
        <v>4356</v>
      </c>
      <c r="O5"/>
    </row>
    <row r="6" spans="1:29" ht="21" customHeight="1" thickBot="1">
      <c r="A6" s="1"/>
      <c r="B6" s="1"/>
      <c r="C6" s="1"/>
      <c r="D6" s="1"/>
      <c r="E6" s="1"/>
      <c r="F6" s="1"/>
      <c r="G6" s="1"/>
      <c r="H6" s="1"/>
      <c r="O6"/>
    </row>
    <row r="7" spans="1:29" ht="30.95" customHeight="1">
      <c r="A7" s="99" t="s">
        <v>2676</v>
      </c>
      <c r="B7" s="314"/>
      <c r="C7" s="97" t="s">
        <v>3877</v>
      </c>
      <c r="D7" s="230"/>
      <c r="E7" s="97" t="s">
        <v>5051</v>
      </c>
      <c r="F7" s="231"/>
      <c r="G7" s="97" t="s">
        <v>3878</v>
      </c>
      <c r="H7" s="232"/>
      <c r="O7"/>
    </row>
    <row r="8" spans="1:29" ht="30.95" customHeight="1">
      <c r="A8" s="100" t="s">
        <v>3880</v>
      </c>
      <c r="B8" s="216"/>
      <c r="C8" s="218"/>
      <c r="D8" s="218"/>
      <c r="E8" s="218"/>
      <c r="F8" s="218"/>
      <c r="G8" s="218"/>
      <c r="H8" s="219"/>
      <c r="O8"/>
    </row>
    <row r="9" spans="1:29" ht="30.95" customHeight="1">
      <c r="A9" s="101" t="s">
        <v>0</v>
      </c>
      <c r="B9" s="217"/>
      <c r="C9" s="220"/>
      <c r="D9" s="221"/>
      <c r="E9" s="221"/>
      <c r="F9" s="221"/>
      <c r="G9" s="221"/>
      <c r="H9" s="222"/>
      <c r="O9"/>
    </row>
    <row r="10" spans="1:29" ht="30.95" customHeight="1">
      <c r="A10" s="71" t="s">
        <v>19</v>
      </c>
      <c r="B10" s="72"/>
      <c r="C10" s="75" t="s">
        <v>22</v>
      </c>
      <c r="D10" s="223"/>
      <c r="E10" s="315"/>
      <c r="F10" s="75" t="s">
        <v>23</v>
      </c>
      <c r="G10" s="223"/>
      <c r="H10" s="316"/>
      <c r="O10"/>
    </row>
    <row r="11" spans="1:29" ht="30.95" customHeight="1" thickBot="1">
      <c r="A11" s="65"/>
      <c r="B11" s="2"/>
      <c r="C11" s="62"/>
      <c r="D11" s="63"/>
      <c r="E11" s="317"/>
      <c r="F11" s="62"/>
      <c r="G11" s="63"/>
      <c r="H11" s="318"/>
      <c r="O11"/>
    </row>
    <row r="12" spans="1:29" ht="45" customHeight="1" thickTop="1" thickBot="1">
      <c r="A12" s="66" t="s">
        <v>2661</v>
      </c>
      <c r="B12" s="224" t="s">
        <v>5251</v>
      </c>
      <c r="C12" s="60" t="s">
        <v>2678</v>
      </c>
      <c r="D12" s="225"/>
      <c r="E12" s="60" t="s">
        <v>2677</v>
      </c>
      <c r="F12" s="224"/>
      <c r="G12" s="60" t="s">
        <v>2669</v>
      </c>
      <c r="H12" s="74">
        <f>ROUND(D12*F12,0)</f>
        <v>0</v>
      </c>
      <c r="O12" s="14"/>
      <c r="P12" s="1"/>
    </row>
    <row r="13" spans="1:29" ht="25.5" customHeight="1" thickTop="1" thickBot="1">
      <c r="A13" s="67"/>
      <c r="B13" s="319"/>
      <c r="C13" s="319"/>
      <c r="D13" s="319"/>
      <c r="E13" s="319"/>
      <c r="F13" s="319"/>
      <c r="G13" s="319"/>
      <c r="H13" s="320"/>
    </row>
    <row r="14" spans="1:29" ht="21" customHeight="1" thickTop="1">
      <c r="A14" s="68" t="s">
        <v>1081</v>
      </c>
      <c r="B14" s="321"/>
      <c r="C14" s="59" t="s">
        <v>1080</v>
      </c>
      <c r="D14" s="56"/>
      <c r="E14" s="59" t="s">
        <v>1079</v>
      </c>
      <c r="F14" s="56"/>
      <c r="G14" s="59" t="s">
        <v>1082</v>
      </c>
      <c r="H14" s="64"/>
    </row>
    <row r="15" spans="1:29" s="1" customFormat="1" ht="54.75" customHeight="1" thickBot="1">
      <c r="A15" s="226"/>
      <c r="B15" s="227"/>
      <c r="C15" s="228"/>
      <c r="D15" s="227"/>
      <c r="E15" s="228"/>
      <c r="F15" s="227"/>
      <c r="G15" s="228"/>
      <c r="H15" s="229"/>
      <c r="O15" s="22"/>
      <c r="P15"/>
      <c r="S15" s="5"/>
    </row>
    <row r="16" spans="1:29" s="1" customFormat="1" ht="18" customHeight="1">
      <c r="A16" s="8"/>
      <c r="B16" s="73"/>
      <c r="C16"/>
      <c r="D16"/>
      <c r="E16"/>
      <c r="F16"/>
      <c r="G16"/>
      <c r="H16"/>
      <c r="I16" s="8"/>
      <c r="J16"/>
      <c r="K16" s="47"/>
      <c r="L16"/>
      <c r="M16" s="8"/>
      <c r="N16"/>
      <c r="O16" s="22"/>
      <c r="P16"/>
      <c r="S16" s="5"/>
      <c r="V16" s="182"/>
      <c r="AC16" s="182"/>
    </row>
    <row r="17" spans="1:17" ht="21" customHeight="1" thickBot="1">
      <c r="A17" s="1" t="s">
        <v>300</v>
      </c>
      <c r="B17" s="1" t="s">
        <v>302</v>
      </c>
      <c r="C17" s="166" t="s">
        <v>303</v>
      </c>
      <c r="D17" s="177" t="s">
        <v>305</v>
      </c>
      <c r="G17" t="s">
        <v>306</v>
      </c>
      <c r="H17" s="8" t="s">
        <v>315</v>
      </c>
    </row>
    <row r="18" spans="1:17" ht="18" thickTop="1" thickBot="1">
      <c r="A18" s="167" t="str">
        <f>IF(G18&gt;0,"借方","貸方")</f>
        <v>貸方</v>
      </c>
      <c r="B18" s="167" t="str">
        <f>IF(A18="借方","40","50")</f>
        <v>50</v>
      </c>
      <c r="C18" s="165">
        <v>1193400010</v>
      </c>
      <c r="D18" s="161" t="s">
        <v>4898</v>
      </c>
      <c r="E18" s="162"/>
      <c r="F18" s="162"/>
      <c r="G18" s="160">
        <f>D12</f>
        <v>0</v>
      </c>
      <c r="H18" s="335" t="str">
        <f>IF($B$12="KRW","TWD",B12)</f>
        <v>TWD</v>
      </c>
      <c r="K18" s="8"/>
      <c r="M18"/>
      <c r="O18" s="8"/>
      <c r="Q18" s="22"/>
    </row>
    <row r="19" spans="1:17" ht="18" thickTop="1" thickBot="1">
      <c r="A19" s="167" t="str">
        <f>IF(G19&gt;0,"借方","貸方")</f>
        <v>貸方</v>
      </c>
      <c r="B19" s="167" t="str">
        <f>IF(A19="借方","40","50")</f>
        <v>50</v>
      </c>
      <c r="C19" s="185" t="str">
        <f>VLOOKUP(B12,$A$21:$C$26,2,0)</f>
        <v>111259W002</v>
      </c>
      <c r="D19" s="164" t="str">
        <f>VLOOKUP(B12,$A$21:$C$26,3,0)</f>
        <v>銀行存款-台銀-台幣</v>
      </c>
      <c r="E19" s="162"/>
      <c r="F19" s="162"/>
      <c r="G19" s="160">
        <f>-D12</f>
        <v>0</v>
      </c>
      <c r="H19" s="336"/>
      <c r="K19" s="8"/>
      <c r="M19"/>
      <c r="O19" s="8"/>
      <c r="Q19" s="22"/>
    </row>
    <row r="20" spans="1:17" ht="15" thickTop="1">
      <c r="A20" t="s">
        <v>4922</v>
      </c>
      <c r="D20" s="183"/>
    </row>
    <row r="21" spans="1:17">
      <c r="A21" s="186" t="s">
        <v>893</v>
      </c>
      <c r="B21" s="183" t="s">
        <v>2665</v>
      </c>
      <c r="C21" s="183" t="s">
        <v>4901</v>
      </c>
      <c r="D21" s="183"/>
      <c r="E21" s="73"/>
      <c r="F21" s="73"/>
      <c r="G21" s="183"/>
      <c r="H21" s="183"/>
      <c r="I21" s="202"/>
    </row>
    <row r="22" spans="1:17">
      <c r="A22" s="186" t="s">
        <v>4899</v>
      </c>
      <c r="B22" s="183" t="s">
        <v>2666</v>
      </c>
      <c r="C22" s="183" t="s">
        <v>4902</v>
      </c>
      <c r="D22" s="183"/>
      <c r="E22" s="73"/>
      <c r="F22" s="73"/>
      <c r="G22" s="183"/>
      <c r="H22" s="183"/>
      <c r="I22" s="202"/>
    </row>
    <row r="23" spans="1:17" ht="16.5">
      <c r="A23" s="186" t="s">
        <v>4482</v>
      </c>
      <c r="B23" s="183" t="s">
        <v>2667</v>
      </c>
      <c r="C23" s="183" t="s">
        <v>4904</v>
      </c>
      <c r="D23" s="183"/>
      <c r="E23" s="73"/>
      <c r="F23" s="73"/>
      <c r="G23" s="183"/>
      <c r="H23" s="183"/>
      <c r="I23" s="202"/>
    </row>
    <row r="24" spans="1:17" ht="16.5">
      <c r="A24" s="186" t="s">
        <v>3886</v>
      </c>
      <c r="B24" s="77" t="s">
        <v>2668</v>
      </c>
      <c r="C24" s="77" t="s">
        <v>4903</v>
      </c>
      <c r="D24" s="203"/>
      <c r="E24" s="325"/>
      <c r="F24" s="73"/>
      <c r="G24" s="198"/>
      <c r="H24" s="198"/>
      <c r="I24" s="199"/>
    </row>
    <row r="25" spans="1:17">
      <c r="A25" s="326" t="s">
        <v>4485</v>
      </c>
      <c r="B25" s="203" t="s">
        <v>4483</v>
      </c>
      <c r="C25" s="203" t="s">
        <v>4484</v>
      </c>
      <c r="D25" s="203"/>
      <c r="E25" s="73"/>
      <c r="F25" s="73"/>
      <c r="G25" s="198"/>
      <c r="H25" s="198"/>
      <c r="I25" s="198"/>
      <c r="K25" s="8"/>
      <c r="M25"/>
      <c r="O25" s="8"/>
      <c r="Q25" s="22"/>
    </row>
    <row r="26" spans="1:17">
      <c r="A26" s="329" t="s">
        <v>5250</v>
      </c>
      <c r="B26" s="329" t="s">
        <v>2665</v>
      </c>
      <c r="C26" s="329" t="s">
        <v>4900</v>
      </c>
      <c r="D26" s="73"/>
      <c r="E26" s="73"/>
      <c r="F26" s="73"/>
      <c r="G26" s="201"/>
      <c r="H26" s="201"/>
    </row>
    <row r="27" spans="1:17">
      <c r="A27" s="73"/>
      <c r="B27" s="73"/>
      <c r="C27" s="73"/>
      <c r="D27" s="73"/>
      <c r="E27" s="73"/>
      <c r="F27" s="73"/>
      <c r="G27" s="201"/>
      <c r="H27" s="201"/>
    </row>
    <row r="28" spans="1:17">
      <c r="A28" s="73"/>
      <c r="B28" s="73"/>
      <c r="C28" s="73"/>
      <c r="D28" s="73"/>
      <c r="E28" s="73"/>
      <c r="F28" s="73"/>
      <c r="G28" s="201"/>
      <c r="H28" s="201"/>
    </row>
    <row r="29" spans="1:17">
      <c r="A29" s="73"/>
      <c r="B29" s="73"/>
      <c r="C29" s="73"/>
      <c r="D29" s="73"/>
      <c r="E29" s="73"/>
      <c r="F29" s="73"/>
    </row>
    <row r="30" spans="1:17">
      <c r="A30" s="73"/>
      <c r="B30" s="73"/>
      <c r="C30" s="73"/>
      <c r="D30" s="73"/>
      <c r="E30" s="73"/>
      <c r="F30" s="73"/>
    </row>
    <row r="31" spans="1:17">
      <c r="A31" s="73"/>
      <c r="B31" s="73"/>
      <c r="C31" s="73"/>
      <c r="D31" s="73"/>
      <c r="E31" s="73"/>
      <c r="F31" s="73"/>
    </row>
    <row r="32" spans="1:17">
      <c r="A32" s="73"/>
      <c r="B32" s="73"/>
      <c r="C32" s="73"/>
      <c r="D32" s="73"/>
      <c r="E32" s="73"/>
      <c r="F32" s="73"/>
    </row>
    <row r="33" spans="1:6">
      <c r="A33" s="73"/>
      <c r="B33" s="73"/>
      <c r="C33" s="73"/>
      <c r="D33" s="73"/>
      <c r="E33" s="73"/>
      <c r="F33" s="73"/>
    </row>
  </sheetData>
  <sheetProtection password="C028" sheet="1"/>
  <dataConsolidate/>
  <mergeCells count="1">
    <mergeCell ref="H18:H19"/>
  </mergeCells>
  <phoneticPr fontId="5" type="noConversion"/>
  <dataValidations count="1">
    <dataValidation type="list" allowBlank="1" showInputMessage="1" showErrorMessage="1" sqref="B12">
      <formula1>$A$21:$A$26</formula1>
    </dataValidation>
  </dataValidations>
  <pageMargins left="0" right="0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AD109"/>
  <sheetViews>
    <sheetView tabSelected="1" zoomScale="90" zoomScaleNormal="90" workbookViewId="0">
      <selection activeCell="E14" sqref="E14"/>
    </sheetView>
  </sheetViews>
  <sheetFormatPr defaultColWidth="2.75" defaultRowHeight="16.5"/>
  <cols>
    <col min="1" max="1" width="16.75" style="1" customWidth="1"/>
    <col min="2" max="2" width="13.125" style="1" customWidth="1"/>
    <col min="3" max="3" width="11.875" style="1" customWidth="1"/>
    <col min="4" max="4" width="5.375" style="1" customWidth="1"/>
    <col min="5" max="5" width="14.5" style="1" customWidth="1"/>
    <col min="6" max="6" width="12.375" style="1" customWidth="1"/>
    <col min="7" max="7" width="11.875" style="1" customWidth="1"/>
    <col min="8" max="8" width="11.25" style="1" customWidth="1"/>
    <col min="9" max="9" width="11.5" style="1" customWidth="1"/>
    <col min="10" max="10" width="9.375" style="1" customWidth="1"/>
    <col min="11" max="11" width="12.25" style="1" customWidth="1"/>
    <col min="12" max="12" width="10.625" style="1" customWidth="1"/>
    <col min="13" max="13" width="10.25" style="1" customWidth="1"/>
    <col min="14" max="14" width="6" style="14" customWidth="1"/>
    <col min="15" max="15" width="3.375" style="1" customWidth="1"/>
    <col min="16" max="16" width="21.875" style="1" customWidth="1"/>
    <col min="17" max="17" width="16.75" style="1" customWidth="1"/>
    <col min="18" max="18" width="15.75" style="1" customWidth="1"/>
    <col min="19" max="19" width="3.875" style="1" customWidth="1"/>
    <col min="20" max="26" width="2.75" style="78"/>
    <col min="27" max="27" width="11.625" style="79" bestFit="1" customWidth="1"/>
    <col min="28" max="16384" width="2.75" style="1"/>
  </cols>
  <sheetData>
    <row r="1" spans="1:27" ht="23.25" customHeight="1">
      <c r="A1" s="57" t="s">
        <v>861</v>
      </c>
      <c r="B1" s="57"/>
      <c r="C1" s="57"/>
      <c r="D1" s="57"/>
      <c r="E1" s="57"/>
      <c r="I1" s="57"/>
      <c r="J1" s="57"/>
      <c r="N1" s="122"/>
      <c r="P1" s="181" t="s">
        <v>4359</v>
      </c>
      <c r="S1" s="78"/>
      <c r="Z1" s="79"/>
      <c r="AA1" s="1"/>
    </row>
    <row r="2" spans="1:27" s="80" customFormat="1" ht="21.75" thickBot="1">
      <c r="A2" s="3" t="s">
        <v>862</v>
      </c>
      <c r="B2" s="4"/>
      <c r="C2" s="4"/>
      <c r="D2" s="4"/>
      <c r="E2" s="83"/>
      <c r="F2" s="4"/>
      <c r="G2" s="4"/>
      <c r="H2" s="4"/>
      <c r="K2" s="98"/>
      <c r="L2" s="102" t="s">
        <v>2662</v>
      </c>
      <c r="M2"/>
      <c r="N2" s="123"/>
      <c r="P2" s="184" t="s">
        <v>297</v>
      </c>
      <c r="S2" s="81"/>
      <c r="T2" s="81"/>
      <c r="U2" s="81"/>
      <c r="V2" s="81"/>
      <c r="W2" s="81"/>
      <c r="X2" s="81"/>
      <c r="Y2" s="81"/>
      <c r="Z2" s="82"/>
    </row>
    <row r="3" spans="1:27" ht="17.25" thickBot="1">
      <c r="A3" s="327" t="s">
        <v>4351</v>
      </c>
      <c r="B3" s="138"/>
      <c r="P3" s="175" t="s">
        <v>4356</v>
      </c>
      <c r="S3" s="78"/>
      <c r="Z3" s="79"/>
      <c r="AA3" s="1"/>
    </row>
    <row r="4" spans="1:27" ht="17.25" thickBot="1">
      <c r="C4" s="139" t="s">
        <v>864</v>
      </c>
      <c r="D4" s="84"/>
      <c r="E4" s="104" t="str">
        <f ca="1">"E"&amp;B6&amp;TEXT(MONTH(I4),"00")&amp;TEXT(DAY(I4),"00")</f>
        <v>E070520717</v>
      </c>
      <c r="F4" s="138"/>
      <c r="H4" s="6" t="s">
        <v>307</v>
      </c>
      <c r="I4" s="252">
        <f ca="1">NOW()</f>
        <v>42933.763274652774</v>
      </c>
      <c r="J4" s="187"/>
      <c r="K4" s="88"/>
      <c r="L4" s="187"/>
      <c r="M4" s="88"/>
      <c r="N4" s="187"/>
      <c r="O4" s="78"/>
      <c r="P4" s="175" t="s">
        <v>4357</v>
      </c>
      <c r="Q4" s="79"/>
      <c r="R4" s="79"/>
      <c r="T4" s="1"/>
      <c r="U4" s="1"/>
      <c r="V4" s="1"/>
      <c r="W4" s="1"/>
      <c r="X4" s="1"/>
      <c r="Y4" s="1"/>
      <c r="Z4" s="1"/>
      <c r="AA4" s="1"/>
    </row>
    <row r="5" spans="1:27" ht="16.5" customHeight="1">
      <c r="D5" s="105"/>
      <c r="E5" s="188"/>
      <c r="F5" s="7"/>
      <c r="G5" s="7"/>
      <c r="H5" s="13" t="s">
        <v>308</v>
      </c>
      <c r="I5"/>
      <c r="P5" s="79"/>
      <c r="S5" s="78"/>
      <c r="T5" s="78" t="s">
        <v>865</v>
      </c>
      <c r="Z5" s="79"/>
      <c r="AA5" s="1"/>
    </row>
    <row r="6" spans="1:27" ht="30" customHeight="1">
      <c r="A6" s="106" t="s">
        <v>866</v>
      </c>
      <c r="B6" s="262" t="s">
        <v>6062</v>
      </c>
      <c r="C6" s="268"/>
      <c r="D6" s="119" t="s">
        <v>3462</v>
      </c>
      <c r="E6" s="240" t="s">
        <v>6063</v>
      </c>
      <c r="F6" s="332"/>
      <c r="G6" s="118" t="s">
        <v>867</v>
      </c>
      <c r="H6" s="239" t="s">
        <v>6064</v>
      </c>
      <c r="I6" s="117"/>
      <c r="J6" s="119"/>
      <c r="K6" s="118" t="s">
        <v>3878</v>
      </c>
      <c r="L6" s="238" t="s">
        <v>6065</v>
      </c>
      <c r="M6" s="120"/>
      <c r="N6" s="237"/>
      <c r="S6" s="78"/>
      <c r="T6" s="78" t="s">
        <v>868</v>
      </c>
      <c r="Z6" s="79"/>
      <c r="AA6" s="1"/>
    </row>
    <row r="7" spans="1:27" ht="38.25" customHeight="1" thickBot="1">
      <c r="A7" s="107" t="s">
        <v>3880</v>
      </c>
      <c r="B7" s="339" t="s">
        <v>6066</v>
      </c>
      <c r="C7" s="340"/>
      <c r="D7" s="340"/>
      <c r="E7" s="340"/>
      <c r="F7" s="341"/>
      <c r="G7" s="109" t="s">
        <v>0</v>
      </c>
      <c r="H7" s="235" t="s">
        <v>6067</v>
      </c>
      <c r="I7" s="220"/>
      <c r="J7" s="220"/>
      <c r="K7" s="220"/>
      <c r="L7" s="220"/>
      <c r="M7" s="220"/>
      <c r="N7" s="236"/>
      <c r="S7" s="78"/>
      <c r="T7" s="78" t="s">
        <v>869</v>
      </c>
      <c r="Z7" s="79"/>
      <c r="AA7" s="1"/>
    </row>
    <row r="8" spans="1:27" ht="37.5" customHeight="1" thickBot="1">
      <c r="A8" s="149" t="s">
        <v>870</v>
      </c>
      <c r="B8" s="234"/>
      <c r="C8" s="180" t="s">
        <v>871</v>
      </c>
      <c r="D8" s="269"/>
      <c r="E8" s="150" t="s">
        <v>872</v>
      </c>
      <c r="F8" s="261"/>
      <c r="G8" s="233" t="s">
        <v>873</v>
      </c>
      <c r="H8" s="234"/>
      <c r="I8" s="233" t="s">
        <v>2669</v>
      </c>
      <c r="J8" s="261">
        <f>ROUND(F8*H8,0)</f>
        <v>0</v>
      </c>
      <c r="K8" s="151"/>
      <c r="L8" s="151"/>
      <c r="M8" s="121" t="s">
        <v>874</v>
      </c>
      <c r="N8" s="125"/>
      <c r="Q8" s="25"/>
      <c r="R8" s="8"/>
      <c r="S8" s="78"/>
      <c r="T8" s="78" t="s">
        <v>875</v>
      </c>
      <c r="Z8" s="79"/>
      <c r="AA8" s="1"/>
    </row>
    <row r="9" spans="1:27" ht="36" customHeight="1" thickBot="1">
      <c r="A9" s="154" t="s">
        <v>876</v>
      </c>
      <c r="B9" s="155"/>
      <c r="C9" s="156" t="s">
        <v>877</v>
      </c>
      <c r="D9" s="263"/>
      <c r="E9" s="156" t="s">
        <v>878</v>
      </c>
      <c r="F9" s="264"/>
      <c r="G9" s="156" t="s">
        <v>879</v>
      </c>
      <c r="H9" s="263"/>
      <c r="I9" s="156" t="s">
        <v>880</v>
      </c>
      <c r="J9" s="264">
        <f>ROUND(F9*H9,0)</f>
        <v>0</v>
      </c>
      <c r="K9" s="157"/>
      <c r="L9" s="158"/>
      <c r="M9" s="270"/>
      <c r="N9" s="125"/>
      <c r="Q9" s="25"/>
      <c r="R9" s="25"/>
      <c r="S9" s="78"/>
      <c r="T9" s="78" t="s">
        <v>3884</v>
      </c>
      <c r="Z9" s="79"/>
      <c r="AA9" s="1"/>
    </row>
    <row r="10" spans="1:27" ht="18.75" customHeight="1" thickTop="1" thickBot="1">
      <c r="A10" s="152" t="s">
        <v>881</v>
      </c>
      <c r="B10" s="136"/>
      <c r="C10" s="136"/>
      <c r="D10" s="136"/>
      <c r="E10" s="159" t="s">
        <v>22</v>
      </c>
      <c r="F10" s="266" t="s">
        <v>6051</v>
      </c>
      <c r="G10" s="271"/>
      <c r="H10" s="272"/>
      <c r="I10" s="153" t="s">
        <v>23</v>
      </c>
      <c r="J10" s="267" t="s">
        <v>6052</v>
      </c>
      <c r="K10" s="273"/>
      <c r="L10" s="267"/>
      <c r="M10" s="267"/>
      <c r="N10" s="241"/>
      <c r="S10" s="78"/>
      <c r="Z10" s="79"/>
      <c r="AA10" s="1"/>
    </row>
    <row r="11" spans="1:27" ht="22.5" customHeight="1" thickTop="1">
      <c r="A11" s="60" t="s">
        <v>4344</v>
      </c>
      <c r="B11" s="144" t="s">
        <v>4345</v>
      </c>
      <c r="C11" s="144" t="s">
        <v>4346</v>
      </c>
      <c r="D11" s="142"/>
      <c r="E11" s="112" t="s">
        <v>4347</v>
      </c>
      <c r="F11" s="110"/>
      <c r="G11" s="110"/>
      <c r="H11" s="113"/>
      <c r="I11" s="254" t="s">
        <v>1452</v>
      </c>
      <c r="J11" s="255"/>
      <c r="K11" s="189"/>
      <c r="L11" s="258" t="s">
        <v>1453</v>
      </c>
      <c r="M11" s="190"/>
      <c r="N11" s="126" t="s">
        <v>882</v>
      </c>
      <c r="R11" s="78"/>
      <c r="S11" s="87" t="s">
        <v>3882</v>
      </c>
      <c r="T11" s="87"/>
      <c r="Y11" s="79"/>
      <c r="Z11" s="1"/>
      <c r="AA11" s="1"/>
    </row>
    <row r="12" spans="1:27" ht="21.75" customHeight="1">
      <c r="A12" s="140" t="s">
        <v>4348</v>
      </c>
      <c r="B12" s="145" t="s">
        <v>4349</v>
      </c>
      <c r="C12" s="145" t="s">
        <v>4350</v>
      </c>
      <c r="D12" s="143"/>
      <c r="E12" s="141" t="s">
        <v>4343</v>
      </c>
      <c r="F12" s="114"/>
      <c r="G12" s="114"/>
      <c r="H12" s="115" t="s">
        <v>883</v>
      </c>
      <c r="I12" s="256" t="s">
        <v>878</v>
      </c>
      <c r="J12" s="257" t="s">
        <v>884</v>
      </c>
      <c r="K12" s="191" t="s">
        <v>309</v>
      </c>
      <c r="L12" s="56" t="s">
        <v>885</v>
      </c>
      <c r="M12" s="192" t="s">
        <v>310</v>
      </c>
      <c r="N12" s="127" t="s">
        <v>887</v>
      </c>
      <c r="R12" s="78"/>
      <c r="S12" s="87" t="s">
        <v>888</v>
      </c>
      <c r="T12" s="87"/>
      <c r="Y12" s="79"/>
      <c r="Z12" s="1"/>
      <c r="AA12" s="1"/>
    </row>
    <row r="13" spans="1:27" ht="18.75" customHeight="1">
      <c r="A13" s="274">
        <v>42912</v>
      </c>
      <c r="B13" s="269" t="s">
        <v>6068</v>
      </c>
      <c r="C13" s="269" t="s">
        <v>6071</v>
      </c>
      <c r="D13" s="275"/>
      <c r="E13" s="269" t="s">
        <v>6070</v>
      </c>
      <c r="F13" s="276"/>
      <c r="G13" s="276"/>
      <c r="H13" s="277" t="s">
        <v>5251</v>
      </c>
      <c r="I13" s="278">
        <v>5000</v>
      </c>
      <c r="J13" s="279">
        <v>1</v>
      </c>
      <c r="K13" s="280">
        <f t="shared" ref="K13:K77" si="0">IF(L13&gt;0,0,(ROUND(I13*J13,0)))</f>
        <v>5000</v>
      </c>
      <c r="L13" s="276"/>
      <c r="M13" s="279"/>
      <c r="N13" s="281" t="s">
        <v>6069</v>
      </c>
      <c r="O13" s="8"/>
      <c r="R13" s="78"/>
      <c r="S13" s="87" t="s">
        <v>889</v>
      </c>
      <c r="T13" s="87"/>
      <c r="Y13" s="79"/>
      <c r="Z13" s="1"/>
      <c r="AA13" s="1"/>
    </row>
    <row r="14" spans="1:27" ht="18.75" customHeight="1">
      <c r="A14" s="274">
        <v>42920</v>
      </c>
      <c r="B14" s="269" t="s">
        <v>6046</v>
      </c>
      <c r="C14" s="269" t="s">
        <v>6053</v>
      </c>
      <c r="D14" s="275"/>
      <c r="E14" s="269" t="s">
        <v>6054</v>
      </c>
      <c r="F14" s="276"/>
      <c r="G14" s="276"/>
      <c r="H14" s="277" t="s">
        <v>6055</v>
      </c>
      <c r="I14" s="278">
        <v>2780</v>
      </c>
      <c r="J14" s="279">
        <v>0.27089999999999997</v>
      </c>
      <c r="K14" s="280">
        <f t="shared" si="0"/>
        <v>753</v>
      </c>
      <c r="L14" s="276"/>
      <c r="M14" s="279"/>
      <c r="N14" s="281">
        <v>3</v>
      </c>
      <c r="O14" s="8"/>
      <c r="R14" s="78"/>
      <c r="S14" s="87"/>
      <c r="T14" s="87"/>
      <c r="Y14" s="79"/>
      <c r="Z14" s="1"/>
      <c r="AA14" s="1"/>
    </row>
    <row r="15" spans="1:27" ht="18.75" customHeight="1">
      <c r="A15" s="334">
        <v>42923</v>
      </c>
      <c r="B15" s="269" t="s">
        <v>6049</v>
      </c>
      <c r="C15" s="269" t="s">
        <v>6050</v>
      </c>
      <c r="D15" s="275"/>
      <c r="E15" s="269" t="s">
        <v>6056</v>
      </c>
      <c r="F15" s="276"/>
      <c r="G15" s="276"/>
      <c r="H15" s="277" t="s">
        <v>6055</v>
      </c>
      <c r="I15" s="278">
        <v>23004</v>
      </c>
      <c r="J15" s="279">
        <v>0.27089999999999997</v>
      </c>
      <c r="K15" s="280">
        <f t="shared" si="0"/>
        <v>6232</v>
      </c>
      <c r="L15" s="276"/>
      <c r="M15" s="279"/>
      <c r="N15" s="281">
        <v>4</v>
      </c>
      <c r="R15" s="78"/>
      <c r="S15" s="87" t="s">
        <v>3883</v>
      </c>
      <c r="T15" s="87"/>
      <c r="Y15" s="79"/>
      <c r="Z15" s="1"/>
      <c r="AA15" s="1"/>
    </row>
    <row r="16" spans="1:27" ht="18.75" customHeight="1">
      <c r="A16" s="274">
        <v>42920</v>
      </c>
      <c r="B16" s="269" t="s">
        <v>6047</v>
      </c>
      <c r="C16" s="269" t="s">
        <v>6061</v>
      </c>
      <c r="D16" s="275"/>
      <c r="E16" s="269" t="s">
        <v>6057</v>
      </c>
      <c r="F16" s="275"/>
      <c r="G16" s="275"/>
      <c r="H16" s="277" t="s">
        <v>6055</v>
      </c>
      <c r="I16" s="278">
        <v>2500</v>
      </c>
      <c r="J16" s="279">
        <v>0.27089999999999997</v>
      </c>
      <c r="K16" s="280">
        <f t="shared" si="0"/>
        <v>677</v>
      </c>
      <c r="L16" s="276"/>
      <c r="M16" s="279"/>
      <c r="N16" s="282"/>
      <c r="R16" s="78"/>
      <c r="S16" s="87" t="s">
        <v>3885</v>
      </c>
      <c r="T16" s="87"/>
      <c r="Y16" s="79"/>
      <c r="Z16" s="1"/>
      <c r="AA16" s="1"/>
    </row>
    <row r="17" spans="1:27" ht="18.75" customHeight="1">
      <c r="A17" s="274">
        <v>42921</v>
      </c>
      <c r="B17" s="269" t="s">
        <v>6047</v>
      </c>
      <c r="C17" s="269" t="s">
        <v>6058</v>
      </c>
      <c r="D17" s="275"/>
      <c r="E17" s="269" t="s">
        <v>6057</v>
      </c>
      <c r="F17" s="275"/>
      <c r="G17" s="275"/>
      <c r="H17" s="277" t="s">
        <v>6055</v>
      </c>
      <c r="I17" s="278">
        <v>2500</v>
      </c>
      <c r="J17" s="279">
        <v>0.27089999999999997</v>
      </c>
      <c r="K17" s="280">
        <f t="shared" si="0"/>
        <v>677</v>
      </c>
      <c r="L17" s="276"/>
      <c r="M17" s="279"/>
      <c r="N17" s="282"/>
      <c r="R17" s="78"/>
      <c r="S17" s="87"/>
      <c r="T17" s="87"/>
      <c r="Y17" s="79"/>
      <c r="Z17" s="1"/>
      <c r="AA17" s="1"/>
    </row>
    <row r="18" spans="1:27">
      <c r="A18" s="274">
        <v>42922</v>
      </c>
      <c r="B18" s="269" t="s">
        <v>6047</v>
      </c>
      <c r="C18" s="269" t="s">
        <v>6058</v>
      </c>
      <c r="D18" s="275"/>
      <c r="E18" s="269" t="s">
        <v>6057</v>
      </c>
      <c r="F18" s="275"/>
      <c r="G18" s="275"/>
      <c r="H18" s="277" t="s">
        <v>6055</v>
      </c>
      <c r="I18" s="278">
        <v>2500</v>
      </c>
      <c r="J18" s="279">
        <v>0.27089999999999997</v>
      </c>
      <c r="K18" s="280">
        <f t="shared" si="0"/>
        <v>677</v>
      </c>
      <c r="L18" s="276"/>
      <c r="M18" s="279"/>
      <c r="N18" s="282"/>
      <c r="R18" s="78"/>
      <c r="S18" s="87" t="s">
        <v>3884</v>
      </c>
      <c r="T18" s="87"/>
      <c r="Y18" s="79"/>
    </row>
    <row r="19" spans="1:27">
      <c r="A19" s="274">
        <v>42923</v>
      </c>
      <c r="B19" s="269" t="s">
        <v>6048</v>
      </c>
      <c r="C19" s="269" t="s">
        <v>6059</v>
      </c>
      <c r="D19" s="275"/>
      <c r="E19" s="269" t="s">
        <v>6060</v>
      </c>
      <c r="F19" s="275"/>
      <c r="G19" s="275"/>
      <c r="H19" s="277" t="s">
        <v>6055</v>
      </c>
      <c r="I19" s="278">
        <v>6000</v>
      </c>
      <c r="J19" s="279">
        <v>0.27089999999999997</v>
      </c>
      <c r="K19" s="280">
        <f t="shared" si="0"/>
        <v>1625</v>
      </c>
      <c r="L19" s="276"/>
      <c r="M19" s="279"/>
      <c r="N19" s="282"/>
      <c r="P19" s="78"/>
      <c r="R19" s="78"/>
      <c r="S19" s="87" t="s">
        <v>890</v>
      </c>
      <c r="T19" s="87"/>
      <c r="U19" s="78" t="s">
        <v>891</v>
      </c>
      <c r="Y19" s="79"/>
    </row>
    <row r="20" spans="1:27">
      <c r="A20" s="274"/>
      <c r="B20" s="269"/>
      <c r="C20" s="269"/>
      <c r="D20" s="275"/>
      <c r="E20" s="269"/>
      <c r="F20" s="275"/>
      <c r="G20" s="275"/>
      <c r="H20" s="277"/>
      <c r="I20" s="278"/>
      <c r="J20" s="279"/>
      <c r="K20" s="280"/>
      <c r="L20" s="276"/>
      <c r="M20" s="279"/>
      <c r="N20" s="282"/>
      <c r="R20" s="78"/>
      <c r="S20" s="87" t="s">
        <v>3886</v>
      </c>
      <c r="T20" s="87"/>
      <c r="U20" s="78" t="s">
        <v>892</v>
      </c>
      <c r="Y20" s="79"/>
    </row>
    <row r="21" spans="1:27" hidden="1">
      <c r="A21" s="274"/>
      <c r="B21" s="269"/>
      <c r="C21" s="269"/>
      <c r="D21" s="275"/>
      <c r="E21" s="283"/>
      <c r="F21" s="275"/>
      <c r="G21" s="275"/>
      <c r="H21" s="277"/>
      <c r="I21" s="278"/>
      <c r="J21" s="279"/>
      <c r="K21" s="333">
        <f t="shared" si="0"/>
        <v>0</v>
      </c>
      <c r="L21" s="276"/>
      <c r="M21" s="279"/>
      <c r="N21" s="282"/>
      <c r="R21" s="78"/>
      <c r="S21" s="87" t="s">
        <v>893</v>
      </c>
      <c r="T21" s="87"/>
      <c r="U21" s="78" t="s">
        <v>894</v>
      </c>
      <c r="Y21" s="79"/>
    </row>
    <row r="22" spans="1:27" hidden="1">
      <c r="A22" s="274"/>
      <c r="B22" s="269"/>
      <c r="C22" s="269"/>
      <c r="D22" s="275"/>
      <c r="E22" s="283"/>
      <c r="F22" s="275"/>
      <c r="G22" s="275"/>
      <c r="H22" s="277"/>
      <c r="I22" s="278"/>
      <c r="J22" s="279"/>
      <c r="K22" s="280">
        <f t="shared" si="0"/>
        <v>0</v>
      </c>
      <c r="L22" s="276"/>
      <c r="M22" s="279"/>
      <c r="N22" s="282"/>
      <c r="R22" s="78"/>
      <c r="S22" s="87" t="s">
        <v>3887</v>
      </c>
      <c r="T22" s="87"/>
      <c r="U22" s="78" t="s">
        <v>895</v>
      </c>
      <c r="Y22" s="79"/>
    </row>
    <row r="23" spans="1:27" hidden="1">
      <c r="A23" s="274"/>
      <c r="B23" s="269"/>
      <c r="C23" s="269"/>
      <c r="D23" s="275"/>
      <c r="E23" s="283"/>
      <c r="F23" s="275"/>
      <c r="G23" s="275"/>
      <c r="H23" s="277"/>
      <c r="I23" s="278"/>
      <c r="J23" s="279"/>
      <c r="K23" s="280">
        <f t="shared" si="0"/>
        <v>0</v>
      </c>
      <c r="L23" s="276"/>
      <c r="M23" s="279"/>
      <c r="N23" s="282"/>
      <c r="R23" s="78"/>
      <c r="S23" s="87" t="s">
        <v>4899</v>
      </c>
      <c r="T23" s="87"/>
      <c r="U23" s="78" t="s">
        <v>896</v>
      </c>
      <c r="Y23" s="79"/>
    </row>
    <row r="24" spans="1:27" hidden="1">
      <c r="A24" s="274"/>
      <c r="B24" s="269"/>
      <c r="C24" s="269"/>
      <c r="D24" s="275"/>
      <c r="E24" s="283"/>
      <c r="F24" s="275"/>
      <c r="G24" s="275"/>
      <c r="H24" s="277"/>
      <c r="I24" s="278"/>
      <c r="J24" s="279"/>
      <c r="K24" s="280">
        <f t="shared" si="0"/>
        <v>0</v>
      </c>
      <c r="L24" s="276"/>
      <c r="M24" s="279"/>
      <c r="N24" s="282"/>
      <c r="R24" s="78"/>
      <c r="S24" s="87" t="s">
        <v>897</v>
      </c>
      <c r="T24" s="87"/>
      <c r="U24" s="78" t="s">
        <v>898</v>
      </c>
      <c r="Y24" s="79"/>
    </row>
    <row r="25" spans="1:27" hidden="1">
      <c r="A25" s="274"/>
      <c r="B25" s="269"/>
      <c r="C25" s="269"/>
      <c r="D25" s="275"/>
      <c r="E25" s="283"/>
      <c r="F25" s="275"/>
      <c r="G25" s="275"/>
      <c r="H25" s="277"/>
      <c r="I25" s="278"/>
      <c r="J25" s="279"/>
      <c r="K25" s="280">
        <f t="shared" si="0"/>
        <v>0</v>
      </c>
      <c r="L25" s="276"/>
      <c r="M25" s="279"/>
      <c r="N25" s="282"/>
      <c r="R25" s="78"/>
      <c r="S25" s="87" t="s">
        <v>2641</v>
      </c>
      <c r="T25" s="87"/>
      <c r="U25" s="78" t="s">
        <v>2642</v>
      </c>
      <c r="Y25" s="79"/>
    </row>
    <row r="26" spans="1:27" hidden="1">
      <c r="A26" s="274"/>
      <c r="B26" s="269"/>
      <c r="C26" s="269"/>
      <c r="D26" s="275"/>
      <c r="E26" s="283"/>
      <c r="F26" s="275"/>
      <c r="G26" s="275"/>
      <c r="H26" s="277"/>
      <c r="I26" s="278"/>
      <c r="J26" s="279"/>
      <c r="K26" s="280">
        <f t="shared" si="0"/>
        <v>0</v>
      </c>
      <c r="L26" s="276"/>
      <c r="M26" s="279"/>
      <c r="N26" s="282"/>
      <c r="R26" s="78"/>
      <c r="S26" s="87" t="s">
        <v>2643</v>
      </c>
      <c r="T26" s="87"/>
      <c r="U26" s="78" t="s">
        <v>2644</v>
      </c>
      <c r="Y26" s="79"/>
    </row>
    <row r="27" spans="1:27" hidden="1">
      <c r="A27" s="274"/>
      <c r="B27" s="269"/>
      <c r="C27" s="269"/>
      <c r="D27" s="275"/>
      <c r="E27" s="283"/>
      <c r="F27" s="275"/>
      <c r="G27" s="275"/>
      <c r="H27" s="277"/>
      <c r="I27" s="278"/>
      <c r="J27" s="279"/>
      <c r="K27" s="280">
        <f t="shared" si="0"/>
        <v>0</v>
      </c>
      <c r="L27" s="276"/>
      <c r="M27" s="279"/>
      <c r="N27" s="282"/>
      <c r="R27" s="78"/>
      <c r="S27" s="87" t="s">
        <v>2645</v>
      </c>
      <c r="T27" s="87"/>
      <c r="U27" s="78" t="s">
        <v>2646</v>
      </c>
      <c r="Y27" s="79"/>
    </row>
    <row r="28" spans="1:27" hidden="1">
      <c r="A28" s="274"/>
      <c r="B28" s="269"/>
      <c r="C28" s="269"/>
      <c r="D28" s="275"/>
      <c r="E28" s="283"/>
      <c r="F28" s="275"/>
      <c r="G28" s="275"/>
      <c r="H28" s="277"/>
      <c r="I28" s="278"/>
      <c r="J28" s="279"/>
      <c r="K28" s="280">
        <f t="shared" si="0"/>
        <v>0</v>
      </c>
      <c r="L28" s="276"/>
      <c r="M28" s="279"/>
      <c r="N28" s="282"/>
      <c r="R28" s="78"/>
      <c r="S28" s="87" t="s">
        <v>2647</v>
      </c>
      <c r="T28" s="87"/>
      <c r="U28" s="78" t="s">
        <v>2648</v>
      </c>
      <c r="Y28" s="79"/>
    </row>
    <row r="29" spans="1:27" hidden="1">
      <c r="A29" s="274"/>
      <c r="B29" s="269"/>
      <c r="C29" s="269"/>
      <c r="D29" s="275"/>
      <c r="E29" s="283"/>
      <c r="F29" s="275"/>
      <c r="G29" s="275"/>
      <c r="H29" s="277"/>
      <c r="I29" s="278"/>
      <c r="J29" s="279"/>
      <c r="K29" s="280">
        <f t="shared" si="0"/>
        <v>0</v>
      </c>
      <c r="L29" s="276"/>
      <c r="M29" s="279"/>
      <c r="N29" s="282"/>
      <c r="O29" s="116"/>
      <c r="R29" s="78"/>
      <c r="S29" s="87" t="s">
        <v>2561</v>
      </c>
      <c r="T29" s="87"/>
      <c r="U29" s="78" t="s">
        <v>2562</v>
      </c>
      <c r="Y29" s="79"/>
    </row>
    <row r="30" spans="1:27" hidden="1">
      <c r="A30" s="274"/>
      <c r="B30" s="269"/>
      <c r="C30" s="269"/>
      <c r="D30" s="275"/>
      <c r="E30" s="283"/>
      <c r="F30" s="275"/>
      <c r="G30" s="275"/>
      <c r="H30" s="277"/>
      <c r="I30" s="278"/>
      <c r="J30" s="279"/>
      <c r="K30" s="280">
        <f t="shared" si="0"/>
        <v>0</v>
      </c>
      <c r="L30" s="276"/>
      <c r="M30" s="279"/>
      <c r="N30" s="282"/>
      <c r="O30" s="116"/>
      <c r="P30" s="116"/>
      <c r="R30" s="78"/>
      <c r="S30" s="77" t="s">
        <v>5662</v>
      </c>
      <c r="U30" s="337" t="s">
        <v>5663</v>
      </c>
      <c r="V30" s="338"/>
      <c r="W30" s="338"/>
      <c r="Y30" s="79"/>
    </row>
    <row r="31" spans="1:27" hidden="1">
      <c r="A31" s="274"/>
      <c r="B31" s="269"/>
      <c r="C31" s="269"/>
      <c r="D31" s="275"/>
      <c r="E31" s="283"/>
      <c r="F31" s="275"/>
      <c r="G31" s="275"/>
      <c r="H31" s="277"/>
      <c r="I31" s="278"/>
      <c r="J31" s="279"/>
      <c r="K31" s="280">
        <f t="shared" si="0"/>
        <v>0</v>
      </c>
      <c r="L31" s="276"/>
      <c r="M31" s="279"/>
      <c r="N31" s="282"/>
      <c r="O31" s="89"/>
      <c r="P31" s="116"/>
      <c r="R31" s="78"/>
      <c r="S31" s="78"/>
      <c r="Y31" s="79"/>
    </row>
    <row r="32" spans="1:27" hidden="1">
      <c r="A32" s="274"/>
      <c r="B32" s="269"/>
      <c r="C32" s="269"/>
      <c r="D32" s="275"/>
      <c r="E32" s="283"/>
      <c r="F32" s="275"/>
      <c r="G32" s="275"/>
      <c r="H32" s="277"/>
      <c r="I32" s="278"/>
      <c r="J32" s="279"/>
      <c r="K32" s="280">
        <f t="shared" si="0"/>
        <v>0</v>
      </c>
      <c r="L32" s="276"/>
      <c r="M32" s="279"/>
      <c r="N32" s="282"/>
      <c r="P32" s="90" t="s">
        <v>956</v>
      </c>
      <c r="R32" s="78"/>
      <c r="S32" s="78"/>
      <c r="Y32" s="79"/>
    </row>
    <row r="33" spans="1:25" hidden="1">
      <c r="A33" s="274"/>
      <c r="B33" s="269"/>
      <c r="C33" s="269"/>
      <c r="D33" s="275"/>
      <c r="E33" s="283"/>
      <c r="F33" s="275"/>
      <c r="G33" s="275"/>
      <c r="H33" s="277"/>
      <c r="I33" s="278"/>
      <c r="J33" s="279"/>
      <c r="K33" s="280">
        <f t="shared" si="0"/>
        <v>0</v>
      </c>
      <c r="L33" s="276"/>
      <c r="M33" s="279"/>
      <c r="N33" s="282"/>
      <c r="R33" s="78"/>
      <c r="S33" s="78"/>
      <c r="Y33" s="79"/>
    </row>
    <row r="34" spans="1:25" hidden="1">
      <c r="A34" s="274"/>
      <c r="B34" s="269"/>
      <c r="C34" s="269"/>
      <c r="D34" s="275"/>
      <c r="E34" s="283"/>
      <c r="F34" s="275"/>
      <c r="G34" s="275"/>
      <c r="H34" s="277"/>
      <c r="I34" s="278"/>
      <c r="J34" s="279"/>
      <c r="K34" s="280">
        <f t="shared" si="0"/>
        <v>0</v>
      </c>
      <c r="L34" s="276"/>
      <c r="M34" s="279"/>
      <c r="N34" s="282"/>
      <c r="R34" s="78"/>
      <c r="S34" s="78"/>
      <c r="Y34" s="79"/>
    </row>
    <row r="35" spans="1:25" hidden="1">
      <c r="A35" s="274"/>
      <c r="B35" s="269"/>
      <c r="C35" s="269"/>
      <c r="D35" s="275"/>
      <c r="E35" s="283"/>
      <c r="F35" s="275"/>
      <c r="G35" s="275"/>
      <c r="H35" s="277"/>
      <c r="I35" s="278"/>
      <c r="J35" s="279"/>
      <c r="K35" s="280">
        <f t="shared" si="0"/>
        <v>0</v>
      </c>
      <c r="L35" s="276"/>
      <c r="M35" s="279"/>
      <c r="N35" s="282"/>
      <c r="R35" s="78"/>
      <c r="S35" s="78"/>
      <c r="Y35" s="79"/>
    </row>
    <row r="36" spans="1:25" hidden="1">
      <c r="A36" s="274"/>
      <c r="B36" s="269"/>
      <c r="C36" s="269"/>
      <c r="D36" s="275"/>
      <c r="E36" s="283"/>
      <c r="F36" s="275"/>
      <c r="G36" s="275"/>
      <c r="H36" s="277"/>
      <c r="I36" s="278"/>
      <c r="J36" s="279"/>
      <c r="K36" s="280">
        <f t="shared" si="0"/>
        <v>0</v>
      </c>
      <c r="L36" s="276"/>
      <c r="M36" s="279"/>
      <c r="N36" s="282"/>
      <c r="R36" s="78"/>
      <c r="S36" s="87"/>
      <c r="T36" s="87"/>
      <c r="Y36" s="79"/>
    </row>
    <row r="37" spans="1:25" hidden="1">
      <c r="A37" s="274"/>
      <c r="B37" s="269"/>
      <c r="C37" s="269"/>
      <c r="D37" s="275"/>
      <c r="E37" s="283"/>
      <c r="F37" s="275"/>
      <c r="G37" s="275"/>
      <c r="H37" s="277"/>
      <c r="I37" s="278"/>
      <c r="J37" s="279"/>
      <c r="K37" s="280">
        <f t="shared" si="0"/>
        <v>0</v>
      </c>
      <c r="L37" s="276"/>
      <c r="M37" s="279"/>
      <c r="N37" s="282"/>
      <c r="R37" s="78"/>
      <c r="S37" s="87"/>
      <c r="T37" s="87"/>
      <c r="Y37" s="79"/>
    </row>
    <row r="38" spans="1:25" hidden="1">
      <c r="A38" s="274"/>
      <c r="B38" s="269"/>
      <c r="C38" s="269"/>
      <c r="D38" s="275"/>
      <c r="E38" s="283"/>
      <c r="F38" s="275"/>
      <c r="G38" s="275"/>
      <c r="H38" s="277"/>
      <c r="I38" s="278"/>
      <c r="J38" s="279"/>
      <c r="K38" s="280">
        <f t="shared" si="0"/>
        <v>0</v>
      </c>
      <c r="L38" s="276"/>
      <c r="M38" s="279"/>
      <c r="N38" s="282"/>
      <c r="R38" s="78"/>
      <c r="S38" s="87"/>
      <c r="T38" s="87"/>
      <c r="Y38" s="79"/>
    </row>
    <row r="39" spans="1:25" hidden="1">
      <c r="A39" s="274"/>
      <c r="B39" s="269"/>
      <c r="C39" s="269"/>
      <c r="D39" s="275"/>
      <c r="E39" s="283"/>
      <c r="F39" s="275"/>
      <c r="G39" s="275"/>
      <c r="H39" s="277"/>
      <c r="I39" s="278"/>
      <c r="J39" s="279"/>
      <c r="K39" s="280">
        <f t="shared" si="0"/>
        <v>0</v>
      </c>
      <c r="L39" s="276"/>
      <c r="M39" s="279"/>
      <c r="N39" s="282"/>
      <c r="R39" s="78"/>
      <c r="S39" s="87"/>
      <c r="T39" s="87"/>
      <c r="Y39" s="79"/>
    </row>
    <row r="40" spans="1:25" hidden="1">
      <c r="A40" s="274"/>
      <c r="B40" s="269"/>
      <c r="C40" s="269"/>
      <c r="D40" s="275"/>
      <c r="E40" s="283"/>
      <c r="F40" s="275"/>
      <c r="G40" s="275"/>
      <c r="H40" s="277"/>
      <c r="I40" s="278"/>
      <c r="J40" s="279"/>
      <c r="K40" s="280">
        <f t="shared" si="0"/>
        <v>0</v>
      </c>
      <c r="L40" s="276"/>
      <c r="M40" s="279"/>
      <c r="N40" s="282"/>
      <c r="R40" s="78"/>
      <c r="S40" s="87"/>
      <c r="T40" s="87"/>
      <c r="Y40" s="79"/>
    </row>
    <row r="41" spans="1:25" hidden="1">
      <c r="A41" s="274"/>
      <c r="B41" s="269"/>
      <c r="C41" s="269"/>
      <c r="D41" s="275"/>
      <c r="E41" s="283"/>
      <c r="F41" s="275"/>
      <c r="G41" s="275"/>
      <c r="H41" s="277"/>
      <c r="I41" s="278"/>
      <c r="J41" s="279"/>
      <c r="K41" s="280">
        <f t="shared" si="0"/>
        <v>0</v>
      </c>
      <c r="L41" s="276"/>
      <c r="M41" s="279"/>
      <c r="N41" s="282"/>
      <c r="R41" s="78"/>
      <c r="S41" s="87"/>
      <c r="T41" s="87"/>
      <c r="Y41" s="79"/>
    </row>
    <row r="42" spans="1:25" hidden="1">
      <c r="A42" s="274"/>
      <c r="B42" s="269"/>
      <c r="C42" s="269"/>
      <c r="D42" s="275"/>
      <c r="E42" s="283"/>
      <c r="F42" s="275"/>
      <c r="G42" s="275"/>
      <c r="H42" s="277"/>
      <c r="I42" s="278"/>
      <c r="J42" s="279"/>
      <c r="K42" s="280">
        <f t="shared" si="0"/>
        <v>0</v>
      </c>
      <c r="L42" s="276"/>
      <c r="M42" s="279"/>
      <c r="N42" s="282"/>
      <c r="R42" s="78"/>
      <c r="S42" s="87"/>
      <c r="T42" s="87"/>
      <c r="Y42" s="79"/>
    </row>
    <row r="43" spans="1:25" hidden="1">
      <c r="A43" s="274"/>
      <c r="B43" s="269"/>
      <c r="C43" s="269"/>
      <c r="D43" s="275"/>
      <c r="E43" s="283"/>
      <c r="F43" s="275"/>
      <c r="G43" s="275"/>
      <c r="H43" s="277"/>
      <c r="I43" s="278"/>
      <c r="J43" s="279"/>
      <c r="K43" s="280">
        <f t="shared" si="0"/>
        <v>0</v>
      </c>
      <c r="L43" s="276"/>
      <c r="M43" s="279"/>
      <c r="N43" s="282"/>
      <c r="R43" s="78"/>
      <c r="S43" s="87"/>
      <c r="T43" s="87"/>
      <c r="Y43" s="79"/>
    </row>
    <row r="44" spans="1:25" hidden="1">
      <c r="A44" s="274"/>
      <c r="B44" s="269"/>
      <c r="C44" s="269"/>
      <c r="D44" s="275"/>
      <c r="E44" s="283"/>
      <c r="F44" s="275"/>
      <c r="G44" s="275"/>
      <c r="H44" s="277"/>
      <c r="I44" s="278"/>
      <c r="J44" s="279"/>
      <c r="K44" s="280">
        <f t="shared" si="0"/>
        <v>0</v>
      </c>
      <c r="L44" s="276"/>
      <c r="M44" s="279"/>
      <c r="N44" s="282"/>
      <c r="R44" s="78"/>
      <c r="S44" s="87"/>
      <c r="T44" s="87"/>
      <c r="Y44" s="79"/>
    </row>
    <row r="45" spans="1:25" hidden="1">
      <c r="A45" s="274"/>
      <c r="B45" s="269"/>
      <c r="C45" s="269"/>
      <c r="D45" s="275"/>
      <c r="E45" s="283"/>
      <c r="F45" s="275"/>
      <c r="G45" s="275"/>
      <c r="H45" s="277"/>
      <c r="I45" s="278"/>
      <c r="J45" s="279"/>
      <c r="K45" s="280">
        <f t="shared" si="0"/>
        <v>0</v>
      </c>
      <c r="L45" s="276"/>
      <c r="M45" s="279"/>
      <c r="N45" s="282"/>
      <c r="R45" s="78"/>
      <c r="S45" s="87"/>
      <c r="T45" s="87"/>
      <c r="Y45" s="79"/>
    </row>
    <row r="46" spans="1:25" hidden="1">
      <c r="A46" s="274"/>
      <c r="B46" s="269"/>
      <c r="C46" s="269"/>
      <c r="D46" s="275"/>
      <c r="E46" s="283"/>
      <c r="F46" s="275"/>
      <c r="G46" s="275"/>
      <c r="H46" s="277"/>
      <c r="I46" s="278"/>
      <c r="J46" s="279"/>
      <c r="K46" s="280">
        <f t="shared" si="0"/>
        <v>0</v>
      </c>
      <c r="L46" s="276"/>
      <c r="M46" s="279"/>
      <c r="N46" s="282"/>
      <c r="R46" s="78"/>
      <c r="S46" s="87"/>
      <c r="T46" s="87"/>
      <c r="Y46" s="79"/>
    </row>
    <row r="47" spans="1:25" hidden="1">
      <c r="A47" s="274"/>
      <c r="B47" s="269"/>
      <c r="C47" s="269"/>
      <c r="D47" s="275"/>
      <c r="E47" s="283"/>
      <c r="F47" s="275"/>
      <c r="G47" s="275"/>
      <c r="H47" s="277"/>
      <c r="I47" s="278"/>
      <c r="J47" s="279"/>
      <c r="K47" s="280">
        <f t="shared" si="0"/>
        <v>0</v>
      </c>
      <c r="L47" s="276"/>
      <c r="M47" s="279"/>
      <c r="N47" s="282"/>
      <c r="R47" s="78"/>
      <c r="S47" s="87"/>
      <c r="T47" s="87"/>
      <c r="Y47" s="79"/>
    </row>
    <row r="48" spans="1:25" hidden="1">
      <c r="A48" s="274"/>
      <c r="B48" s="269"/>
      <c r="C48" s="269"/>
      <c r="D48" s="275"/>
      <c r="E48" s="283"/>
      <c r="F48" s="275"/>
      <c r="G48" s="275"/>
      <c r="H48" s="277"/>
      <c r="I48" s="278"/>
      <c r="J48" s="279"/>
      <c r="K48" s="280">
        <f t="shared" si="0"/>
        <v>0</v>
      </c>
      <c r="L48" s="276"/>
      <c r="M48" s="279"/>
      <c r="N48" s="282"/>
      <c r="R48" s="78"/>
      <c r="S48" s="87"/>
      <c r="T48" s="87"/>
      <c r="Y48" s="79"/>
    </row>
    <row r="49" spans="1:25" hidden="1">
      <c r="A49" s="274"/>
      <c r="B49" s="269"/>
      <c r="C49" s="269"/>
      <c r="D49" s="275"/>
      <c r="E49" s="283"/>
      <c r="F49" s="275"/>
      <c r="G49" s="275"/>
      <c r="H49" s="277"/>
      <c r="I49" s="278"/>
      <c r="J49" s="279"/>
      <c r="K49" s="280">
        <f t="shared" si="0"/>
        <v>0</v>
      </c>
      <c r="L49" s="276"/>
      <c r="M49" s="279"/>
      <c r="N49" s="282"/>
      <c r="R49" s="78"/>
      <c r="S49" s="87"/>
      <c r="T49" s="87"/>
      <c r="Y49" s="79"/>
    </row>
    <row r="50" spans="1:25" hidden="1">
      <c r="A50" s="274"/>
      <c r="B50" s="269"/>
      <c r="C50" s="269"/>
      <c r="D50" s="275"/>
      <c r="E50" s="283"/>
      <c r="F50" s="275"/>
      <c r="G50" s="275"/>
      <c r="H50" s="277"/>
      <c r="I50" s="278"/>
      <c r="J50" s="279"/>
      <c r="K50" s="280">
        <f t="shared" si="0"/>
        <v>0</v>
      </c>
      <c r="L50" s="276"/>
      <c r="M50" s="279"/>
      <c r="N50" s="282"/>
      <c r="R50" s="78"/>
      <c r="S50" s="87"/>
      <c r="T50" s="87"/>
      <c r="Y50" s="79"/>
    </row>
    <row r="51" spans="1:25" hidden="1">
      <c r="A51" s="274"/>
      <c r="B51" s="269"/>
      <c r="C51" s="269"/>
      <c r="D51" s="275"/>
      <c r="E51" s="283"/>
      <c r="F51" s="275"/>
      <c r="G51" s="275"/>
      <c r="H51" s="277"/>
      <c r="I51" s="278"/>
      <c r="J51" s="279"/>
      <c r="K51" s="280">
        <f t="shared" si="0"/>
        <v>0</v>
      </c>
      <c r="L51" s="276"/>
      <c r="M51" s="279"/>
      <c r="N51" s="282"/>
      <c r="R51" s="78"/>
      <c r="S51" s="87"/>
      <c r="T51" s="87"/>
      <c r="Y51" s="79"/>
    </row>
    <row r="52" spans="1:25" hidden="1">
      <c r="A52" s="274"/>
      <c r="B52" s="269"/>
      <c r="C52" s="269"/>
      <c r="D52" s="275"/>
      <c r="E52" s="283"/>
      <c r="F52" s="275"/>
      <c r="G52" s="275"/>
      <c r="H52" s="277"/>
      <c r="I52" s="278"/>
      <c r="J52" s="279"/>
      <c r="K52" s="280">
        <f t="shared" si="0"/>
        <v>0</v>
      </c>
      <c r="L52" s="276"/>
      <c r="M52" s="279"/>
      <c r="N52" s="282"/>
      <c r="R52" s="78"/>
      <c r="S52" s="87"/>
      <c r="T52" s="87"/>
      <c r="Y52" s="79"/>
    </row>
    <row r="53" spans="1:25" hidden="1">
      <c r="A53" s="274"/>
      <c r="B53" s="269"/>
      <c r="C53" s="269"/>
      <c r="D53" s="275"/>
      <c r="E53" s="283"/>
      <c r="F53" s="275"/>
      <c r="G53" s="275"/>
      <c r="H53" s="277"/>
      <c r="I53" s="278"/>
      <c r="J53" s="279"/>
      <c r="K53" s="280">
        <f t="shared" si="0"/>
        <v>0</v>
      </c>
      <c r="L53" s="276"/>
      <c r="M53" s="279"/>
      <c r="N53" s="282"/>
      <c r="R53" s="78"/>
      <c r="S53" s="87"/>
      <c r="T53" s="87"/>
      <c r="Y53" s="79"/>
    </row>
    <row r="54" spans="1:25" hidden="1">
      <c r="A54" s="274"/>
      <c r="B54" s="269"/>
      <c r="C54" s="269"/>
      <c r="D54" s="275"/>
      <c r="E54" s="283"/>
      <c r="F54" s="275"/>
      <c r="G54" s="275"/>
      <c r="H54" s="277"/>
      <c r="I54" s="278"/>
      <c r="J54" s="279"/>
      <c r="K54" s="280">
        <f t="shared" si="0"/>
        <v>0</v>
      </c>
      <c r="L54" s="276"/>
      <c r="M54" s="279"/>
      <c r="N54" s="282"/>
      <c r="R54" s="78"/>
      <c r="S54" s="87"/>
      <c r="T54" s="87"/>
      <c r="Y54" s="79"/>
    </row>
    <row r="55" spans="1:25" hidden="1">
      <c r="A55" s="274"/>
      <c r="B55" s="269"/>
      <c r="C55" s="269"/>
      <c r="D55" s="275"/>
      <c r="E55" s="283"/>
      <c r="F55" s="275"/>
      <c r="G55" s="275"/>
      <c r="H55" s="277"/>
      <c r="I55" s="278"/>
      <c r="J55" s="279"/>
      <c r="K55" s="280">
        <f t="shared" si="0"/>
        <v>0</v>
      </c>
      <c r="L55" s="276"/>
      <c r="M55" s="279"/>
      <c r="N55" s="282"/>
      <c r="R55" s="78"/>
      <c r="S55" s="87"/>
      <c r="T55" s="87"/>
      <c r="Y55" s="79"/>
    </row>
    <row r="56" spans="1:25" hidden="1">
      <c r="A56" s="274"/>
      <c r="B56" s="269"/>
      <c r="C56" s="269"/>
      <c r="D56" s="275"/>
      <c r="E56" s="283"/>
      <c r="F56" s="275"/>
      <c r="G56" s="275"/>
      <c r="H56" s="277"/>
      <c r="I56" s="278"/>
      <c r="J56" s="279"/>
      <c r="K56" s="280">
        <f t="shared" si="0"/>
        <v>0</v>
      </c>
      <c r="L56" s="276"/>
      <c r="M56" s="279"/>
      <c r="N56" s="282"/>
      <c r="R56" s="78"/>
      <c r="S56" s="87"/>
      <c r="T56" s="87"/>
      <c r="Y56" s="79"/>
    </row>
    <row r="57" spans="1:25" hidden="1">
      <c r="A57" s="274"/>
      <c r="B57" s="269"/>
      <c r="C57" s="269"/>
      <c r="D57" s="275"/>
      <c r="E57" s="283"/>
      <c r="F57" s="275"/>
      <c r="G57" s="275"/>
      <c r="H57" s="277"/>
      <c r="I57" s="278"/>
      <c r="J57" s="279"/>
      <c r="K57" s="280">
        <f t="shared" si="0"/>
        <v>0</v>
      </c>
      <c r="L57" s="276"/>
      <c r="M57" s="279"/>
      <c r="N57" s="282"/>
      <c r="R57" s="78"/>
      <c r="S57" s="87"/>
      <c r="T57" s="87"/>
      <c r="Y57" s="79"/>
    </row>
    <row r="58" spans="1:25" hidden="1">
      <c r="A58" s="274"/>
      <c r="B58" s="269"/>
      <c r="C58" s="269"/>
      <c r="D58" s="275"/>
      <c r="E58" s="283"/>
      <c r="F58" s="275"/>
      <c r="G58" s="275"/>
      <c r="H58" s="277"/>
      <c r="I58" s="278"/>
      <c r="J58" s="279"/>
      <c r="K58" s="280">
        <f t="shared" si="0"/>
        <v>0</v>
      </c>
      <c r="L58" s="276"/>
      <c r="M58" s="279"/>
      <c r="N58" s="282"/>
      <c r="R58" s="78"/>
      <c r="S58" s="87"/>
      <c r="T58" s="87"/>
      <c r="Y58" s="79"/>
    </row>
    <row r="59" spans="1:25" hidden="1">
      <c r="A59" s="274"/>
      <c r="B59" s="269"/>
      <c r="C59" s="269"/>
      <c r="D59" s="275"/>
      <c r="E59" s="283"/>
      <c r="F59" s="275"/>
      <c r="G59" s="275"/>
      <c r="H59" s="277"/>
      <c r="I59" s="278"/>
      <c r="J59" s="279"/>
      <c r="K59" s="280">
        <f t="shared" si="0"/>
        <v>0</v>
      </c>
      <c r="L59" s="276"/>
      <c r="M59" s="279"/>
      <c r="N59" s="282"/>
      <c r="R59" s="78"/>
      <c r="S59" s="87"/>
      <c r="T59" s="87"/>
      <c r="Y59" s="79"/>
    </row>
    <row r="60" spans="1:25" hidden="1">
      <c r="A60" s="274"/>
      <c r="B60" s="269"/>
      <c r="C60" s="269"/>
      <c r="D60" s="275"/>
      <c r="E60" s="283"/>
      <c r="F60" s="275"/>
      <c r="G60" s="275"/>
      <c r="H60" s="277"/>
      <c r="I60" s="278"/>
      <c r="J60" s="279"/>
      <c r="K60" s="280">
        <f t="shared" si="0"/>
        <v>0</v>
      </c>
      <c r="L60" s="276"/>
      <c r="M60" s="279"/>
      <c r="N60" s="282"/>
      <c r="R60" s="78"/>
      <c r="S60" s="87"/>
      <c r="T60" s="87"/>
      <c r="Y60" s="79"/>
    </row>
    <row r="61" spans="1:25" hidden="1">
      <c r="A61" s="274"/>
      <c r="B61" s="269"/>
      <c r="C61" s="269"/>
      <c r="D61" s="275"/>
      <c r="E61" s="283"/>
      <c r="F61" s="275"/>
      <c r="G61" s="275"/>
      <c r="H61" s="277"/>
      <c r="I61" s="278"/>
      <c r="J61" s="279"/>
      <c r="K61" s="280">
        <f t="shared" si="0"/>
        <v>0</v>
      </c>
      <c r="L61" s="276"/>
      <c r="M61" s="279"/>
      <c r="N61" s="282"/>
      <c r="R61" s="78"/>
      <c r="S61" s="87"/>
      <c r="T61" s="87"/>
      <c r="Y61" s="79"/>
    </row>
    <row r="62" spans="1:25" hidden="1">
      <c r="A62" s="274"/>
      <c r="B62" s="269"/>
      <c r="C62" s="269"/>
      <c r="D62" s="275"/>
      <c r="E62" s="283"/>
      <c r="F62" s="275"/>
      <c r="G62" s="275"/>
      <c r="H62" s="277"/>
      <c r="I62" s="278"/>
      <c r="J62" s="279"/>
      <c r="K62" s="280">
        <f t="shared" si="0"/>
        <v>0</v>
      </c>
      <c r="L62" s="276"/>
      <c r="M62" s="279"/>
      <c r="N62" s="282"/>
      <c r="R62" s="78"/>
      <c r="S62" s="87"/>
      <c r="T62" s="87"/>
      <c r="Y62" s="79"/>
    </row>
    <row r="63" spans="1:25" hidden="1">
      <c r="A63" s="274"/>
      <c r="B63" s="269"/>
      <c r="C63" s="269"/>
      <c r="D63" s="275"/>
      <c r="E63" s="283"/>
      <c r="F63" s="275"/>
      <c r="G63" s="275"/>
      <c r="H63" s="277"/>
      <c r="I63" s="278"/>
      <c r="J63" s="279"/>
      <c r="K63" s="280">
        <f t="shared" si="0"/>
        <v>0</v>
      </c>
      <c r="L63" s="276"/>
      <c r="M63" s="279"/>
      <c r="N63" s="282"/>
      <c r="R63" s="78"/>
      <c r="S63" s="87"/>
      <c r="T63" s="87"/>
      <c r="Y63" s="79"/>
    </row>
    <row r="64" spans="1:25" hidden="1">
      <c r="A64" s="274"/>
      <c r="B64" s="269"/>
      <c r="C64" s="269"/>
      <c r="D64" s="275"/>
      <c r="E64" s="283"/>
      <c r="F64" s="275"/>
      <c r="G64" s="275"/>
      <c r="H64" s="277"/>
      <c r="I64" s="278"/>
      <c r="J64" s="279"/>
      <c r="K64" s="280">
        <f t="shared" si="0"/>
        <v>0</v>
      </c>
      <c r="L64" s="276"/>
      <c r="M64" s="279"/>
      <c r="N64" s="282"/>
      <c r="R64" s="78"/>
      <c r="S64" s="78"/>
      <c r="T64" s="87"/>
      <c r="Y64" s="79"/>
    </row>
    <row r="65" spans="1:28" hidden="1">
      <c r="A65" s="274"/>
      <c r="B65" s="269"/>
      <c r="C65" s="269"/>
      <c r="D65" s="275"/>
      <c r="E65" s="283"/>
      <c r="F65" s="275"/>
      <c r="G65" s="275"/>
      <c r="H65" s="277"/>
      <c r="I65" s="278"/>
      <c r="J65" s="279"/>
      <c r="K65" s="280">
        <f t="shared" si="0"/>
        <v>0</v>
      </c>
      <c r="L65" s="276"/>
      <c r="M65" s="279"/>
      <c r="N65" s="282"/>
      <c r="R65" s="78"/>
      <c r="S65" s="87"/>
      <c r="T65" s="87"/>
      <c r="Y65" s="79"/>
      <c r="Z65" s="1"/>
      <c r="AA65" s="1"/>
    </row>
    <row r="66" spans="1:28" hidden="1">
      <c r="A66" s="274"/>
      <c r="B66" s="269"/>
      <c r="C66" s="269"/>
      <c r="D66" s="275"/>
      <c r="E66" s="283"/>
      <c r="F66" s="275"/>
      <c r="G66" s="275"/>
      <c r="H66" s="277"/>
      <c r="I66" s="278"/>
      <c r="J66" s="279"/>
      <c r="K66" s="280">
        <f t="shared" si="0"/>
        <v>0</v>
      </c>
      <c r="L66" s="276"/>
      <c r="M66" s="279"/>
      <c r="N66" s="282"/>
      <c r="R66" s="78"/>
      <c r="S66" s="87"/>
      <c r="T66" s="87"/>
      <c r="Y66" s="79"/>
      <c r="Z66" s="1"/>
      <c r="AA66" s="1"/>
    </row>
    <row r="67" spans="1:28" hidden="1">
      <c r="A67" s="274"/>
      <c r="B67" s="269"/>
      <c r="C67" s="269"/>
      <c r="D67" s="275"/>
      <c r="E67" s="283"/>
      <c r="F67" s="275"/>
      <c r="G67" s="275"/>
      <c r="H67" s="277"/>
      <c r="I67" s="278"/>
      <c r="J67" s="279"/>
      <c r="K67" s="280">
        <f t="shared" si="0"/>
        <v>0</v>
      </c>
      <c r="L67" s="276"/>
      <c r="M67" s="279"/>
      <c r="N67" s="282"/>
      <c r="R67" s="78"/>
      <c r="S67" s="78"/>
      <c r="T67" s="87"/>
      <c r="Y67" s="79"/>
      <c r="Z67" s="1"/>
      <c r="AA67" s="1"/>
    </row>
    <row r="68" spans="1:28" hidden="1">
      <c r="A68" s="274"/>
      <c r="B68" s="269"/>
      <c r="C68" s="269"/>
      <c r="D68" s="275"/>
      <c r="E68" s="283"/>
      <c r="F68" s="275"/>
      <c r="G68" s="275"/>
      <c r="H68" s="277"/>
      <c r="I68" s="278"/>
      <c r="J68" s="279"/>
      <c r="K68" s="280">
        <f t="shared" si="0"/>
        <v>0</v>
      </c>
      <c r="L68" s="276"/>
      <c r="M68" s="279"/>
      <c r="N68" s="282"/>
      <c r="R68" s="78"/>
      <c r="S68" s="87"/>
      <c r="T68" s="87"/>
      <c r="Y68" s="79"/>
      <c r="Z68" s="1"/>
      <c r="AA68" s="1"/>
    </row>
    <row r="69" spans="1:28" hidden="1">
      <c r="A69" s="274"/>
      <c r="B69" s="269"/>
      <c r="C69" s="269"/>
      <c r="D69" s="275"/>
      <c r="E69" s="283"/>
      <c r="F69" s="275"/>
      <c r="G69" s="275"/>
      <c r="H69" s="277"/>
      <c r="I69" s="278"/>
      <c r="J69" s="279"/>
      <c r="K69" s="280">
        <f t="shared" si="0"/>
        <v>0</v>
      </c>
      <c r="L69" s="276"/>
      <c r="M69" s="279"/>
      <c r="N69" s="282"/>
      <c r="R69" s="78"/>
      <c r="S69" s="87"/>
      <c r="T69" s="87"/>
      <c r="Y69" s="79"/>
      <c r="Z69" s="1"/>
      <c r="AA69" s="1"/>
    </row>
    <row r="70" spans="1:28" hidden="1">
      <c r="A70" s="274"/>
      <c r="B70" s="269"/>
      <c r="C70" s="269"/>
      <c r="D70" s="275"/>
      <c r="E70" s="283"/>
      <c r="F70" s="275"/>
      <c r="G70" s="275"/>
      <c r="H70" s="277"/>
      <c r="I70" s="278"/>
      <c r="J70" s="279"/>
      <c r="K70" s="280">
        <f t="shared" si="0"/>
        <v>0</v>
      </c>
      <c r="L70" s="276"/>
      <c r="M70" s="279"/>
      <c r="N70" s="282"/>
      <c r="R70" s="78"/>
      <c r="S70" s="87"/>
      <c r="T70" s="87"/>
      <c r="Y70" s="79"/>
      <c r="Z70" s="1"/>
      <c r="AA70" s="1"/>
    </row>
    <row r="71" spans="1:28" hidden="1">
      <c r="A71" s="274"/>
      <c r="B71" s="269"/>
      <c r="C71" s="269"/>
      <c r="D71" s="275"/>
      <c r="E71" s="283"/>
      <c r="F71" s="275"/>
      <c r="G71" s="275"/>
      <c r="H71" s="277"/>
      <c r="I71" s="278"/>
      <c r="J71" s="279"/>
      <c r="K71" s="280">
        <f t="shared" si="0"/>
        <v>0</v>
      </c>
      <c r="L71" s="276"/>
      <c r="M71" s="279"/>
      <c r="N71" s="282"/>
      <c r="R71" s="78"/>
      <c r="S71" s="87"/>
      <c r="T71" s="87"/>
      <c r="Y71" s="79"/>
      <c r="Z71" s="1"/>
      <c r="AA71" s="1"/>
    </row>
    <row r="72" spans="1:28" hidden="1">
      <c r="A72" s="274"/>
      <c r="B72" s="269"/>
      <c r="C72" s="269"/>
      <c r="D72" s="275"/>
      <c r="E72" s="283"/>
      <c r="F72" s="275"/>
      <c r="G72" s="275"/>
      <c r="H72" s="277"/>
      <c r="I72" s="278"/>
      <c r="J72" s="279"/>
      <c r="K72" s="280">
        <f t="shared" si="0"/>
        <v>0</v>
      </c>
      <c r="L72" s="276"/>
      <c r="M72" s="279"/>
      <c r="N72" s="282"/>
      <c r="R72" s="78"/>
      <c r="S72" s="87"/>
      <c r="Y72" s="79"/>
      <c r="Z72" s="1"/>
      <c r="AA72" s="1"/>
    </row>
    <row r="73" spans="1:28" hidden="1">
      <c r="A73" s="274"/>
      <c r="B73" s="269"/>
      <c r="C73" s="269"/>
      <c r="D73" s="275"/>
      <c r="E73" s="283"/>
      <c r="F73" s="275"/>
      <c r="G73" s="275"/>
      <c r="H73" s="277"/>
      <c r="I73" s="278"/>
      <c r="J73" s="279"/>
      <c r="K73" s="280">
        <f t="shared" si="0"/>
        <v>0</v>
      </c>
      <c r="L73" s="276"/>
      <c r="M73" s="279"/>
      <c r="N73" s="282"/>
      <c r="R73" s="78"/>
      <c r="S73" s="78"/>
      <c r="Y73" s="79"/>
      <c r="Z73" s="1"/>
      <c r="AA73" s="1"/>
    </row>
    <row r="74" spans="1:28" hidden="1">
      <c r="A74" s="274"/>
      <c r="B74" s="269"/>
      <c r="C74" s="269"/>
      <c r="D74" s="275"/>
      <c r="E74" s="283"/>
      <c r="F74" s="275"/>
      <c r="G74" s="275"/>
      <c r="H74" s="277"/>
      <c r="I74" s="278"/>
      <c r="J74" s="279"/>
      <c r="K74" s="280">
        <f t="shared" si="0"/>
        <v>0</v>
      </c>
      <c r="L74" s="276"/>
      <c r="M74" s="279"/>
      <c r="N74" s="282"/>
      <c r="R74" s="78"/>
      <c r="S74" s="78"/>
      <c r="Y74" s="79"/>
      <c r="Z74" s="1"/>
      <c r="AA74" s="1"/>
    </row>
    <row r="75" spans="1:28" hidden="1">
      <c r="A75" s="274"/>
      <c r="B75" s="269"/>
      <c r="C75" s="269"/>
      <c r="D75" s="275"/>
      <c r="E75" s="283"/>
      <c r="F75" s="275"/>
      <c r="G75" s="275"/>
      <c r="H75" s="277"/>
      <c r="I75" s="278"/>
      <c r="J75" s="279"/>
      <c r="K75" s="280">
        <f t="shared" si="0"/>
        <v>0</v>
      </c>
      <c r="L75" s="276"/>
      <c r="M75" s="279"/>
      <c r="N75" s="282"/>
      <c r="R75" s="78"/>
      <c r="S75" s="78"/>
      <c r="Y75" s="79"/>
      <c r="Z75" s="1"/>
      <c r="AA75" s="1"/>
    </row>
    <row r="76" spans="1:28" hidden="1">
      <c r="A76" s="274"/>
      <c r="B76" s="269"/>
      <c r="C76" s="269"/>
      <c r="D76" s="275"/>
      <c r="E76" s="283"/>
      <c r="F76" s="275"/>
      <c r="G76" s="275"/>
      <c r="H76" s="277"/>
      <c r="I76" s="278"/>
      <c r="J76" s="279"/>
      <c r="K76" s="280">
        <f t="shared" si="0"/>
        <v>0</v>
      </c>
      <c r="L76" s="276"/>
      <c r="M76" s="279"/>
      <c r="N76" s="282"/>
      <c r="R76" s="78"/>
      <c r="S76" s="78"/>
      <c r="Y76" s="79"/>
      <c r="Z76" s="1"/>
      <c r="AA76" s="1"/>
    </row>
    <row r="77" spans="1:28" hidden="1">
      <c r="A77" s="274"/>
      <c r="B77" s="269"/>
      <c r="C77" s="269"/>
      <c r="D77" s="275"/>
      <c r="E77" s="283"/>
      <c r="F77" s="275"/>
      <c r="G77" s="275"/>
      <c r="H77" s="277"/>
      <c r="I77" s="278"/>
      <c r="J77" s="279"/>
      <c r="K77" s="280">
        <f t="shared" si="0"/>
        <v>0</v>
      </c>
      <c r="L77" s="276"/>
      <c r="M77" s="279"/>
      <c r="N77" s="282"/>
      <c r="R77" s="78"/>
      <c r="S77" s="78"/>
      <c r="Y77" s="79"/>
      <c r="Z77" s="1"/>
      <c r="AA77" s="1"/>
    </row>
    <row r="78" spans="1:28" s="91" customFormat="1" ht="19.5" hidden="1">
      <c r="A78" s="274"/>
      <c r="B78" s="269"/>
      <c r="C78" s="269"/>
      <c r="D78" s="275"/>
      <c r="E78" s="283"/>
      <c r="F78" s="275"/>
      <c r="G78" s="275"/>
      <c r="H78" s="277"/>
      <c r="I78" s="278"/>
      <c r="J78" s="279"/>
      <c r="K78" s="280">
        <f>IF(L78&gt;0,0,(ROUND(I78*J78,0)))</f>
        <v>0</v>
      </c>
      <c r="L78" s="276"/>
      <c r="M78" s="279"/>
      <c r="N78" s="282"/>
      <c r="P78" s="1"/>
      <c r="R78" s="92"/>
      <c r="S78" s="78"/>
      <c r="T78" s="78"/>
      <c r="U78" s="78"/>
      <c r="V78" s="78"/>
      <c r="W78" s="78"/>
      <c r="X78" s="78"/>
      <c r="Y78" s="79"/>
      <c r="Z78" s="1"/>
      <c r="AA78" s="1"/>
      <c r="AB78" s="1"/>
    </row>
    <row r="79" spans="1:28" ht="19.5" hidden="1">
      <c r="A79" s="284"/>
      <c r="B79" s="285"/>
      <c r="C79" s="285"/>
      <c r="D79" s="286"/>
      <c r="E79" s="287"/>
      <c r="F79" s="286"/>
      <c r="G79" s="286"/>
      <c r="H79" s="288"/>
      <c r="I79" s="289"/>
      <c r="J79" s="290"/>
      <c r="K79" s="280">
        <f>IF(L79&gt;0,0,(ROUND(I79*J79,0)))</f>
        <v>0</v>
      </c>
      <c r="L79" s="291"/>
      <c r="M79" s="290"/>
      <c r="N79" s="292"/>
      <c r="P79" s="91"/>
      <c r="R79" s="78"/>
      <c r="S79" s="78"/>
      <c r="T79" s="92"/>
      <c r="U79" s="92"/>
      <c r="V79" s="92"/>
      <c r="W79" s="92"/>
      <c r="X79" s="92"/>
      <c r="Y79" s="93"/>
      <c r="Z79" s="91"/>
      <c r="AA79" s="91"/>
      <c r="AB79" s="91"/>
    </row>
    <row r="80" spans="1:28" ht="18.95" customHeight="1" thickBot="1">
      <c r="A80" s="293" t="s">
        <v>2649</v>
      </c>
      <c r="B80" s="294"/>
      <c r="C80" s="294"/>
      <c r="D80" s="294"/>
      <c r="E80" s="294"/>
      <c r="F80" s="294"/>
      <c r="G80" s="294"/>
      <c r="H80" s="295"/>
      <c r="I80" s="296">
        <f>SUM(I13:I79)</f>
        <v>44284</v>
      </c>
      <c r="J80" s="297"/>
      <c r="K80" s="280">
        <f>SUM(K13:K79)</f>
        <v>15641</v>
      </c>
      <c r="L80" s="298">
        <f>SUM(L13:L79)</f>
        <v>0</v>
      </c>
      <c r="M80" s="299">
        <f>SUM(M13:M79)</f>
        <v>0</v>
      </c>
      <c r="N80" s="300"/>
      <c r="R80" s="78"/>
      <c r="S80" s="92"/>
      <c r="Y80" s="79"/>
      <c r="Z80" s="1"/>
      <c r="AA80" s="1"/>
    </row>
    <row r="81" spans="1:30" ht="18.95" customHeight="1" thickTop="1" thickBot="1">
      <c r="A81" s="301" t="s">
        <v>2650</v>
      </c>
      <c r="B81" s="111" t="s">
        <v>2664</v>
      </c>
      <c r="C81" s="110" t="s">
        <v>2663</v>
      </c>
      <c r="D81" s="302"/>
      <c r="E81" s="128" t="s">
        <v>1079</v>
      </c>
      <c r="F81" s="303"/>
      <c r="G81" s="110" t="s">
        <v>831</v>
      </c>
      <c r="H81" s="304"/>
      <c r="I81" s="124"/>
      <c r="J81" s="124"/>
      <c r="K81" s="124"/>
      <c r="L81" s="124"/>
      <c r="M81" s="124"/>
      <c r="N81" s="137"/>
      <c r="O81" s="88"/>
      <c r="S81" s="78"/>
      <c r="Z81" s="79"/>
      <c r="AA81" s="1"/>
    </row>
    <row r="82" spans="1:30" ht="18.95" customHeight="1" thickTop="1">
      <c r="A82" s="305"/>
      <c r="B82" s="242"/>
      <c r="C82" s="243"/>
      <c r="D82" s="243"/>
      <c r="E82" s="244"/>
      <c r="F82" s="242"/>
      <c r="G82" s="245"/>
      <c r="H82" s="146" t="s">
        <v>2652</v>
      </c>
      <c r="I82" s="110"/>
      <c r="J82" s="147" t="s">
        <v>2653</v>
      </c>
      <c r="K82" s="303"/>
      <c r="L82" s="148" t="s">
        <v>2654</v>
      </c>
      <c r="M82" s="110"/>
      <c r="N82" s="131"/>
      <c r="O82" s="88"/>
      <c r="S82" s="78"/>
      <c r="Z82" s="79"/>
      <c r="AA82" s="1"/>
    </row>
    <row r="83" spans="1:30" ht="18.95" customHeight="1" thickBot="1">
      <c r="A83" s="306"/>
      <c r="B83" s="247"/>
      <c r="C83" s="248"/>
      <c r="D83" s="248"/>
      <c r="E83" s="250"/>
      <c r="F83" s="247"/>
      <c r="G83" s="251"/>
      <c r="H83" s="307"/>
      <c r="I83" s="308"/>
      <c r="J83" s="309"/>
      <c r="K83" s="310"/>
      <c r="L83" s="308"/>
      <c r="M83" s="308"/>
      <c r="N83" s="311"/>
      <c r="R83" s="25"/>
      <c r="S83" s="95"/>
      <c r="Z83" s="79"/>
      <c r="AA83" s="1"/>
    </row>
    <row r="84" spans="1:30" ht="18.95" customHeight="1" thickTop="1">
      <c r="A84" s="301" t="s">
        <v>2655</v>
      </c>
      <c r="B84" s="344" t="s">
        <v>5252</v>
      </c>
      <c r="C84" s="345"/>
      <c r="D84" s="346"/>
      <c r="E84" s="344" t="s">
        <v>2651</v>
      </c>
      <c r="F84" s="345"/>
      <c r="G84" s="347"/>
      <c r="H84" s="94"/>
      <c r="I84" s="94"/>
      <c r="J84" s="108"/>
      <c r="K84" s="312"/>
      <c r="L84" s="2"/>
      <c r="M84" s="2"/>
      <c r="N84" s="132"/>
      <c r="R84" s="25"/>
      <c r="S84" s="8"/>
      <c r="Y84" s="79"/>
      <c r="Z84" s="1"/>
      <c r="AA84" s="1"/>
    </row>
    <row r="85" spans="1:30" ht="18.95" customHeight="1">
      <c r="A85" s="305"/>
      <c r="B85" s="244"/>
      <c r="C85" s="243"/>
      <c r="D85" s="243"/>
      <c r="E85" s="244"/>
      <c r="F85" s="243"/>
      <c r="G85" s="245"/>
      <c r="H85" s="212">
        <f>K80+L80+M80</f>
        <v>15641</v>
      </c>
      <c r="I85" s="94"/>
      <c r="J85" s="213">
        <f>J8-J9</f>
        <v>0</v>
      </c>
      <c r="K85" s="313"/>
      <c r="L85" s="211">
        <f>H85-J85</f>
        <v>15641</v>
      </c>
      <c r="M85" s="2"/>
      <c r="N85" s="132"/>
      <c r="S85" s="78"/>
      <c r="Z85" s="79"/>
      <c r="AA85" s="1"/>
    </row>
    <row r="86" spans="1:30" ht="17.25" thickBot="1">
      <c r="A86" s="246"/>
      <c r="B86" s="250"/>
      <c r="C86" s="248"/>
      <c r="D86" s="249"/>
      <c r="E86" s="250"/>
      <c r="F86" s="249"/>
      <c r="G86" s="251"/>
      <c r="H86" s="129"/>
      <c r="I86" s="129"/>
      <c r="J86" s="133"/>
      <c r="K86" s="134"/>
      <c r="L86" s="130"/>
      <c r="M86" s="136"/>
      <c r="N86" s="135"/>
      <c r="S86" s="78"/>
      <c r="Z86" s="79"/>
      <c r="AA86" s="1"/>
    </row>
    <row r="87" spans="1:30" ht="17.25" thickTop="1">
      <c r="A87" s="96" t="s">
        <v>2656</v>
      </c>
      <c r="B87" s="85"/>
      <c r="C87" s="85"/>
      <c r="D87" s="85"/>
      <c r="E87" s="85"/>
      <c r="F87" s="85"/>
      <c r="S87" s="78"/>
      <c r="Z87" s="79"/>
      <c r="AA87" s="1"/>
    </row>
    <row r="88" spans="1:30">
      <c r="A88" s="96" t="s">
        <v>2657</v>
      </c>
      <c r="B88" s="85"/>
      <c r="C88" s="85"/>
      <c r="D88" s="85"/>
      <c r="E88" s="85"/>
      <c r="F88" s="85" t="s">
        <v>2658</v>
      </c>
    </row>
    <row r="89" spans="1:30">
      <c r="A89" s="96" t="s">
        <v>2659</v>
      </c>
      <c r="B89" s="85"/>
      <c r="C89" s="85"/>
      <c r="D89" s="85"/>
      <c r="E89" s="85"/>
      <c r="F89" s="85" t="s">
        <v>2660</v>
      </c>
      <c r="Q89" s="78"/>
      <c r="R89" s="78"/>
      <c r="S89" s="78"/>
      <c r="T89" s="79"/>
      <c r="U89" s="1"/>
      <c r="V89" s="1"/>
      <c r="W89" s="1"/>
      <c r="X89" s="1"/>
      <c r="Y89" s="1"/>
      <c r="Z89" s="1"/>
      <c r="AA89" s="1"/>
    </row>
    <row r="90" spans="1:30">
      <c r="A90" s="96" t="s">
        <v>4925</v>
      </c>
      <c r="B90" s="85"/>
      <c r="C90" s="85"/>
      <c r="D90" s="85"/>
      <c r="E90" s="85"/>
      <c r="F90" s="85"/>
      <c r="P90" s="78"/>
      <c r="Q90" s="78"/>
      <c r="R90" s="78"/>
      <c r="S90" s="78"/>
      <c r="T90" s="79"/>
      <c r="U90" s="1"/>
      <c r="V90" s="1"/>
      <c r="W90" s="1"/>
      <c r="X90" s="1"/>
      <c r="Y90" s="1"/>
      <c r="Z90" s="1"/>
      <c r="AA90" s="1"/>
    </row>
    <row r="91" spans="1:30" ht="17.25" thickBot="1">
      <c r="A91" s="1" t="s">
        <v>299</v>
      </c>
      <c r="B91" s="1" t="s">
        <v>301</v>
      </c>
      <c r="C91" s="166" t="s">
        <v>42</v>
      </c>
      <c r="D91" s="177" t="s">
        <v>304</v>
      </c>
      <c r="E91"/>
      <c r="F91"/>
      <c r="G91" s="177"/>
      <c r="H91" t="s">
        <v>306</v>
      </c>
      <c r="I91" s="14" t="s">
        <v>311</v>
      </c>
      <c r="J91" s="14" t="s">
        <v>310</v>
      </c>
      <c r="K91" s="1" t="s">
        <v>313</v>
      </c>
      <c r="N91" s="1"/>
      <c r="Q91" s="14"/>
      <c r="S91" s="77"/>
      <c r="T91" s="77"/>
      <c r="U91" s="77"/>
      <c r="V91" s="77"/>
      <c r="W91" s="193"/>
      <c r="X91" s="1"/>
      <c r="Y91" s="1"/>
      <c r="Z91" s="1"/>
      <c r="AA91" s="1"/>
    </row>
    <row r="92" spans="1:30" ht="18" thickTop="1" thickBot="1">
      <c r="A92" s="185" t="str">
        <f>IF(H92&gt;=0,"借方","貸方")</f>
        <v>借方</v>
      </c>
      <c r="B92" s="167" t="str">
        <f>IF(A92="借方","40","50")</f>
        <v>40</v>
      </c>
      <c r="C92" s="185" t="e">
        <f>IF($A$3="教育訓練",VLOOKUP($N$6,C106:I108,6,FALSE),VLOOKUP($N$6,C106:I108,2,FALSE))</f>
        <v>#N/A</v>
      </c>
      <c r="D92" s="164" t="e">
        <f>IF($A$3="教育訓練",VLOOKUP($N$6,C106:J108,7,FALSE),VLOOKUP($N$6,C106:J108,3,FALSE))</f>
        <v>#N/A</v>
      </c>
      <c r="E92" s="162"/>
      <c r="F92" s="162"/>
      <c r="G92" s="163"/>
      <c r="H92" s="160">
        <f>K80</f>
        <v>15641</v>
      </c>
      <c r="I92" s="160"/>
      <c r="J92" s="259"/>
      <c r="K92" s="342" t="s">
        <v>314</v>
      </c>
      <c r="L92" s="210" t="s">
        <v>4923</v>
      </c>
      <c r="N92" s="1"/>
      <c r="Q92" s="14"/>
      <c r="S92" s="77"/>
      <c r="T92" s="77"/>
      <c r="U92" s="77"/>
      <c r="V92" s="77"/>
      <c r="W92" s="193"/>
      <c r="X92" s="1"/>
      <c r="Y92" s="1"/>
      <c r="Z92" s="1"/>
      <c r="AA92" s="1"/>
    </row>
    <row r="93" spans="1:30" ht="18" thickTop="1" thickBot="1">
      <c r="A93" s="185" t="str">
        <f>IF(H93&gt;=0,"借方","貸方")</f>
        <v>借方</v>
      </c>
      <c r="B93" s="167" t="str">
        <f>IF(A93="借方","40","50")</f>
        <v>40</v>
      </c>
      <c r="C93" s="167" t="e">
        <f>C92</f>
        <v>#N/A</v>
      </c>
      <c r="D93" s="164" t="e">
        <f>D92</f>
        <v>#N/A</v>
      </c>
      <c r="E93" s="162"/>
      <c r="F93" s="162"/>
      <c r="G93" s="163"/>
      <c r="H93" s="160">
        <f>L80</f>
        <v>0</v>
      </c>
      <c r="I93" s="194" t="s">
        <v>312</v>
      </c>
      <c r="J93" s="160">
        <f>M80</f>
        <v>0</v>
      </c>
      <c r="K93" s="343"/>
      <c r="N93" s="1"/>
      <c r="Q93" s="14"/>
      <c r="S93" s="77"/>
      <c r="T93" s="77"/>
      <c r="U93" s="77"/>
      <c r="V93" s="77"/>
      <c r="W93" s="193"/>
      <c r="X93" s="1"/>
      <c r="Y93" s="1"/>
      <c r="Z93" s="1"/>
      <c r="AA93" s="1"/>
    </row>
    <row r="94" spans="1:30" ht="18" thickTop="1" thickBot="1">
      <c r="A94" s="167" t="str">
        <f>IF(H94&gt;0,"借方","貸方")</f>
        <v>貸方</v>
      </c>
      <c r="B94" s="165">
        <f>IF(C94=2151900000,31,40)</f>
        <v>31</v>
      </c>
      <c r="C94" s="167">
        <f>IF(H94&gt;0,D101,D99)</f>
        <v>2151900000</v>
      </c>
      <c r="D94" s="164" t="str">
        <f>IF(H94&gt;0,E101,E99)</f>
        <v>其他應付款</v>
      </c>
      <c r="G94" s="86"/>
      <c r="H94" s="160">
        <f>-L85</f>
        <v>-15641</v>
      </c>
      <c r="I94" s="160"/>
      <c r="J94" s="160"/>
      <c r="K94" s="343"/>
      <c r="N94" s="1"/>
      <c r="Q94" s="14"/>
      <c r="T94" s="1"/>
      <c r="U94" s="1"/>
      <c r="V94" s="1"/>
      <c r="W94" s="77"/>
      <c r="X94" s="77"/>
      <c r="Y94" s="77"/>
      <c r="Z94" s="77"/>
      <c r="AA94" s="77"/>
      <c r="AB94" s="77"/>
      <c r="AC94" s="77"/>
      <c r="AD94" s="193"/>
    </row>
    <row r="95" spans="1:30" ht="18" thickTop="1" thickBot="1">
      <c r="A95" s="165" t="str">
        <f>IF(H95&gt;0,"借方","貸方")</f>
        <v>貸方</v>
      </c>
      <c r="B95" s="165" t="str">
        <f>IF(A95="借方","40","50")</f>
        <v>50</v>
      </c>
      <c r="C95" s="165">
        <v>1193400010</v>
      </c>
      <c r="D95" s="161" t="s">
        <v>4898</v>
      </c>
      <c r="E95" s="162"/>
      <c r="F95" s="162"/>
      <c r="G95" s="163"/>
      <c r="H95" s="160">
        <f>-J8+J9</f>
        <v>0</v>
      </c>
      <c r="I95" s="160"/>
      <c r="J95" s="160"/>
      <c r="K95" s="336"/>
      <c r="N95" s="1"/>
      <c r="Q95" s="14"/>
      <c r="T95" s="77"/>
      <c r="U95" s="77"/>
      <c r="V95" s="77"/>
      <c r="W95" s="193"/>
      <c r="X95" s="1"/>
      <c r="Y95" s="1"/>
      <c r="Z95" s="1"/>
      <c r="AA95" s="1"/>
    </row>
    <row r="96" spans="1:30" ht="18" thickTop="1" thickBot="1">
      <c r="A96" s="85" t="s">
        <v>788</v>
      </c>
      <c r="N96" s="1"/>
      <c r="Q96" s="14"/>
      <c r="S96" s="77"/>
      <c r="T96" s="1"/>
      <c r="U96" s="1"/>
      <c r="V96" s="1"/>
      <c r="W96" s="77"/>
      <c r="X96" s="77"/>
      <c r="Y96" s="77"/>
      <c r="Z96" s="77"/>
      <c r="AA96" s="77"/>
      <c r="AB96" s="77"/>
      <c r="AC96" s="77"/>
      <c r="AD96" s="193"/>
    </row>
    <row r="97" spans="1:30" ht="18" thickTop="1" thickBot="1">
      <c r="A97" s="165" t="str">
        <f>IF(H97&gt;0,"借方","貸方")</f>
        <v>貸方</v>
      </c>
      <c r="B97" s="165" t="str">
        <f>IF(A97="借方","40","50")</f>
        <v>50</v>
      </c>
      <c r="C97" s="165" t="e">
        <f>VLOOKUP(D9,$C$101:$G$105,2,FALSE)</f>
        <v>#N/A</v>
      </c>
      <c r="D97" s="161" t="e">
        <f>VLOOKUP(D9,$C$101:$G$105,3,FALSE)</f>
        <v>#N/A</v>
      </c>
      <c r="E97" s="162"/>
      <c r="F97" s="162"/>
      <c r="G97" s="163"/>
      <c r="H97" s="160">
        <f>F9</f>
        <v>0</v>
      </c>
      <c r="I97" s="160"/>
      <c r="J97" s="259"/>
      <c r="K97" s="342">
        <f>D9</f>
        <v>0</v>
      </c>
      <c r="L97" s="210" t="s">
        <v>4924</v>
      </c>
      <c r="N97" s="1"/>
      <c r="Q97" s="14"/>
      <c r="S97" s="77"/>
      <c r="T97" s="1"/>
      <c r="U97" s="1"/>
      <c r="V97" s="1"/>
      <c r="W97" s="77"/>
      <c r="X97" s="77"/>
      <c r="Y97" s="77"/>
      <c r="Z97" s="77"/>
      <c r="AA97" s="77"/>
      <c r="AB97" s="77"/>
      <c r="AC97" s="77"/>
      <c r="AD97" s="193"/>
    </row>
    <row r="98" spans="1:30" s="195" customFormat="1" ht="18" thickTop="1" thickBot="1">
      <c r="A98" s="165" t="str">
        <f>IF(H98&gt;0,"借方","貸方")</f>
        <v>貸方</v>
      </c>
      <c r="B98" s="165" t="str">
        <f>IF(A98="借方","40","50")</f>
        <v>50</v>
      </c>
      <c r="C98" s="165">
        <v>1193400010</v>
      </c>
      <c r="D98" s="161" t="s">
        <v>4898</v>
      </c>
      <c r="E98" s="162"/>
      <c r="F98" s="162"/>
      <c r="G98" s="163"/>
      <c r="H98" s="160">
        <f>-H97</f>
        <v>0</v>
      </c>
      <c r="I98" s="160"/>
      <c r="J98" s="260"/>
      <c r="K98" s="336"/>
      <c r="Q98" s="196"/>
      <c r="AD98" s="197"/>
    </row>
    <row r="99" spans="1:30" s="195" customFormat="1" ht="17.25" thickTop="1">
      <c r="A99" s="1"/>
      <c r="B99" s="77"/>
      <c r="C99" s="77"/>
      <c r="D99" s="204">
        <v>2151900000</v>
      </c>
      <c r="E99" s="204" t="s">
        <v>4913</v>
      </c>
      <c r="F99" s="204"/>
      <c r="G99" s="204"/>
      <c r="H99" s="77"/>
      <c r="I99" s="77"/>
      <c r="J99" s="77"/>
      <c r="K99" s="77"/>
      <c r="L99" s="1"/>
      <c r="P99" s="196"/>
      <c r="V99" s="197"/>
    </row>
    <row r="100" spans="1:30" s="195" customFormat="1">
      <c r="A100" s="1"/>
      <c r="B100" s="77"/>
      <c r="C100" s="204"/>
      <c r="D100" s="205">
        <v>1193400010</v>
      </c>
      <c r="E100" s="205" t="s">
        <v>4914</v>
      </c>
      <c r="F100" s="204"/>
      <c r="G100" s="204"/>
      <c r="H100" s="204"/>
      <c r="I100" s="204"/>
      <c r="J100" s="204"/>
      <c r="K100" s="204"/>
      <c r="L100" s="1"/>
      <c r="O100" s="196"/>
      <c r="AB100" s="197"/>
    </row>
    <row r="101" spans="1:30" s="198" customFormat="1">
      <c r="A101" s="201"/>
      <c r="B101" s="203"/>
      <c r="C101" s="206" t="s">
        <v>4915</v>
      </c>
      <c r="D101" s="207" t="s">
        <v>4916</v>
      </c>
      <c r="E101" s="207" t="s">
        <v>4900</v>
      </c>
      <c r="F101" s="207"/>
      <c r="G101" s="207"/>
      <c r="H101" s="207"/>
      <c r="I101" s="207"/>
      <c r="J101" s="207"/>
      <c r="K101" s="207"/>
      <c r="L101" s="201"/>
      <c r="N101" s="199"/>
      <c r="P101" s="200"/>
      <c r="R101" s="195"/>
    </row>
    <row r="102" spans="1:30" s="198" customFormat="1" ht="14.25">
      <c r="A102" s="201"/>
      <c r="B102" s="203"/>
      <c r="C102" s="206" t="s">
        <v>4917</v>
      </c>
      <c r="D102" s="207" t="s">
        <v>2666</v>
      </c>
      <c r="E102" s="207" t="s">
        <v>4902</v>
      </c>
      <c r="F102" s="207"/>
      <c r="G102" s="207"/>
      <c r="H102" s="207"/>
      <c r="I102" s="207"/>
      <c r="J102" s="207"/>
      <c r="K102" s="207"/>
      <c r="L102" s="201"/>
      <c r="N102" s="199"/>
      <c r="P102" s="200"/>
    </row>
    <row r="103" spans="1:30" s="198" customFormat="1">
      <c r="A103" s="201"/>
      <c r="B103" s="203"/>
      <c r="C103" s="206" t="s">
        <v>4912</v>
      </c>
      <c r="D103" s="207" t="s">
        <v>2667</v>
      </c>
      <c r="E103" s="207" t="s">
        <v>4904</v>
      </c>
      <c r="F103" s="207"/>
      <c r="G103" s="207"/>
      <c r="H103" s="207"/>
      <c r="I103" s="207"/>
      <c r="J103" s="207"/>
      <c r="K103" s="207"/>
      <c r="L103" s="201"/>
      <c r="N103" s="199"/>
      <c r="P103" s="200"/>
    </row>
    <row r="104" spans="1:30" s="198" customFormat="1">
      <c r="A104" s="201"/>
      <c r="B104" s="203"/>
      <c r="C104" s="206" t="s">
        <v>3886</v>
      </c>
      <c r="D104" s="95" t="s">
        <v>2668</v>
      </c>
      <c r="E104" s="95" t="s">
        <v>4903</v>
      </c>
      <c r="F104" s="95"/>
      <c r="G104" s="199"/>
      <c r="H104" s="199"/>
      <c r="I104" s="199"/>
      <c r="J104" s="199"/>
      <c r="K104" s="199"/>
      <c r="L104" s="201"/>
      <c r="N104" s="199"/>
      <c r="P104" s="200"/>
    </row>
    <row r="105" spans="1:30" s="198" customFormat="1">
      <c r="A105" s="201"/>
      <c r="B105" s="203"/>
      <c r="C105" s="326" t="s">
        <v>4485</v>
      </c>
      <c r="D105" s="203" t="s">
        <v>4483</v>
      </c>
      <c r="E105" s="203" t="s">
        <v>4484</v>
      </c>
      <c r="F105" s="95"/>
      <c r="G105" s="199"/>
      <c r="H105" s="199"/>
      <c r="I105" s="199"/>
      <c r="J105" s="199"/>
      <c r="K105" s="199"/>
      <c r="L105" s="201"/>
      <c r="N105" s="199"/>
      <c r="P105" s="200"/>
    </row>
    <row r="106" spans="1:30" s="195" customFormat="1">
      <c r="A106" s="1"/>
      <c r="B106" s="77"/>
      <c r="C106" s="204" t="s">
        <v>4905</v>
      </c>
      <c r="D106" s="208">
        <v>4204350000</v>
      </c>
      <c r="E106" s="207" t="s">
        <v>4918</v>
      </c>
      <c r="F106" s="95"/>
      <c r="G106" s="95"/>
      <c r="H106" s="209" t="s">
        <v>4906</v>
      </c>
      <c r="I106" s="199" t="s">
        <v>4919</v>
      </c>
      <c r="J106" s="204"/>
      <c r="K106" s="204"/>
      <c r="L106" s="1"/>
      <c r="O106" s="196"/>
      <c r="Q106" s="198"/>
      <c r="AB106" s="197"/>
    </row>
    <row r="107" spans="1:30" s="195" customFormat="1">
      <c r="A107" s="1"/>
      <c r="B107" s="77"/>
      <c r="C107" s="204" t="s">
        <v>4907</v>
      </c>
      <c r="D107" s="208">
        <v>4314350000</v>
      </c>
      <c r="E107" s="207" t="s">
        <v>4920</v>
      </c>
      <c r="F107" s="95"/>
      <c r="G107" s="95"/>
      <c r="H107" s="209" t="s">
        <v>4908</v>
      </c>
      <c r="I107" s="199" t="s">
        <v>4921</v>
      </c>
      <c r="J107" s="204"/>
      <c r="K107" s="204"/>
      <c r="L107" s="1"/>
      <c r="O107" s="196"/>
      <c r="AB107" s="197"/>
    </row>
    <row r="108" spans="1:30" s="195" customFormat="1">
      <c r="A108" s="1"/>
      <c r="B108" s="77"/>
      <c r="C108" s="204" t="s">
        <v>4909</v>
      </c>
      <c r="D108" s="208" t="s">
        <v>4910</v>
      </c>
      <c r="E108" s="202" t="s">
        <v>1847</v>
      </c>
      <c r="F108" s="95"/>
      <c r="G108" s="95"/>
      <c r="H108" s="209" t="s">
        <v>4911</v>
      </c>
      <c r="I108" s="265" t="s">
        <v>1846</v>
      </c>
      <c r="J108" s="95"/>
      <c r="K108" s="95"/>
      <c r="L108" s="1"/>
      <c r="N108" s="196"/>
      <c r="AA108" s="197"/>
    </row>
    <row r="109" spans="1:30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</sheetData>
  <sheetProtection formatRows="0"/>
  <mergeCells count="6">
    <mergeCell ref="U30:W30"/>
    <mergeCell ref="B7:F7"/>
    <mergeCell ref="K92:K95"/>
    <mergeCell ref="K97:K98"/>
    <mergeCell ref="B84:D84"/>
    <mergeCell ref="E84:G84"/>
  </mergeCells>
  <phoneticPr fontId="5" type="noConversion"/>
  <dataValidations count="4">
    <dataValidation type="list" allowBlank="1" showInputMessage="1" showErrorMessage="1" sqref="A3">
      <formula1>$T$5:$T$9</formula1>
    </dataValidation>
    <dataValidation type="list" allowBlank="1" showInputMessage="1" showErrorMessage="1" sqref="H13:H20">
      <formula1>$S$19:$S$30</formula1>
    </dataValidation>
    <dataValidation type="list" allowBlank="1" showInputMessage="1" showErrorMessage="1" sqref="H21:H79">
      <formula1>$S$19:$S$29</formula1>
    </dataValidation>
    <dataValidation type="list" allowBlank="1" showInputMessage="1" showErrorMessage="1" sqref="B13:B79">
      <formula1>$S$10:$S$18</formula1>
    </dataValidation>
  </dataValidations>
  <printOptions horizontalCentered="1"/>
  <pageMargins left="0.19685039370078741" right="0.27559055118110237" top="0.39370078740157483" bottom="0" header="0" footer="0.19685039370078741"/>
  <pageSetup paperSize="9" scale="72" orientation="landscape" r:id="rId1"/>
  <headerFooter alignWithMargins="0">
    <oddHeader>&amp;L&amp;"華康細圓體,標準"旭硝子顯示玻璃股份有限公司</oddHeader>
    <oddFooter>&amp;C&amp;P/&amp;N</oddFooter>
  </headerFooter>
  <colBreaks count="1" manualBreakCount="1">
    <brk id="1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I19" sqref="I19"/>
    </sheetView>
  </sheetViews>
  <sheetFormatPr defaultRowHeight="16.5"/>
  <cols>
    <col min="1" max="1" width="9" style="323"/>
    <col min="2" max="2" width="10.875" style="324" bestFit="1" customWidth="1"/>
    <col min="3" max="3" width="6.75" style="324" bestFit="1" customWidth="1"/>
    <col min="4" max="4" width="5.5" style="323" bestFit="1" customWidth="1"/>
    <col min="5" max="16384" width="9" style="323"/>
  </cols>
  <sheetData>
    <row r="1" spans="1:4">
      <c r="A1" s="323" t="s">
        <v>1299</v>
      </c>
      <c r="B1" s="324" t="s">
        <v>1300</v>
      </c>
      <c r="C1" s="324" t="s">
        <v>1301</v>
      </c>
      <c r="D1" s="323" t="s">
        <v>1302</v>
      </c>
    </row>
    <row r="2" spans="1:4">
      <c r="A2" s="323">
        <v>1</v>
      </c>
      <c r="C2" s="324">
        <f t="shared" ref="C2:C33" si="0">ROUND(B2/1.05,0)</f>
        <v>0</v>
      </c>
      <c r="D2" s="323">
        <f t="shared" ref="D2:D34" si="1">B2-C2</f>
        <v>0</v>
      </c>
    </row>
    <row r="3" spans="1:4">
      <c r="A3" s="323">
        <f t="shared" ref="A3:A33" si="2">A2+1</f>
        <v>2</v>
      </c>
      <c r="C3" s="324">
        <f t="shared" si="0"/>
        <v>0</v>
      </c>
      <c r="D3" s="323">
        <f t="shared" si="1"/>
        <v>0</v>
      </c>
    </row>
    <row r="4" spans="1:4">
      <c r="A4" s="323">
        <f t="shared" si="2"/>
        <v>3</v>
      </c>
      <c r="C4" s="324">
        <f t="shared" si="0"/>
        <v>0</v>
      </c>
      <c r="D4" s="323">
        <f t="shared" si="1"/>
        <v>0</v>
      </c>
    </row>
    <row r="5" spans="1:4">
      <c r="A5" s="323">
        <f t="shared" si="2"/>
        <v>4</v>
      </c>
      <c r="C5" s="324">
        <f t="shared" si="0"/>
        <v>0</v>
      </c>
      <c r="D5" s="323">
        <f t="shared" si="1"/>
        <v>0</v>
      </c>
    </row>
    <row r="6" spans="1:4">
      <c r="A6" s="323">
        <f t="shared" si="2"/>
        <v>5</v>
      </c>
      <c r="C6" s="324">
        <f t="shared" si="0"/>
        <v>0</v>
      </c>
      <c r="D6" s="323">
        <f t="shared" si="1"/>
        <v>0</v>
      </c>
    </row>
    <row r="7" spans="1:4">
      <c r="A7" s="323">
        <f t="shared" si="2"/>
        <v>6</v>
      </c>
      <c r="C7" s="324">
        <f t="shared" si="0"/>
        <v>0</v>
      </c>
      <c r="D7" s="323">
        <f t="shared" si="1"/>
        <v>0</v>
      </c>
    </row>
    <row r="8" spans="1:4">
      <c r="A8" s="323">
        <f t="shared" si="2"/>
        <v>7</v>
      </c>
      <c r="C8" s="324">
        <f t="shared" si="0"/>
        <v>0</v>
      </c>
      <c r="D8" s="323">
        <f t="shared" si="1"/>
        <v>0</v>
      </c>
    </row>
    <row r="9" spans="1:4">
      <c r="A9" s="323">
        <f t="shared" si="2"/>
        <v>8</v>
      </c>
      <c r="C9" s="324">
        <f t="shared" si="0"/>
        <v>0</v>
      </c>
      <c r="D9" s="323">
        <f t="shared" si="1"/>
        <v>0</v>
      </c>
    </row>
    <row r="10" spans="1:4">
      <c r="A10" s="323">
        <f t="shared" si="2"/>
        <v>9</v>
      </c>
      <c r="C10" s="324">
        <f t="shared" si="0"/>
        <v>0</v>
      </c>
      <c r="D10" s="323">
        <f t="shared" si="1"/>
        <v>0</v>
      </c>
    </row>
    <row r="11" spans="1:4">
      <c r="A11" s="323">
        <f t="shared" si="2"/>
        <v>10</v>
      </c>
      <c r="C11" s="324">
        <f t="shared" si="0"/>
        <v>0</v>
      </c>
      <c r="D11" s="323">
        <f t="shared" si="1"/>
        <v>0</v>
      </c>
    </row>
    <row r="12" spans="1:4">
      <c r="A12" s="323">
        <f t="shared" si="2"/>
        <v>11</v>
      </c>
      <c r="C12" s="324">
        <f t="shared" si="0"/>
        <v>0</v>
      </c>
      <c r="D12" s="323">
        <f t="shared" si="1"/>
        <v>0</v>
      </c>
    </row>
    <row r="13" spans="1:4">
      <c r="A13" s="323">
        <f t="shared" si="2"/>
        <v>12</v>
      </c>
      <c r="C13" s="324">
        <f t="shared" si="0"/>
        <v>0</v>
      </c>
      <c r="D13" s="323">
        <f t="shared" si="1"/>
        <v>0</v>
      </c>
    </row>
    <row r="14" spans="1:4">
      <c r="A14" s="323">
        <f t="shared" si="2"/>
        <v>13</v>
      </c>
      <c r="C14" s="324">
        <f t="shared" si="0"/>
        <v>0</v>
      </c>
      <c r="D14" s="323">
        <f t="shared" si="1"/>
        <v>0</v>
      </c>
    </row>
    <row r="15" spans="1:4">
      <c r="A15" s="323">
        <f t="shared" si="2"/>
        <v>14</v>
      </c>
      <c r="C15" s="324">
        <f t="shared" si="0"/>
        <v>0</v>
      </c>
      <c r="D15" s="323">
        <f t="shared" si="1"/>
        <v>0</v>
      </c>
    </row>
    <row r="16" spans="1:4">
      <c r="A16" s="323">
        <f t="shared" si="2"/>
        <v>15</v>
      </c>
      <c r="C16" s="324">
        <f t="shared" si="0"/>
        <v>0</v>
      </c>
      <c r="D16" s="323">
        <f t="shared" si="1"/>
        <v>0</v>
      </c>
    </row>
    <row r="17" spans="1:4">
      <c r="A17" s="323">
        <f t="shared" si="2"/>
        <v>16</v>
      </c>
      <c r="C17" s="324">
        <f t="shared" si="0"/>
        <v>0</v>
      </c>
      <c r="D17" s="323">
        <f t="shared" si="1"/>
        <v>0</v>
      </c>
    </row>
    <row r="18" spans="1:4">
      <c r="A18" s="323">
        <f t="shared" si="2"/>
        <v>17</v>
      </c>
      <c r="C18" s="324">
        <f t="shared" si="0"/>
        <v>0</v>
      </c>
      <c r="D18" s="323">
        <f t="shared" si="1"/>
        <v>0</v>
      </c>
    </row>
    <row r="19" spans="1:4">
      <c r="A19" s="323">
        <f t="shared" si="2"/>
        <v>18</v>
      </c>
      <c r="C19" s="324">
        <f t="shared" si="0"/>
        <v>0</v>
      </c>
      <c r="D19" s="323">
        <f t="shared" si="1"/>
        <v>0</v>
      </c>
    </row>
    <row r="20" spans="1:4">
      <c r="A20" s="323">
        <f t="shared" si="2"/>
        <v>19</v>
      </c>
      <c r="C20" s="324">
        <f t="shared" si="0"/>
        <v>0</v>
      </c>
      <c r="D20" s="323">
        <f t="shared" si="1"/>
        <v>0</v>
      </c>
    </row>
    <row r="21" spans="1:4">
      <c r="A21" s="323">
        <f t="shared" si="2"/>
        <v>20</v>
      </c>
      <c r="C21" s="324">
        <f t="shared" si="0"/>
        <v>0</v>
      </c>
      <c r="D21" s="323">
        <f t="shared" si="1"/>
        <v>0</v>
      </c>
    </row>
    <row r="22" spans="1:4">
      <c r="A22" s="323">
        <f t="shared" si="2"/>
        <v>21</v>
      </c>
      <c r="C22" s="324">
        <f t="shared" si="0"/>
        <v>0</v>
      </c>
      <c r="D22" s="323">
        <f t="shared" si="1"/>
        <v>0</v>
      </c>
    </row>
    <row r="23" spans="1:4">
      <c r="A23" s="323">
        <f t="shared" si="2"/>
        <v>22</v>
      </c>
      <c r="C23" s="324">
        <f t="shared" si="0"/>
        <v>0</v>
      </c>
      <c r="D23" s="323">
        <f t="shared" si="1"/>
        <v>0</v>
      </c>
    </row>
    <row r="24" spans="1:4">
      <c r="A24" s="323">
        <f t="shared" si="2"/>
        <v>23</v>
      </c>
      <c r="C24" s="324">
        <f t="shared" si="0"/>
        <v>0</v>
      </c>
      <c r="D24" s="323">
        <f t="shared" si="1"/>
        <v>0</v>
      </c>
    </row>
    <row r="25" spans="1:4">
      <c r="A25" s="323">
        <f t="shared" si="2"/>
        <v>24</v>
      </c>
      <c r="C25" s="324">
        <f t="shared" si="0"/>
        <v>0</v>
      </c>
      <c r="D25" s="323">
        <f t="shared" si="1"/>
        <v>0</v>
      </c>
    </row>
    <row r="26" spans="1:4">
      <c r="A26" s="323">
        <f t="shared" si="2"/>
        <v>25</v>
      </c>
      <c r="C26" s="324">
        <f t="shared" si="0"/>
        <v>0</v>
      </c>
      <c r="D26" s="323">
        <f t="shared" si="1"/>
        <v>0</v>
      </c>
    </row>
    <row r="27" spans="1:4">
      <c r="A27" s="323">
        <f t="shared" si="2"/>
        <v>26</v>
      </c>
      <c r="C27" s="324">
        <f t="shared" si="0"/>
        <v>0</v>
      </c>
      <c r="D27" s="323">
        <f t="shared" si="1"/>
        <v>0</v>
      </c>
    </row>
    <row r="28" spans="1:4">
      <c r="A28" s="323">
        <f t="shared" si="2"/>
        <v>27</v>
      </c>
      <c r="C28" s="324">
        <f t="shared" si="0"/>
        <v>0</v>
      </c>
      <c r="D28" s="323">
        <f t="shared" si="1"/>
        <v>0</v>
      </c>
    </row>
    <row r="29" spans="1:4">
      <c r="A29" s="323">
        <f t="shared" si="2"/>
        <v>28</v>
      </c>
      <c r="C29" s="324">
        <f t="shared" si="0"/>
        <v>0</v>
      </c>
      <c r="D29" s="323">
        <f t="shared" si="1"/>
        <v>0</v>
      </c>
    </row>
    <row r="30" spans="1:4">
      <c r="A30" s="323">
        <f t="shared" si="2"/>
        <v>29</v>
      </c>
      <c r="C30" s="324">
        <f t="shared" si="0"/>
        <v>0</v>
      </c>
      <c r="D30" s="323">
        <f t="shared" si="1"/>
        <v>0</v>
      </c>
    </row>
    <row r="31" spans="1:4">
      <c r="A31" s="323">
        <f t="shared" si="2"/>
        <v>30</v>
      </c>
      <c r="C31" s="324">
        <f t="shared" si="0"/>
        <v>0</v>
      </c>
      <c r="D31" s="323">
        <f t="shared" si="1"/>
        <v>0</v>
      </c>
    </row>
    <row r="32" spans="1:4">
      <c r="A32" s="323">
        <f t="shared" si="2"/>
        <v>31</v>
      </c>
      <c r="C32" s="324">
        <f t="shared" si="0"/>
        <v>0</v>
      </c>
      <c r="D32" s="323">
        <f t="shared" si="1"/>
        <v>0</v>
      </c>
    </row>
    <row r="33" spans="1:4">
      <c r="A33" s="323">
        <f t="shared" si="2"/>
        <v>32</v>
      </c>
      <c r="C33" s="324">
        <f t="shared" si="0"/>
        <v>0</v>
      </c>
      <c r="D33" s="323">
        <f t="shared" si="1"/>
        <v>0</v>
      </c>
    </row>
    <row r="34" spans="1:4">
      <c r="A34" s="323" t="s">
        <v>1303</v>
      </c>
      <c r="B34" s="324">
        <f>SUM(B2:B33)</f>
        <v>0</v>
      </c>
      <c r="C34" s="324">
        <f>SUM(C2:C33)</f>
        <v>0</v>
      </c>
      <c r="D34" s="323">
        <f t="shared" si="1"/>
        <v>0</v>
      </c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00FF"/>
  </sheetPr>
  <dimension ref="A1:L1914"/>
  <sheetViews>
    <sheetView topLeftCell="A1349" workbookViewId="0">
      <selection activeCell="H1807" sqref="H1807"/>
    </sheetView>
  </sheetViews>
  <sheetFormatPr defaultRowHeight="16.5"/>
  <cols>
    <col min="1" max="2" width="16.125" bestFit="1" customWidth="1"/>
    <col min="3" max="3" width="9.5" bestFit="1" customWidth="1"/>
    <col min="4" max="4" width="11.625" bestFit="1" customWidth="1"/>
    <col min="5" max="5" width="5.5" bestFit="1" customWidth="1"/>
    <col min="6" max="7" width="13.875" bestFit="1" customWidth="1"/>
    <col min="8" max="8" width="15.125" style="76" customWidth="1"/>
    <col min="9" max="10" width="9" style="24"/>
    <col min="11" max="12" width="9" style="47"/>
    <col min="13" max="16384" width="9" style="10"/>
  </cols>
  <sheetData>
    <row r="1" spans="1:11">
      <c r="A1" t="s">
        <v>2679</v>
      </c>
      <c r="B1" t="s">
        <v>2680</v>
      </c>
      <c r="C1" t="s">
        <v>2681</v>
      </c>
      <c r="D1" t="s">
        <v>2682</v>
      </c>
      <c r="E1" t="s">
        <v>2683</v>
      </c>
      <c r="F1" t="s">
        <v>2684</v>
      </c>
      <c r="G1" t="s">
        <v>2685</v>
      </c>
      <c r="H1" s="214" t="s">
        <v>3874</v>
      </c>
      <c r="K1" s="54"/>
    </row>
    <row r="2" spans="1:11">
      <c r="A2" t="s">
        <v>2291</v>
      </c>
      <c r="B2" t="s">
        <v>2292</v>
      </c>
      <c r="C2" t="s">
        <v>2690</v>
      </c>
      <c r="D2" t="s">
        <v>2691</v>
      </c>
      <c r="E2" t="s">
        <v>2692</v>
      </c>
      <c r="F2" t="s">
        <v>2693</v>
      </c>
      <c r="G2" t="s">
        <v>2293</v>
      </c>
      <c r="H2" s="331" t="str">
        <f>VLOOKUP($G2,工作表1!$A:$C,3)</f>
        <v>C</v>
      </c>
      <c r="I2" s="24" t="str">
        <f>VLOOKUP($G2,工作表1!$A:$C,3)</f>
        <v>C</v>
      </c>
      <c r="J2" s="54"/>
    </row>
    <row r="3" spans="1:11">
      <c r="A3" t="s">
        <v>2291</v>
      </c>
      <c r="B3" t="s">
        <v>2292</v>
      </c>
      <c r="C3" t="s">
        <v>2686</v>
      </c>
      <c r="D3" t="s">
        <v>2687</v>
      </c>
      <c r="E3" t="s">
        <v>2688</v>
      </c>
      <c r="F3" t="s">
        <v>2689</v>
      </c>
      <c r="G3" t="s">
        <v>2293</v>
      </c>
      <c r="H3" s="331" t="str">
        <f>VLOOKUP($G3,工作表1!$A:$C,3)</f>
        <v>C</v>
      </c>
      <c r="I3" s="24" t="str">
        <f>VLOOKUP(G3,工作表1!A:C,3)</f>
        <v>C</v>
      </c>
    </row>
    <row r="4" spans="1:11">
      <c r="A4" t="s">
        <v>2290</v>
      </c>
      <c r="B4" t="s">
        <v>1057</v>
      </c>
      <c r="C4" t="s">
        <v>2694</v>
      </c>
      <c r="D4" t="s">
        <v>2695</v>
      </c>
      <c r="E4" t="s">
        <v>2696</v>
      </c>
      <c r="F4" t="s">
        <v>2411</v>
      </c>
      <c r="G4" t="s">
        <v>3405</v>
      </c>
      <c r="H4" s="331" t="str">
        <f>VLOOKUP($G4,工作表1!$A:$C,3)</f>
        <v>C</v>
      </c>
      <c r="I4" s="24" t="str">
        <f>VLOOKUP(G4,工作表1!A:C,3)</f>
        <v>C</v>
      </c>
    </row>
    <row r="5" spans="1:11">
      <c r="A5" t="s">
        <v>1057</v>
      </c>
      <c r="B5" t="s">
        <v>2294</v>
      </c>
      <c r="C5" t="s">
        <v>2697</v>
      </c>
      <c r="D5" t="s">
        <v>2698</v>
      </c>
      <c r="E5" t="s">
        <v>2688</v>
      </c>
      <c r="F5" t="s">
        <v>2700</v>
      </c>
      <c r="G5" t="s">
        <v>3405</v>
      </c>
      <c r="H5" s="331" t="str">
        <f>VLOOKUP($G5,工作表1!$A:$C,3)</f>
        <v>C</v>
      </c>
      <c r="I5" s="24" t="str">
        <f>VLOOKUP(G5,工作表1!A:C,3)</f>
        <v>C</v>
      </c>
    </row>
    <row r="6" spans="1:11">
      <c r="A6" t="s">
        <v>1057</v>
      </c>
      <c r="B6" t="s">
        <v>2294</v>
      </c>
      <c r="C6" t="s">
        <v>2701</v>
      </c>
      <c r="D6" t="s">
        <v>2702</v>
      </c>
      <c r="E6" t="s">
        <v>2699</v>
      </c>
      <c r="F6" t="s">
        <v>2704</v>
      </c>
      <c r="G6" t="s">
        <v>3404</v>
      </c>
      <c r="H6" s="331" t="str">
        <f>VLOOKUP($G6,工作表1!$A:$C,3)</f>
        <v>C</v>
      </c>
      <c r="I6" s="24" t="str">
        <f>VLOOKUP(G6,工作表1!A:C,3)</f>
        <v>C</v>
      </c>
    </row>
    <row r="7" spans="1:11">
      <c r="A7" t="s">
        <v>1057</v>
      </c>
      <c r="B7" t="s">
        <v>2294</v>
      </c>
      <c r="C7" t="s">
        <v>2705</v>
      </c>
      <c r="D7" t="s">
        <v>2706</v>
      </c>
      <c r="E7" t="s">
        <v>2703</v>
      </c>
      <c r="F7" t="s">
        <v>2707</v>
      </c>
      <c r="G7" t="s">
        <v>3404</v>
      </c>
      <c r="H7" s="331" t="str">
        <f>VLOOKUP($G7,工作表1!$A:$C,3)</f>
        <v>C</v>
      </c>
      <c r="I7" s="24" t="str">
        <f>VLOOKUP(G7,工作表1!A:C,3)</f>
        <v>C</v>
      </c>
    </row>
    <row r="8" spans="1:11">
      <c r="A8" t="s">
        <v>1057</v>
      </c>
      <c r="B8" t="s">
        <v>2294</v>
      </c>
      <c r="C8" t="s">
        <v>2708</v>
      </c>
      <c r="D8" t="s">
        <v>2709</v>
      </c>
      <c r="E8" t="s">
        <v>2703</v>
      </c>
      <c r="F8" t="s">
        <v>2710</v>
      </c>
      <c r="G8" t="s">
        <v>3405</v>
      </c>
      <c r="H8" s="331" t="str">
        <f>VLOOKUP($G8,工作表1!$A:$C,3)</f>
        <v>C</v>
      </c>
      <c r="I8" s="24" t="str">
        <f>VLOOKUP(G8,工作表1!A:C,3)</f>
        <v>C</v>
      </c>
    </row>
    <row r="9" spans="1:11">
      <c r="A9" t="s">
        <v>1057</v>
      </c>
      <c r="B9" t="s">
        <v>2294</v>
      </c>
      <c r="C9" t="s">
        <v>2711</v>
      </c>
      <c r="D9" t="s">
        <v>2712</v>
      </c>
      <c r="E9" t="s">
        <v>2688</v>
      </c>
      <c r="F9" t="s">
        <v>2713</v>
      </c>
      <c r="G9" t="s">
        <v>3404</v>
      </c>
      <c r="H9" s="331" t="str">
        <f>VLOOKUP($G9,工作表1!$A:$C,3)</f>
        <v>C</v>
      </c>
      <c r="I9" s="24" t="str">
        <f>VLOOKUP(G9,工作表1!A:C,3)</f>
        <v>C</v>
      </c>
    </row>
    <row r="10" spans="1:11">
      <c r="A10" t="s">
        <v>1057</v>
      </c>
      <c r="B10" t="s">
        <v>2294</v>
      </c>
      <c r="C10" t="s">
        <v>2714</v>
      </c>
      <c r="D10" t="s">
        <v>2715</v>
      </c>
      <c r="E10" t="s">
        <v>2703</v>
      </c>
      <c r="F10" t="s">
        <v>2716</v>
      </c>
      <c r="G10" t="s">
        <v>3405</v>
      </c>
      <c r="H10" s="331" t="str">
        <f>VLOOKUP($G10,工作表1!$A:$C,3)</f>
        <v>C</v>
      </c>
      <c r="I10" s="24" t="str">
        <f>VLOOKUP(G10,工作表1!A:C,3)</f>
        <v>C</v>
      </c>
    </row>
    <row r="11" spans="1:11">
      <c r="A11" t="s">
        <v>1057</v>
      </c>
      <c r="B11" t="s">
        <v>2294</v>
      </c>
      <c r="C11" t="s">
        <v>3478</v>
      </c>
      <c r="D11" t="s">
        <v>3479</v>
      </c>
      <c r="E11" t="s">
        <v>2746</v>
      </c>
      <c r="F11" t="s">
        <v>3480</v>
      </c>
      <c r="G11" t="s">
        <v>3405</v>
      </c>
      <c r="H11" s="331" t="str">
        <f>VLOOKUP($G11,工作表1!$A:$C,3)</f>
        <v>C</v>
      </c>
      <c r="I11" s="24" t="str">
        <f>VLOOKUP(G11,工作表1!A:C,3)</f>
        <v>C</v>
      </c>
    </row>
    <row r="12" spans="1:11">
      <c r="A12" t="s">
        <v>1057</v>
      </c>
      <c r="B12" t="s">
        <v>2294</v>
      </c>
      <c r="C12" t="s">
        <v>2717</v>
      </c>
      <c r="D12" t="s">
        <v>2718</v>
      </c>
      <c r="E12" t="s">
        <v>2703</v>
      </c>
      <c r="F12" t="s">
        <v>2719</v>
      </c>
      <c r="G12" t="s">
        <v>3405</v>
      </c>
      <c r="H12" s="331" t="str">
        <f>VLOOKUP($G12,工作表1!$A:$C,3)</f>
        <v>C</v>
      </c>
      <c r="I12" s="24" t="str">
        <f>VLOOKUP(G12,工作表1!A:C,3)</f>
        <v>C</v>
      </c>
    </row>
    <row r="13" spans="1:11">
      <c r="A13" t="s">
        <v>1057</v>
      </c>
      <c r="B13" t="s">
        <v>2294</v>
      </c>
      <c r="C13" t="s">
        <v>2720</v>
      </c>
      <c r="D13" t="s">
        <v>2721</v>
      </c>
      <c r="E13" t="s">
        <v>2699</v>
      </c>
      <c r="F13" t="s">
        <v>2722</v>
      </c>
      <c r="G13" t="s">
        <v>3405</v>
      </c>
      <c r="H13" s="331" t="str">
        <f>VLOOKUP($G13,工作表1!$A:$C,3)</f>
        <v>C</v>
      </c>
      <c r="I13" s="24" t="str">
        <f>VLOOKUP(G13,工作表1!A:C,3)</f>
        <v>C</v>
      </c>
    </row>
    <row r="14" spans="1:11">
      <c r="A14" t="s">
        <v>1057</v>
      </c>
      <c r="B14" t="s">
        <v>2294</v>
      </c>
      <c r="C14" t="s">
        <v>2723</v>
      </c>
      <c r="D14" t="s">
        <v>2724</v>
      </c>
      <c r="E14" t="s">
        <v>2699</v>
      </c>
      <c r="F14" t="s">
        <v>2725</v>
      </c>
      <c r="G14" t="s">
        <v>3404</v>
      </c>
      <c r="H14" s="331" t="str">
        <f>VLOOKUP($G14,工作表1!$A:$C,3)</f>
        <v>C</v>
      </c>
      <c r="I14" s="24" t="str">
        <f>VLOOKUP(G14,工作表1!A:C,3)</f>
        <v>C</v>
      </c>
    </row>
    <row r="15" spans="1:11">
      <c r="A15" t="s">
        <v>1057</v>
      </c>
      <c r="B15" t="s">
        <v>2294</v>
      </c>
      <c r="C15" t="s">
        <v>2726</v>
      </c>
      <c r="D15" t="s">
        <v>2727</v>
      </c>
      <c r="E15" t="s">
        <v>2703</v>
      </c>
      <c r="F15" t="s">
        <v>2728</v>
      </c>
      <c r="G15" t="s">
        <v>3404</v>
      </c>
      <c r="H15" s="331" t="str">
        <f>VLOOKUP($G15,工作表1!$A:$C,3)</f>
        <v>C</v>
      </c>
      <c r="I15" s="24" t="str">
        <f>VLOOKUP(G15,工作表1!A:C,3)</f>
        <v>C</v>
      </c>
    </row>
    <row r="16" spans="1:11">
      <c r="A16" t="s">
        <v>1057</v>
      </c>
      <c r="B16" t="s">
        <v>2294</v>
      </c>
      <c r="C16" t="s">
        <v>2732</v>
      </c>
      <c r="D16" t="s">
        <v>2733</v>
      </c>
      <c r="E16" t="s">
        <v>2703</v>
      </c>
      <c r="F16" t="s">
        <v>2734</v>
      </c>
      <c r="G16" t="s">
        <v>3406</v>
      </c>
      <c r="H16" s="331" t="str">
        <f>VLOOKUP($G16,工作表1!$A:$C,3)</f>
        <v>C</v>
      </c>
      <c r="I16" s="24" t="str">
        <f>VLOOKUP(G16,工作表1!A:C,3)</f>
        <v>C</v>
      </c>
    </row>
    <row r="17" spans="1:9">
      <c r="A17" t="s">
        <v>1057</v>
      </c>
      <c r="B17" t="s">
        <v>2294</v>
      </c>
      <c r="C17" t="s">
        <v>2735</v>
      </c>
      <c r="D17" t="s">
        <v>2736</v>
      </c>
      <c r="E17" t="s">
        <v>2703</v>
      </c>
      <c r="F17" t="s">
        <v>2737</v>
      </c>
      <c r="G17" t="s">
        <v>3406</v>
      </c>
      <c r="H17" s="331" t="str">
        <f>VLOOKUP($G17,工作表1!$A:$C,3)</f>
        <v>C</v>
      </c>
      <c r="I17" s="24" t="str">
        <f>VLOOKUP(G17,工作表1!A:C,3)</f>
        <v>C</v>
      </c>
    </row>
    <row r="18" spans="1:9">
      <c r="A18" t="s">
        <v>1057</v>
      </c>
      <c r="B18" t="s">
        <v>2294</v>
      </c>
      <c r="C18" t="s">
        <v>2738</v>
      </c>
      <c r="D18" t="s">
        <v>2739</v>
      </c>
      <c r="E18" t="s">
        <v>2703</v>
      </c>
      <c r="F18" t="s">
        <v>2740</v>
      </c>
      <c r="G18" t="s">
        <v>3406</v>
      </c>
      <c r="H18" s="331" t="str">
        <f>VLOOKUP($G18,工作表1!$A:$C,3)</f>
        <v>C</v>
      </c>
      <c r="I18" s="24" t="str">
        <f>VLOOKUP(G18,工作表1!A:C,3)</f>
        <v>C</v>
      </c>
    </row>
    <row r="19" spans="1:9">
      <c r="A19" t="s">
        <v>1057</v>
      </c>
      <c r="B19" t="s">
        <v>2294</v>
      </c>
      <c r="C19" t="s">
        <v>2741</v>
      </c>
      <c r="D19" t="s">
        <v>2742</v>
      </c>
      <c r="E19" t="s">
        <v>2703</v>
      </c>
      <c r="F19" t="s">
        <v>2743</v>
      </c>
      <c r="G19" t="s">
        <v>3406</v>
      </c>
      <c r="H19" s="331" t="str">
        <f>VLOOKUP($G19,工作表1!$A:$C,3)</f>
        <v>C</v>
      </c>
      <c r="I19" s="24" t="str">
        <f>VLOOKUP(G19,工作表1!A:C,3)</f>
        <v>C</v>
      </c>
    </row>
    <row r="20" spans="1:9">
      <c r="A20" t="s">
        <v>1057</v>
      </c>
      <c r="B20" t="s">
        <v>2294</v>
      </c>
      <c r="C20" t="s">
        <v>3827</v>
      </c>
      <c r="D20" t="s">
        <v>3828</v>
      </c>
      <c r="E20" t="s">
        <v>2703</v>
      </c>
      <c r="F20" t="s">
        <v>3829</v>
      </c>
      <c r="G20" t="s">
        <v>3404</v>
      </c>
      <c r="H20" s="331" t="str">
        <f>VLOOKUP($G20,工作表1!$A:$C,3)</f>
        <v>C</v>
      </c>
      <c r="I20" s="24" t="str">
        <f>VLOOKUP(G20,工作表1!A:C,3)</f>
        <v>C</v>
      </c>
    </row>
    <row r="21" spans="1:9">
      <c r="A21" t="s">
        <v>1057</v>
      </c>
      <c r="B21" t="s">
        <v>2294</v>
      </c>
      <c r="C21" t="s">
        <v>2830</v>
      </c>
      <c r="D21" t="s">
        <v>2831</v>
      </c>
      <c r="E21" t="s">
        <v>2703</v>
      </c>
      <c r="F21" t="s">
        <v>2832</v>
      </c>
      <c r="G21" t="s">
        <v>3404</v>
      </c>
      <c r="H21" s="331" t="str">
        <f>VLOOKUP($G21,工作表1!$A:$C,3)</f>
        <v>C</v>
      </c>
      <c r="I21" s="24" t="str">
        <f>VLOOKUP(G21,工作表1!A:C,3)</f>
        <v>C</v>
      </c>
    </row>
    <row r="22" spans="1:9">
      <c r="A22" t="s">
        <v>1057</v>
      </c>
      <c r="B22" t="s">
        <v>2294</v>
      </c>
      <c r="C22" t="s">
        <v>667</v>
      </c>
      <c r="D22" t="s">
        <v>668</v>
      </c>
      <c r="E22" t="s">
        <v>2703</v>
      </c>
      <c r="F22" t="s">
        <v>669</v>
      </c>
      <c r="G22" t="s">
        <v>3406</v>
      </c>
      <c r="H22" s="331" t="str">
        <f>VLOOKUP($G22,工作表1!$A:$C,3)</f>
        <v>C</v>
      </c>
      <c r="I22" s="24" t="str">
        <f>VLOOKUP(G22,工作表1!A:C,3)</f>
        <v>C</v>
      </c>
    </row>
    <row r="23" spans="1:9">
      <c r="A23" t="s">
        <v>1057</v>
      </c>
      <c r="B23" t="s">
        <v>2294</v>
      </c>
      <c r="C23" t="s">
        <v>681</v>
      </c>
      <c r="D23" t="s">
        <v>682</v>
      </c>
      <c r="E23" t="s">
        <v>2703</v>
      </c>
      <c r="F23" t="s">
        <v>683</v>
      </c>
      <c r="G23" t="s">
        <v>3406</v>
      </c>
      <c r="H23" s="331" t="str">
        <f>VLOOKUP($G23,工作表1!$A:$C,3)</f>
        <v>C</v>
      </c>
      <c r="I23" s="24" t="str">
        <f>VLOOKUP(G23,工作表1!A:C,3)</f>
        <v>C</v>
      </c>
    </row>
    <row r="24" spans="1:9">
      <c r="A24" t="s">
        <v>1057</v>
      </c>
      <c r="B24" t="s">
        <v>2294</v>
      </c>
      <c r="C24" t="s">
        <v>720</v>
      </c>
      <c r="D24" t="s">
        <v>721</v>
      </c>
      <c r="E24" t="s">
        <v>2703</v>
      </c>
      <c r="F24" t="s">
        <v>722</v>
      </c>
      <c r="G24" t="s">
        <v>3406</v>
      </c>
      <c r="H24" s="331" t="str">
        <f>VLOOKUP($G24,工作表1!$A:$C,3)</f>
        <v>C</v>
      </c>
      <c r="I24" s="24" t="str">
        <f>VLOOKUP(G24,工作表1!A:C,3)</f>
        <v>C</v>
      </c>
    </row>
    <row r="25" spans="1:9">
      <c r="A25" t="s">
        <v>2291</v>
      </c>
      <c r="B25" t="s">
        <v>1065</v>
      </c>
      <c r="C25" t="s">
        <v>718</v>
      </c>
      <c r="D25" t="s">
        <v>719</v>
      </c>
      <c r="E25" t="s">
        <v>2696</v>
      </c>
      <c r="F25" t="s">
        <v>2411</v>
      </c>
      <c r="G25" t="s">
        <v>4651</v>
      </c>
      <c r="H25" s="331" t="str">
        <f>VLOOKUP($G25,工作表1!$A:$C,3)</f>
        <v>A</v>
      </c>
      <c r="I25" s="24" t="str">
        <f>VLOOKUP(G25,工作表1!A:C,3)</f>
        <v>A</v>
      </c>
    </row>
    <row r="26" spans="1:9">
      <c r="A26" t="s">
        <v>1065</v>
      </c>
      <c r="B26" t="s">
        <v>5255</v>
      </c>
      <c r="C26" t="s">
        <v>4734</v>
      </c>
      <c r="D26" t="s">
        <v>4735</v>
      </c>
      <c r="E26" t="s">
        <v>2746</v>
      </c>
      <c r="F26" t="s">
        <v>4736</v>
      </c>
      <c r="G26" t="s">
        <v>4651</v>
      </c>
      <c r="H26" s="331" t="str">
        <f>VLOOKUP($G26,工作表1!$A:$C,3)</f>
        <v>A</v>
      </c>
      <c r="I26" s="24" t="str">
        <f>VLOOKUP(G26,工作表1!A:C,3)</f>
        <v>A</v>
      </c>
    </row>
    <row r="27" spans="1:9">
      <c r="A27" t="s">
        <v>1065</v>
      </c>
      <c r="B27" t="s">
        <v>5255</v>
      </c>
      <c r="C27" t="s">
        <v>4737</v>
      </c>
      <c r="D27" t="s">
        <v>4738</v>
      </c>
      <c r="E27" t="s">
        <v>2688</v>
      </c>
      <c r="F27" t="s">
        <v>4739</v>
      </c>
      <c r="G27" t="s">
        <v>4651</v>
      </c>
      <c r="H27" s="331" t="str">
        <f>VLOOKUP($G27,工作表1!$A:$C,3)</f>
        <v>A</v>
      </c>
      <c r="I27" s="24" t="str">
        <f>VLOOKUP(G27,工作表1!A:C,3)</f>
        <v>A</v>
      </c>
    </row>
    <row r="28" spans="1:9">
      <c r="A28" t="s">
        <v>1065</v>
      </c>
      <c r="B28" t="s">
        <v>5255</v>
      </c>
      <c r="C28" t="s">
        <v>4740</v>
      </c>
      <c r="D28" t="s">
        <v>4741</v>
      </c>
      <c r="E28" t="s">
        <v>2699</v>
      </c>
      <c r="F28" t="s">
        <v>4742</v>
      </c>
      <c r="G28" t="s">
        <v>4651</v>
      </c>
      <c r="H28" s="331" t="str">
        <f>VLOOKUP($G28,工作表1!$A:$C,3)</f>
        <v>A</v>
      </c>
      <c r="I28" s="24" t="str">
        <f>VLOOKUP(G28,工作表1!A:C,3)</f>
        <v>A</v>
      </c>
    </row>
    <row r="29" spans="1:9">
      <c r="A29" t="s">
        <v>1065</v>
      </c>
      <c r="B29" t="s">
        <v>5255</v>
      </c>
      <c r="C29" t="s">
        <v>4743</v>
      </c>
      <c r="D29" t="s">
        <v>4744</v>
      </c>
      <c r="E29" t="s">
        <v>2688</v>
      </c>
      <c r="F29" t="s">
        <v>4745</v>
      </c>
      <c r="G29" t="s">
        <v>4651</v>
      </c>
      <c r="H29" s="331" t="str">
        <f>VLOOKUP($G29,工作表1!$A:$C,3)</f>
        <v>A</v>
      </c>
      <c r="I29" s="24" t="str">
        <f>VLOOKUP(G29,工作表1!A:C,3)</f>
        <v>A</v>
      </c>
    </row>
    <row r="30" spans="1:9">
      <c r="A30" t="s">
        <v>1065</v>
      </c>
      <c r="B30" t="s">
        <v>5255</v>
      </c>
      <c r="C30" t="s">
        <v>5664</v>
      </c>
      <c r="D30" t="s">
        <v>5665</v>
      </c>
      <c r="E30" t="s">
        <v>2703</v>
      </c>
      <c r="F30" t="s">
        <v>5666</v>
      </c>
      <c r="G30" t="s">
        <v>4651</v>
      </c>
      <c r="H30" s="331" t="str">
        <f>VLOOKUP($G30,工作表1!$A:$C,3)</f>
        <v>A</v>
      </c>
      <c r="I30" s="24" t="str">
        <f>VLOOKUP(G30,工作表1!A:C,3)</f>
        <v>A</v>
      </c>
    </row>
    <row r="31" spans="1:9">
      <c r="A31" t="s">
        <v>1065</v>
      </c>
      <c r="B31" t="s">
        <v>5255</v>
      </c>
      <c r="C31" t="s">
        <v>5664</v>
      </c>
      <c r="D31" t="s">
        <v>5665</v>
      </c>
      <c r="E31" t="s">
        <v>2703</v>
      </c>
      <c r="F31" t="s">
        <v>5666</v>
      </c>
      <c r="G31" t="s">
        <v>4651</v>
      </c>
      <c r="H31" s="331" t="str">
        <f>VLOOKUP($G31,工作表1!$A:$C,3)</f>
        <v>A</v>
      </c>
      <c r="I31" s="24" t="str">
        <f>VLOOKUP(G31,工作表1!A:C,3)</f>
        <v>A</v>
      </c>
    </row>
    <row r="32" spans="1:9">
      <c r="A32" t="s">
        <v>2290</v>
      </c>
      <c r="B32" t="s">
        <v>1086</v>
      </c>
      <c r="C32" t="s">
        <v>2412</v>
      </c>
      <c r="D32" t="s">
        <v>2413</v>
      </c>
      <c r="E32" t="s">
        <v>2696</v>
      </c>
      <c r="F32" t="s">
        <v>2411</v>
      </c>
      <c r="G32" t="s">
        <v>39</v>
      </c>
      <c r="H32" s="331" t="str">
        <f>VLOOKUP($G32,工作表1!$A:$C,3)</f>
        <v>C</v>
      </c>
      <c r="I32" s="24" t="str">
        <f>VLOOKUP(G32,工作表1!A:C,3)</f>
        <v>C</v>
      </c>
    </row>
    <row r="33" spans="1:9">
      <c r="A33" t="s">
        <v>1086</v>
      </c>
      <c r="B33" t="s">
        <v>2297</v>
      </c>
      <c r="C33" t="s">
        <v>4746</v>
      </c>
      <c r="D33" t="s">
        <v>4747</v>
      </c>
      <c r="E33" t="s">
        <v>2746</v>
      </c>
      <c r="F33" t="s">
        <v>4748</v>
      </c>
      <c r="G33" t="s">
        <v>39</v>
      </c>
      <c r="H33" s="331" t="str">
        <f>VLOOKUP($G33,工作表1!$A:$C,3)</f>
        <v>C</v>
      </c>
      <c r="I33" s="24" t="str">
        <f>VLOOKUP(G33,工作表1!A:C,3)</f>
        <v>C</v>
      </c>
    </row>
    <row r="34" spans="1:9">
      <c r="A34" t="s">
        <v>1086</v>
      </c>
      <c r="B34" t="s">
        <v>2297</v>
      </c>
      <c r="C34" t="s">
        <v>4749</v>
      </c>
      <c r="D34" t="s">
        <v>4750</v>
      </c>
      <c r="E34" t="s">
        <v>2688</v>
      </c>
      <c r="F34" t="s">
        <v>4751</v>
      </c>
      <c r="G34" t="s">
        <v>39</v>
      </c>
      <c r="H34" s="331" t="str">
        <f>VLOOKUP($G34,工作表1!$A:$C,3)</f>
        <v>C</v>
      </c>
      <c r="I34" s="24" t="str">
        <f>VLOOKUP(G34,工作表1!A:C,3)</f>
        <v>C</v>
      </c>
    </row>
    <row r="35" spans="1:9">
      <c r="A35" t="s">
        <v>1086</v>
      </c>
      <c r="B35" t="s">
        <v>2297</v>
      </c>
      <c r="C35" t="s">
        <v>4752</v>
      </c>
      <c r="D35" t="s">
        <v>4753</v>
      </c>
      <c r="E35" t="s">
        <v>2699</v>
      </c>
      <c r="F35" t="s">
        <v>4754</v>
      </c>
      <c r="G35" t="s">
        <v>39</v>
      </c>
      <c r="H35" s="331" t="str">
        <f>VLOOKUP($G35,工作表1!$A:$C,3)</f>
        <v>C</v>
      </c>
      <c r="I35" s="24" t="str">
        <f>VLOOKUP(G35,工作表1!A:C,3)</f>
        <v>C</v>
      </c>
    </row>
    <row r="36" spans="1:9">
      <c r="A36" t="s">
        <v>1086</v>
      </c>
      <c r="B36" t="s">
        <v>2297</v>
      </c>
      <c r="C36" t="s">
        <v>4755</v>
      </c>
      <c r="D36" t="s">
        <v>2414</v>
      </c>
      <c r="E36" t="s">
        <v>2703</v>
      </c>
      <c r="F36" t="s">
        <v>4756</v>
      </c>
      <c r="G36" t="s">
        <v>39</v>
      </c>
      <c r="H36" s="331" t="str">
        <f>VLOOKUP($G36,工作表1!$A:$C,3)</f>
        <v>C</v>
      </c>
      <c r="I36" s="24" t="str">
        <f>VLOOKUP(G36,工作表1!A:C,3)</f>
        <v>C</v>
      </c>
    </row>
    <row r="37" spans="1:9">
      <c r="A37" t="s">
        <v>1086</v>
      </c>
      <c r="B37" t="s">
        <v>2297</v>
      </c>
      <c r="C37" t="s">
        <v>2415</v>
      </c>
      <c r="D37" t="s">
        <v>2416</v>
      </c>
      <c r="E37" t="s">
        <v>2703</v>
      </c>
      <c r="F37" t="s">
        <v>2417</v>
      </c>
      <c r="G37" t="s">
        <v>39</v>
      </c>
      <c r="H37" s="331" t="str">
        <f>VLOOKUP($G37,工作表1!$A:$C,3)</f>
        <v>C</v>
      </c>
      <c r="I37" s="24" t="str">
        <f>VLOOKUP(G37,工作表1!A:C,3)</f>
        <v>C</v>
      </c>
    </row>
    <row r="38" spans="1:9">
      <c r="A38" t="s">
        <v>1086</v>
      </c>
      <c r="B38" t="s">
        <v>2297</v>
      </c>
      <c r="C38" t="s">
        <v>2418</v>
      </c>
      <c r="D38" t="s">
        <v>2419</v>
      </c>
      <c r="E38" t="s">
        <v>2703</v>
      </c>
      <c r="F38" t="s">
        <v>2420</v>
      </c>
      <c r="G38" t="s">
        <v>39</v>
      </c>
      <c r="H38" s="331" t="str">
        <f>VLOOKUP($G38,工作表1!$A:$C,3)</f>
        <v>C</v>
      </c>
      <c r="I38" s="24" t="str">
        <f>VLOOKUP(G38,工作表1!A:C,3)</f>
        <v>C</v>
      </c>
    </row>
    <row r="39" spans="1:9">
      <c r="A39" t="s">
        <v>1086</v>
      </c>
      <c r="B39" t="s">
        <v>2297</v>
      </c>
      <c r="C39" t="s">
        <v>741</v>
      </c>
      <c r="D39" t="s">
        <v>742</v>
      </c>
      <c r="E39" t="s">
        <v>2703</v>
      </c>
      <c r="F39" t="s">
        <v>743</v>
      </c>
      <c r="G39" t="s">
        <v>39</v>
      </c>
      <c r="H39" s="331" t="str">
        <f>VLOOKUP($G39,工作表1!$A:$C,3)</f>
        <v>C</v>
      </c>
      <c r="I39" s="24" t="str">
        <f>VLOOKUP(G39,工作表1!A:C,3)</f>
        <v>C</v>
      </c>
    </row>
    <row r="40" spans="1:9">
      <c r="A40" t="s">
        <v>1086</v>
      </c>
      <c r="B40" t="s">
        <v>2297</v>
      </c>
      <c r="C40" t="s">
        <v>2308</v>
      </c>
      <c r="D40" t="s">
        <v>5256</v>
      </c>
      <c r="E40" t="s">
        <v>2703</v>
      </c>
      <c r="F40" t="s">
        <v>2309</v>
      </c>
      <c r="G40" t="s">
        <v>39</v>
      </c>
      <c r="H40" s="331" t="str">
        <f>VLOOKUP($G40,工作表1!$A:$C,3)</f>
        <v>C</v>
      </c>
      <c r="I40" s="24" t="str">
        <f>VLOOKUP(G40,工作表1!A:C,3)</f>
        <v>C</v>
      </c>
    </row>
    <row r="41" spans="1:9">
      <c r="A41" t="s">
        <v>1086</v>
      </c>
      <c r="B41" t="s">
        <v>2297</v>
      </c>
      <c r="C41" t="s">
        <v>5667</v>
      </c>
      <c r="D41" t="s">
        <v>5668</v>
      </c>
      <c r="E41" t="s">
        <v>2703</v>
      </c>
      <c r="F41" t="s">
        <v>5669</v>
      </c>
      <c r="G41" t="s">
        <v>39</v>
      </c>
      <c r="H41" s="331" t="str">
        <f>VLOOKUP($G41,工作表1!$A:$C,3)</f>
        <v>C</v>
      </c>
      <c r="I41" s="24" t="str">
        <f>VLOOKUP(G41,工作表1!A:C,3)</f>
        <v>C</v>
      </c>
    </row>
    <row r="42" spans="1:9">
      <c r="A42" t="s">
        <v>1057</v>
      </c>
      <c r="B42" t="s">
        <v>2301</v>
      </c>
      <c r="C42" t="s">
        <v>4761</v>
      </c>
      <c r="D42" t="s">
        <v>4762</v>
      </c>
      <c r="E42" t="s">
        <v>2699</v>
      </c>
      <c r="F42" t="s">
        <v>4763</v>
      </c>
      <c r="G42" t="s">
        <v>3407</v>
      </c>
      <c r="H42" s="331" t="str">
        <f>VLOOKUP($G42,工作表1!$A:$C,3)</f>
        <v>C</v>
      </c>
      <c r="I42" s="24" t="str">
        <f>VLOOKUP(G42,工作表1!A:C,3)</f>
        <v>C</v>
      </c>
    </row>
    <row r="43" spans="1:9">
      <c r="A43" t="s">
        <v>1057</v>
      </c>
      <c r="B43" t="s">
        <v>2301</v>
      </c>
      <c r="C43" t="s">
        <v>4764</v>
      </c>
      <c r="D43" t="s">
        <v>4765</v>
      </c>
      <c r="E43" t="s">
        <v>2746</v>
      </c>
      <c r="F43" t="s">
        <v>4766</v>
      </c>
      <c r="G43" t="s">
        <v>3407</v>
      </c>
      <c r="H43" s="331" t="str">
        <f>VLOOKUP($G43,工作表1!$A:$C,3)</f>
        <v>C</v>
      </c>
      <c r="I43" s="24" t="str">
        <f>VLOOKUP(G43,工作表1!A:C,3)</f>
        <v>C</v>
      </c>
    </row>
    <row r="44" spans="1:9">
      <c r="A44" t="s">
        <v>1057</v>
      </c>
      <c r="B44" t="s">
        <v>2301</v>
      </c>
      <c r="C44" t="s">
        <v>4767</v>
      </c>
      <c r="D44" t="s">
        <v>4768</v>
      </c>
      <c r="E44" t="s">
        <v>2688</v>
      </c>
      <c r="F44" t="s">
        <v>4769</v>
      </c>
      <c r="G44" t="s">
        <v>3407</v>
      </c>
      <c r="H44" s="331" t="str">
        <f>VLOOKUP($G44,工作表1!$A:$C,3)</f>
        <v>C</v>
      </c>
      <c r="I44" s="24" t="str">
        <f>VLOOKUP(G44,工作表1!A:C,3)</f>
        <v>C</v>
      </c>
    </row>
    <row r="45" spans="1:9">
      <c r="A45" t="s">
        <v>1057</v>
      </c>
      <c r="B45" t="s">
        <v>2301</v>
      </c>
      <c r="C45" t="s">
        <v>909</v>
      </c>
      <c r="D45" t="s">
        <v>910</v>
      </c>
      <c r="E45" t="s">
        <v>2699</v>
      </c>
      <c r="F45" t="s">
        <v>911</v>
      </c>
      <c r="G45" t="s">
        <v>3407</v>
      </c>
      <c r="H45" s="331" t="str">
        <f>VLOOKUP($G45,工作表1!$A:$C,3)</f>
        <v>C</v>
      </c>
      <c r="I45" s="24" t="str">
        <f>VLOOKUP(G45,工作表1!A:C,3)</f>
        <v>C</v>
      </c>
    </row>
    <row r="46" spans="1:9">
      <c r="A46" t="s">
        <v>1057</v>
      </c>
      <c r="B46" t="s">
        <v>2301</v>
      </c>
      <c r="C46" t="s">
        <v>4770</v>
      </c>
      <c r="D46" t="s">
        <v>4771</v>
      </c>
      <c r="E46" t="s">
        <v>2699</v>
      </c>
      <c r="F46" t="s">
        <v>4772</v>
      </c>
      <c r="G46" t="s">
        <v>3407</v>
      </c>
      <c r="H46" s="331" t="str">
        <f>VLOOKUP($G46,工作表1!$A:$C,3)</f>
        <v>C</v>
      </c>
      <c r="I46" s="24" t="str">
        <f>VLOOKUP(G46,工作表1!A:C,3)</f>
        <v>C</v>
      </c>
    </row>
    <row r="47" spans="1:9">
      <c r="A47" t="s">
        <v>1057</v>
      </c>
      <c r="B47" t="s">
        <v>2301</v>
      </c>
      <c r="C47" t="s">
        <v>4773</v>
      </c>
      <c r="D47" t="s">
        <v>4774</v>
      </c>
      <c r="E47" t="s">
        <v>2703</v>
      </c>
      <c r="F47" t="s">
        <v>4775</v>
      </c>
      <c r="G47" t="s">
        <v>3407</v>
      </c>
      <c r="H47" s="331" t="str">
        <f>VLOOKUP($G47,工作表1!$A:$C,3)</f>
        <v>C</v>
      </c>
      <c r="I47" s="24" t="str">
        <f>VLOOKUP(G47,工作表1!A:C,3)</f>
        <v>C</v>
      </c>
    </row>
    <row r="48" spans="1:9">
      <c r="A48" t="s">
        <v>1057</v>
      </c>
      <c r="B48" t="s">
        <v>2301</v>
      </c>
      <c r="C48" t="s">
        <v>2421</v>
      </c>
      <c r="D48" t="s">
        <v>2422</v>
      </c>
      <c r="E48" t="s">
        <v>2703</v>
      </c>
      <c r="F48" t="s">
        <v>2423</v>
      </c>
      <c r="G48" t="s">
        <v>3407</v>
      </c>
      <c r="H48" s="331" t="str">
        <f>VLOOKUP($G48,工作表1!$A:$C,3)</f>
        <v>C</v>
      </c>
      <c r="I48" s="24" t="str">
        <f>VLOOKUP(G48,工作表1!A:C,3)</f>
        <v>C</v>
      </c>
    </row>
    <row r="49" spans="1:9">
      <c r="A49" t="s">
        <v>1057</v>
      </c>
      <c r="B49" t="s">
        <v>2301</v>
      </c>
      <c r="C49" t="s">
        <v>5257</v>
      </c>
      <c r="D49" t="s">
        <v>5258</v>
      </c>
      <c r="E49" t="s">
        <v>2703</v>
      </c>
      <c r="F49" t="s">
        <v>5259</v>
      </c>
      <c r="G49" t="s">
        <v>3407</v>
      </c>
      <c r="H49" s="331" t="str">
        <f>VLOOKUP($G49,工作表1!$A:$C,3)</f>
        <v>C</v>
      </c>
      <c r="I49" s="24" t="str">
        <f>VLOOKUP(G49,工作表1!A:C,3)</f>
        <v>C</v>
      </c>
    </row>
    <row r="50" spans="1:9">
      <c r="A50" t="s">
        <v>2291</v>
      </c>
      <c r="B50" t="s">
        <v>5260</v>
      </c>
      <c r="C50" t="s">
        <v>4776</v>
      </c>
      <c r="D50" t="s">
        <v>4777</v>
      </c>
      <c r="E50" t="s">
        <v>5261</v>
      </c>
      <c r="F50" t="s">
        <v>4778</v>
      </c>
      <c r="G50" t="s">
        <v>3408</v>
      </c>
      <c r="H50" s="331" t="str">
        <f>VLOOKUP($G50,工作表1!$A:$C,3)</f>
        <v>C</v>
      </c>
      <c r="I50" s="24" t="str">
        <f>VLOOKUP(G50,工作表1!A:C,3)</f>
        <v>C</v>
      </c>
    </row>
    <row r="51" spans="1:9">
      <c r="A51" t="s">
        <v>2291</v>
      </c>
      <c r="B51" t="s">
        <v>5260</v>
      </c>
      <c r="C51" t="s">
        <v>232</v>
      </c>
      <c r="D51" t="s">
        <v>233</v>
      </c>
      <c r="E51" t="s">
        <v>2696</v>
      </c>
      <c r="F51" t="s">
        <v>2411</v>
      </c>
      <c r="G51" t="s">
        <v>4631</v>
      </c>
      <c r="H51" s="331" t="str">
        <f>VLOOKUP($G51,工作表1!$A:$C,3)</f>
        <v>A</v>
      </c>
      <c r="I51" s="24" t="str">
        <f>VLOOKUP(G51,工作表1!A:C,3)</f>
        <v>A</v>
      </c>
    </row>
    <row r="52" spans="1:9">
      <c r="A52" t="s">
        <v>2291</v>
      </c>
      <c r="B52" t="s">
        <v>5260</v>
      </c>
      <c r="C52" t="s">
        <v>2870</v>
      </c>
      <c r="D52" t="s">
        <v>2871</v>
      </c>
      <c r="E52" t="s">
        <v>2696</v>
      </c>
      <c r="F52" t="s">
        <v>2411</v>
      </c>
      <c r="G52" t="s">
        <v>4631</v>
      </c>
      <c r="H52" s="331" t="str">
        <f>VLOOKUP($G52,工作表1!$A:$C,3)</f>
        <v>A</v>
      </c>
      <c r="I52" s="24" t="str">
        <f>VLOOKUP(G52,工作表1!A:C,3)</f>
        <v>A</v>
      </c>
    </row>
    <row r="53" spans="1:9">
      <c r="A53" t="s">
        <v>5260</v>
      </c>
      <c r="B53" t="s">
        <v>1069</v>
      </c>
      <c r="C53" t="s">
        <v>2744</v>
      </c>
      <c r="D53" t="s">
        <v>2745</v>
      </c>
      <c r="E53" t="s">
        <v>2746</v>
      </c>
      <c r="F53" t="s">
        <v>2747</v>
      </c>
      <c r="G53" t="s">
        <v>4632</v>
      </c>
      <c r="H53" s="331" t="str">
        <f>VLOOKUP($G53,工作表1!$A:$C,3)</f>
        <v>A</v>
      </c>
      <c r="I53" s="24" t="str">
        <f>VLOOKUP(G53,工作表1!A:C,3)</f>
        <v>A</v>
      </c>
    </row>
    <row r="54" spans="1:9">
      <c r="A54" t="s">
        <v>1069</v>
      </c>
      <c r="B54" t="s">
        <v>2304</v>
      </c>
      <c r="C54" t="s">
        <v>4779</v>
      </c>
      <c r="D54" t="s">
        <v>4780</v>
      </c>
      <c r="E54" t="s">
        <v>2699</v>
      </c>
      <c r="F54" t="s">
        <v>4781</v>
      </c>
      <c r="G54" t="s">
        <v>4633</v>
      </c>
      <c r="H54" s="331" t="str">
        <f>VLOOKUP($G54,工作表1!$A:$C,3)</f>
        <v>A</v>
      </c>
      <c r="I54" s="24" t="str">
        <f>VLOOKUP(G54,工作表1!A:C,3)</f>
        <v>A</v>
      </c>
    </row>
    <row r="55" spans="1:9">
      <c r="A55" t="s">
        <v>1069</v>
      </c>
      <c r="B55" t="s">
        <v>2304</v>
      </c>
      <c r="C55" t="s">
        <v>4782</v>
      </c>
      <c r="D55" t="s">
        <v>4783</v>
      </c>
      <c r="E55" t="s">
        <v>2688</v>
      </c>
      <c r="F55" t="s">
        <v>4784</v>
      </c>
      <c r="G55" t="s">
        <v>4633</v>
      </c>
      <c r="H55" s="331" t="str">
        <f>VLOOKUP($G55,工作表1!$A:$C,3)</f>
        <v>A</v>
      </c>
      <c r="I55" s="24" t="str">
        <f>VLOOKUP(G55,工作表1!A:C,3)</f>
        <v>A</v>
      </c>
    </row>
    <row r="56" spans="1:9">
      <c r="A56" t="s">
        <v>1069</v>
      </c>
      <c r="B56" t="s">
        <v>2304</v>
      </c>
      <c r="C56" t="s">
        <v>4785</v>
      </c>
      <c r="D56" t="s">
        <v>4786</v>
      </c>
      <c r="E56" t="s">
        <v>2703</v>
      </c>
      <c r="F56" t="s">
        <v>4787</v>
      </c>
      <c r="G56" t="s">
        <v>4638</v>
      </c>
      <c r="H56" s="331" t="str">
        <f>VLOOKUP($G56,工作表1!$A:$C,3)</f>
        <v>A</v>
      </c>
      <c r="I56" s="24" t="str">
        <f>VLOOKUP(G56,工作表1!A:C,3)</f>
        <v>A</v>
      </c>
    </row>
    <row r="57" spans="1:9">
      <c r="A57" t="s">
        <v>1069</v>
      </c>
      <c r="B57" t="s">
        <v>2304</v>
      </c>
      <c r="C57" t="s">
        <v>4788</v>
      </c>
      <c r="D57" t="s">
        <v>4789</v>
      </c>
      <c r="E57" t="s">
        <v>2703</v>
      </c>
      <c r="F57" t="s">
        <v>4790</v>
      </c>
      <c r="G57" t="s">
        <v>4638</v>
      </c>
      <c r="H57" s="331" t="str">
        <f>VLOOKUP($G57,工作表1!$A:$C,3)</f>
        <v>A</v>
      </c>
      <c r="I57" s="24" t="str">
        <f>VLOOKUP(G57,工作表1!A:C,3)</f>
        <v>A</v>
      </c>
    </row>
    <row r="58" spans="1:9">
      <c r="A58" t="s">
        <v>1069</v>
      </c>
      <c r="B58" t="s">
        <v>2304</v>
      </c>
      <c r="C58" t="s">
        <v>1790</v>
      </c>
      <c r="D58" t="s">
        <v>1791</v>
      </c>
      <c r="E58" t="s">
        <v>2703</v>
      </c>
      <c r="F58" t="s">
        <v>1792</v>
      </c>
      <c r="G58" t="s">
        <v>4638</v>
      </c>
      <c r="H58" s="331" t="str">
        <f>VLOOKUP($G58,工作表1!$A:$C,3)</f>
        <v>A</v>
      </c>
      <c r="I58" s="24" t="str">
        <f>VLOOKUP(G58,工作表1!A:C,3)</f>
        <v>A</v>
      </c>
    </row>
    <row r="59" spans="1:9">
      <c r="A59" t="s">
        <v>1069</v>
      </c>
      <c r="B59" t="s">
        <v>2304</v>
      </c>
      <c r="C59" t="s">
        <v>1793</v>
      </c>
      <c r="D59" t="s">
        <v>1794</v>
      </c>
      <c r="E59" t="s">
        <v>2703</v>
      </c>
      <c r="F59" t="s">
        <v>1795</v>
      </c>
      <c r="G59" t="s">
        <v>4638</v>
      </c>
      <c r="H59" s="331" t="str">
        <f>VLOOKUP($G59,工作表1!$A:$C,3)</f>
        <v>A</v>
      </c>
      <c r="I59" s="24" t="str">
        <f>VLOOKUP(G59,工作表1!A:C,3)</f>
        <v>A</v>
      </c>
    </row>
    <row r="60" spans="1:9">
      <c r="A60" t="s">
        <v>1069</v>
      </c>
      <c r="B60" t="s">
        <v>2304</v>
      </c>
      <c r="C60" t="s">
        <v>1796</v>
      </c>
      <c r="D60" t="s">
        <v>1797</v>
      </c>
      <c r="E60" t="s">
        <v>2703</v>
      </c>
      <c r="F60" t="s">
        <v>1798</v>
      </c>
      <c r="G60" t="s">
        <v>4638</v>
      </c>
      <c r="H60" s="331" t="str">
        <f>VLOOKUP($G60,工作表1!$A:$C,3)</f>
        <v>A</v>
      </c>
      <c r="I60" s="24" t="str">
        <f>VLOOKUP(G60,工作表1!A:C,3)</f>
        <v>A</v>
      </c>
    </row>
    <row r="61" spans="1:9">
      <c r="A61" t="s">
        <v>1069</v>
      </c>
      <c r="B61" t="s">
        <v>2304</v>
      </c>
      <c r="C61" t="s">
        <v>1799</v>
      </c>
      <c r="D61" t="s">
        <v>1800</v>
      </c>
      <c r="E61" t="s">
        <v>2703</v>
      </c>
      <c r="F61" t="s">
        <v>1801</v>
      </c>
      <c r="G61" t="s">
        <v>4638</v>
      </c>
      <c r="H61" s="331" t="str">
        <f>VLOOKUP($G61,工作表1!$A:$C,3)</f>
        <v>A</v>
      </c>
      <c r="I61" s="24" t="str">
        <f>VLOOKUP(G61,工作表1!A:C,3)</f>
        <v>A</v>
      </c>
    </row>
    <row r="62" spans="1:9">
      <c r="A62" t="s">
        <v>1069</v>
      </c>
      <c r="B62" t="s">
        <v>2304</v>
      </c>
      <c r="C62" t="s">
        <v>1802</v>
      </c>
      <c r="D62" t="s">
        <v>1803</v>
      </c>
      <c r="E62" t="s">
        <v>2688</v>
      </c>
      <c r="F62" t="s">
        <v>1804</v>
      </c>
      <c r="G62" t="s">
        <v>4633</v>
      </c>
      <c r="H62" s="331" t="str">
        <f>VLOOKUP($G62,工作表1!$A:$C,3)</f>
        <v>A</v>
      </c>
      <c r="I62" s="24" t="str">
        <f>VLOOKUP(G62,工作表1!A:C,3)</f>
        <v>A</v>
      </c>
    </row>
    <row r="63" spans="1:9">
      <c r="A63" t="s">
        <v>1069</v>
      </c>
      <c r="B63" t="s">
        <v>2304</v>
      </c>
      <c r="C63" t="s">
        <v>1805</v>
      </c>
      <c r="D63" t="s">
        <v>1806</v>
      </c>
      <c r="E63" t="s">
        <v>2699</v>
      </c>
      <c r="F63" t="s">
        <v>1807</v>
      </c>
      <c r="G63" t="s">
        <v>4633</v>
      </c>
      <c r="H63" s="331" t="str">
        <f>VLOOKUP($G63,工作表1!$A:$C,3)</f>
        <v>A</v>
      </c>
      <c r="I63" s="24" t="str">
        <f>VLOOKUP(G63,工作表1!A:C,3)</f>
        <v>A</v>
      </c>
    </row>
    <row r="64" spans="1:9">
      <c r="A64" t="s">
        <v>1069</v>
      </c>
      <c r="B64" t="s">
        <v>2304</v>
      </c>
      <c r="C64" t="s">
        <v>1808</v>
      </c>
      <c r="D64" t="s">
        <v>1809</v>
      </c>
      <c r="E64" t="s">
        <v>2703</v>
      </c>
      <c r="F64" t="s">
        <v>1810</v>
      </c>
      <c r="G64" t="s">
        <v>4638</v>
      </c>
      <c r="H64" s="331" t="str">
        <f>VLOOKUP($G64,工作表1!$A:$C,3)</f>
        <v>A</v>
      </c>
      <c r="I64" s="24" t="str">
        <f>VLOOKUP(G64,工作表1!A:C,3)</f>
        <v>A</v>
      </c>
    </row>
    <row r="65" spans="1:9">
      <c r="A65" t="s">
        <v>1069</v>
      </c>
      <c r="B65" t="s">
        <v>2304</v>
      </c>
      <c r="C65" t="s">
        <v>1811</v>
      </c>
      <c r="D65" t="s">
        <v>5262</v>
      </c>
      <c r="E65" t="s">
        <v>2703</v>
      </c>
      <c r="F65" t="s">
        <v>1812</v>
      </c>
      <c r="G65" t="s">
        <v>4638</v>
      </c>
      <c r="H65" s="331" t="str">
        <f>VLOOKUP($G65,工作表1!$A:$C,3)</f>
        <v>A</v>
      </c>
      <c r="I65" s="24" t="str">
        <f>VLOOKUP(G65,工作表1!A:C,3)</f>
        <v>A</v>
      </c>
    </row>
    <row r="66" spans="1:9">
      <c r="A66" t="s">
        <v>1069</v>
      </c>
      <c r="B66" t="s">
        <v>2304</v>
      </c>
      <c r="C66" t="s">
        <v>1813</v>
      </c>
      <c r="D66" t="s">
        <v>1814</v>
      </c>
      <c r="E66" t="s">
        <v>2703</v>
      </c>
      <c r="F66" t="s">
        <v>1815</v>
      </c>
      <c r="G66" t="s">
        <v>4638</v>
      </c>
      <c r="H66" s="331" t="str">
        <f>VLOOKUP($G66,工作表1!$A:$C,3)</f>
        <v>A</v>
      </c>
      <c r="I66" s="24" t="str">
        <f>VLOOKUP(G66,工作表1!A:C,3)</f>
        <v>A</v>
      </c>
    </row>
    <row r="67" spans="1:9">
      <c r="A67" t="s">
        <v>1069</v>
      </c>
      <c r="B67" t="s">
        <v>2304</v>
      </c>
      <c r="C67" t="s">
        <v>1813</v>
      </c>
      <c r="D67" t="s">
        <v>1814</v>
      </c>
      <c r="E67" t="s">
        <v>2703</v>
      </c>
      <c r="F67" t="s">
        <v>1815</v>
      </c>
      <c r="G67" t="s">
        <v>4638</v>
      </c>
      <c r="H67" s="331" t="str">
        <f>VLOOKUP($G67,工作表1!$A:$C,3)</f>
        <v>A</v>
      </c>
      <c r="I67" s="24" t="str">
        <f>VLOOKUP(G67,工作表1!A:C,3)</f>
        <v>A</v>
      </c>
    </row>
    <row r="68" spans="1:9">
      <c r="A68" t="s">
        <v>1069</v>
      </c>
      <c r="B68" t="s">
        <v>2304</v>
      </c>
      <c r="C68" t="s">
        <v>1816</v>
      </c>
      <c r="D68" t="s">
        <v>1817</v>
      </c>
      <c r="E68" t="s">
        <v>2703</v>
      </c>
      <c r="F68" t="s">
        <v>1818</v>
      </c>
      <c r="G68" t="s">
        <v>4638</v>
      </c>
      <c r="H68" s="331" t="str">
        <f>VLOOKUP($G68,工作表1!$A:$C,3)</f>
        <v>A</v>
      </c>
      <c r="I68" s="24" t="str">
        <f>VLOOKUP(G68,工作表1!A:C,3)</f>
        <v>A</v>
      </c>
    </row>
    <row r="69" spans="1:9">
      <c r="A69" t="s">
        <v>1069</v>
      </c>
      <c r="B69" t="s">
        <v>2304</v>
      </c>
      <c r="C69" t="s">
        <v>3889</v>
      </c>
      <c r="D69" t="s">
        <v>1819</v>
      </c>
      <c r="E69" t="s">
        <v>2703</v>
      </c>
      <c r="F69" t="s">
        <v>1820</v>
      </c>
      <c r="G69" t="s">
        <v>4638</v>
      </c>
      <c r="H69" s="331" t="str">
        <f>VLOOKUP($G69,工作表1!$A:$C,3)</f>
        <v>A</v>
      </c>
      <c r="I69" s="24" t="str">
        <f>VLOOKUP(G69,工作表1!A:C,3)</f>
        <v>A</v>
      </c>
    </row>
    <row r="70" spans="1:9">
      <c r="A70" t="s">
        <v>1069</v>
      </c>
      <c r="B70" t="s">
        <v>2304</v>
      </c>
      <c r="C70" t="s">
        <v>1821</v>
      </c>
      <c r="D70" t="s">
        <v>1822</v>
      </c>
      <c r="E70" t="s">
        <v>2699</v>
      </c>
      <c r="F70" t="s">
        <v>1823</v>
      </c>
      <c r="G70" t="s">
        <v>4633</v>
      </c>
      <c r="H70" s="331" t="str">
        <f>VLOOKUP($G70,工作表1!$A:$C,3)</f>
        <v>A</v>
      </c>
      <c r="I70" s="24" t="str">
        <f>VLOOKUP(G70,工作表1!A:C,3)</f>
        <v>A</v>
      </c>
    </row>
    <row r="71" spans="1:9">
      <c r="A71" t="s">
        <v>1069</v>
      </c>
      <c r="B71" t="s">
        <v>2304</v>
      </c>
      <c r="C71" t="s">
        <v>1824</v>
      </c>
      <c r="D71" t="s">
        <v>1825</v>
      </c>
      <c r="E71" t="s">
        <v>2703</v>
      </c>
      <c r="F71" t="s">
        <v>1826</v>
      </c>
      <c r="G71" t="s">
        <v>4638</v>
      </c>
      <c r="H71" s="331" t="str">
        <f>VLOOKUP($G71,工作表1!$A:$C,3)</f>
        <v>A</v>
      </c>
      <c r="I71" s="24" t="str">
        <f>VLOOKUP(G71,工作表1!A:C,3)</f>
        <v>A</v>
      </c>
    </row>
    <row r="72" spans="1:9">
      <c r="A72" t="s">
        <v>1069</v>
      </c>
      <c r="B72" t="s">
        <v>2304</v>
      </c>
      <c r="C72" t="s">
        <v>1827</v>
      </c>
      <c r="D72" t="s">
        <v>1828</v>
      </c>
      <c r="E72" t="s">
        <v>2703</v>
      </c>
      <c r="F72" t="s">
        <v>1829</v>
      </c>
      <c r="G72" t="s">
        <v>4638</v>
      </c>
      <c r="H72" s="331" t="str">
        <f>VLOOKUP($G72,工作表1!$A:$C,3)</f>
        <v>A</v>
      </c>
      <c r="I72" s="24" t="str">
        <f>VLOOKUP(G72,工作表1!A:C,3)</f>
        <v>A</v>
      </c>
    </row>
    <row r="73" spans="1:9">
      <c r="A73" t="s">
        <v>1069</v>
      </c>
      <c r="B73" t="s">
        <v>2304</v>
      </c>
      <c r="C73" t="s">
        <v>1830</v>
      </c>
      <c r="D73" t="s">
        <v>1831</v>
      </c>
      <c r="E73" t="s">
        <v>2703</v>
      </c>
      <c r="F73" t="s">
        <v>1832</v>
      </c>
      <c r="G73" t="s">
        <v>4638</v>
      </c>
      <c r="H73" s="331" t="str">
        <f>VLOOKUP($G73,工作表1!$A:$C,3)</f>
        <v>A</v>
      </c>
      <c r="I73" s="24" t="str">
        <f>VLOOKUP(G73,工作表1!A:C,3)</f>
        <v>A</v>
      </c>
    </row>
    <row r="74" spans="1:9">
      <c r="A74" t="s">
        <v>1069</v>
      </c>
      <c r="B74" t="s">
        <v>2304</v>
      </c>
      <c r="C74" t="s">
        <v>1833</v>
      </c>
      <c r="D74" t="s">
        <v>1834</v>
      </c>
      <c r="E74" t="s">
        <v>2703</v>
      </c>
      <c r="F74" t="s">
        <v>1835</v>
      </c>
      <c r="G74" t="s">
        <v>4638</v>
      </c>
      <c r="H74" s="331" t="str">
        <f>VLOOKUP($G74,工作表1!$A:$C,3)</f>
        <v>A</v>
      </c>
      <c r="I74" s="24" t="str">
        <f>VLOOKUP(G74,工作表1!A:C,3)</f>
        <v>A</v>
      </c>
    </row>
    <row r="75" spans="1:9">
      <c r="A75" t="s">
        <v>1069</v>
      </c>
      <c r="B75" t="s">
        <v>2304</v>
      </c>
      <c r="C75" t="s">
        <v>1836</v>
      </c>
      <c r="D75" t="s">
        <v>1837</v>
      </c>
      <c r="E75" t="s">
        <v>2703</v>
      </c>
      <c r="F75" t="s">
        <v>1838</v>
      </c>
      <c r="G75" t="s">
        <v>4638</v>
      </c>
      <c r="H75" s="331" t="str">
        <f>VLOOKUP($G75,工作表1!$A:$C,3)</f>
        <v>A</v>
      </c>
      <c r="I75" s="24" t="str">
        <f>VLOOKUP(G75,工作表1!A:C,3)</f>
        <v>A</v>
      </c>
    </row>
    <row r="76" spans="1:9">
      <c r="A76" t="s">
        <v>1069</v>
      </c>
      <c r="B76" t="s">
        <v>2304</v>
      </c>
      <c r="C76" t="s">
        <v>2424</v>
      </c>
      <c r="D76" t="s">
        <v>2425</v>
      </c>
      <c r="E76" t="s">
        <v>2703</v>
      </c>
      <c r="F76" t="s">
        <v>2426</v>
      </c>
      <c r="G76" t="s">
        <v>4633</v>
      </c>
      <c r="H76" s="331" t="str">
        <f>VLOOKUP($G76,工作表1!$A:$C,3)</f>
        <v>A</v>
      </c>
      <c r="I76" s="24" t="str">
        <f>VLOOKUP(G76,工作表1!A:C,3)</f>
        <v>A</v>
      </c>
    </row>
    <row r="77" spans="1:9">
      <c r="A77" t="s">
        <v>1069</v>
      </c>
      <c r="B77" t="s">
        <v>2304</v>
      </c>
      <c r="C77" t="s">
        <v>2427</v>
      </c>
      <c r="D77" t="s">
        <v>2428</v>
      </c>
      <c r="E77" t="s">
        <v>2703</v>
      </c>
      <c r="F77" t="s">
        <v>2429</v>
      </c>
      <c r="G77" t="s">
        <v>4638</v>
      </c>
      <c r="H77" s="331" t="str">
        <f>VLOOKUP($G77,工作表1!$A:$C,3)</f>
        <v>A</v>
      </c>
      <c r="I77" s="24" t="str">
        <f>VLOOKUP(G77,工作表1!A:C,3)</f>
        <v>A</v>
      </c>
    </row>
    <row r="78" spans="1:9">
      <c r="A78" t="s">
        <v>1069</v>
      </c>
      <c r="B78" t="s">
        <v>2304</v>
      </c>
      <c r="C78" t="s">
        <v>2430</v>
      </c>
      <c r="D78" t="s">
        <v>2431</v>
      </c>
      <c r="E78" t="s">
        <v>2703</v>
      </c>
      <c r="F78" t="s">
        <v>2432</v>
      </c>
      <c r="G78" t="s">
        <v>4638</v>
      </c>
      <c r="H78" s="331" t="str">
        <f>VLOOKUP($G78,工作表1!$A:$C,3)</f>
        <v>A</v>
      </c>
      <c r="I78" s="24" t="str">
        <f>VLOOKUP(G78,工作表1!A:C,3)</f>
        <v>A</v>
      </c>
    </row>
    <row r="79" spans="1:9">
      <c r="A79" t="s">
        <v>1069</v>
      </c>
      <c r="B79" t="s">
        <v>2304</v>
      </c>
      <c r="C79" t="s">
        <v>4074</v>
      </c>
      <c r="D79" t="s">
        <v>4075</v>
      </c>
      <c r="E79" t="s">
        <v>2703</v>
      </c>
      <c r="F79" t="s">
        <v>4076</v>
      </c>
      <c r="G79" t="s">
        <v>4633</v>
      </c>
      <c r="H79" s="331" t="str">
        <f>VLOOKUP($G79,工作表1!$A:$C,3)</f>
        <v>A</v>
      </c>
      <c r="I79" s="24" t="str">
        <f>VLOOKUP(G79,工作表1!A:C,3)</f>
        <v>A</v>
      </c>
    </row>
    <row r="80" spans="1:9">
      <c r="A80" t="s">
        <v>1069</v>
      </c>
      <c r="B80" t="s">
        <v>2304</v>
      </c>
      <c r="C80" t="s">
        <v>4077</v>
      </c>
      <c r="D80" t="s">
        <v>4078</v>
      </c>
      <c r="E80" t="s">
        <v>2703</v>
      </c>
      <c r="F80" t="s">
        <v>4079</v>
      </c>
      <c r="G80" t="s">
        <v>4633</v>
      </c>
      <c r="H80" s="331" t="str">
        <f>VLOOKUP($G80,工作表1!$A:$C,3)</f>
        <v>A</v>
      </c>
      <c r="I80" s="24" t="str">
        <f>VLOOKUP(G80,工作表1!A:C,3)</f>
        <v>A</v>
      </c>
    </row>
    <row r="81" spans="1:9">
      <c r="A81" t="s">
        <v>1069</v>
      </c>
      <c r="B81" t="s">
        <v>2304</v>
      </c>
      <c r="C81" t="s">
        <v>723</v>
      </c>
      <c r="D81" t="s">
        <v>724</v>
      </c>
      <c r="E81" t="s">
        <v>2703</v>
      </c>
      <c r="F81" t="s">
        <v>725</v>
      </c>
      <c r="G81" t="s">
        <v>4638</v>
      </c>
      <c r="H81" s="331" t="str">
        <f>VLOOKUP($G81,工作表1!$A:$C,3)</f>
        <v>A</v>
      </c>
      <c r="I81" s="24" t="str">
        <f>VLOOKUP(G81,工作表1!A:C,3)</f>
        <v>A</v>
      </c>
    </row>
    <row r="82" spans="1:9">
      <c r="A82" t="s">
        <v>1069</v>
      </c>
      <c r="B82" t="s">
        <v>2304</v>
      </c>
      <c r="C82" t="s">
        <v>726</v>
      </c>
      <c r="D82" t="s">
        <v>727</v>
      </c>
      <c r="E82" t="s">
        <v>2703</v>
      </c>
      <c r="F82" t="s">
        <v>728</v>
      </c>
      <c r="G82" t="s">
        <v>4638</v>
      </c>
      <c r="H82" s="331" t="str">
        <f>VLOOKUP($G82,工作表1!$A:$C,3)</f>
        <v>A</v>
      </c>
      <c r="I82" s="24" t="str">
        <f>VLOOKUP(G82,工作表1!A:C,3)</f>
        <v>A</v>
      </c>
    </row>
    <row r="83" spans="1:9">
      <c r="A83" t="s">
        <v>1069</v>
      </c>
      <c r="B83" t="s">
        <v>2304</v>
      </c>
      <c r="C83" t="s">
        <v>5263</v>
      </c>
      <c r="D83" t="s">
        <v>5264</v>
      </c>
      <c r="E83" t="s">
        <v>2703</v>
      </c>
      <c r="F83" t="s">
        <v>5265</v>
      </c>
      <c r="G83" t="s">
        <v>4633</v>
      </c>
      <c r="H83" s="331" t="str">
        <f>VLOOKUP($G83,工作表1!$A:$C,3)</f>
        <v>A</v>
      </c>
      <c r="I83" s="24" t="str">
        <f>VLOOKUP(G83,工作表1!A:C,3)</f>
        <v>A</v>
      </c>
    </row>
    <row r="84" spans="1:9">
      <c r="A84" t="s">
        <v>1069</v>
      </c>
      <c r="B84" t="s">
        <v>2304</v>
      </c>
      <c r="C84" t="s">
        <v>5268</v>
      </c>
      <c r="D84" t="s">
        <v>5269</v>
      </c>
      <c r="E84" t="s">
        <v>2703</v>
      </c>
      <c r="F84" t="s">
        <v>5270</v>
      </c>
      <c r="G84" t="s">
        <v>4633</v>
      </c>
      <c r="H84" s="331" t="str">
        <f>VLOOKUP($G84,工作表1!$A:$C,3)</f>
        <v>A</v>
      </c>
      <c r="I84" s="24" t="str">
        <f>VLOOKUP(G84,工作表1!A:C,3)</f>
        <v>A</v>
      </c>
    </row>
    <row r="85" spans="1:9">
      <c r="A85" t="s">
        <v>1069</v>
      </c>
      <c r="B85" t="s">
        <v>2304</v>
      </c>
      <c r="C85" t="s">
        <v>5271</v>
      </c>
      <c r="D85" t="s">
        <v>5272</v>
      </c>
      <c r="E85" t="s">
        <v>2703</v>
      </c>
      <c r="F85" t="s">
        <v>5273</v>
      </c>
      <c r="G85" t="s">
        <v>4633</v>
      </c>
      <c r="H85" s="331" t="str">
        <f>VLOOKUP($G85,工作表1!$A:$C,3)</f>
        <v>A</v>
      </c>
      <c r="I85" s="24" t="str">
        <f>VLOOKUP(G85,工作表1!A:C,3)</f>
        <v>A</v>
      </c>
    </row>
    <row r="86" spans="1:9">
      <c r="A86" t="s">
        <v>1069</v>
      </c>
      <c r="B86" t="s">
        <v>2304</v>
      </c>
      <c r="C86" t="s">
        <v>5670</v>
      </c>
      <c r="D86" t="s">
        <v>5671</v>
      </c>
      <c r="E86" t="s">
        <v>2703</v>
      </c>
      <c r="F86" t="s">
        <v>5672</v>
      </c>
      <c r="G86" t="s">
        <v>4633</v>
      </c>
      <c r="H86" s="331" t="str">
        <f>VLOOKUP($G86,工作表1!$A:$C,3)</f>
        <v>A</v>
      </c>
      <c r="I86" s="24" t="str">
        <f>VLOOKUP(G86,工作表1!A:C,3)</f>
        <v>A</v>
      </c>
    </row>
    <row r="87" spans="1:9">
      <c r="A87" t="s">
        <v>1069</v>
      </c>
      <c r="B87" t="s">
        <v>2304</v>
      </c>
      <c r="C87" t="s">
        <v>5673</v>
      </c>
      <c r="D87" t="s">
        <v>5266</v>
      </c>
      <c r="E87" t="s">
        <v>2703</v>
      </c>
      <c r="F87" t="s">
        <v>5267</v>
      </c>
      <c r="G87" t="s">
        <v>4633</v>
      </c>
      <c r="H87" s="331" t="str">
        <f>VLOOKUP($G87,工作表1!$A:$C,3)</f>
        <v>A</v>
      </c>
      <c r="I87" s="24" t="str">
        <f>VLOOKUP(G87,工作表1!A:C,3)</f>
        <v>A</v>
      </c>
    </row>
    <row r="88" spans="1:9">
      <c r="A88" t="s">
        <v>1069</v>
      </c>
      <c r="B88" t="s">
        <v>2300</v>
      </c>
      <c r="C88" t="s">
        <v>1839</v>
      </c>
      <c r="D88" t="s">
        <v>1840</v>
      </c>
      <c r="E88" t="s">
        <v>2699</v>
      </c>
      <c r="F88" t="s">
        <v>1841</v>
      </c>
      <c r="G88" t="s">
        <v>4635</v>
      </c>
      <c r="H88" s="331" t="str">
        <f>VLOOKUP($G88,工作表1!$A:$C,3)</f>
        <v>A</v>
      </c>
      <c r="I88" s="24" t="str">
        <f>VLOOKUP(G88,工作表1!A:C,3)</f>
        <v>A</v>
      </c>
    </row>
    <row r="89" spans="1:9">
      <c r="A89" t="s">
        <v>1069</v>
      </c>
      <c r="B89" t="s">
        <v>2300</v>
      </c>
      <c r="C89" t="s">
        <v>1842</v>
      </c>
      <c r="D89" t="s">
        <v>1843</v>
      </c>
      <c r="E89" t="s">
        <v>2688</v>
      </c>
      <c r="F89" t="s">
        <v>1844</v>
      </c>
      <c r="G89" t="s">
        <v>4635</v>
      </c>
      <c r="H89" s="331" t="str">
        <f>VLOOKUP($G89,工作表1!$A:$C,3)</f>
        <v>A</v>
      </c>
      <c r="I89" s="24" t="str">
        <f>VLOOKUP(G89,工作表1!A:C,3)</f>
        <v>A</v>
      </c>
    </row>
    <row r="90" spans="1:9">
      <c r="A90" t="s">
        <v>1069</v>
      </c>
      <c r="B90" t="s">
        <v>2300</v>
      </c>
      <c r="C90" t="s">
        <v>1845</v>
      </c>
      <c r="D90" t="s">
        <v>4849</v>
      </c>
      <c r="E90" t="s">
        <v>2699</v>
      </c>
      <c r="F90" t="s">
        <v>4850</v>
      </c>
      <c r="G90" t="s">
        <v>4635</v>
      </c>
      <c r="H90" s="331" t="str">
        <f>VLOOKUP($G90,工作表1!$A:$C,3)</f>
        <v>A</v>
      </c>
      <c r="I90" s="24" t="str">
        <f>VLOOKUP(G90,工作表1!A:C,3)</f>
        <v>A</v>
      </c>
    </row>
    <row r="91" spans="1:9">
      <c r="A91" t="s">
        <v>1069</v>
      </c>
      <c r="B91" t="s">
        <v>2300</v>
      </c>
      <c r="C91" t="s">
        <v>4851</v>
      </c>
      <c r="D91" t="s">
        <v>4852</v>
      </c>
      <c r="E91" t="s">
        <v>2703</v>
      </c>
      <c r="F91" t="s">
        <v>4853</v>
      </c>
      <c r="G91" t="s">
        <v>4635</v>
      </c>
      <c r="H91" s="331" t="str">
        <f>VLOOKUP($G91,工作表1!$A:$C,3)</f>
        <v>A</v>
      </c>
      <c r="I91" s="24" t="str">
        <f>VLOOKUP(G91,工作表1!A:C,3)</f>
        <v>A</v>
      </c>
    </row>
    <row r="92" spans="1:9">
      <c r="A92" t="s">
        <v>1069</v>
      </c>
      <c r="B92" t="s">
        <v>2300</v>
      </c>
      <c r="C92" t="s">
        <v>375</v>
      </c>
      <c r="D92" t="s">
        <v>376</v>
      </c>
      <c r="E92" t="s">
        <v>2699</v>
      </c>
      <c r="F92" t="s">
        <v>377</v>
      </c>
      <c r="G92" t="s">
        <v>4635</v>
      </c>
      <c r="H92" s="331" t="str">
        <f>VLOOKUP($G92,工作表1!$A:$C,3)</f>
        <v>A</v>
      </c>
      <c r="I92" s="24" t="str">
        <f>VLOOKUP(G92,工作表1!A:C,3)</f>
        <v>A</v>
      </c>
    </row>
    <row r="93" spans="1:9">
      <c r="A93" t="s">
        <v>1069</v>
      </c>
      <c r="B93" t="s">
        <v>2300</v>
      </c>
      <c r="C93" t="s">
        <v>2433</v>
      </c>
      <c r="D93" t="s">
        <v>2434</v>
      </c>
      <c r="E93" t="s">
        <v>2703</v>
      </c>
      <c r="F93" t="s">
        <v>2435</v>
      </c>
      <c r="G93" t="s">
        <v>4635</v>
      </c>
      <c r="H93" s="331" t="str">
        <f>VLOOKUP($G93,工作表1!$A:$C,3)</f>
        <v>A</v>
      </c>
      <c r="I93" s="24" t="str">
        <f>VLOOKUP(G93,工作表1!A:C,3)</f>
        <v>A</v>
      </c>
    </row>
    <row r="94" spans="1:9">
      <c r="A94" t="s">
        <v>1069</v>
      </c>
      <c r="B94" t="s">
        <v>2298</v>
      </c>
      <c r="C94" t="s">
        <v>4854</v>
      </c>
      <c r="D94" t="s">
        <v>4855</v>
      </c>
      <c r="E94" t="s">
        <v>2703</v>
      </c>
      <c r="F94" t="s">
        <v>4856</v>
      </c>
      <c r="G94" t="s">
        <v>4634</v>
      </c>
      <c r="H94" s="331" t="str">
        <f>VLOOKUP($G94,工作表1!$A:$C,3)</f>
        <v>A</v>
      </c>
      <c r="I94" s="24" t="str">
        <f>VLOOKUP(G94,工作表1!A:C,3)</f>
        <v>A</v>
      </c>
    </row>
    <row r="95" spans="1:9">
      <c r="A95" t="s">
        <v>1069</v>
      </c>
      <c r="B95" t="s">
        <v>2298</v>
      </c>
      <c r="C95" t="s">
        <v>275</v>
      </c>
      <c r="D95" t="s">
        <v>276</v>
      </c>
      <c r="E95" t="s">
        <v>2703</v>
      </c>
      <c r="F95" t="s">
        <v>277</v>
      </c>
      <c r="G95" t="s">
        <v>4634</v>
      </c>
      <c r="H95" s="331" t="str">
        <f>VLOOKUP($G95,工作表1!$A:$C,3)</f>
        <v>A</v>
      </c>
      <c r="I95" s="24" t="str">
        <f>VLOOKUP(G95,工作表1!A:C,3)</f>
        <v>A</v>
      </c>
    </row>
    <row r="96" spans="1:9">
      <c r="A96" t="s">
        <v>1069</v>
      </c>
      <c r="B96" t="s">
        <v>2298</v>
      </c>
      <c r="C96" t="s">
        <v>4857</v>
      </c>
      <c r="D96" t="s">
        <v>4858</v>
      </c>
      <c r="E96" t="s">
        <v>2703</v>
      </c>
      <c r="F96" t="s">
        <v>4859</v>
      </c>
      <c r="G96" t="s">
        <v>4634</v>
      </c>
      <c r="H96" s="331" t="str">
        <f>VLOOKUP($G96,工作表1!$A:$C,3)</f>
        <v>A</v>
      </c>
      <c r="I96" s="24" t="str">
        <f>VLOOKUP(G96,工作表1!A:C,3)</f>
        <v>A</v>
      </c>
    </row>
    <row r="97" spans="1:9">
      <c r="A97" t="s">
        <v>1069</v>
      </c>
      <c r="B97" t="s">
        <v>2298</v>
      </c>
      <c r="C97" t="s">
        <v>4860</v>
      </c>
      <c r="D97" t="s">
        <v>4861</v>
      </c>
      <c r="E97" t="s">
        <v>2703</v>
      </c>
      <c r="F97" t="s">
        <v>214</v>
      </c>
      <c r="G97" t="s">
        <v>4634</v>
      </c>
      <c r="H97" s="331" t="str">
        <f>VLOOKUP($G97,工作表1!$A:$C,3)</f>
        <v>A</v>
      </c>
      <c r="I97" s="24" t="str">
        <f>VLOOKUP(G97,工作表1!A:C,3)</f>
        <v>A</v>
      </c>
    </row>
    <row r="98" spans="1:9">
      <c r="A98" t="s">
        <v>1069</v>
      </c>
      <c r="B98" t="s">
        <v>2298</v>
      </c>
      <c r="C98" t="s">
        <v>215</v>
      </c>
      <c r="D98" t="s">
        <v>216</v>
      </c>
      <c r="E98" t="s">
        <v>2699</v>
      </c>
      <c r="F98" t="s">
        <v>217</v>
      </c>
      <c r="G98" t="s">
        <v>4634</v>
      </c>
      <c r="H98" s="331" t="str">
        <f>VLOOKUP($G98,工作表1!$A:$C,3)</f>
        <v>A</v>
      </c>
      <c r="I98" s="24" t="str">
        <f>VLOOKUP(G98,工作表1!A:C,3)</f>
        <v>A</v>
      </c>
    </row>
    <row r="99" spans="1:9">
      <c r="A99" t="s">
        <v>1069</v>
      </c>
      <c r="B99" t="s">
        <v>2298</v>
      </c>
      <c r="C99" t="s">
        <v>218</v>
      </c>
      <c r="D99" t="s">
        <v>219</v>
      </c>
      <c r="E99" t="s">
        <v>2703</v>
      </c>
      <c r="F99" t="s">
        <v>220</v>
      </c>
      <c r="G99" t="s">
        <v>4634</v>
      </c>
      <c r="H99" s="331" t="str">
        <f>VLOOKUP($G99,工作表1!$A:$C,3)</f>
        <v>A</v>
      </c>
      <c r="I99" s="24" t="str">
        <f>VLOOKUP(G99,工作表1!A:C,3)</f>
        <v>A</v>
      </c>
    </row>
    <row r="100" spans="1:9">
      <c r="A100" t="s">
        <v>1069</v>
      </c>
      <c r="B100" t="s">
        <v>2298</v>
      </c>
      <c r="C100" t="s">
        <v>221</v>
      </c>
      <c r="D100" t="s">
        <v>222</v>
      </c>
      <c r="E100" t="s">
        <v>2688</v>
      </c>
      <c r="F100" t="s">
        <v>223</v>
      </c>
      <c r="G100" t="s">
        <v>4634</v>
      </c>
      <c r="H100" s="331" t="str">
        <f>VLOOKUP($G100,工作表1!$A:$C,3)</f>
        <v>A</v>
      </c>
      <c r="I100" s="24" t="str">
        <f>VLOOKUP(G100,工作表1!A:C,3)</f>
        <v>A</v>
      </c>
    </row>
    <row r="101" spans="1:9">
      <c r="A101" t="s">
        <v>1069</v>
      </c>
      <c r="B101" t="s">
        <v>2298</v>
      </c>
      <c r="C101" t="s">
        <v>224</v>
      </c>
      <c r="D101" t="s">
        <v>225</v>
      </c>
      <c r="E101" t="s">
        <v>2699</v>
      </c>
      <c r="F101" t="s">
        <v>226</v>
      </c>
      <c r="G101" t="s">
        <v>4634</v>
      </c>
      <c r="H101" s="331" t="str">
        <f>VLOOKUP($G101,工作表1!$A:$C,3)</f>
        <v>A</v>
      </c>
      <c r="I101" s="24" t="str">
        <f>VLOOKUP(G101,工作表1!A:C,3)</f>
        <v>A</v>
      </c>
    </row>
    <row r="102" spans="1:9">
      <c r="A102" t="s">
        <v>1069</v>
      </c>
      <c r="B102" t="s">
        <v>2298</v>
      </c>
      <c r="C102" t="s">
        <v>227</v>
      </c>
      <c r="D102" t="s">
        <v>228</v>
      </c>
      <c r="E102" t="s">
        <v>2703</v>
      </c>
      <c r="F102" t="s">
        <v>229</v>
      </c>
      <c r="G102" t="s">
        <v>4634</v>
      </c>
      <c r="H102" s="331" t="str">
        <f>VLOOKUP($G102,工作表1!$A:$C,3)</f>
        <v>A</v>
      </c>
      <c r="I102" s="24" t="str">
        <f>VLOOKUP(G102,工作表1!A:C,3)</f>
        <v>A</v>
      </c>
    </row>
    <row r="103" spans="1:9">
      <c r="A103" t="s">
        <v>1069</v>
      </c>
      <c r="B103" t="s">
        <v>2298</v>
      </c>
      <c r="C103" t="s">
        <v>2436</v>
      </c>
      <c r="D103" t="s">
        <v>2437</v>
      </c>
      <c r="E103" t="s">
        <v>2703</v>
      </c>
      <c r="F103" t="s">
        <v>2438</v>
      </c>
      <c r="G103" t="s">
        <v>4634</v>
      </c>
      <c r="H103" s="331" t="str">
        <f>VLOOKUP($G103,工作表1!$A:$C,3)</f>
        <v>A</v>
      </c>
      <c r="I103" s="24" t="str">
        <f>VLOOKUP(G103,工作表1!A:C,3)</f>
        <v>A</v>
      </c>
    </row>
    <row r="104" spans="1:9">
      <c r="A104" t="s">
        <v>1069</v>
      </c>
      <c r="B104" t="s">
        <v>2298</v>
      </c>
      <c r="C104" t="s">
        <v>5274</v>
      </c>
      <c r="D104" t="s">
        <v>5275</v>
      </c>
      <c r="E104" t="s">
        <v>2703</v>
      </c>
      <c r="F104" t="s">
        <v>5276</v>
      </c>
      <c r="G104" t="s">
        <v>4634</v>
      </c>
      <c r="H104" s="331" t="str">
        <f>VLOOKUP($G104,工作表1!$A:$C,3)</f>
        <v>A</v>
      </c>
      <c r="I104" s="24" t="str">
        <f>VLOOKUP(G104,工作表1!A:C,3)</f>
        <v>A</v>
      </c>
    </row>
    <row r="105" spans="1:9">
      <c r="A105" t="s">
        <v>1069</v>
      </c>
      <c r="B105" t="s">
        <v>2298</v>
      </c>
      <c r="C105" t="s">
        <v>5277</v>
      </c>
      <c r="D105" t="s">
        <v>5278</v>
      </c>
      <c r="E105" t="s">
        <v>2703</v>
      </c>
      <c r="F105" t="s">
        <v>5279</v>
      </c>
      <c r="G105" t="s">
        <v>4634</v>
      </c>
      <c r="H105" s="331" t="str">
        <f>VLOOKUP($G105,工作表1!$A:$C,3)</f>
        <v>A</v>
      </c>
      <c r="I105" s="24" t="str">
        <f>VLOOKUP(G105,工作表1!A:C,3)</f>
        <v>A</v>
      </c>
    </row>
    <row r="106" spans="1:9">
      <c r="A106" t="s">
        <v>1069</v>
      </c>
      <c r="B106" t="s">
        <v>2298</v>
      </c>
      <c r="C106" t="s">
        <v>5280</v>
      </c>
      <c r="D106" t="s">
        <v>5281</v>
      </c>
      <c r="E106" t="s">
        <v>2703</v>
      </c>
      <c r="F106" t="s">
        <v>5282</v>
      </c>
      <c r="G106" t="s">
        <v>4634</v>
      </c>
      <c r="H106" s="331" t="str">
        <f>VLOOKUP($G106,工作表1!$A:$C,3)</f>
        <v>A</v>
      </c>
      <c r="I106" s="24" t="str">
        <f>VLOOKUP(G106,工作表1!A:C,3)</f>
        <v>A</v>
      </c>
    </row>
    <row r="107" spans="1:9">
      <c r="A107" t="s">
        <v>5260</v>
      </c>
      <c r="B107" t="s">
        <v>231</v>
      </c>
      <c r="C107" t="s">
        <v>234</v>
      </c>
      <c r="D107" t="s">
        <v>235</v>
      </c>
      <c r="E107" t="s">
        <v>2688</v>
      </c>
      <c r="F107" t="s">
        <v>236</v>
      </c>
      <c r="G107" t="s">
        <v>4639</v>
      </c>
      <c r="H107" s="331" t="str">
        <f>VLOOKUP($G107,工作表1!$A:$C,3)</f>
        <v>A</v>
      </c>
      <c r="I107" s="24" t="str">
        <f>VLOOKUP(G107,工作表1!A:C,3)</f>
        <v>A</v>
      </c>
    </row>
    <row r="108" spans="1:9">
      <c r="A108" t="s">
        <v>5260</v>
      </c>
      <c r="B108" t="s">
        <v>231</v>
      </c>
      <c r="C108" t="s">
        <v>5065</v>
      </c>
      <c r="D108" t="s">
        <v>5066</v>
      </c>
      <c r="E108" t="s">
        <v>2688</v>
      </c>
      <c r="F108" t="s">
        <v>5067</v>
      </c>
      <c r="G108" t="s">
        <v>4639</v>
      </c>
      <c r="H108" s="331" t="str">
        <f>VLOOKUP($G108,工作表1!$A:$C,3)</f>
        <v>A</v>
      </c>
      <c r="I108" s="24" t="str">
        <f>VLOOKUP(G108,工作表1!A:C,3)</f>
        <v>A</v>
      </c>
    </row>
    <row r="109" spans="1:9">
      <c r="A109" t="s">
        <v>5260</v>
      </c>
      <c r="B109" t="s">
        <v>231</v>
      </c>
      <c r="C109" t="s">
        <v>5071</v>
      </c>
      <c r="D109" t="s">
        <v>5072</v>
      </c>
      <c r="E109" t="s">
        <v>2699</v>
      </c>
      <c r="F109" t="s">
        <v>5073</v>
      </c>
      <c r="G109" t="s">
        <v>4639</v>
      </c>
      <c r="H109" s="331" t="str">
        <f>VLOOKUP($G109,工作表1!$A:$C,3)</f>
        <v>A</v>
      </c>
      <c r="I109" s="24" t="str">
        <f>VLOOKUP(G109,工作表1!A:C,3)</f>
        <v>A</v>
      </c>
    </row>
    <row r="110" spans="1:9">
      <c r="A110" t="s">
        <v>5260</v>
      </c>
      <c r="B110" t="s">
        <v>231</v>
      </c>
      <c r="C110" t="s">
        <v>387</v>
      </c>
      <c r="D110" t="s">
        <v>388</v>
      </c>
      <c r="E110" t="s">
        <v>2746</v>
      </c>
      <c r="F110" t="s">
        <v>389</v>
      </c>
      <c r="G110" t="s">
        <v>4639</v>
      </c>
      <c r="H110" s="331" t="str">
        <f>VLOOKUP($G110,工作表1!$A:$C,3)</f>
        <v>A</v>
      </c>
      <c r="I110" s="24" t="str">
        <f>VLOOKUP(G110,工作表1!A:C,3)</f>
        <v>A</v>
      </c>
    </row>
    <row r="111" spans="1:9">
      <c r="A111" t="s">
        <v>5260</v>
      </c>
      <c r="B111" t="s">
        <v>231</v>
      </c>
      <c r="C111" t="s">
        <v>5674</v>
      </c>
      <c r="D111" t="s">
        <v>5675</v>
      </c>
      <c r="E111" t="s">
        <v>2696</v>
      </c>
      <c r="F111" t="s">
        <v>2411</v>
      </c>
      <c r="G111" t="s">
        <v>4639</v>
      </c>
      <c r="H111" s="331" t="str">
        <f>VLOOKUP($G111,工作表1!$A:$C,3)</f>
        <v>A</v>
      </c>
      <c r="I111" s="24" t="str">
        <f>VLOOKUP(G111,工作表1!A:C,3)</f>
        <v>A</v>
      </c>
    </row>
    <row r="112" spans="1:9">
      <c r="A112" t="s">
        <v>231</v>
      </c>
      <c r="B112" t="s">
        <v>1078</v>
      </c>
      <c r="C112" t="s">
        <v>237</v>
      </c>
      <c r="D112" t="s">
        <v>238</v>
      </c>
      <c r="E112" t="s">
        <v>2699</v>
      </c>
      <c r="F112" t="s">
        <v>239</v>
      </c>
      <c r="G112" t="s">
        <v>3387</v>
      </c>
      <c r="H112" s="331" t="str">
        <f>VLOOKUP($G112,工作表1!$A:$C,3)</f>
        <v>B</v>
      </c>
      <c r="I112" s="24" t="str">
        <f>VLOOKUP(G112,工作表1!A:C,3)</f>
        <v>B</v>
      </c>
    </row>
    <row r="113" spans="1:9">
      <c r="A113" t="s">
        <v>231</v>
      </c>
      <c r="B113" t="s">
        <v>1078</v>
      </c>
      <c r="C113" t="s">
        <v>240</v>
      </c>
      <c r="D113" t="s">
        <v>241</v>
      </c>
      <c r="E113" t="s">
        <v>2688</v>
      </c>
      <c r="F113" t="s">
        <v>242</v>
      </c>
      <c r="G113" t="s">
        <v>4640</v>
      </c>
      <c r="H113" s="331" t="str">
        <f>VLOOKUP($G113,工作表1!$A:$C,3)</f>
        <v>A</v>
      </c>
      <c r="I113" s="24" t="str">
        <f>VLOOKUP(G113,工作表1!A:C,3)</f>
        <v>A</v>
      </c>
    </row>
    <row r="114" spans="1:9">
      <c r="A114" t="s">
        <v>231</v>
      </c>
      <c r="B114" t="s">
        <v>1078</v>
      </c>
      <c r="C114" t="s">
        <v>243</v>
      </c>
      <c r="D114" t="s">
        <v>244</v>
      </c>
      <c r="E114" t="s">
        <v>2688</v>
      </c>
      <c r="F114" t="s">
        <v>245</v>
      </c>
      <c r="G114" t="s">
        <v>4640</v>
      </c>
      <c r="H114" s="331" t="str">
        <f>VLOOKUP($G114,工作表1!$A:$C,3)</f>
        <v>A</v>
      </c>
      <c r="I114" s="24" t="str">
        <f>VLOOKUP(G114,工作表1!A:C,3)</f>
        <v>A</v>
      </c>
    </row>
    <row r="115" spans="1:9">
      <c r="A115" t="s">
        <v>231</v>
      </c>
      <c r="B115" t="s">
        <v>1078</v>
      </c>
      <c r="C115" t="s">
        <v>246</v>
      </c>
      <c r="D115" t="s">
        <v>247</v>
      </c>
      <c r="E115" t="s">
        <v>2699</v>
      </c>
      <c r="F115" t="s">
        <v>248</v>
      </c>
      <c r="G115" t="s">
        <v>3387</v>
      </c>
      <c r="H115" s="331" t="str">
        <f>VLOOKUP($G115,工作表1!$A:$C,3)</f>
        <v>B</v>
      </c>
      <c r="I115" s="24" t="str">
        <f>VLOOKUP(G115,工作表1!A:C,3)</f>
        <v>B</v>
      </c>
    </row>
    <row r="116" spans="1:9">
      <c r="A116" t="s">
        <v>231</v>
      </c>
      <c r="B116" t="s">
        <v>1078</v>
      </c>
      <c r="C116" t="s">
        <v>249</v>
      </c>
      <c r="D116" t="s">
        <v>250</v>
      </c>
      <c r="E116" t="s">
        <v>2703</v>
      </c>
      <c r="F116" t="s">
        <v>251</v>
      </c>
      <c r="G116" t="s">
        <v>3387</v>
      </c>
      <c r="H116" s="331" t="str">
        <f>VLOOKUP($G116,工作表1!$A:$C,3)</f>
        <v>B</v>
      </c>
      <c r="I116" s="24" t="str">
        <f>VLOOKUP(G116,工作表1!A:C,3)</f>
        <v>B</v>
      </c>
    </row>
    <row r="117" spans="1:9">
      <c r="A117" t="s">
        <v>231</v>
      </c>
      <c r="B117" t="s">
        <v>1078</v>
      </c>
      <c r="C117" t="s">
        <v>252</v>
      </c>
      <c r="D117" t="s">
        <v>253</v>
      </c>
      <c r="E117" t="s">
        <v>2703</v>
      </c>
      <c r="F117" t="s">
        <v>254</v>
      </c>
      <c r="G117" t="s">
        <v>3387</v>
      </c>
      <c r="H117" s="331" t="str">
        <f>VLOOKUP($G117,工作表1!$A:$C,3)</f>
        <v>B</v>
      </c>
      <c r="I117" s="24" t="str">
        <f>VLOOKUP(G117,工作表1!A:C,3)</f>
        <v>B</v>
      </c>
    </row>
    <row r="118" spans="1:9">
      <c r="A118" t="s">
        <v>231</v>
      </c>
      <c r="B118" t="s">
        <v>1078</v>
      </c>
      <c r="C118" t="s">
        <v>255</v>
      </c>
      <c r="D118" t="s">
        <v>256</v>
      </c>
      <c r="E118" t="s">
        <v>2703</v>
      </c>
      <c r="F118" t="s">
        <v>257</v>
      </c>
      <c r="G118" t="s">
        <v>4698</v>
      </c>
      <c r="H118" s="331" t="str">
        <f>VLOOKUP($G118,工作表1!$A:$C,3)</f>
        <v>A</v>
      </c>
      <c r="I118" s="24" t="str">
        <f>VLOOKUP(G118,工作表1!A:C,3)</f>
        <v>A</v>
      </c>
    </row>
    <row r="119" spans="1:9">
      <c r="A119" t="s">
        <v>231</v>
      </c>
      <c r="B119" t="s">
        <v>1078</v>
      </c>
      <c r="C119" t="s">
        <v>258</v>
      </c>
      <c r="D119" t="s">
        <v>259</v>
      </c>
      <c r="E119" t="s">
        <v>2703</v>
      </c>
      <c r="F119" t="s">
        <v>260</v>
      </c>
      <c r="G119" t="s">
        <v>4692</v>
      </c>
      <c r="H119" s="331" t="str">
        <f>VLOOKUP($G119,工作表1!$A:$C,3)</f>
        <v>A</v>
      </c>
      <c r="I119" s="24" t="str">
        <f>VLOOKUP(G119,工作表1!A:C,3)</f>
        <v>A</v>
      </c>
    </row>
    <row r="120" spans="1:9">
      <c r="A120" t="s">
        <v>231</v>
      </c>
      <c r="B120" t="s">
        <v>1078</v>
      </c>
      <c r="C120" t="s">
        <v>261</v>
      </c>
      <c r="D120" t="s">
        <v>262</v>
      </c>
      <c r="E120" t="s">
        <v>2703</v>
      </c>
      <c r="F120" t="s">
        <v>263</v>
      </c>
      <c r="G120" t="s">
        <v>4640</v>
      </c>
      <c r="H120" s="331" t="str">
        <f>VLOOKUP($G120,工作表1!$A:$C,3)</f>
        <v>A</v>
      </c>
      <c r="I120" s="24" t="str">
        <f>VLOOKUP(G120,工作表1!A:C,3)</f>
        <v>A</v>
      </c>
    </row>
    <row r="121" spans="1:9">
      <c r="A121" t="s">
        <v>231</v>
      </c>
      <c r="B121" t="s">
        <v>1078</v>
      </c>
      <c r="C121" t="s">
        <v>264</v>
      </c>
      <c r="D121" t="s">
        <v>265</v>
      </c>
      <c r="E121" t="s">
        <v>2703</v>
      </c>
      <c r="F121" t="s">
        <v>266</v>
      </c>
      <c r="G121" t="s">
        <v>4698</v>
      </c>
      <c r="H121" s="331" t="str">
        <f>VLOOKUP($G121,工作表1!$A:$C,3)</f>
        <v>A</v>
      </c>
      <c r="I121" s="24" t="str">
        <f>VLOOKUP(G121,工作表1!A:C,3)</f>
        <v>A</v>
      </c>
    </row>
    <row r="122" spans="1:9">
      <c r="A122" t="s">
        <v>231</v>
      </c>
      <c r="B122" t="s">
        <v>1078</v>
      </c>
      <c r="C122" t="s">
        <v>267</v>
      </c>
      <c r="D122" t="s">
        <v>268</v>
      </c>
      <c r="E122" t="s">
        <v>2703</v>
      </c>
      <c r="F122" t="s">
        <v>269</v>
      </c>
      <c r="G122" t="s">
        <v>3387</v>
      </c>
      <c r="H122" s="331" t="str">
        <f>VLOOKUP($G122,工作表1!$A:$C,3)</f>
        <v>B</v>
      </c>
      <c r="I122" s="24" t="str">
        <f>VLOOKUP(G122,工作表1!A:C,3)</f>
        <v>B</v>
      </c>
    </row>
    <row r="123" spans="1:9">
      <c r="A123" t="s">
        <v>231</v>
      </c>
      <c r="B123" t="s">
        <v>1078</v>
      </c>
      <c r="C123" t="s">
        <v>270</v>
      </c>
      <c r="D123" t="s">
        <v>2439</v>
      </c>
      <c r="E123" t="s">
        <v>2699</v>
      </c>
      <c r="F123" t="s">
        <v>271</v>
      </c>
      <c r="G123" t="s">
        <v>4640</v>
      </c>
      <c r="H123" s="331" t="str">
        <f>VLOOKUP($G123,工作表1!$A:$C,3)</f>
        <v>A</v>
      </c>
      <c r="I123" s="24" t="str">
        <f>VLOOKUP(G123,工作表1!A:C,3)</f>
        <v>A</v>
      </c>
    </row>
    <row r="124" spans="1:9">
      <c r="A124" t="s">
        <v>231</v>
      </c>
      <c r="B124" t="s">
        <v>1078</v>
      </c>
      <c r="C124" t="s">
        <v>272</v>
      </c>
      <c r="D124" t="s">
        <v>273</v>
      </c>
      <c r="E124" t="s">
        <v>2703</v>
      </c>
      <c r="F124" t="s">
        <v>274</v>
      </c>
      <c r="G124" t="s">
        <v>3387</v>
      </c>
      <c r="H124" s="331" t="str">
        <f>VLOOKUP($G124,工作表1!$A:$C,3)</f>
        <v>B</v>
      </c>
      <c r="I124" s="24" t="str">
        <f>VLOOKUP(G124,工作表1!A:C,3)</f>
        <v>B</v>
      </c>
    </row>
    <row r="125" spans="1:9">
      <c r="A125" t="s">
        <v>231</v>
      </c>
      <c r="B125" t="s">
        <v>1078</v>
      </c>
      <c r="C125" t="s">
        <v>1918</v>
      </c>
      <c r="D125" t="s">
        <v>1919</v>
      </c>
      <c r="E125" t="s">
        <v>2703</v>
      </c>
      <c r="F125" t="s">
        <v>1920</v>
      </c>
      <c r="G125" t="s">
        <v>3387</v>
      </c>
      <c r="H125" s="331" t="str">
        <f>VLOOKUP($G125,工作表1!$A:$C,3)</f>
        <v>B</v>
      </c>
      <c r="I125" s="24" t="str">
        <f>VLOOKUP(G125,工作表1!A:C,3)</f>
        <v>B</v>
      </c>
    </row>
    <row r="126" spans="1:9">
      <c r="A126" t="s">
        <v>231</v>
      </c>
      <c r="B126" t="s">
        <v>1078</v>
      </c>
      <c r="C126" t="s">
        <v>1921</v>
      </c>
      <c r="D126" t="s">
        <v>1922</v>
      </c>
      <c r="E126" t="s">
        <v>2703</v>
      </c>
      <c r="F126" t="s">
        <v>1923</v>
      </c>
      <c r="G126" t="s">
        <v>3387</v>
      </c>
      <c r="H126" s="331" t="str">
        <f>VLOOKUP($G126,工作表1!$A:$C,3)</f>
        <v>B</v>
      </c>
      <c r="I126" s="24" t="str">
        <f>VLOOKUP(G126,工作表1!A:C,3)</f>
        <v>B</v>
      </c>
    </row>
    <row r="127" spans="1:9">
      <c r="A127" t="s">
        <v>231</v>
      </c>
      <c r="B127" t="s">
        <v>1078</v>
      </c>
      <c r="C127" t="s">
        <v>1924</v>
      </c>
      <c r="D127" t="s">
        <v>1925</v>
      </c>
      <c r="E127" t="s">
        <v>2703</v>
      </c>
      <c r="F127" t="s">
        <v>1926</v>
      </c>
      <c r="G127" t="s">
        <v>3387</v>
      </c>
      <c r="H127" s="331" t="str">
        <f>VLOOKUP($G127,工作表1!$A:$C,3)</f>
        <v>B</v>
      </c>
      <c r="I127" s="24" t="str">
        <f>VLOOKUP(G127,工作表1!A:C,3)</f>
        <v>B</v>
      </c>
    </row>
    <row r="128" spans="1:9">
      <c r="A128" t="s">
        <v>231</v>
      </c>
      <c r="B128" t="s">
        <v>1078</v>
      </c>
      <c r="C128" t="s">
        <v>1927</v>
      </c>
      <c r="D128" t="s">
        <v>1928</v>
      </c>
      <c r="E128" t="s">
        <v>2699</v>
      </c>
      <c r="F128" t="s">
        <v>1929</v>
      </c>
      <c r="G128" t="s">
        <v>4712</v>
      </c>
      <c r="H128" s="331" t="str">
        <f>VLOOKUP($G128,工作表1!$A:$C,3)</f>
        <v>A</v>
      </c>
      <c r="I128" s="24" t="str">
        <f>VLOOKUP(G128,工作表1!A:C,3)</f>
        <v>A</v>
      </c>
    </row>
    <row r="129" spans="1:9">
      <c r="A129" t="s">
        <v>231</v>
      </c>
      <c r="B129" t="s">
        <v>1078</v>
      </c>
      <c r="C129" t="s">
        <v>1930</v>
      </c>
      <c r="D129" t="s">
        <v>1931</v>
      </c>
      <c r="E129" t="s">
        <v>2699</v>
      </c>
      <c r="F129" t="s">
        <v>1932</v>
      </c>
      <c r="G129" t="s">
        <v>4640</v>
      </c>
      <c r="H129" s="331" t="str">
        <f>VLOOKUP($G129,工作表1!$A:$C,3)</f>
        <v>A</v>
      </c>
      <c r="I129" s="24" t="str">
        <f>VLOOKUP(G129,工作表1!A:C,3)</f>
        <v>A</v>
      </c>
    </row>
    <row r="130" spans="1:9">
      <c r="A130" t="s">
        <v>231</v>
      </c>
      <c r="B130" t="s">
        <v>1078</v>
      </c>
      <c r="C130" t="s">
        <v>1933</v>
      </c>
      <c r="D130" t="s">
        <v>4862</v>
      </c>
      <c r="E130" t="s">
        <v>2703</v>
      </c>
      <c r="F130" t="s">
        <v>4863</v>
      </c>
      <c r="G130" t="s">
        <v>4640</v>
      </c>
      <c r="H130" s="331" t="str">
        <f>VLOOKUP($G130,工作表1!$A:$C,3)</f>
        <v>A</v>
      </c>
      <c r="I130" s="24" t="str">
        <f>VLOOKUP(G130,工作表1!A:C,3)</f>
        <v>A</v>
      </c>
    </row>
    <row r="131" spans="1:9">
      <c r="A131" t="s">
        <v>231</v>
      </c>
      <c r="B131" t="s">
        <v>1078</v>
      </c>
      <c r="C131" t="s">
        <v>4864</v>
      </c>
      <c r="D131" t="s">
        <v>4865</v>
      </c>
      <c r="E131" t="s">
        <v>2703</v>
      </c>
      <c r="F131" t="s">
        <v>4866</v>
      </c>
      <c r="G131" t="s">
        <v>4640</v>
      </c>
      <c r="H131" s="331" t="str">
        <f>VLOOKUP($G131,工作表1!$A:$C,3)</f>
        <v>A</v>
      </c>
      <c r="I131" s="24" t="str">
        <f>VLOOKUP(G131,工作表1!A:C,3)</f>
        <v>A</v>
      </c>
    </row>
    <row r="132" spans="1:9">
      <c r="A132" t="s">
        <v>231</v>
      </c>
      <c r="B132" t="s">
        <v>1078</v>
      </c>
      <c r="C132" t="s">
        <v>4867</v>
      </c>
      <c r="D132" t="s">
        <v>4868</v>
      </c>
      <c r="E132" t="s">
        <v>2703</v>
      </c>
      <c r="F132" t="s">
        <v>4869</v>
      </c>
      <c r="G132" t="s">
        <v>4640</v>
      </c>
      <c r="H132" s="331" t="str">
        <f>VLOOKUP($G132,工作表1!$A:$C,3)</f>
        <v>A</v>
      </c>
      <c r="I132" s="24" t="str">
        <f>VLOOKUP(G132,工作表1!A:C,3)</f>
        <v>A</v>
      </c>
    </row>
    <row r="133" spans="1:9">
      <c r="A133" t="s">
        <v>231</v>
      </c>
      <c r="B133" t="s">
        <v>1078</v>
      </c>
      <c r="C133" t="s">
        <v>4870</v>
      </c>
      <c r="D133" t="s">
        <v>4871</v>
      </c>
      <c r="E133" t="s">
        <v>2699</v>
      </c>
      <c r="F133" t="s">
        <v>4872</v>
      </c>
      <c r="G133" t="s">
        <v>4640</v>
      </c>
      <c r="H133" s="331" t="str">
        <f>VLOOKUP($G133,工作表1!$A:$C,3)</f>
        <v>A</v>
      </c>
      <c r="I133" s="24" t="str">
        <f>VLOOKUP(G133,工作表1!A:C,3)</f>
        <v>A</v>
      </c>
    </row>
    <row r="134" spans="1:9">
      <c r="A134" t="s">
        <v>231</v>
      </c>
      <c r="B134" t="s">
        <v>1078</v>
      </c>
      <c r="C134" t="s">
        <v>4873</v>
      </c>
      <c r="D134" t="s">
        <v>4874</v>
      </c>
      <c r="E134" t="s">
        <v>2703</v>
      </c>
      <c r="F134" t="s">
        <v>4875</v>
      </c>
      <c r="G134" t="s">
        <v>3387</v>
      </c>
      <c r="H134" s="331" t="str">
        <f>VLOOKUP($G134,工作表1!$A:$C,3)</f>
        <v>B</v>
      </c>
      <c r="I134" s="24" t="str">
        <f>VLOOKUP(G134,工作表1!A:C,3)</f>
        <v>B</v>
      </c>
    </row>
    <row r="135" spans="1:9">
      <c r="A135" t="s">
        <v>231</v>
      </c>
      <c r="B135" t="s">
        <v>1078</v>
      </c>
      <c r="C135" t="s">
        <v>4876</v>
      </c>
      <c r="D135" t="s">
        <v>4877</v>
      </c>
      <c r="E135" t="s">
        <v>2703</v>
      </c>
      <c r="F135" t="s">
        <v>4878</v>
      </c>
      <c r="G135" t="s">
        <v>3387</v>
      </c>
      <c r="H135" s="331" t="str">
        <f>VLOOKUP($G135,工作表1!$A:$C,3)</f>
        <v>B</v>
      </c>
      <c r="I135" s="24" t="str">
        <f>VLOOKUP(G135,工作表1!A:C,3)</f>
        <v>B</v>
      </c>
    </row>
    <row r="136" spans="1:9">
      <c r="A136" t="s">
        <v>231</v>
      </c>
      <c r="B136" t="s">
        <v>1078</v>
      </c>
      <c r="C136" t="s">
        <v>4879</v>
      </c>
      <c r="D136" t="s">
        <v>4880</v>
      </c>
      <c r="E136" t="s">
        <v>2703</v>
      </c>
      <c r="F136" t="s">
        <v>4881</v>
      </c>
      <c r="G136" t="s">
        <v>4640</v>
      </c>
      <c r="H136" s="331" t="str">
        <f>VLOOKUP($G136,工作表1!$A:$C,3)</f>
        <v>A</v>
      </c>
      <c r="I136" s="24" t="str">
        <f>VLOOKUP(G136,工作表1!A:C,3)</f>
        <v>A</v>
      </c>
    </row>
    <row r="137" spans="1:9">
      <c r="A137" t="s">
        <v>231</v>
      </c>
      <c r="B137" t="s">
        <v>1078</v>
      </c>
      <c r="C137" t="s">
        <v>4882</v>
      </c>
      <c r="D137" t="s">
        <v>4883</v>
      </c>
      <c r="E137" t="s">
        <v>2703</v>
      </c>
      <c r="F137" t="s">
        <v>4884</v>
      </c>
      <c r="G137" t="s">
        <v>4640</v>
      </c>
      <c r="H137" s="331" t="str">
        <f>VLOOKUP($G137,工作表1!$A:$C,3)</f>
        <v>A</v>
      </c>
      <c r="I137" s="24" t="str">
        <f>VLOOKUP(G137,工作表1!A:C,3)</f>
        <v>A</v>
      </c>
    </row>
    <row r="138" spans="1:9">
      <c r="A138" t="s">
        <v>231</v>
      </c>
      <c r="B138" t="s">
        <v>1078</v>
      </c>
      <c r="C138" t="s">
        <v>4885</v>
      </c>
      <c r="D138" t="s">
        <v>4886</v>
      </c>
      <c r="E138" t="s">
        <v>2703</v>
      </c>
      <c r="F138" t="s">
        <v>4887</v>
      </c>
      <c r="G138" t="s">
        <v>3387</v>
      </c>
      <c r="H138" s="331" t="str">
        <f>VLOOKUP($G138,工作表1!$A:$C,3)</f>
        <v>B</v>
      </c>
      <c r="I138" s="24" t="str">
        <f>VLOOKUP(G138,工作表1!A:C,3)</f>
        <v>B</v>
      </c>
    </row>
    <row r="139" spans="1:9">
      <c r="A139" t="s">
        <v>231</v>
      </c>
      <c r="B139" t="s">
        <v>1078</v>
      </c>
      <c r="C139" t="s">
        <v>4888</v>
      </c>
      <c r="D139" t="s">
        <v>4889</v>
      </c>
      <c r="E139" t="s">
        <v>2703</v>
      </c>
      <c r="F139" t="s">
        <v>4890</v>
      </c>
      <c r="G139" t="s">
        <v>4640</v>
      </c>
      <c r="H139" s="331" t="str">
        <f>VLOOKUP($G139,工作表1!$A:$C,3)</f>
        <v>A</v>
      </c>
      <c r="I139" s="24" t="str">
        <f>VLOOKUP(G139,工作表1!A:C,3)</f>
        <v>A</v>
      </c>
    </row>
    <row r="140" spans="1:9">
      <c r="A140" t="s">
        <v>231</v>
      </c>
      <c r="B140" t="s">
        <v>1078</v>
      </c>
      <c r="C140" t="s">
        <v>4891</v>
      </c>
      <c r="D140" t="s">
        <v>4892</v>
      </c>
      <c r="E140" t="s">
        <v>2703</v>
      </c>
      <c r="F140" t="s">
        <v>4893</v>
      </c>
      <c r="G140" t="s">
        <v>4640</v>
      </c>
      <c r="H140" s="331" t="str">
        <f>VLOOKUP($G140,工作表1!$A:$C,3)</f>
        <v>A</v>
      </c>
      <c r="I140" s="24" t="str">
        <f>VLOOKUP(G140,工作表1!A:C,3)</f>
        <v>A</v>
      </c>
    </row>
    <row r="141" spans="1:9">
      <c r="A141" t="s">
        <v>231</v>
      </c>
      <c r="B141" t="s">
        <v>1078</v>
      </c>
      <c r="C141" t="s">
        <v>4894</v>
      </c>
      <c r="D141" t="s">
        <v>4895</v>
      </c>
      <c r="E141" t="s">
        <v>2703</v>
      </c>
      <c r="F141" t="s">
        <v>4896</v>
      </c>
      <c r="G141" t="s">
        <v>4640</v>
      </c>
      <c r="H141" s="331" t="str">
        <f>VLOOKUP($G141,工作表1!$A:$C,3)</f>
        <v>A</v>
      </c>
      <c r="I141" s="24" t="str">
        <f>VLOOKUP(G141,工作表1!A:C,3)</f>
        <v>A</v>
      </c>
    </row>
    <row r="142" spans="1:9">
      <c r="A142" t="s">
        <v>231</v>
      </c>
      <c r="B142" t="s">
        <v>1078</v>
      </c>
      <c r="C142" t="s">
        <v>4897</v>
      </c>
      <c r="D142" t="s">
        <v>316</v>
      </c>
      <c r="E142" t="s">
        <v>2703</v>
      </c>
      <c r="F142" t="s">
        <v>317</v>
      </c>
      <c r="G142" t="s">
        <v>4640</v>
      </c>
      <c r="H142" s="331" t="str">
        <f>VLOOKUP($G142,工作表1!$A:$C,3)</f>
        <v>A</v>
      </c>
      <c r="I142" s="24" t="str">
        <f>VLOOKUP(G142,工作表1!A:C,3)</f>
        <v>A</v>
      </c>
    </row>
    <row r="143" spans="1:9">
      <c r="A143" t="s">
        <v>231</v>
      </c>
      <c r="B143" t="s">
        <v>1078</v>
      </c>
      <c r="C143" t="s">
        <v>318</v>
      </c>
      <c r="D143" t="s">
        <v>319</v>
      </c>
      <c r="E143" t="s">
        <v>2703</v>
      </c>
      <c r="F143" t="s">
        <v>320</v>
      </c>
      <c r="G143" t="s">
        <v>3387</v>
      </c>
      <c r="H143" s="331" t="str">
        <f>VLOOKUP($G143,工作表1!$A:$C,3)</f>
        <v>B</v>
      </c>
      <c r="I143" s="24" t="str">
        <f>VLOOKUP(G143,工作表1!A:C,3)</f>
        <v>B</v>
      </c>
    </row>
    <row r="144" spans="1:9">
      <c r="A144" t="s">
        <v>231</v>
      </c>
      <c r="B144" t="s">
        <v>1078</v>
      </c>
      <c r="C144" t="s">
        <v>321</v>
      </c>
      <c r="D144" t="s">
        <v>322</v>
      </c>
      <c r="E144" t="s">
        <v>2703</v>
      </c>
      <c r="F144" t="s">
        <v>323</v>
      </c>
      <c r="G144" t="s">
        <v>3387</v>
      </c>
      <c r="H144" s="331" t="str">
        <f>VLOOKUP($G144,工作表1!$A:$C,3)</f>
        <v>B</v>
      </c>
      <c r="I144" s="24" t="str">
        <f>VLOOKUP(G144,工作表1!A:C,3)</f>
        <v>B</v>
      </c>
    </row>
    <row r="145" spans="1:9">
      <c r="A145" t="s">
        <v>231</v>
      </c>
      <c r="B145" t="s">
        <v>1078</v>
      </c>
      <c r="C145" t="s">
        <v>324</v>
      </c>
      <c r="D145" t="s">
        <v>325</v>
      </c>
      <c r="E145" t="s">
        <v>2703</v>
      </c>
      <c r="F145" t="s">
        <v>326</v>
      </c>
      <c r="G145" t="s">
        <v>3387</v>
      </c>
      <c r="H145" s="331" t="str">
        <f>VLOOKUP($G145,工作表1!$A:$C,3)</f>
        <v>B</v>
      </c>
      <c r="I145" s="24" t="str">
        <f>VLOOKUP(G145,工作表1!A:C,3)</f>
        <v>B</v>
      </c>
    </row>
    <row r="146" spans="1:9">
      <c r="A146" t="s">
        <v>231</v>
      </c>
      <c r="B146" t="s">
        <v>1078</v>
      </c>
      <c r="C146" t="s">
        <v>327</v>
      </c>
      <c r="D146" t="s">
        <v>328</v>
      </c>
      <c r="E146" t="s">
        <v>2703</v>
      </c>
      <c r="F146" t="s">
        <v>329</v>
      </c>
      <c r="G146" t="s">
        <v>3387</v>
      </c>
      <c r="H146" s="331" t="str">
        <f>VLOOKUP($G146,工作表1!$A:$C,3)</f>
        <v>B</v>
      </c>
      <c r="I146" s="24" t="str">
        <f>VLOOKUP(G146,工作表1!A:C,3)</f>
        <v>B</v>
      </c>
    </row>
    <row r="147" spans="1:9">
      <c r="A147" t="s">
        <v>231</v>
      </c>
      <c r="B147" t="s">
        <v>1078</v>
      </c>
      <c r="C147" t="s">
        <v>330</v>
      </c>
      <c r="D147" t="s">
        <v>331</v>
      </c>
      <c r="E147" t="s">
        <v>2703</v>
      </c>
      <c r="F147" t="s">
        <v>332</v>
      </c>
      <c r="G147" t="s">
        <v>4704</v>
      </c>
      <c r="H147" s="331" t="str">
        <f>VLOOKUP($G147,工作表1!$A:$C,3)</f>
        <v>A</v>
      </c>
      <c r="I147" s="24" t="str">
        <f>VLOOKUP(G147,工作表1!A:C,3)</f>
        <v>A</v>
      </c>
    </row>
    <row r="148" spans="1:9">
      <c r="A148" t="s">
        <v>231</v>
      </c>
      <c r="B148" t="s">
        <v>1078</v>
      </c>
      <c r="C148" t="s">
        <v>333</v>
      </c>
      <c r="D148" t="s">
        <v>334</v>
      </c>
      <c r="E148" t="s">
        <v>2703</v>
      </c>
      <c r="F148" t="s">
        <v>335</v>
      </c>
      <c r="G148" t="s">
        <v>4704</v>
      </c>
      <c r="H148" s="331" t="str">
        <f>VLOOKUP($G148,工作表1!$A:$C,3)</f>
        <v>A</v>
      </c>
      <c r="I148" s="24" t="str">
        <f>VLOOKUP(G148,工作表1!A:C,3)</f>
        <v>A</v>
      </c>
    </row>
    <row r="149" spans="1:9">
      <c r="A149" t="s">
        <v>231</v>
      </c>
      <c r="B149" t="s">
        <v>1078</v>
      </c>
      <c r="C149" t="s">
        <v>336</v>
      </c>
      <c r="D149" t="s">
        <v>337</v>
      </c>
      <c r="E149" t="s">
        <v>2699</v>
      </c>
      <c r="F149" t="s">
        <v>338</v>
      </c>
      <c r="G149" t="s">
        <v>4640</v>
      </c>
      <c r="H149" s="331" t="str">
        <f>VLOOKUP($G149,工作表1!$A:$C,3)</f>
        <v>A</v>
      </c>
      <c r="I149" s="24" t="str">
        <f>VLOOKUP(G149,工作表1!A:C,3)</f>
        <v>A</v>
      </c>
    </row>
    <row r="150" spans="1:9">
      <c r="A150" t="s">
        <v>231</v>
      </c>
      <c r="B150" t="s">
        <v>1078</v>
      </c>
      <c r="C150" t="s">
        <v>339</v>
      </c>
      <c r="D150" t="s">
        <v>340</v>
      </c>
      <c r="E150" t="s">
        <v>2699</v>
      </c>
      <c r="F150" t="s">
        <v>341</v>
      </c>
      <c r="G150" t="s">
        <v>4704</v>
      </c>
      <c r="H150" s="331" t="str">
        <f>VLOOKUP($G150,工作表1!$A:$C,3)</f>
        <v>A</v>
      </c>
      <c r="I150" s="24" t="str">
        <f>VLOOKUP(G150,工作表1!A:C,3)</f>
        <v>A</v>
      </c>
    </row>
    <row r="151" spans="1:9">
      <c r="A151" t="s">
        <v>231</v>
      </c>
      <c r="B151" t="s">
        <v>1078</v>
      </c>
      <c r="C151" t="s">
        <v>342</v>
      </c>
      <c r="D151" t="s">
        <v>343</v>
      </c>
      <c r="E151" t="s">
        <v>2699</v>
      </c>
      <c r="F151" t="s">
        <v>344</v>
      </c>
      <c r="G151" t="s">
        <v>3387</v>
      </c>
      <c r="H151" s="331" t="str">
        <f>VLOOKUP($G151,工作表1!$A:$C,3)</f>
        <v>B</v>
      </c>
      <c r="I151" s="24" t="str">
        <f>VLOOKUP(G151,工作表1!A:C,3)</f>
        <v>B</v>
      </c>
    </row>
    <row r="152" spans="1:9">
      <c r="A152" t="s">
        <v>231</v>
      </c>
      <c r="B152" t="s">
        <v>1078</v>
      </c>
      <c r="C152" t="s">
        <v>345</v>
      </c>
      <c r="D152" t="s">
        <v>346</v>
      </c>
      <c r="E152" t="s">
        <v>2703</v>
      </c>
      <c r="F152" t="s">
        <v>347</v>
      </c>
      <c r="G152" t="s">
        <v>3387</v>
      </c>
      <c r="H152" s="331" t="str">
        <f>VLOOKUP($G152,工作表1!$A:$C,3)</f>
        <v>B</v>
      </c>
      <c r="I152" s="24" t="str">
        <f>VLOOKUP(G152,工作表1!A:C,3)</f>
        <v>B</v>
      </c>
    </row>
    <row r="153" spans="1:9">
      <c r="A153" t="s">
        <v>231</v>
      </c>
      <c r="B153" t="s">
        <v>1078</v>
      </c>
      <c r="C153" t="s">
        <v>348</v>
      </c>
      <c r="D153" t="s">
        <v>349</v>
      </c>
      <c r="E153" t="s">
        <v>2703</v>
      </c>
      <c r="F153" t="s">
        <v>350</v>
      </c>
      <c r="G153" t="s">
        <v>4640</v>
      </c>
      <c r="H153" s="331" t="str">
        <f>VLOOKUP($G153,工作表1!$A:$C,3)</f>
        <v>A</v>
      </c>
      <c r="I153" s="24" t="str">
        <f>VLOOKUP(G153,工作表1!A:C,3)</f>
        <v>A</v>
      </c>
    </row>
    <row r="154" spans="1:9">
      <c r="A154" t="s">
        <v>231</v>
      </c>
      <c r="B154" t="s">
        <v>1078</v>
      </c>
      <c r="C154" t="s">
        <v>351</v>
      </c>
      <c r="D154" t="s">
        <v>352</v>
      </c>
      <c r="E154" t="s">
        <v>2703</v>
      </c>
      <c r="F154" t="s">
        <v>353</v>
      </c>
      <c r="G154" t="s">
        <v>4640</v>
      </c>
      <c r="H154" s="331" t="str">
        <f>VLOOKUP($G154,工作表1!$A:$C,3)</f>
        <v>A</v>
      </c>
      <c r="I154" s="24" t="str">
        <f>VLOOKUP(G154,工作表1!A:C,3)</f>
        <v>A</v>
      </c>
    </row>
    <row r="155" spans="1:9">
      <c r="A155" t="s">
        <v>231</v>
      </c>
      <c r="B155" t="s">
        <v>1078</v>
      </c>
      <c r="C155" t="s">
        <v>354</v>
      </c>
      <c r="D155" t="s">
        <v>355</v>
      </c>
      <c r="E155" t="s">
        <v>2703</v>
      </c>
      <c r="F155" t="s">
        <v>356</v>
      </c>
      <c r="G155" t="s">
        <v>4640</v>
      </c>
      <c r="H155" s="331" t="str">
        <f>VLOOKUP($G155,工作表1!$A:$C,3)</f>
        <v>A</v>
      </c>
      <c r="I155" s="24" t="str">
        <f>VLOOKUP(G155,工作表1!A:C,3)</f>
        <v>A</v>
      </c>
    </row>
    <row r="156" spans="1:9">
      <c r="A156" t="s">
        <v>231</v>
      </c>
      <c r="B156" t="s">
        <v>1078</v>
      </c>
      <c r="C156" t="s">
        <v>357</v>
      </c>
      <c r="D156" t="s">
        <v>358</v>
      </c>
      <c r="E156" t="s">
        <v>2688</v>
      </c>
      <c r="F156" t="s">
        <v>359</v>
      </c>
      <c r="G156" t="s">
        <v>4640</v>
      </c>
      <c r="H156" s="331" t="str">
        <f>VLOOKUP($G156,工作表1!$A:$C,3)</f>
        <v>A</v>
      </c>
      <c r="I156" s="24" t="str">
        <f>VLOOKUP(G156,工作表1!A:C,3)</f>
        <v>A</v>
      </c>
    </row>
    <row r="157" spans="1:9">
      <c r="A157" t="s">
        <v>231</v>
      </c>
      <c r="B157" t="s">
        <v>1078</v>
      </c>
      <c r="C157" t="s">
        <v>360</v>
      </c>
      <c r="D157" t="s">
        <v>361</v>
      </c>
      <c r="E157" t="s">
        <v>2703</v>
      </c>
      <c r="F157" t="s">
        <v>362</v>
      </c>
      <c r="G157" t="s">
        <v>4640</v>
      </c>
      <c r="H157" s="331" t="str">
        <f>VLOOKUP($G157,工作表1!$A:$C,3)</f>
        <v>A</v>
      </c>
      <c r="I157" s="24" t="str">
        <f>VLOOKUP(G157,工作表1!A:C,3)</f>
        <v>A</v>
      </c>
    </row>
    <row r="158" spans="1:9">
      <c r="A158" t="s">
        <v>231</v>
      </c>
      <c r="B158" t="s">
        <v>1078</v>
      </c>
      <c r="C158" t="s">
        <v>363</v>
      </c>
      <c r="D158" t="s">
        <v>364</v>
      </c>
      <c r="E158" t="s">
        <v>2703</v>
      </c>
      <c r="F158" t="s">
        <v>365</v>
      </c>
      <c r="G158" t="s">
        <v>4640</v>
      </c>
      <c r="H158" s="331" t="str">
        <f>VLOOKUP($G158,工作表1!$A:$C,3)</f>
        <v>A</v>
      </c>
      <c r="I158" s="24" t="str">
        <f>VLOOKUP(G158,工作表1!A:C,3)</f>
        <v>A</v>
      </c>
    </row>
    <row r="159" spans="1:9">
      <c r="A159" t="s">
        <v>231</v>
      </c>
      <c r="B159" t="s">
        <v>1078</v>
      </c>
      <c r="C159" t="s">
        <v>366</v>
      </c>
      <c r="D159" t="s">
        <v>367</v>
      </c>
      <c r="E159" t="s">
        <v>2703</v>
      </c>
      <c r="F159" t="s">
        <v>368</v>
      </c>
      <c r="G159" t="s">
        <v>4640</v>
      </c>
      <c r="H159" s="331" t="str">
        <f>VLOOKUP($G159,工作表1!$A:$C,3)</f>
        <v>A</v>
      </c>
      <c r="I159" s="24" t="str">
        <f>VLOOKUP(G159,工作表1!A:C,3)</f>
        <v>A</v>
      </c>
    </row>
    <row r="160" spans="1:9">
      <c r="A160" t="s">
        <v>231</v>
      </c>
      <c r="B160" t="s">
        <v>1078</v>
      </c>
      <c r="C160" t="s">
        <v>369</v>
      </c>
      <c r="D160" t="s">
        <v>370</v>
      </c>
      <c r="E160" t="s">
        <v>2699</v>
      </c>
      <c r="F160" t="s">
        <v>371</v>
      </c>
      <c r="G160" t="s">
        <v>3387</v>
      </c>
      <c r="H160" s="331" t="str">
        <f>VLOOKUP($G160,工作表1!$A:$C,3)</f>
        <v>B</v>
      </c>
      <c r="I160" s="24" t="str">
        <f>VLOOKUP(G160,工作表1!A:C,3)</f>
        <v>B</v>
      </c>
    </row>
    <row r="161" spans="1:9">
      <c r="A161" t="s">
        <v>231</v>
      </c>
      <c r="B161" t="s">
        <v>1078</v>
      </c>
      <c r="C161" t="s">
        <v>372</v>
      </c>
      <c r="D161" t="s">
        <v>373</v>
      </c>
      <c r="E161" t="s">
        <v>2703</v>
      </c>
      <c r="F161" t="s">
        <v>374</v>
      </c>
      <c r="G161" t="s">
        <v>3387</v>
      </c>
      <c r="H161" s="331" t="str">
        <f>VLOOKUP($G161,工作表1!$A:$C,3)</f>
        <v>B</v>
      </c>
      <c r="I161" s="24" t="str">
        <f>VLOOKUP(G161,工作表1!A:C,3)</f>
        <v>B</v>
      </c>
    </row>
    <row r="162" spans="1:9">
      <c r="A162" t="s">
        <v>231</v>
      </c>
      <c r="B162" t="s">
        <v>1078</v>
      </c>
      <c r="C162" t="s">
        <v>378</v>
      </c>
      <c r="D162" t="s">
        <v>379</v>
      </c>
      <c r="E162" t="s">
        <v>2703</v>
      </c>
      <c r="F162" t="s">
        <v>380</v>
      </c>
      <c r="G162" t="s">
        <v>4692</v>
      </c>
      <c r="H162" s="331" t="str">
        <f>VLOOKUP($G162,工作表1!$A:$C,3)</f>
        <v>A</v>
      </c>
      <c r="I162" s="24" t="str">
        <f>VLOOKUP(G162,工作表1!A:C,3)</f>
        <v>A</v>
      </c>
    </row>
    <row r="163" spans="1:9">
      <c r="A163" t="s">
        <v>231</v>
      </c>
      <c r="B163" t="s">
        <v>1078</v>
      </c>
      <c r="C163" t="s">
        <v>381</v>
      </c>
      <c r="D163" t="s">
        <v>382</v>
      </c>
      <c r="E163" t="s">
        <v>2703</v>
      </c>
      <c r="F163" t="s">
        <v>383</v>
      </c>
      <c r="G163" t="s">
        <v>3387</v>
      </c>
      <c r="H163" s="331" t="str">
        <f>VLOOKUP($G163,工作表1!$A:$C,3)</f>
        <v>B</v>
      </c>
      <c r="I163" s="24" t="str">
        <f>VLOOKUP(G163,工作表1!A:C,3)</f>
        <v>B</v>
      </c>
    </row>
    <row r="164" spans="1:9">
      <c r="A164" t="s">
        <v>231</v>
      </c>
      <c r="B164" t="s">
        <v>1078</v>
      </c>
      <c r="C164" t="s">
        <v>384</v>
      </c>
      <c r="D164" t="s">
        <v>385</v>
      </c>
      <c r="E164" t="s">
        <v>2703</v>
      </c>
      <c r="F164" t="s">
        <v>386</v>
      </c>
      <c r="G164" t="s">
        <v>3387</v>
      </c>
      <c r="H164" s="331" t="str">
        <f>VLOOKUP($G164,工作表1!$A:$C,3)</f>
        <v>B</v>
      </c>
      <c r="I164" s="24" t="str">
        <f>VLOOKUP(G164,工作表1!A:C,3)</f>
        <v>B</v>
      </c>
    </row>
    <row r="165" spans="1:9">
      <c r="A165" t="s">
        <v>231</v>
      </c>
      <c r="B165" t="s">
        <v>1078</v>
      </c>
      <c r="C165" t="s">
        <v>390</v>
      </c>
      <c r="D165" t="s">
        <v>391</v>
      </c>
      <c r="E165" t="s">
        <v>2703</v>
      </c>
      <c r="F165" t="s">
        <v>392</v>
      </c>
      <c r="G165" t="s">
        <v>4732</v>
      </c>
      <c r="H165" s="331" t="str">
        <f>VLOOKUP($G165,工作表1!$A:$C,3)</f>
        <v>A</v>
      </c>
      <c r="I165" s="24" t="str">
        <f>VLOOKUP(G165,工作表1!A:C,3)</f>
        <v>A</v>
      </c>
    </row>
    <row r="166" spans="1:9">
      <c r="A166" t="s">
        <v>231</v>
      </c>
      <c r="B166" t="s">
        <v>1078</v>
      </c>
      <c r="C166" t="s">
        <v>393</v>
      </c>
      <c r="D166" t="s">
        <v>394</v>
      </c>
      <c r="E166" t="s">
        <v>2703</v>
      </c>
      <c r="F166" t="s">
        <v>395</v>
      </c>
      <c r="G166" t="s">
        <v>3387</v>
      </c>
      <c r="H166" s="331" t="str">
        <f>VLOOKUP($G166,工作表1!$A:$C,3)</f>
        <v>B</v>
      </c>
      <c r="I166" s="24" t="str">
        <f>VLOOKUP(G166,工作表1!A:C,3)</f>
        <v>B</v>
      </c>
    </row>
    <row r="167" spans="1:9">
      <c r="A167" t="s">
        <v>231</v>
      </c>
      <c r="B167" t="s">
        <v>1078</v>
      </c>
      <c r="C167" t="s">
        <v>396</v>
      </c>
      <c r="D167" t="s">
        <v>397</v>
      </c>
      <c r="E167" t="s">
        <v>2703</v>
      </c>
      <c r="F167" t="s">
        <v>398</v>
      </c>
      <c r="G167" t="s">
        <v>4640</v>
      </c>
      <c r="H167" s="331" t="str">
        <f>VLOOKUP($G167,工作表1!$A:$C,3)</f>
        <v>A</v>
      </c>
      <c r="I167" s="24" t="str">
        <f>VLOOKUP(G167,工作表1!A:C,3)</f>
        <v>A</v>
      </c>
    </row>
    <row r="168" spans="1:9">
      <c r="A168" t="s">
        <v>231</v>
      </c>
      <c r="B168" t="s">
        <v>1078</v>
      </c>
      <c r="C168" t="s">
        <v>399</v>
      </c>
      <c r="D168" t="s">
        <v>400</v>
      </c>
      <c r="E168" t="s">
        <v>2703</v>
      </c>
      <c r="F168" t="s">
        <v>401</v>
      </c>
      <c r="G168" t="s">
        <v>3387</v>
      </c>
      <c r="H168" s="331" t="str">
        <f>VLOOKUP($G168,工作表1!$A:$C,3)</f>
        <v>B</v>
      </c>
      <c r="I168" s="24" t="str">
        <f>VLOOKUP(G168,工作表1!A:C,3)</f>
        <v>B</v>
      </c>
    </row>
    <row r="169" spans="1:9">
      <c r="A169" t="s">
        <v>231</v>
      </c>
      <c r="B169" t="s">
        <v>1078</v>
      </c>
      <c r="C169" t="s">
        <v>402</v>
      </c>
      <c r="D169" t="s">
        <v>403</v>
      </c>
      <c r="E169" t="s">
        <v>2703</v>
      </c>
      <c r="F169" t="s">
        <v>404</v>
      </c>
      <c r="G169" t="s">
        <v>3387</v>
      </c>
      <c r="H169" s="331" t="str">
        <f>VLOOKUP($G169,工作表1!$A:$C,3)</f>
        <v>B</v>
      </c>
      <c r="I169" s="24" t="str">
        <f>VLOOKUP(G169,工作表1!A:C,3)</f>
        <v>B</v>
      </c>
    </row>
    <row r="170" spans="1:9">
      <c r="A170" t="s">
        <v>231</v>
      </c>
      <c r="B170" t="s">
        <v>1078</v>
      </c>
      <c r="C170" t="s">
        <v>405</v>
      </c>
      <c r="D170" t="s">
        <v>406</v>
      </c>
      <c r="E170" t="s">
        <v>2703</v>
      </c>
      <c r="F170" t="s">
        <v>407</v>
      </c>
      <c r="G170" t="s">
        <v>4732</v>
      </c>
      <c r="H170" s="331" t="str">
        <f>VLOOKUP($G170,工作表1!$A:$C,3)</f>
        <v>A</v>
      </c>
      <c r="I170" s="24" t="str">
        <f>VLOOKUP(G170,工作表1!A:C,3)</f>
        <v>A</v>
      </c>
    </row>
    <row r="171" spans="1:9">
      <c r="A171" t="s">
        <v>231</v>
      </c>
      <c r="B171" t="s">
        <v>1078</v>
      </c>
      <c r="C171" t="s">
        <v>408</v>
      </c>
      <c r="D171" t="s">
        <v>409</v>
      </c>
      <c r="E171" t="s">
        <v>2703</v>
      </c>
      <c r="F171" t="s">
        <v>410</v>
      </c>
      <c r="G171" t="s">
        <v>3387</v>
      </c>
      <c r="H171" s="331" t="str">
        <f>VLOOKUP($G171,工作表1!$A:$C,3)</f>
        <v>B</v>
      </c>
      <c r="I171" s="24" t="str">
        <f>VLOOKUP(G171,工作表1!A:C,3)</f>
        <v>B</v>
      </c>
    </row>
    <row r="172" spans="1:9">
      <c r="A172" t="s">
        <v>231</v>
      </c>
      <c r="B172" t="s">
        <v>1078</v>
      </c>
      <c r="C172" t="s">
        <v>3262</v>
      </c>
      <c r="D172" t="s">
        <v>3263</v>
      </c>
      <c r="E172" t="s">
        <v>2703</v>
      </c>
      <c r="F172" t="s">
        <v>3264</v>
      </c>
      <c r="G172" t="s">
        <v>4640</v>
      </c>
      <c r="H172" s="331" t="str">
        <f>VLOOKUP($G172,工作表1!$A:$C,3)</f>
        <v>A</v>
      </c>
      <c r="I172" s="24" t="str">
        <f>VLOOKUP(G172,工作表1!A:C,3)</f>
        <v>A</v>
      </c>
    </row>
    <row r="173" spans="1:9">
      <c r="A173" t="s">
        <v>231</v>
      </c>
      <c r="B173" t="s">
        <v>1078</v>
      </c>
      <c r="C173" t="s">
        <v>411</v>
      </c>
      <c r="D173" t="s">
        <v>412</v>
      </c>
      <c r="E173" t="s">
        <v>2703</v>
      </c>
      <c r="F173" t="s">
        <v>413</v>
      </c>
      <c r="G173" t="s">
        <v>4704</v>
      </c>
      <c r="H173" s="331" t="str">
        <f>VLOOKUP($G173,工作表1!$A:$C,3)</f>
        <v>A</v>
      </c>
      <c r="I173" s="24" t="str">
        <f>VLOOKUP(G173,工作表1!A:C,3)</f>
        <v>A</v>
      </c>
    </row>
    <row r="174" spans="1:9">
      <c r="A174" t="s">
        <v>231</v>
      </c>
      <c r="B174" t="s">
        <v>1078</v>
      </c>
      <c r="C174" t="s">
        <v>414</v>
      </c>
      <c r="D174" t="s">
        <v>415</v>
      </c>
      <c r="E174" t="s">
        <v>2703</v>
      </c>
      <c r="F174" t="s">
        <v>416</v>
      </c>
      <c r="G174" t="s">
        <v>3387</v>
      </c>
      <c r="H174" s="331" t="str">
        <f>VLOOKUP($G174,工作表1!$A:$C,3)</f>
        <v>B</v>
      </c>
      <c r="I174" s="24" t="str">
        <f>VLOOKUP(G174,工作表1!A:C,3)</f>
        <v>B</v>
      </c>
    </row>
    <row r="175" spans="1:9">
      <c r="A175" t="s">
        <v>231</v>
      </c>
      <c r="B175" t="s">
        <v>1078</v>
      </c>
      <c r="C175" t="s">
        <v>417</v>
      </c>
      <c r="D175" t="s">
        <v>418</v>
      </c>
      <c r="E175" t="s">
        <v>2703</v>
      </c>
      <c r="F175" t="s">
        <v>419</v>
      </c>
      <c r="G175" t="s">
        <v>4732</v>
      </c>
      <c r="H175" s="331" t="str">
        <f>VLOOKUP($G175,工作表1!$A:$C,3)</f>
        <v>A</v>
      </c>
      <c r="I175" s="24" t="str">
        <f>VLOOKUP(G175,工作表1!A:C,3)</f>
        <v>A</v>
      </c>
    </row>
    <row r="176" spans="1:9">
      <c r="A176" t="s">
        <v>231</v>
      </c>
      <c r="B176" t="s">
        <v>1078</v>
      </c>
      <c r="C176" t="s">
        <v>420</v>
      </c>
      <c r="D176" t="s">
        <v>421</v>
      </c>
      <c r="E176" t="s">
        <v>2703</v>
      </c>
      <c r="F176" t="s">
        <v>422</v>
      </c>
      <c r="G176" t="s">
        <v>3387</v>
      </c>
      <c r="H176" s="331" t="str">
        <f>VLOOKUP($G176,工作表1!$A:$C,3)</f>
        <v>B</v>
      </c>
      <c r="I176" s="24" t="str">
        <f>VLOOKUP(G176,工作表1!A:C,3)</f>
        <v>B</v>
      </c>
    </row>
    <row r="177" spans="1:9">
      <c r="A177" t="s">
        <v>231</v>
      </c>
      <c r="B177" t="s">
        <v>1078</v>
      </c>
      <c r="C177" t="s">
        <v>423</v>
      </c>
      <c r="D177" t="s">
        <v>424</v>
      </c>
      <c r="E177" t="s">
        <v>2703</v>
      </c>
      <c r="F177" t="s">
        <v>425</v>
      </c>
      <c r="G177" t="s">
        <v>4732</v>
      </c>
      <c r="H177" s="331" t="str">
        <f>VLOOKUP($G177,工作表1!$A:$C,3)</f>
        <v>A</v>
      </c>
      <c r="I177" s="24" t="str">
        <f>VLOOKUP(G177,工作表1!A:C,3)</f>
        <v>A</v>
      </c>
    </row>
    <row r="178" spans="1:9">
      <c r="A178" t="s">
        <v>231</v>
      </c>
      <c r="B178" t="s">
        <v>1078</v>
      </c>
      <c r="C178" t="s">
        <v>426</v>
      </c>
      <c r="D178" t="s">
        <v>427</v>
      </c>
      <c r="E178" t="s">
        <v>2703</v>
      </c>
      <c r="F178" t="s">
        <v>428</v>
      </c>
      <c r="G178" t="s">
        <v>3387</v>
      </c>
      <c r="H178" s="331" t="str">
        <f>VLOOKUP($G178,工作表1!$A:$C,3)</f>
        <v>B</v>
      </c>
      <c r="I178" s="24" t="str">
        <f>VLOOKUP(G178,工作表1!A:C,3)</f>
        <v>B</v>
      </c>
    </row>
    <row r="179" spans="1:9">
      <c r="A179" t="s">
        <v>231</v>
      </c>
      <c r="B179" t="s">
        <v>1078</v>
      </c>
      <c r="C179" t="s">
        <v>429</v>
      </c>
      <c r="D179" t="s">
        <v>430</v>
      </c>
      <c r="E179" t="s">
        <v>2703</v>
      </c>
      <c r="F179" t="s">
        <v>431</v>
      </c>
      <c r="G179" t="s">
        <v>3387</v>
      </c>
      <c r="H179" s="331" t="str">
        <f>VLOOKUP($G179,工作表1!$A:$C,3)</f>
        <v>B</v>
      </c>
      <c r="I179" s="24" t="str">
        <f>VLOOKUP(G179,工作表1!A:C,3)</f>
        <v>B</v>
      </c>
    </row>
    <row r="180" spans="1:9">
      <c r="A180" t="s">
        <v>231</v>
      </c>
      <c r="B180" t="s">
        <v>1078</v>
      </c>
      <c r="C180" t="s">
        <v>432</v>
      </c>
      <c r="D180" t="s">
        <v>433</v>
      </c>
      <c r="E180" t="s">
        <v>2703</v>
      </c>
      <c r="F180" t="s">
        <v>434</v>
      </c>
      <c r="G180" t="s">
        <v>4640</v>
      </c>
      <c r="H180" s="331" t="str">
        <f>VLOOKUP($G180,工作表1!$A:$C,3)</f>
        <v>A</v>
      </c>
      <c r="I180" s="24" t="str">
        <f>VLOOKUP(G180,工作表1!A:C,3)</f>
        <v>A</v>
      </c>
    </row>
    <row r="181" spans="1:9">
      <c r="A181" t="s">
        <v>231</v>
      </c>
      <c r="B181" t="s">
        <v>1078</v>
      </c>
      <c r="C181" t="s">
        <v>435</v>
      </c>
      <c r="D181" t="s">
        <v>436</v>
      </c>
      <c r="E181" t="s">
        <v>2703</v>
      </c>
      <c r="F181" t="s">
        <v>437</v>
      </c>
      <c r="G181" t="s">
        <v>3387</v>
      </c>
      <c r="H181" s="331" t="str">
        <f>VLOOKUP($G181,工作表1!$A:$C,3)</f>
        <v>B</v>
      </c>
      <c r="I181" s="24" t="str">
        <f>VLOOKUP(G181,工作表1!A:C,3)</f>
        <v>B</v>
      </c>
    </row>
    <row r="182" spans="1:9">
      <c r="A182" t="s">
        <v>231</v>
      </c>
      <c r="B182" t="s">
        <v>1078</v>
      </c>
      <c r="C182" t="s">
        <v>5062</v>
      </c>
      <c r="D182" t="s">
        <v>5063</v>
      </c>
      <c r="E182" t="s">
        <v>2703</v>
      </c>
      <c r="F182" t="s">
        <v>5064</v>
      </c>
      <c r="G182" t="s">
        <v>4640</v>
      </c>
      <c r="H182" s="331" t="str">
        <f>VLOOKUP($G182,工作表1!$A:$C,3)</f>
        <v>A</v>
      </c>
      <c r="I182" s="24" t="str">
        <f>VLOOKUP(G182,工作表1!A:C,3)</f>
        <v>A</v>
      </c>
    </row>
    <row r="183" spans="1:9">
      <c r="A183" t="s">
        <v>231</v>
      </c>
      <c r="B183" t="s">
        <v>1078</v>
      </c>
      <c r="C183" t="s">
        <v>2440</v>
      </c>
      <c r="D183" t="s">
        <v>2441</v>
      </c>
      <c r="E183" t="s">
        <v>2703</v>
      </c>
      <c r="F183" t="s">
        <v>2442</v>
      </c>
      <c r="G183" t="s">
        <v>4640</v>
      </c>
      <c r="H183" s="331" t="str">
        <f>VLOOKUP($G183,工作表1!$A:$C,3)</f>
        <v>A</v>
      </c>
      <c r="I183" s="24" t="str">
        <f>VLOOKUP(G183,工作表1!A:C,3)</f>
        <v>A</v>
      </c>
    </row>
    <row r="184" spans="1:9">
      <c r="A184" t="s">
        <v>231</v>
      </c>
      <c r="B184" t="s">
        <v>1078</v>
      </c>
      <c r="C184" t="s">
        <v>2443</v>
      </c>
      <c r="D184" t="s">
        <v>2444</v>
      </c>
      <c r="E184" t="s">
        <v>2703</v>
      </c>
      <c r="F184" t="s">
        <v>2445</v>
      </c>
      <c r="G184" t="s">
        <v>4640</v>
      </c>
      <c r="H184" s="331" t="str">
        <f>VLOOKUP($G184,工作表1!$A:$C,3)</f>
        <v>A</v>
      </c>
      <c r="I184" s="24" t="str">
        <f>VLOOKUP(G184,工作表1!A:C,3)</f>
        <v>A</v>
      </c>
    </row>
    <row r="185" spans="1:9">
      <c r="A185" t="s">
        <v>231</v>
      </c>
      <c r="B185" t="s">
        <v>1078</v>
      </c>
      <c r="C185" t="s">
        <v>729</v>
      </c>
      <c r="D185" t="s">
        <v>730</v>
      </c>
      <c r="E185" t="s">
        <v>2703</v>
      </c>
      <c r="F185" t="s">
        <v>731</v>
      </c>
      <c r="G185" t="s">
        <v>3387</v>
      </c>
      <c r="H185" s="331" t="str">
        <f>VLOOKUP($G185,工作表1!$A:$C,3)</f>
        <v>B</v>
      </c>
      <c r="I185" s="24" t="str">
        <f>VLOOKUP(G185,工作表1!A:C,3)</f>
        <v>B</v>
      </c>
    </row>
    <row r="186" spans="1:9">
      <c r="A186" t="s">
        <v>231</v>
      </c>
      <c r="B186" t="s">
        <v>1078</v>
      </c>
      <c r="C186" t="s">
        <v>732</v>
      </c>
      <c r="D186" t="s">
        <v>733</v>
      </c>
      <c r="E186" t="s">
        <v>2703</v>
      </c>
      <c r="F186" t="s">
        <v>734</v>
      </c>
      <c r="G186" t="s">
        <v>4640</v>
      </c>
      <c r="H186" s="331" t="str">
        <f>VLOOKUP($G186,工作表1!$A:$C,3)</f>
        <v>A</v>
      </c>
      <c r="I186" s="24" t="str">
        <f>VLOOKUP(G186,工作表1!A:C,3)</f>
        <v>A</v>
      </c>
    </row>
    <row r="187" spans="1:9">
      <c r="A187" t="s">
        <v>231</v>
      </c>
      <c r="B187" t="s">
        <v>1078</v>
      </c>
      <c r="C187" t="s">
        <v>2310</v>
      </c>
      <c r="D187" t="s">
        <v>2311</v>
      </c>
      <c r="E187" t="s">
        <v>2703</v>
      </c>
      <c r="F187" t="s">
        <v>2312</v>
      </c>
      <c r="G187" t="s">
        <v>4640</v>
      </c>
      <c r="H187" s="331" t="str">
        <f>VLOOKUP($G187,工作表1!$A:$C,3)</f>
        <v>A</v>
      </c>
      <c r="I187" s="24" t="str">
        <f>VLOOKUP(G187,工作表1!A:C,3)</f>
        <v>A</v>
      </c>
    </row>
    <row r="188" spans="1:9">
      <c r="A188" t="s">
        <v>231</v>
      </c>
      <c r="B188" t="s">
        <v>1078</v>
      </c>
      <c r="C188" t="s">
        <v>5283</v>
      </c>
      <c r="D188" t="s">
        <v>5284</v>
      </c>
      <c r="E188" t="s">
        <v>2703</v>
      </c>
      <c r="F188" t="s">
        <v>5285</v>
      </c>
      <c r="G188" t="s">
        <v>4640</v>
      </c>
      <c r="H188" s="331" t="str">
        <f>VLOOKUP($G188,工作表1!$A:$C,3)</f>
        <v>A</v>
      </c>
      <c r="I188" s="24" t="str">
        <f>VLOOKUP(G188,工作表1!A:C,3)</f>
        <v>A</v>
      </c>
    </row>
    <row r="189" spans="1:9">
      <c r="A189" t="s">
        <v>231</v>
      </c>
      <c r="B189" t="s">
        <v>1078</v>
      </c>
      <c r="C189" t="s">
        <v>5286</v>
      </c>
      <c r="D189" t="s">
        <v>5287</v>
      </c>
      <c r="E189" t="s">
        <v>2703</v>
      </c>
      <c r="F189" t="s">
        <v>5288</v>
      </c>
      <c r="G189" t="s">
        <v>4692</v>
      </c>
      <c r="H189" s="331" t="str">
        <f>VLOOKUP($G189,工作表1!$A:$C,3)</f>
        <v>A</v>
      </c>
      <c r="I189" s="24" t="str">
        <f>VLOOKUP(G189,工作表1!A:C,3)</f>
        <v>A</v>
      </c>
    </row>
    <row r="190" spans="1:9">
      <c r="A190" t="s">
        <v>231</v>
      </c>
      <c r="B190" t="s">
        <v>1078</v>
      </c>
      <c r="C190" t="s">
        <v>5289</v>
      </c>
      <c r="D190" t="s">
        <v>5290</v>
      </c>
      <c r="E190" t="s">
        <v>2703</v>
      </c>
      <c r="F190" t="s">
        <v>5291</v>
      </c>
      <c r="G190" t="s">
        <v>4712</v>
      </c>
      <c r="H190" s="331" t="str">
        <f>VLOOKUP($G190,工作表1!$A:$C,3)</f>
        <v>A</v>
      </c>
      <c r="I190" s="24" t="str">
        <f>VLOOKUP(G190,工作表1!A:C,3)</f>
        <v>A</v>
      </c>
    </row>
    <row r="191" spans="1:9">
      <c r="A191" t="s">
        <v>231</v>
      </c>
      <c r="B191" t="s">
        <v>1078</v>
      </c>
      <c r="C191" t="s">
        <v>5292</v>
      </c>
      <c r="D191" t="s">
        <v>5293</v>
      </c>
      <c r="E191" t="s">
        <v>2703</v>
      </c>
      <c r="F191" t="s">
        <v>5294</v>
      </c>
      <c r="G191" t="s">
        <v>4712</v>
      </c>
      <c r="H191" s="331" t="str">
        <f>VLOOKUP($G191,工作表1!$A:$C,3)</f>
        <v>A</v>
      </c>
      <c r="I191" s="24" t="str">
        <f>VLOOKUP(G191,工作表1!A:C,3)</f>
        <v>A</v>
      </c>
    </row>
    <row r="192" spans="1:9">
      <c r="A192" t="s">
        <v>231</v>
      </c>
      <c r="B192" t="s">
        <v>1078</v>
      </c>
      <c r="C192" t="s">
        <v>5676</v>
      </c>
      <c r="D192" t="s">
        <v>5677</v>
      </c>
      <c r="E192" t="s">
        <v>2703</v>
      </c>
      <c r="F192" t="s">
        <v>5678</v>
      </c>
      <c r="G192" t="s">
        <v>3387</v>
      </c>
      <c r="H192" s="331" t="str">
        <f>VLOOKUP($G192,工作表1!$A:$C,3)</f>
        <v>B</v>
      </c>
      <c r="I192" s="24" t="str">
        <f>VLOOKUP(G192,工作表1!A:C,3)</f>
        <v>B</v>
      </c>
    </row>
    <row r="193" spans="1:9">
      <c r="A193" t="s">
        <v>231</v>
      </c>
      <c r="B193" t="s">
        <v>1078</v>
      </c>
      <c r="C193" t="s">
        <v>5679</v>
      </c>
      <c r="D193" t="s">
        <v>5680</v>
      </c>
      <c r="E193" t="s">
        <v>2703</v>
      </c>
      <c r="F193" t="s">
        <v>5681</v>
      </c>
      <c r="G193" t="s">
        <v>3387</v>
      </c>
      <c r="H193" s="331" t="str">
        <f>VLOOKUP($G193,工作表1!$A:$C,3)</f>
        <v>B</v>
      </c>
      <c r="I193" s="24" t="str">
        <f>VLOOKUP(G193,工作表1!A:C,3)</f>
        <v>B</v>
      </c>
    </row>
    <row r="194" spans="1:9">
      <c r="A194" t="s">
        <v>231</v>
      </c>
      <c r="B194" t="s">
        <v>1078</v>
      </c>
      <c r="C194" t="s">
        <v>5682</v>
      </c>
      <c r="D194" t="s">
        <v>5683</v>
      </c>
      <c r="E194" t="s">
        <v>2703</v>
      </c>
      <c r="F194" t="s">
        <v>5684</v>
      </c>
      <c r="G194" t="s">
        <v>4726</v>
      </c>
      <c r="H194" s="331" t="str">
        <f>VLOOKUP($G194,工作表1!$A:$C,3)</f>
        <v>A</v>
      </c>
      <c r="I194" s="24" t="str">
        <f>VLOOKUP(G194,工作表1!A:C,3)</f>
        <v>A</v>
      </c>
    </row>
    <row r="195" spans="1:9">
      <c r="A195" t="s">
        <v>231</v>
      </c>
      <c r="B195" t="s">
        <v>1078</v>
      </c>
      <c r="C195" t="s">
        <v>5685</v>
      </c>
      <c r="D195" t="s">
        <v>5686</v>
      </c>
      <c r="E195" t="s">
        <v>2703</v>
      </c>
      <c r="F195" t="s">
        <v>5687</v>
      </c>
      <c r="G195" t="s">
        <v>4726</v>
      </c>
      <c r="H195" s="331" t="str">
        <f>VLOOKUP($G195,工作表1!$A:$C,3)</f>
        <v>A</v>
      </c>
      <c r="I195" s="24" t="str">
        <f>VLOOKUP(G195,工作表1!A:C,3)</f>
        <v>A</v>
      </c>
    </row>
    <row r="196" spans="1:9">
      <c r="A196" t="s">
        <v>231</v>
      </c>
      <c r="B196" t="s">
        <v>1078</v>
      </c>
      <c r="C196" t="s">
        <v>5688</v>
      </c>
      <c r="D196" t="s">
        <v>5689</v>
      </c>
      <c r="E196" t="s">
        <v>2703</v>
      </c>
      <c r="H196" s="331" t="e">
        <f>VLOOKUP($G196,工作表1!$A:$C,3)</f>
        <v>#N/A</v>
      </c>
      <c r="I196" s="24" t="e">
        <f>VLOOKUP(G196,工作表1!A:C,3)</f>
        <v>#N/A</v>
      </c>
    </row>
    <row r="197" spans="1:9">
      <c r="A197" t="s">
        <v>231</v>
      </c>
      <c r="B197" t="s">
        <v>1077</v>
      </c>
      <c r="C197" t="s">
        <v>5074</v>
      </c>
      <c r="D197" t="s">
        <v>5075</v>
      </c>
      <c r="E197" t="s">
        <v>2746</v>
      </c>
      <c r="F197" t="s">
        <v>5076</v>
      </c>
      <c r="G197" t="s">
        <v>4641</v>
      </c>
      <c r="H197" s="331" t="str">
        <f>VLOOKUP($G197,工作表1!$A:$C,3)</f>
        <v>A</v>
      </c>
      <c r="I197" s="24" t="str">
        <f>VLOOKUP(G197,工作表1!A:C,3)</f>
        <v>A</v>
      </c>
    </row>
    <row r="198" spans="1:9">
      <c r="A198" t="s">
        <v>231</v>
      </c>
      <c r="B198" t="s">
        <v>1077</v>
      </c>
      <c r="C198" t="s">
        <v>5077</v>
      </c>
      <c r="D198" t="s">
        <v>5078</v>
      </c>
      <c r="E198" t="s">
        <v>2699</v>
      </c>
      <c r="F198" t="s">
        <v>5079</v>
      </c>
      <c r="G198" t="s">
        <v>4641</v>
      </c>
      <c r="H198" s="331" t="str">
        <f>VLOOKUP($G198,工作表1!$A:$C,3)</f>
        <v>A</v>
      </c>
      <c r="I198" s="24" t="str">
        <f>VLOOKUP(G198,工作表1!A:C,3)</f>
        <v>A</v>
      </c>
    </row>
    <row r="199" spans="1:9">
      <c r="A199" t="s">
        <v>231</v>
      </c>
      <c r="B199" t="s">
        <v>1077</v>
      </c>
      <c r="C199" t="s">
        <v>5080</v>
      </c>
      <c r="D199" t="s">
        <v>5081</v>
      </c>
      <c r="E199" t="s">
        <v>2699</v>
      </c>
      <c r="F199" t="s">
        <v>5082</v>
      </c>
      <c r="G199" t="s">
        <v>4641</v>
      </c>
      <c r="H199" s="331" t="str">
        <f>VLOOKUP($G199,工作表1!$A:$C,3)</f>
        <v>A</v>
      </c>
      <c r="I199" s="24" t="str">
        <f>VLOOKUP(G199,工作表1!A:C,3)</f>
        <v>A</v>
      </c>
    </row>
    <row r="200" spans="1:9">
      <c r="A200" t="s">
        <v>231</v>
      </c>
      <c r="B200" t="s">
        <v>1077</v>
      </c>
      <c r="C200" t="s">
        <v>5083</v>
      </c>
      <c r="D200" t="s">
        <v>5084</v>
      </c>
      <c r="E200" t="s">
        <v>2699</v>
      </c>
      <c r="F200" t="s">
        <v>5085</v>
      </c>
      <c r="G200" t="s">
        <v>4641</v>
      </c>
      <c r="H200" s="331" t="str">
        <f>VLOOKUP($G200,工作表1!$A:$C,3)</f>
        <v>A</v>
      </c>
      <c r="I200" s="24" t="str">
        <f>VLOOKUP(G200,工作表1!A:C,3)</f>
        <v>A</v>
      </c>
    </row>
    <row r="201" spans="1:9">
      <c r="A201" t="s">
        <v>231</v>
      </c>
      <c r="B201" t="s">
        <v>1077</v>
      </c>
      <c r="C201" t="s">
        <v>5086</v>
      </c>
      <c r="D201" t="s">
        <v>5087</v>
      </c>
      <c r="E201" t="s">
        <v>2703</v>
      </c>
      <c r="F201" t="s">
        <v>5088</v>
      </c>
      <c r="G201" t="s">
        <v>4641</v>
      </c>
      <c r="H201" s="331" t="str">
        <f>VLOOKUP($G201,工作表1!$A:$C,3)</f>
        <v>A</v>
      </c>
      <c r="I201" s="24" t="str">
        <f>VLOOKUP(G201,工作表1!A:C,3)</f>
        <v>A</v>
      </c>
    </row>
    <row r="202" spans="1:9">
      <c r="A202" t="s">
        <v>231</v>
      </c>
      <c r="B202" t="s">
        <v>1077</v>
      </c>
      <c r="C202" t="s">
        <v>102</v>
      </c>
      <c r="D202" t="s">
        <v>103</v>
      </c>
      <c r="E202" t="s">
        <v>2703</v>
      </c>
      <c r="F202" t="s">
        <v>104</v>
      </c>
      <c r="G202" t="s">
        <v>4641</v>
      </c>
      <c r="H202" s="331" t="str">
        <f>VLOOKUP($G202,工作表1!$A:$C,3)</f>
        <v>A</v>
      </c>
      <c r="I202" s="24" t="str">
        <f>VLOOKUP(G202,工作表1!A:C,3)</f>
        <v>A</v>
      </c>
    </row>
    <row r="203" spans="1:9">
      <c r="A203" t="s">
        <v>231</v>
      </c>
      <c r="B203" t="s">
        <v>1077</v>
      </c>
      <c r="C203" t="s">
        <v>2352</v>
      </c>
      <c r="D203" t="s">
        <v>2353</v>
      </c>
      <c r="E203" t="s">
        <v>2703</v>
      </c>
      <c r="F203" t="s">
        <v>2354</v>
      </c>
      <c r="G203" t="s">
        <v>4641</v>
      </c>
      <c r="H203" s="331" t="str">
        <f>VLOOKUP($G203,工作表1!$A:$C,3)</f>
        <v>A</v>
      </c>
      <c r="I203" s="24" t="str">
        <f>VLOOKUP(G203,工作表1!A:C,3)</f>
        <v>A</v>
      </c>
    </row>
    <row r="204" spans="1:9">
      <c r="A204" t="s">
        <v>231</v>
      </c>
      <c r="B204" t="s">
        <v>1077</v>
      </c>
      <c r="C204" t="s">
        <v>5295</v>
      </c>
      <c r="D204" t="s">
        <v>5296</v>
      </c>
      <c r="E204" t="s">
        <v>2703</v>
      </c>
      <c r="F204" t="s">
        <v>5297</v>
      </c>
      <c r="G204" t="s">
        <v>4641</v>
      </c>
      <c r="H204" s="331" t="str">
        <f>VLOOKUP($G204,工作表1!$A:$C,3)</f>
        <v>A</v>
      </c>
      <c r="I204" s="24" t="str">
        <f>VLOOKUP(G204,工作表1!A:C,3)</f>
        <v>A</v>
      </c>
    </row>
    <row r="205" spans="1:9">
      <c r="A205" s="53" t="s">
        <v>231</v>
      </c>
      <c r="B205" s="53" t="s">
        <v>1077</v>
      </c>
      <c r="C205" s="53" t="s">
        <v>5298</v>
      </c>
      <c r="D205" s="53" t="s">
        <v>5299</v>
      </c>
      <c r="E205" s="53" t="s">
        <v>2703</v>
      </c>
      <c r="F205" s="53" t="s">
        <v>5300</v>
      </c>
      <c r="G205" s="53" t="s">
        <v>4641</v>
      </c>
      <c r="H205" s="331" t="str">
        <f>VLOOKUP($G205,工作表1!$A:$C,3)</f>
        <v>A</v>
      </c>
      <c r="I205" s="24" t="str">
        <f>VLOOKUP(G205,工作表1!A:C,3)</f>
        <v>A</v>
      </c>
    </row>
    <row r="206" spans="1:9">
      <c r="A206" s="53" t="s">
        <v>231</v>
      </c>
      <c r="B206" s="53" t="s">
        <v>1077</v>
      </c>
      <c r="C206" s="53" t="s">
        <v>5301</v>
      </c>
      <c r="D206" s="53" t="s">
        <v>5302</v>
      </c>
      <c r="E206" s="53" t="s">
        <v>2703</v>
      </c>
      <c r="F206" s="53" t="s">
        <v>5303</v>
      </c>
      <c r="G206" s="53" t="s">
        <v>4641</v>
      </c>
      <c r="H206" s="331" t="str">
        <f>VLOOKUP($G206,工作表1!$A:$C,3)</f>
        <v>A</v>
      </c>
      <c r="I206" s="24" t="str">
        <f>VLOOKUP(G206,工作表1!A:C,3)</f>
        <v>A</v>
      </c>
    </row>
    <row r="207" spans="1:9">
      <c r="A207" s="53" t="s">
        <v>231</v>
      </c>
      <c r="B207" s="53" t="s">
        <v>1077</v>
      </c>
      <c r="C207" s="53" t="s">
        <v>5690</v>
      </c>
      <c r="D207" s="53" t="s">
        <v>5691</v>
      </c>
      <c r="E207" s="53" t="s">
        <v>2703</v>
      </c>
      <c r="F207" s="53" t="s">
        <v>5692</v>
      </c>
      <c r="G207" s="53" t="s">
        <v>4641</v>
      </c>
      <c r="H207" s="331" t="str">
        <f>VLOOKUP($G207,工作表1!$A:$C,3)</f>
        <v>A</v>
      </c>
      <c r="I207" s="24" t="str">
        <f>VLOOKUP(G207,工作表1!A:C,3)</f>
        <v>A</v>
      </c>
    </row>
    <row r="208" spans="1:9">
      <c r="A208" s="53" t="s">
        <v>231</v>
      </c>
      <c r="B208" s="53" t="s">
        <v>1077</v>
      </c>
      <c r="C208" s="53" t="s">
        <v>5693</v>
      </c>
      <c r="D208" s="53" t="s">
        <v>5694</v>
      </c>
      <c r="E208" s="53" t="s">
        <v>2703</v>
      </c>
      <c r="F208" s="53" t="s">
        <v>5695</v>
      </c>
      <c r="G208" s="53" t="s">
        <v>4641</v>
      </c>
      <c r="H208" s="331" t="str">
        <f>VLOOKUP($G208,工作表1!$A:$C,3)</f>
        <v>A</v>
      </c>
      <c r="I208" s="24" t="str">
        <f>VLOOKUP(G208,工作表1!A:C,3)</f>
        <v>A</v>
      </c>
    </row>
    <row r="209" spans="1:9">
      <c r="A209" s="53" t="s">
        <v>231</v>
      </c>
      <c r="B209" s="53" t="s">
        <v>1077</v>
      </c>
      <c r="C209" s="53" t="s">
        <v>5696</v>
      </c>
      <c r="D209" s="53" t="s">
        <v>5697</v>
      </c>
      <c r="E209" s="53" t="s">
        <v>2703</v>
      </c>
      <c r="F209" s="53" t="s">
        <v>5698</v>
      </c>
      <c r="G209" s="53" t="s">
        <v>4641</v>
      </c>
      <c r="H209" s="331" t="str">
        <f>VLOOKUP($G209,工作表1!$A:$C,3)</f>
        <v>A</v>
      </c>
      <c r="I209" s="24" t="str">
        <f>VLOOKUP(G209,工作表1!A:C,3)</f>
        <v>A</v>
      </c>
    </row>
    <row r="210" spans="1:9">
      <c r="A210" s="53" t="s">
        <v>2291</v>
      </c>
      <c r="B210" s="53" t="s">
        <v>3888</v>
      </c>
      <c r="C210" s="53" t="s">
        <v>105</v>
      </c>
      <c r="D210" s="53" t="s">
        <v>106</v>
      </c>
      <c r="E210" s="53" t="s">
        <v>2696</v>
      </c>
      <c r="F210" s="53" t="s">
        <v>2411</v>
      </c>
      <c r="G210" s="53" t="s">
        <v>2446</v>
      </c>
      <c r="H210" s="331" t="str">
        <f>VLOOKUP($G210,工作表1!$A:$C,3)</f>
        <v>C</v>
      </c>
      <c r="I210" s="24" t="str">
        <f>VLOOKUP(G210,工作表1!A:C,3)</f>
        <v>C</v>
      </c>
    </row>
    <row r="211" spans="1:9">
      <c r="A211" s="53" t="s">
        <v>3888</v>
      </c>
      <c r="B211" s="53" t="s">
        <v>1084</v>
      </c>
      <c r="C211" s="53" t="s">
        <v>107</v>
      </c>
      <c r="D211" s="53" t="s">
        <v>108</v>
      </c>
      <c r="E211" s="53" t="s">
        <v>2746</v>
      </c>
      <c r="F211" s="53" t="s">
        <v>109</v>
      </c>
      <c r="G211" s="53" t="s">
        <v>5304</v>
      </c>
      <c r="H211" s="331" t="str">
        <f>VLOOKUP($G211,工作表1!$A:$C,3)</f>
        <v>C</v>
      </c>
      <c r="I211" s="24" t="str">
        <f>VLOOKUP(G211,工作表1!A:C,3)</f>
        <v>C</v>
      </c>
    </row>
    <row r="212" spans="1:9">
      <c r="A212" s="53" t="s">
        <v>3888</v>
      </c>
      <c r="B212" s="53" t="s">
        <v>1084</v>
      </c>
      <c r="C212" s="53" t="s">
        <v>110</v>
      </c>
      <c r="D212" s="53" t="s">
        <v>111</v>
      </c>
      <c r="E212" s="53" t="s">
        <v>2746</v>
      </c>
      <c r="F212" s="53" t="s">
        <v>112</v>
      </c>
      <c r="G212" s="53" t="s">
        <v>3408</v>
      </c>
      <c r="H212" s="331" t="str">
        <f>VLOOKUP($G212,工作表1!$A:$C,3)</f>
        <v>C</v>
      </c>
      <c r="I212" s="24" t="str">
        <f>VLOOKUP(G212,工作表1!A:C,3)</f>
        <v>C</v>
      </c>
    </row>
    <row r="213" spans="1:9">
      <c r="A213" s="53" t="s">
        <v>3888</v>
      </c>
      <c r="B213" s="53" t="s">
        <v>1084</v>
      </c>
      <c r="C213" s="53" t="s">
        <v>113</v>
      </c>
      <c r="D213" s="53" t="s">
        <v>114</v>
      </c>
      <c r="E213" s="53" t="s">
        <v>2699</v>
      </c>
      <c r="F213" s="53" t="s">
        <v>115</v>
      </c>
      <c r="G213" s="53" t="s">
        <v>2446</v>
      </c>
      <c r="H213" s="331" t="str">
        <f>VLOOKUP($G213,工作表1!$A:$C,3)</f>
        <v>C</v>
      </c>
      <c r="I213" s="24" t="str">
        <f>VLOOKUP(G213,工作表1!A:C,3)</f>
        <v>C</v>
      </c>
    </row>
    <row r="214" spans="1:9">
      <c r="A214" s="53" t="s">
        <v>3888</v>
      </c>
      <c r="B214" s="53" t="s">
        <v>1084</v>
      </c>
      <c r="C214" s="53" t="s">
        <v>116</v>
      </c>
      <c r="D214" s="53" t="s">
        <v>117</v>
      </c>
      <c r="E214" s="53" t="s">
        <v>2746</v>
      </c>
      <c r="F214" s="53" t="s">
        <v>118</v>
      </c>
      <c r="G214" s="53" t="s">
        <v>5304</v>
      </c>
      <c r="H214" s="331" t="str">
        <f>VLOOKUP($G214,工作表1!$A:$C,3)</f>
        <v>C</v>
      </c>
      <c r="I214" s="24" t="str">
        <f>VLOOKUP(G214,工作表1!A:C,3)</f>
        <v>C</v>
      </c>
    </row>
    <row r="215" spans="1:9">
      <c r="A215" s="53" t="s">
        <v>3888</v>
      </c>
      <c r="B215" s="53" t="s">
        <v>1084</v>
      </c>
      <c r="C215" s="53" t="s">
        <v>119</v>
      </c>
      <c r="D215" s="53" t="s">
        <v>120</v>
      </c>
      <c r="E215" s="53" t="s">
        <v>2699</v>
      </c>
      <c r="F215" s="53" t="s">
        <v>121</v>
      </c>
      <c r="G215" s="53" t="s">
        <v>2446</v>
      </c>
      <c r="H215" s="331" t="str">
        <f>VLOOKUP($G215,工作表1!$A:$C,3)</f>
        <v>C</v>
      </c>
      <c r="I215" s="24" t="str">
        <f>VLOOKUP(G215,工作表1!A:C,3)</f>
        <v>C</v>
      </c>
    </row>
    <row r="216" spans="1:9">
      <c r="A216" s="53" t="s">
        <v>3888</v>
      </c>
      <c r="B216" s="53" t="s">
        <v>1084</v>
      </c>
      <c r="C216" s="53" t="s">
        <v>122</v>
      </c>
      <c r="D216" s="53" t="s">
        <v>123</v>
      </c>
      <c r="E216" s="53" t="s">
        <v>2746</v>
      </c>
      <c r="F216" s="53" t="s">
        <v>124</v>
      </c>
      <c r="G216" s="53" t="s">
        <v>3408</v>
      </c>
      <c r="H216" s="331" t="str">
        <f>VLOOKUP($G216,工作表1!$A:$C,3)</f>
        <v>C</v>
      </c>
      <c r="I216" s="24" t="str">
        <f>VLOOKUP(G216,工作表1!A:C,3)</f>
        <v>C</v>
      </c>
    </row>
    <row r="217" spans="1:9">
      <c r="A217" s="53" t="s">
        <v>3888</v>
      </c>
      <c r="B217" s="53" t="s">
        <v>1084</v>
      </c>
      <c r="C217" s="53" t="s">
        <v>125</v>
      </c>
      <c r="D217" s="53" t="s">
        <v>126</v>
      </c>
      <c r="E217" s="53" t="s">
        <v>4759</v>
      </c>
      <c r="F217" s="53" t="s">
        <v>127</v>
      </c>
      <c r="G217" s="53" t="s">
        <v>5304</v>
      </c>
      <c r="H217" s="331" t="str">
        <f>VLOOKUP($G217,工作表1!$A:$C,3)</f>
        <v>C</v>
      </c>
      <c r="I217" s="24" t="str">
        <f>VLOOKUP(G217,工作表1!A:C,3)</f>
        <v>C</v>
      </c>
    </row>
    <row r="218" spans="1:9">
      <c r="A218" s="53" t="s">
        <v>3888</v>
      </c>
      <c r="B218" s="53" t="s">
        <v>1084</v>
      </c>
      <c r="C218" s="53" t="s">
        <v>128</v>
      </c>
      <c r="D218" s="53" t="s">
        <v>129</v>
      </c>
      <c r="E218" s="53" t="s">
        <v>5261</v>
      </c>
      <c r="F218" s="53" t="s">
        <v>130</v>
      </c>
      <c r="G218" s="53" t="s">
        <v>5639</v>
      </c>
      <c r="H218" s="331" t="str">
        <f>VLOOKUP($G218,工作表1!$A:$C,3)</f>
        <v>C</v>
      </c>
      <c r="I218" s="24" t="str">
        <f>VLOOKUP(G218,工作表1!A:C,3)</f>
        <v>C</v>
      </c>
    </row>
    <row r="219" spans="1:9">
      <c r="A219" s="53" t="s">
        <v>3888</v>
      </c>
      <c r="B219" s="53" t="s">
        <v>1084</v>
      </c>
      <c r="C219" s="53" t="s">
        <v>4757</v>
      </c>
      <c r="D219" s="53" t="s">
        <v>4758</v>
      </c>
      <c r="E219" s="53" t="s">
        <v>4759</v>
      </c>
      <c r="F219" s="53" t="s">
        <v>4760</v>
      </c>
      <c r="G219" s="53" t="s">
        <v>2446</v>
      </c>
      <c r="H219" s="331" t="str">
        <f>VLOOKUP($G219,工作表1!$A:$C,3)</f>
        <v>C</v>
      </c>
      <c r="I219" s="24" t="str">
        <f>VLOOKUP(G219,工作表1!A:C,3)</f>
        <v>C</v>
      </c>
    </row>
    <row r="220" spans="1:9">
      <c r="A220" s="53" t="s">
        <v>3888</v>
      </c>
      <c r="B220" s="53" t="s">
        <v>1084</v>
      </c>
      <c r="C220" s="53" t="s">
        <v>131</v>
      </c>
      <c r="D220" s="53" t="s">
        <v>132</v>
      </c>
      <c r="E220" s="53" t="s">
        <v>4759</v>
      </c>
      <c r="F220" s="53" t="s">
        <v>133</v>
      </c>
      <c r="G220" s="53" t="s">
        <v>2446</v>
      </c>
      <c r="H220" s="331" t="str">
        <f>VLOOKUP($G220,工作表1!$A:$C,3)</f>
        <v>C</v>
      </c>
      <c r="I220" s="24" t="str">
        <f>VLOOKUP(G220,工作表1!A:C,3)</f>
        <v>C</v>
      </c>
    </row>
    <row r="221" spans="1:9">
      <c r="A221" s="53" t="s">
        <v>3888</v>
      </c>
      <c r="B221" s="53" t="s">
        <v>1084</v>
      </c>
      <c r="C221" s="53" t="s">
        <v>134</v>
      </c>
      <c r="D221" s="53" t="s">
        <v>135</v>
      </c>
      <c r="E221" s="53" t="s">
        <v>2696</v>
      </c>
      <c r="F221" s="53" t="s">
        <v>2411</v>
      </c>
      <c r="G221" s="53" t="s">
        <v>2446</v>
      </c>
      <c r="H221" s="331" t="str">
        <f>VLOOKUP($G221,工作表1!$A:$C,3)</f>
        <v>C</v>
      </c>
      <c r="I221" s="24" t="str">
        <f>VLOOKUP(G221,工作表1!A:C,3)</f>
        <v>C</v>
      </c>
    </row>
    <row r="222" spans="1:9">
      <c r="A222" s="53" t="s">
        <v>3888</v>
      </c>
      <c r="B222" s="53" t="s">
        <v>1084</v>
      </c>
      <c r="C222" s="53" t="s">
        <v>136</v>
      </c>
      <c r="D222" s="53" t="s">
        <v>137</v>
      </c>
      <c r="E222" s="53" t="s">
        <v>2703</v>
      </c>
      <c r="F222" s="53" t="s">
        <v>138</v>
      </c>
      <c r="G222" s="53" t="s">
        <v>2446</v>
      </c>
      <c r="H222" s="331" t="str">
        <f>VLOOKUP($G222,工作表1!$A:$C,3)</f>
        <v>C</v>
      </c>
      <c r="I222" s="24" t="str">
        <f>VLOOKUP(G222,工作表1!A:C,3)</f>
        <v>C</v>
      </c>
    </row>
    <row r="223" spans="1:9">
      <c r="A223" s="53" t="s">
        <v>3888</v>
      </c>
      <c r="B223" s="53" t="s">
        <v>1084</v>
      </c>
      <c r="C223" s="53" t="s">
        <v>2447</v>
      </c>
      <c r="D223" s="53" t="s">
        <v>2448</v>
      </c>
      <c r="E223" s="53" t="s">
        <v>2696</v>
      </c>
      <c r="F223" s="53" t="s">
        <v>2411</v>
      </c>
      <c r="G223" s="53" t="s">
        <v>5304</v>
      </c>
      <c r="H223" s="331" t="str">
        <f>VLOOKUP($G223,工作表1!$A:$C,3)</f>
        <v>C</v>
      </c>
      <c r="I223" s="24" t="str">
        <f>VLOOKUP(G223,工作表1!A:C,3)</f>
        <v>C</v>
      </c>
    </row>
    <row r="224" spans="1:9">
      <c r="A224" s="53" t="s">
        <v>3888</v>
      </c>
      <c r="B224" s="53" t="s">
        <v>1084</v>
      </c>
      <c r="C224" s="53" t="s">
        <v>2449</v>
      </c>
      <c r="D224" s="53" t="s">
        <v>2450</v>
      </c>
      <c r="E224" s="53" t="s">
        <v>4759</v>
      </c>
      <c r="F224" s="53" t="s">
        <v>2451</v>
      </c>
      <c r="G224" s="53" t="s">
        <v>2446</v>
      </c>
      <c r="H224" s="331" t="str">
        <f>VLOOKUP($G224,工作表1!$A:$C,3)</f>
        <v>C</v>
      </c>
      <c r="I224" s="24" t="str">
        <f>VLOOKUP(G224,工作表1!A:C,3)</f>
        <v>C</v>
      </c>
    </row>
    <row r="225" spans="1:9">
      <c r="A225" s="53" t="s">
        <v>3888</v>
      </c>
      <c r="B225" s="53" t="s">
        <v>1084</v>
      </c>
      <c r="C225" s="53" t="s">
        <v>2452</v>
      </c>
      <c r="D225" s="53" t="s">
        <v>2453</v>
      </c>
      <c r="E225" s="53" t="s">
        <v>2703</v>
      </c>
      <c r="F225" s="53" t="s">
        <v>2454</v>
      </c>
      <c r="G225" s="53" t="s">
        <v>2446</v>
      </c>
      <c r="H225" s="331" t="str">
        <f>VLOOKUP($G225,工作表1!$A:$C,3)</f>
        <v>C</v>
      </c>
      <c r="I225" s="24" t="str">
        <f>VLOOKUP(G225,工作表1!A:C,3)</f>
        <v>C</v>
      </c>
    </row>
    <row r="226" spans="1:9">
      <c r="A226" s="53" t="s">
        <v>3888</v>
      </c>
      <c r="B226" s="53" t="s">
        <v>1084</v>
      </c>
      <c r="C226" s="53" t="s">
        <v>2341</v>
      </c>
      <c r="D226" s="53" t="s">
        <v>2342</v>
      </c>
      <c r="E226" s="53" t="s">
        <v>2703</v>
      </c>
      <c r="F226" s="53" t="s">
        <v>2343</v>
      </c>
      <c r="G226" s="53" t="s">
        <v>5304</v>
      </c>
      <c r="H226" s="331" t="str">
        <f>VLOOKUP($G226,工作表1!$A:$C,3)</f>
        <v>C</v>
      </c>
      <c r="I226" s="24" t="str">
        <f>VLOOKUP(G226,工作表1!A:C,3)</f>
        <v>C</v>
      </c>
    </row>
    <row r="227" spans="1:9">
      <c r="A227" t="s">
        <v>3888</v>
      </c>
      <c r="B227" t="s">
        <v>1084</v>
      </c>
      <c r="C227" t="s">
        <v>5640</v>
      </c>
      <c r="D227" t="s">
        <v>5641</v>
      </c>
      <c r="E227" t="s">
        <v>5642</v>
      </c>
      <c r="F227" t="s">
        <v>5643</v>
      </c>
      <c r="G227" t="s">
        <v>2446</v>
      </c>
      <c r="H227" s="331" t="str">
        <f>VLOOKUP($G227,工作表1!$A:$C,3)</f>
        <v>C</v>
      </c>
      <c r="I227" s="24" t="str">
        <f>VLOOKUP(G227,工作表1!A:C,3)</f>
        <v>C</v>
      </c>
    </row>
    <row r="228" spans="1:9">
      <c r="A228" t="s">
        <v>3888</v>
      </c>
      <c r="B228" t="s">
        <v>1066</v>
      </c>
      <c r="C228" t="s">
        <v>139</v>
      </c>
      <c r="D228" t="s">
        <v>140</v>
      </c>
      <c r="E228" t="s">
        <v>2746</v>
      </c>
      <c r="F228" t="s">
        <v>141</v>
      </c>
      <c r="G228" t="s">
        <v>2446</v>
      </c>
      <c r="H228" s="331" t="str">
        <f>VLOOKUP($G228,工作表1!$A:$C,3)</f>
        <v>C</v>
      </c>
      <c r="I228" s="24" t="str">
        <f>VLOOKUP(G228,工作表1!A:C,3)</f>
        <v>C</v>
      </c>
    </row>
    <row r="229" spans="1:9">
      <c r="A229" t="s">
        <v>3888</v>
      </c>
      <c r="B229" t="s">
        <v>1066</v>
      </c>
      <c r="C229" t="s">
        <v>142</v>
      </c>
      <c r="D229" t="s">
        <v>143</v>
      </c>
      <c r="E229" t="s">
        <v>2696</v>
      </c>
      <c r="F229" t="s">
        <v>2411</v>
      </c>
      <c r="G229" t="s">
        <v>2446</v>
      </c>
      <c r="H229" s="331" t="str">
        <f>VLOOKUP($G229,工作表1!$A:$C,3)</f>
        <v>C</v>
      </c>
      <c r="I229" s="24" t="str">
        <f>VLOOKUP(G229,工作表1!A:C,3)</f>
        <v>C</v>
      </c>
    </row>
    <row r="230" spans="1:9">
      <c r="A230" t="s">
        <v>3888</v>
      </c>
      <c r="B230" t="s">
        <v>1066</v>
      </c>
      <c r="C230" t="s">
        <v>2344</v>
      </c>
      <c r="D230" t="s">
        <v>2345</v>
      </c>
      <c r="E230" t="s">
        <v>2688</v>
      </c>
      <c r="F230" t="s">
        <v>2346</v>
      </c>
      <c r="G230" t="s">
        <v>2446</v>
      </c>
      <c r="H230" s="331" t="str">
        <f>VLOOKUP($G230,工作表1!$A:$C,3)</f>
        <v>C</v>
      </c>
      <c r="I230" s="24" t="str">
        <f>VLOOKUP(G230,工作表1!A:C,3)</f>
        <v>C</v>
      </c>
    </row>
    <row r="231" spans="1:9">
      <c r="A231" t="s">
        <v>3888</v>
      </c>
      <c r="B231" t="s">
        <v>1066</v>
      </c>
      <c r="C231" t="s">
        <v>5305</v>
      </c>
      <c r="D231" t="s">
        <v>5306</v>
      </c>
      <c r="E231" t="s">
        <v>2699</v>
      </c>
      <c r="F231" t="s">
        <v>5307</v>
      </c>
      <c r="G231" t="s">
        <v>2446</v>
      </c>
      <c r="H231" s="331" t="str">
        <f>VLOOKUP($G231,工作表1!$A:$C,3)</f>
        <v>C</v>
      </c>
      <c r="I231" s="24" t="str">
        <f>VLOOKUP(G231,工作表1!A:C,3)</f>
        <v>C</v>
      </c>
    </row>
    <row r="232" spans="1:9">
      <c r="A232" t="s">
        <v>2291</v>
      </c>
      <c r="B232" t="s">
        <v>5308</v>
      </c>
      <c r="C232" t="s">
        <v>178</v>
      </c>
      <c r="D232" t="s">
        <v>179</v>
      </c>
      <c r="E232" t="s">
        <v>2703</v>
      </c>
      <c r="F232" t="s">
        <v>180</v>
      </c>
      <c r="G232" t="s">
        <v>4644</v>
      </c>
      <c r="H232" s="331" t="str">
        <f>VLOOKUP($G232,工作表1!$A:$C,3)</f>
        <v>A</v>
      </c>
      <c r="I232" s="24" t="str">
        <f>VLOOKUP(G232,工作表1!A:C,3)</f>
        <v>A</v>
      </c>
    </row>
    <row r="233" spans="1:9">
      <c r="A233" t="s">
        <v>2291</v>
      </c>
      <c r="B233" t="s">
        <v>5308</v>
      </c>
      <c r="C233" t="s">
        <v>5309</v>
      </c>
      <c r="D233" t="s">
        <v>146</v>
      </c>
      <c r="E233" t="s">
        <v>2696</v>
      </c>
      <c r="F233" t="s">
        <v>2411</v>
      </c>
      <c r="G233" t="s">
        <v>4644</v>
      </c>
      <c r="H233" s="331" t="str">
        <f>VLOOKUP($G233,工作表1!$A:$C,3)</f>
        <v>A</v>
      </c>
      <c r="I233" s="24" t="str">
        <f>VLOOKUP(G233,工作表1!A:C,3)</f>
        <v>A</v>
      </c>
    </row>
    <row r="234" spans="1:9">
      <c r="A234" t="s">
        <v>5308</v>
      </c>
      <c r="B234" t="s">
        <v>1087</v>
      </c>
      <c r="C234" t="s">
        <v>716</v>
      </c>
      <c r="D234" t="s">
        <v>717</v>
      </c>
      <c r="E234" t="s">
        <v>2696</v>
      </c>
      <c r="F234" t="s">
        <v>2411</v>
      </c>
      <c r="G234" t="s">
        <v>4645</v>
      </c>
      <c r="H234" s="331" t="str">
        <f>VLOOKUP($G234,工作表1!$A:$C,3)</f>
        <v>A</v>
      </c>
      <c r="I234" s="24" t="str">
        <f>VLOOKUP(G234,工作表1!A:C,3)</f>
        <v>A</v>
      </c>
    </row>
    <row r="235" spans="1:9">
      <c r="A235" t="s">
        <v>1087</v>
      </c>
      <c r="B235" t="s">
        <v>5310</v>
      </c>
      <c r="C235" t="s">
        <v>162</v>
      </c>
      <c r="D235" t="s">
        <v>163</v>
      </c>
      <c r="E235" t="s">
        <v>2696</v>
      </c>
      <c r="F235" t="s">
        <v>2411</v>
      </c>
      <c r="G235" t="s">
        <v>4645</v>
      </c>
      <c r="H235" s="331" t="str">
        <f>VLOOKUP($G235,工作表1!$A:$C,3)</f>
        <v>A</v>
      </c>
      <c r="I235" s="24" t="str">
        <f>VLOOKUP(G235,工作表1!A:C,3)</f>
        <v>A</v>
      </c>
    </row>
    <row r="236" spans="1:9">
      <c r="A236" t="s">
        <v>1087</v>
      </c>
      <c r="B236" t="s">
        <v>5310</v>
      </c>
      <c r="C236" t="s">
        <v>164</v>
      </c>
      <c r="D236" t="s">
        <v>165</v>
      </c>
      <c r="E236" t="s">
        <v>2696</v>
      </c>
      <c r="F236" t="s">
        <v>2411</v>
      </c>
      <c r="G236" t="s">
        <v>4645</v>
      </c>
      <c r="H236" s="331" t="str">
        <f>VLOOKUP($G236,工作表1!$A:$C,3)</f>
        <v>A</v>
      </c>
      <c r="I236" s="24" t="str">
        <f>VLOOKUP(G236,工作表1!A:C,3)</f>
        <v>A</v>
      </c>
    </row>
    <row r="237" spans="1:9">
      <c r="A237" t="s">
        <v>1087</v>
      </c>
      <c r="B237" t="s">
        <v>5310</v>
      </c>
      <c r="C237" t="s">
        <v>4838</v>
      </c>
      <c r="D237" t="s">
        <v>4839</v>
      </c>
      <c r="E237" t="s">
        <v>2696</v>
      </c>
      <c r="F237" t="s">
        <v>2411</v>
      </c>
      <c r="G237" t="s">
        <v>4645</v>
      </c>
      <c r="H237" s="331" t="str">
        <f>VLOOKUP($G237,工作表1!$A:$C,3)</f>
        <v>A</v>
      </c>
      <c r="I237" s="24" t="str">
        <f>VLOOKUP(G237,工作表1!A:C,3)</f>
        <v>A</v>
      </c>
    </row>
    <row r="238" spans="1:9">
      <c r="A238" t="s">
        <v>1087</v>
      </c>
      <c r="B238" t="s">
        <v>5310</v>
      </c>
      <c r="C238" t="s">
        <v>166</v>
      </c>
      <c r="D238" t="s">
        <v>167</v>
      </c>
      <c r="E238" t="s">
        <v>2696</v>
      </c>
      <c r="F238" t="s">
        <v>2411</v>
      </c>
      <c r="G238" t="s">
        <v>4645</v>
      </c>
      <c r="H238" s="331" t="str">
        <f>VLOOKUP($G238,工作表1!$A:$C,3)</f>
        <v>A</v>
      </c>
      <c r="I238" s="24" t="str">
        <f>VLOOKUP(G238,工作表1!A:C,3)</f>
        <v>A</v>
      </c>
    </row>
    <row r="239" spans="1:9">
      <c r="A239" t="s">
        <v>1087</v>
      </c>
      <c r="B239" t="s">
        <v>5310</v>
      </c>
      <c r="C239" t="s">
        <v>168</v>
      </c>
      <c r="D239" t="s">
        <v>169</v>
      </c>
      <c r="E239" t="s">
        <v>2696</v>
      </c>
      <c r="F239" t="s">
        <v>2411</v>
      </c>
      <c r="G239" t="s">
        <v>4645</v>
      </c>
      <c r="H239" s="331" t="str">
        <f>VLOOKUP($G239,工作表1!$A:$C,3)</f>
        <v>A</v>
      </c>
      <c r="I239" s="24" t="str">
        <f>VLOOKUP(G239,工作表1!A:C,3)</f>
        <v>A</v>
      </c>
    </row>
    <row r="240" spans="1:9">
      <c r="A240" t="s">
        <v>1087</v>
      </c>
      <c r="B240" t="s">
        <v>5310</v>
      </c>
      <c r="C240" t="s">
        <v>3274</v>
      </c>
      <c r="D240" t="s">
        <v>3275</v>
      </c>
      <c r="E240" t="s">
        <v>2696</v>
      </c>
      <c r="F240" t="s">
        <v>2411</v>
      </c>
      <c r="G240" t="s">
        <v>4645</v>
      </c>
      <c r="H240" s="331" t="str">
        <f>VLOOKUP($G240,工作表1!$A:$C,3)</f>
        <v>A</v>
      </c>
      <c r="I240" s="24" t="str">
        <f>VLOOKUP(G240,工作表1!A:C,3)</f>
        <v>A</v>
      </c>
    </row>
    <row r="241" spans="1:9">
      <c r="A241" t="s">
        <v>1087</v>
      </c>
      <c r="B241" t="s">
        <v>5310</v>
      </c>
      <c r="C241" t="s">
        <v>544</v>
      </c>
      <c r="D241" t="s">
        <v>545</v>
      </c>
      <c r="E241" t="s">
        <v>2696</v>
      </c>
      <c r="F241" t="s">
        <v>2411</v>
      </c>
      <c r="G241" t="s">
        <v>4645</v>
      </c>
      <c r="H241" s="331" t="str">
        <f>VLOOKUP($G241,工作表1!$A:$C,3)</f>
        <v>A</v>
      </c>
      <c r="I241" s="24" t="str">
        <f>VLOOKUP(G241,工作表1!A:C,3)</f>
        <v>A</v>
      </c>
    </row>
    <row r="242" spans="1:9">
      <c r="A242" t="s">
        <v>1087</v>
      </c>
      <c r="B242" t="s">
        <v>5310</v>
      </c>
      <c r="C242" t="s">
        <v>552</v>
      </c>
      <c r="D242" t="s">
        <v>553</v>
      </c>
      <c r="E242" t="s">
        <v>2696</v>
      </c>
      <c r="F242" t="s">
        <v>2411</v>
      </c>
      <c r="G242" t="s">
        <v>4645</v>
      </c>
      <c r="H242" s="331" t="str">
        <f>VLOOKUP($G242,工作表1!$A:$C,3)</f>
        <v>A</v>
      </c>
      <c r="I242" s="24" t="str">
        <f>VLOOKUP(G242,工作表1!A:C,3)</f>
        <v>A</v>
      </c>
    </row>
    <row r="243" spans="1:9">
      <c r="A243" t="s">
        <v>1087</v>
      </c>
      <c r="B243" t="s">
        <v>5310</v>
      </c>
      <c r="C243" t="s">
        <v>1504</v>
      </c>
      <c r="D243" t="s">
        <v>1505</v>
      </c>
      <c r="E243" t="s">
        <v>2696</v>
      </c>
      <c r="F243" t="s">
        <v>2411</v>
      </c>
      <c r="G243" t="s">
        <v>4645</v>
      </c>
      <c r="H243" s="331" t="str">
        <f>VLOOKUP($G243,工作表1!$A:$C,3)</f>
        <v>A</v>
      </c>
      <c r="I243" s="24" t="str">
        <f>VLOOKUP(G243,工作表1!A:C,3)</f>
        <v>A</v>
      </c>
    </row>
    <row r="244" spans="1:9">
      <c r="A244" t="s">
        <v>1087</v>
      </c>
      <c r="B244" t="s">
        <v>5310</v>
      </c>
      <c r="C244" t="s">
        <v>170</v>
      </c>
      <c r="D244" t="s">
        <v>171</v>
      </c>
      <c r="E244" t="s">
        <v>2696</v>
      </c>
      <c r="F244" t="s">
        <v>2411</v>
      </c>
      <c r="G244" t="s">
        <v>4645</v>
      </c>
      <c r="H244" s="331" t="str">
        <f>VLOOKUP($G244,工作表1!$A:$C,3)</f>
        <v>A</v>
      </c>
      <c r="I244" s="24" t="str">
        <f>VLOOKUP(G244,工作表1!A:C,3)</f>
        <v>A</v>
      </c>
    </row>
    <row r="245" spans="1:9">
      <c r="A245" t="s">
        <v>1087</v>
      </c>
      <c r="B245" t="s">
        <v>5310</v>
      </c>
      <c r="C245" t="s">
        <v>1874</v>
      </c>
      <c r="D245" t="s">
        <v>1875</v>
      </c>
      <c r="E245" t="s">
        <v>2696</v>
      </c>
      <c r="F245" t="s">
        <v>2411</v>
      </c>
      <c r="G245" t="s">
        <v>4645</v>
      </c>
      <c r="H245" s="331" t="str">
        <f>VLOOKUP($G245,工作表1!$A:$C,3)</f>
        <v>A</v>
      </c>
      <c r="I245" s="24" t="str">
        <f>VLOOKUP(G245,工作表1!A:C,3)</f>
        <v>A</v>
      </c>
    </row>
    <row r="246" spans="1:9">
      <c r="A246" t="s">
        <v>1087</v>
      </c>
      <c r="B246" t="s">
        <v>5310</v>
      </c>
      <c r="C246" t="s">
        <v>3812</v>
      </c>
      <c r="D246" t="s">
        <v>3813</v>
      </c>
      <c r="E246" t="s">
        <v>2696</v>
      </c>
      <c r="F246" t="s">
        <v>2411</v>
      </c>
      <c r="G246" t="s">
        <v>4645</v>
      </c>
      <c r="H246" s="331" t="str">
        <f>VLOOKUP($G246,工作表1!$A:$C,3)</f>
        <v>A</v>
      </c>
      <c r="I246" s="24" t="str">
        <f>VLOOKUP(G246,工作表1!A:C,3)</f>
        <v>A</v>
      </c>
    </row>
    <row r="247" spans="1:9">
      <c r="A247" t="s">
        <v>1087</v>
      </c>
      <c r="B247" t="s">
        <v>5310</v>
      </c>
      <c r="C247" t="s">
        <v>172</v>
      </c>
      <c r="D247" t="s">
        <v>173</v>
      </c>
      <c r="E247" t="s">
        <v>2696</v>
      </c>
      <c r="F247" t="s">
        <v>2411</v>
      </c>
      <c r="G247" t="s">
        <v>4645</v>
      </c>
      <c r="H247" s="331" t="str">
        <f>VLOOKUP($G247,工作表1!$A:$C,3)</f>
        <v>A</v>
      </c>
      <c r="I247" s="24" t="str">
        <f>VLOOKUP(G247,工作表1!A:C,3)</f>
        <v>A</v>
      </c>
    </row>
    <row r="248" spans="1:9">
      <c r="A248" t="s">
        <v>1087</v>
      </c>
      <c r="B248" t="s">
        <v>5310</v>
      </c>
      <c r="C248" t="s">
        <v>3817</v>
      </c>
      <c r="D248" t="s">
        <v>3818</v>
      </c>
      <c r="E248" t="s">
        <v>2696</v>
      </c>
      <c r="F248" t="s">
        <v>2411</v>
      </c>
      <c r="G248" t="s">
        <v>4645</v>
      </c>
      <c r="H248" s="331" t="str">
        <f>VLOOKUP($G248,工作表1!$A:$C,3)</f>
        <v>A</v>
      </c>
      <c r="I248" s="24" t="str">
        <f>VLOOKUP(G248,工作表1!A:C,3)</f>
        <v>A</v>
      </c>
    </row>
    <row r="249" spans="1:9">
      <c r="A249" t="s">
        <v>1087</v>
      </c>
      <c r="B249" t="s">
        <v>5310</v>
      </c>
      <c r="C249" t="s">
        <v>3819</v>
      </c>
      <c r="D249" t="s">
        <v>3820</v>
      </c>
      <c r="E249" t="s">
        <v>2696</v>
      </c>
      <c r="F249" t="s">
        <v>2411</v>
      </c>
      <c r="G249" t="s">
        <v>4645</v>
      </c>
      <c r="H249" s="331" t="str">
        <f>VLOOKUP($G249,工作表1!$A:$C,3)</f>
        <v>A</v>
      </c>
      <c r="I249" s="24" t="str">
        <f>VLOOKUP(G249,工作表1!A:C,3)</f>
        <v>A</v>
      </c>
    </row>
    <row r="250" spans="1:9">
      <c r="A250" t="s">
        <v>1087</v>
      </c>
      <c r="B250" t="s">
        <v>5310</v>
      </c>
      <c r="C250" t="s">
        <v>1515</v>
      </c>
      <c r="D250" t="s">
        <v>1516</v>
      </c>
      <c r="E250" t="s">
        <v>2696</v>
      </c>
      <c r="F250" t="s">
        <v>2411</v>
      </c>
      <c r="G250" t="s">
        <v>4645</v>
      </c>
      <c r="H250" s="331" t="str">
        <f>VLOOKUP($G250,工作表1!$A:$C,3)</f>
        <v>A</v>
      </c>
      <c r="I250" s="24" t="str">
        <f>VLOOKUP(G250,工作表1!A:C,3)</f>
        <v>A</v>
      </c>
    </row>
    <row r="251" spans="1:9">
      <c r="A251" t="s">
        <v>1087</v>
      </c>
      <c r="B251" t="s">
        <v>5310</v>
      </c>
      <c r="C251" t="s">
        <v>2455</v>
      </c>
      <c r="D251" t="s">
        <v>2456</v>
      </c>
      <c r="E251" t="s">
        <v>2696</v>
      </c>
      <c r="F251" t="s">
        <v>2411</v>
      </c>
      <c r="G251" t="s">
        <v>4645</v>
      </c>
      <c r="H251" s="331" t="str">
        <f>VLOOKUP($G251,工作表1!$A:$C,3)</f>
        <v>A</v>
      </c>
      <c r="I251" s="24" t="str">
        <f>VLOOKUP(G251,工作表1!A:C,3)</f>
        <v>A</v>
      </c>
    </row>
    <row r="252" spans="1:9">
      <c r="A252" t="s">
        <v>1087</v>
      </c>
      <c r="B252" t="s">
        <v>5310</v>
      </c>
      <c r="C252" t="s">
        <v>2487</v>
      </c>
      <c r="D252" t="s">
        <v>2488</v>
      </c>
      <c r="E252" t="s">
        <v>2696</v>
      </c>
      <c r="F252" t="s">
        <v>2411</v>
      </c>
      <c r="G252" t="s">
        <v>4645</v>
      </c>
      <c r="H252" s="331" t="str">
        <f>VLOOKUP($G252,工作表1!$A:$C,3)</f>
        <v>A</v>
      </c>
      <c r="I252" s="24" t="str">
        <f>VLOOKUP(G252,工作表1!A:C,3)</f>
        <v>A</v>
      </c>
    </row>
    <row r="253" spans="1:9">
      <c r="A253" t="s">
        <v>1087</v>
      </c>
      <c r="B253" t="s">
        <v>5310</v>
      </c>
      <c r="C253" t="s">
        <v>2833</v>
      </c>
      <c r="D253" t="s">
        <v>2834</v>
      </c>
      <c r="E253" t="s">
        <v>2696</v>
      </c>
      <c r="F253" t="s">
        <v>2411</v>
      </c>
      <c r="G253" t="s">
        <v>4645</v>
      </c>
      <c r="H253" s="331" t="str">
        <f>VLOOKUP($G253,工作表1!$A:$C,3)</f>
        <v>A</v>
      </c>
      <c r="I253" s="24" t="str">
        <f>VLOOKUP(G253,工作表1!A:C,3)</f>
        <v>A</v>
      </c>
    </row>
    <row r="254" spans="1:9">
      <c r="A254" t="s">
        <v>1087</v>
      </c>
      <c r="B254" t="s">
        <v>5310</v>
      </c>
      <c r="C254" t="s">
        <v>735</v>
      </c>
      <c r="D254" t="s">
        <v>736</v>
      </c>
      <c r="E254" t="s">
        <v>2696</v>
      </c>
      <c r="F254" t="s">
        <v>2411</v>
      </c>
      <c r="G254" t="s">
        <v>4645</v>
      </c>
      <c r="H254" s="331" t="str">
        <f>VLOOKUP($G254,工作表1!$A:$C,3)</f>
        <v>A</v>
      </c>
      <c r="I254" s="24" t="str">
        <f>VLOOKUP(G254,工作表1!A:C,3)</f>
        <v>A</v>
      </c>
    </row>
    <row r="255" spans="1:9">
      <c r="A255" t="s">
        <v>1087</v>
      </c>
      <c r="B255" t="s">
        <v>5310</v>
      </c>
      <c r="C255" t="s">
        <v>2347</v>
      </c>
      <c r="D255" t="s">
        <v>2348</v>
      </c>
      <c r="E255" t="s">
        <v>2696</v>
      </c>
      <c r="F255" t="s">
        <v>2411</v>
      </c>
      <c r="G255" t="s">
        <v>4645</v>
      </c>
      <c r="H255" s="331" t="str">
        <f>VLOOKUP($G255,工作表1!$A:$C,3)</f>
        <v>A</v>
      </c>
      <c r="I255" s="24" t="str">
        <f>VLOOKUP(G255,工作表1!A:C,3)</f>
        <v>A</v>
      </c>
    </row>
    <row r="256" spans="1:9">
      <c r="A256" t="s">
        <v>1087</v>
      </c>
      <c r="B256" t="s">
        <v>5310</v>
      </c>
      <c r="C256" t="s">
        <v>5311</v>
      </c>
      <c r="D256" t="s">
        <v>5312</v>
      </c>
      <c r="E256" t="s">
        <v>2696</v>
      </c>
      <c r="F256" t="s">
        <v>2411</v>
      </c>
      <c r="G256" t="s">
        <v>4645</v>
      </c>
      <c r="H256" s="331" t="str">
        <f>VLOOKUP($G256,工作表1!$A:$C,3)</f>
        <v>A</v>
      </c>
      <c r="I256" s="24" t="str">
        <f>VLOOKUP(G256,工作表1!A:C,3)</f>
        <v>A</v>
      </c>
    </row>
    <row r="257" spans="1:9">
      <c r="A257" t="s">
        <v>1087</v>
      </c>
      <c r="B257" t="s">
        <v>5310</v>
      </c>
      <c r="C257" t="s">
        <v>5313</v>
      </c>
      <c r="D257" t="s">
        <v>5314</v>
      </c>
      <c r="E257" t="s">
        <v>2696</v>
      </c>
      <c r="F257" t="s">
        <v>2411</v>
      </c>
      <c r="G257" t="s">
        <v>4645</v>
      </c>
      <c r="H257" s="331" t="str">
        <f>VLOOKUP($G257,工作表1!$A:$C,3)</f>
        <v>A</v>
      </c>
      <c r="I257" s="24" t="str">
        <f>VLOOKUP(G257,工作表1!A:C,3)</f>
        <v>A</v>
      </c>
    </row>
    <row r="258" spans="1:9">
      <c r="A258" t="s">
        <v>1087</v>
      </c>
      <c r="B258" t="s">
        <v>5310</v>
      </c>
      <c r="C258" t="s">
        <v>5315</v>
      </c>
      <c r="D258" t="s">
        <v>5316</v>
      </c>
      <c r="E258" t="s">
        <v>2696</v>
      </c>
      <c r="F258" t="s">
        <v>2411</v>
      </c>
      <c r="G258" t="s">
        <v>4645</v>
      </c>
      <c r="H258" s="331" t="str">
        <f>VLOOKUP($G258,工作表1!$A:$C,3)</f>
        <v>A</v>
      </c>
      <c r="I258" s="24" t="str">
        <f>VLOOKUP(G258,工作表1!A:C,3)</f>
        <v>A</v>
      </c>
    </row>
    <row r="259" spans="1:9">
      <c r="A259" t="s">
        <v>1087</v>
      </c>
      <c r="B259" t="s">
        <v>5310</v>
      </c>
      <c r="C259" t="s">
        <v>5317</v>
      </c>
      <c r="D259" t="s">
        <v>5318</v>
      </c>
      <c r="E259" t="s">
        <v>2696</v>
      </c>
      <c r="F259" t="s">
        <v>2411</v>
      </c>
      <c r="G259" t="s">
        <v>4645</v>
      </c>
      <c r="H259" s="331" t="str">
        <f>VLOOKUP($G259,工作表1!$A:$C,3)</f>
        <v>A</v>
      </c>
      <c r="I259" s="24" t="str">
        <f>VLOOKUP(G259,工作表1!A:C,3)</f>
        <v>A</v>
      </c>
    </row>
    <row r="260" spans="1:9">
      <c r="A260" t="s">
        <v>1087</v>
      </c>
      <c r="B260" t="s">
        <v>5310</v>
      </c>
      <c r="C260" t="s">
        <v>5319</v>
      </c>
      <c r="D260" t="s">
        <v>5320</v>
      </c>
      <c r="E260" t="s">
        <v>2696</v>
      </c>
      <c r="F260" t="s">
        <v>2411</v>
      </c>
      <c r="G260" t="s">
        <v>4645</v>
      </c>
      <c r="H260" s="331" t="str">
        <f>VLOOKUP($G260,工作表1!$A:$C,3)</f>
        <v>A</v>
      </c>
      <c r="I260" s="24" t="str">
        <f>VLOOKUP(G260,工作表1!A:C,3)</f>
        <v>A</v>
      </c>
    </row>
    <row r="261" spans="1:9">
      <c r="A261" t="s">
        <v>1087</v>
      </c>
      <c r="B261" t="s">
        <v>5310</v>
      </c>
      <c r="C261" t="s">
        <v>5699</v>
      </c>
      <c r="D261" t="s">
        <v>5700</v>
      </c>
      <c r="E261" t="s">
        <v>2696</v>
      </c>
      <c r="F261" t="s">
        <v>2411</v>
      </c>
      <c r="G261" t="s">
        <v>4645</v>
      </c>
      <c r="H261" s="331" t="str">
        <f>VLOOKUP($G261,工作表1!$A:$C,3)</f>
        <v>A</v>
      </c>
      <c r="I261" s="24" t="str">
        <f>VLOOKUP(G261,工作表1!A:C,3)</f>
        <v>A</v>
      </c>
    </row>
    <row r="262" spans="1:9">
      <c r="A262" t="s">
        <v>1087</v>
      </c>
      <c r="B262" t="s">
        <v>5310</v>
      </c>
      <c r="C262" t="s">
        <v>5699</v>
      </c>
      <c r="D262" t="s">
        <v>5700</v>
      </c>
      <c r="E262" t="s">
        <v>2696</v>
      </c>
      <c r="F262" t="s">
        <v>5701</v>
      </c>
      <c r="G262" t="s">
        <v>4645</v>
      </c>
      <c r="H262" s="331" t="str">
        <f>VLOOKUP($G262,工作表1!$A:$C,3)</f>
        <v>A</v>
      </c>
      <c r="I262" s="24" t="str">
        <f>VLOOKUP(G262,工作表1!A:C,3)</f>
        <v>A</v>
      </c>
    </row>
    <row r="263" spans="1:9">
      <c r="A263" t="s">
        <v>1087</v>
      </c>
      <c r="B263" t="s">
        <v>5310</v>
      </c>
      <c r="C263" t="s">
        <v>5702</v>
      </c>
      <c r="D263" t="s">
        <v>5703</v>
      </c>
      <c r="E263" t="s">
        <v>2696</v>
      </c>
      <c r="F263" t="s">
        <v>2411</v>
      </c>
      <c r="G263" t="s">
        <v>4645</v>
      </c>
      <c r="H263" s="331" t="str">
        <f>VLOOKUP($G263,工作表1!$A:$C,3)</f>
        <v>A</v>
      </c>
      <c r="I263" s="24" t="str">
        <f>VLOOKUP(G263,工作表1!A:C,3)</f>
        <v>A</v>
      </c>
    </row>
    <row r="264" spans="1:9">
      <c r="A264" t="s">
        <v>1087</v>
      </c>
      <c r="B264" t="s">
        <v>5321</v>
      </c>
      <c r="C264" t="s">
        <v>174</v>
      </c>
      <c r="D264" t="s">
        <v>175</v>
      </c>
      <c r="E264" t="s">
        <v>2696</v>
      </c>
      <c r="F264" t="s">
        <v>2411</v>
      </c>
      <c r="G264" t="s">
        <v>4645</v>
      </c>
      <c r="H264" s="331" t="str">
        <f>VLOOKUP($G264,工作表1!$A:$C,3)</f>
        <v>A</v>
      </c>
      <c r="I264" s="24" t="str">
        <f>VLOOKUP(G264,工作表1!A:C,3)</f>
        <v>A</v>
      </c>
    </row>
    <row r="265" spans="1:9">
      <c r="A265" t="s">
        <v>1087</v>
      </c>
      <c r="B265" t="s">
        <v>5321</v>
      </c>
      <c r="C265" t="s">
        <v>3798</v>
      </c>
      <c r="D265" t="s">
        <v>3799</v>
      </c>
      <c r="E265" t="s">
        <v>2696</v>
      </c>
      <c r="F265" t="s">
        <v>2411</v>
      </c>
      <c r="G265" t="s">
        <v>4645</v>
      </c>
      <c r="H265" s="331" t="str">
        <f>VLOOKUP($G265,工作表1!$A:$C,3)</f>
        <v>A</v>
      </c>
      <c r="I265" s="24" t="str">
        <f>VLOOKUP(G265,工作表1!A:C,3)</f>
        <v>A</v>
      </c>
    </row>
    <row r="266" spans="1:9">
      <c r="A266" t="s">
        <v>1087</v>
      </c>
      <c r="B266" t="s">
        <v>5321</v>
      </c>
      <c r="C266" t="s">
        <v>176</v>
      </c>
      <c r="D266" t="s">
        <v>177</v>
      </c>
      <c r="E266" t="s">
        <v>2696</v>
      </c>
      <c r="F266" t="s">
        <v>2411</v>
      </c>
      <c r="G266" t="s">
        <v>4645</v>
      </c>
      <c r="H266" s="331" t="str">
        <f>VLOOKUP($G266,工作表1!$A:$C,3)</f>
        <v>A</v>
      </c>
      <c r="I266" s="24" t="str">
        <f>VLOOKUP(G266,工作表1!A:C,3)</f>
        <v>A</v>
      </c>
    </row>
    <row r="267" spans="1:9">
      <c r="A267" t="s">
        <v>1087</v>
      </c>
      <c r="B267" t="s">
        <v>5321</v>
      </c>
      <c r="C267" t="s">
        <v>737</v>
      </c>
      <c r="D267" t="s">
        <v>738</v>
      </c>
      <c r="E267" t="s">
        <v>2696</v>
      </c>
      <c r="F267" t="s">
        <v>2411</v>
      </c>
      <c r="G267" t="s">
        <v>4645</v>
      </c>
      <c r="H267" s="331" t="str">
        <f>VLOOKUP($G267,工作表1!$A:$C,3)</f>
        <v>A</v>
      </c>
      <c r="I267" s="24" t="str">
        <f>VLOOKUP(G267,工作表1!A:C,3)</f>
        <v>A</v>
      </c>
    </row>
    <row r="268" spans="1:9">
      <c r="A268" t="s">
        <v>1087</v>
      </c>
      <c r="B268" t="s">
        <v>5321</v>
      </c>
      <c r="C268" t="s">
        <v>5322</v>
      </c>
      <c r="D268" t="s">
        <v>5323</v>
      </c>
      <c r="E268" t="s">
        <v>2696</v>
      </c>
      <c r="F268" t="s">
        <v>2411</v>
      </c>
      <c r="G268" t="s">
        <v>4645</v>
      </c>
      <c r="H268" s="331" t="str">
        <f>VLOOKUP($G268,工作表1!$A:$C,3)</f>
        <v>A</v>
      </c>
      <c r="I268" s="24" t="str">
        <f>VLOOKUP(G268,工作表1!A:C,3)</f>
        <v>A</v>
      </c>
    </row>
    <row r="269" spans="1:9">
      <c r="A269" t="s">
        <v>1087</v>
      </c>
      <c r="B269" t="s">
        <v>5321</v>
      </c>
      <c r="C269" t="s">
        <v>5324</v>
      </c>
      <c r="D269" t="s">
        <v>5325</v>
      </c>
      <c r="E269" t="s">
        <v>2696</v>
      </c>
      <c r="F269" t="s">
        <v>2411</v>
      </c>
      <c r="G269" t="s">
        <v>4645</v>
      </c>
      <c r="H269" s="331" t="str">
        <f>VLOOKUP($G269,工作表1!$A:$C,3)</f>
        <v>A</v>
      </c>
      <c r="I269" s="24" t="str">
        <f>VLOOKUP(G269,工作表1!A:C,3)</f>
        <v>A</v>
      </c>
    </row>
    <row r="270" spans="1:9">
      <c r="A270" t="s">
        <v>1087</v>
      </c>
      <c r="B270" t="s">
        <v>5321</v>
      </c>
      <c r="C270" t="s">
        <v>5326</v>
      </c>
      <c r="D270" t="s">
        <v>5327</v>
      </c>
      <c r="E270" t="s">
        <v>2696</v>
      </c>
      <c r="F270" t="s">
        <v>2411</v>
      </c>
      <c r="G270" t="s">
        <v>4645</v>
      </c>
      <c r="H270" s="331" t="str">
        <f>VLOOKUP($G270,工作表1!$A:$C,3)</f>
        <v>A</v>
      </c>
      <c r="I270" s="24" t="str">
        <f>VLOOKUP(G270,工作表1!A:C,3)</f>
        <v>A</v>
      </c>
    </row>
    <row r="271" spans="1:9">
      <c r="A271" t="s">
        <v>1087</v>
      </c>
      <c r="B271" t="s">
        <v>5321</v>
      </c>
      <c r="C271" t="s">
        <v>5704</v>
      </c>
      <c r="D271" t="s">
        <v>5705</v>
      </c>
      <c r="E271" t="s">
        <v>2696</v>
      </c>
      <c r="F271" t="s">
        <v>2411</v>
      </c>
      <c r="G271" t="s">
        <v>4645</v>
      </c>
      <c r="H271" s="331" t="str">
        <f>VLOOKUP($G271,工作表1!$A:$C,3)</f>
        <v>A</v>
      </c>
      <c r="I271" s="24" t="str">
        <f>VLOOKUP(G271,工作表1!A:C,3)</f>
        <v>A</v>
      </c>
    </row>
    <row r="272" spans="1:9">
      <c r="A272" t="s">
        <v>5308</v>
      </c>
      <c r="B272" t="s">
        <v>1049</v>
      </c>
      <c r="C272" t="s">
        <v>184</v>
      </c>
      <c r="D272" t="s">
        <v>185</v>
      </c>
      <c r="E272" t="s">
        <v>2703</v>
      </c>
      <c r="F272" t="s">
        <v>186</v>
      </c>
      <c r="G272" t="s">
        <v>4646</v>
      </c>
      <c r="H272" s="331" t="str">
        <f>VLOOKUP($G272,工作表1!$A:$C,3)</f>
        <v>A</v>
      </c>
      <c r="I272" s="24" t="str">
        <f>VLOOKUP(G272,工作表1!A:C,3)</f>
        <v>A</v>
      </c>
    </row>
    <row r="273" spans="1:9">
      <c r="A273" t="s">
        <v>5308</v>
      </c>
      <c r="B273" t="s">
        <v>1049</v>
      </c>
      <c r="C273" t="s">
        <v>187</v>
      </c>
      <c r="D273" t="s">
        <v>188</v>
      </c>
      <c r="E273" t="s">
        <v>2696</v>
      </c>
      <c r="F273" t="s">
        <v>2411</v>
      </c>
      <c r="G273" t="s">
        <v>4646</v>
      </c>
      <c r="H273" s="331" t="str">
        <f>VLOOKUP($G273,工作表1!$A:$C,3)</f>
        <v>A</v>
      </c>
      <c r="I273" s="24" t="str">
        <f>VLOOKUP(G273,工作表1!A:C,3)</f>
        <v>A</v>
      </c>
    </row>
    <row r="274" spans="1:9">
      <c r="A274" t="s">
        <v>5308</v>
      </c>
      <c r="B274" t="s">
        <v>1049</v>
      </c>
      <c r="C274" t="s">
        <v>2457</v>
      </c>
      <c r="D274" t="s">
        <v>2458</v>
      </c>
      <c r="E274" t="s">
        <v>2696</v>
      </c>
      <c r="F274" t="s">
        <v>2411</v>
      </c>
      <c r="G274" t="s">
        <v>4646</v>
      </c>
      <c r="H274" s="331" t="str">
        <f>VLOOKUP($G274,工作表1!$A:$C,3)</f>
        <v>A</v>
      </c>
      <c r="I274" s="24" t="str">
        <f>VLOOKUP(G274,工作表1!A:C,3)</f>
        <v>A</v>
      </c>
    </row>
    <row r="275" spans="1:9">
      <c r="A275" t="s">
        <v>5308</v>
      </c>
      <c r="B275" t="s">
        <v>1049</v>
      </c>
      <c r="C275" t="s">
        <v>739</v>
      </c>
      <c r="D275" t="s">
        <v>740</v>
      </c>
      <c r="E275" t="s">
        <v>2696</v>
      </c>
      <c r="F275" t="s">
        <v>2411</v>
      </c>
      <c r="G275" t="s">
        <v>4646</v>
      </c>
      <c r="H275" s="331" t="str">
        <f>VLOOKUP($G275,工作表1!$A:$C,3)</f>
        <v>A</v>
      </c>
      <c r="I275" s="24" t="str">
        <f>VLOOKUP(G275,工作表1!A:C,3)</f>
        <v>A</v>
      </c>
    </row>
    <row r="276" spans="1:9">
      <c r="A276" t="s">
        <v>5308</v>
      </c>
      <c r="B276" t="s">
        <v>1049</v>
      </c>
      <c r="C276" t="s">
        <v>5328</v>
      </c>
      <c r="D276" t="s">
        <v>5329</v>
      </c>
      <c r="E276" t="s">
        <v>2696</v>
      </c>
      <c r="F276" t="s">
        <v>2411</v>
      </c>
      <c r="G276" t="s">
        <v>4646</v>
      </c>
      <c r="H276" s="331" t="str">
        <f>VLOOKUP($G276,工作表1!$A:$C,3)</f>
        <v>A</v>
      </c>
      <c r="I276" s="24" t="str">
        <f>VLOOKUP(G276,工作表1!A:C,3)</f>
        <v>A</v>
      </c>
    </row>
    <row r="277" spans="1:9">
      <c r="A277" t="s">
        <v>5308</v>
      </c>
      <c r="B277" t="s">
        <v>1049</v>
      </c>
      <c r="C277" t="s">
        <v>5706</v>
      </c>
      <c r="D277" t="s">
        <v>5707</v>
      </c>
      <c r="E277" t="s">
        <v>2696</v>
      </c>
      <c r="F277" t="s">
        <v>2411</v>
      </c>
      <c r="G277" t="s">
        <v>4646</v>
      </c>
      <c r="H277" s="331" t="str">
        <f>VLOOKUP($G277,工作表1!$A:$C,3)</f>
        <v>A</v>
      </c>
      <c r="I277" s="24" t="str">
        <f>VLOOKUP(G277,工作表1!A:C,3)</f>
        <v>A</v>
      </c>
    </row>
    <row r="278" spans="1:9">
      <c r="A278" t="s">
        <v>1049</v>
      </c>
      <c r="B278" t="s">
        <v>2305</v>
      </c>
      <c r="C278" t="s">
        <v>189</v>
      </c>
      <c r="D278" t="s">
        <v>190</v>
      </c>
      <c r="E278" t="s">
        <v>2746</v>
      </c>
      <c r="F278" t="s">
        <v>191</v>
      </c>
      <c r="G278" t="s">
        <v>4646</v>
      </c>
      <c r="H278" s="331" t="str">
        <f>VLOOKUP($G278,工作表1!$A:$C,3)</f>
        <v>A</v>
      </c>
      <c r="I278" s="24" t="str">
        <f>VLOOKUP(G278,工作表1!A:C,3)</f>
        <v>A</v>
      </c>
    </row>
    <row r="279" spans="1:9">
      <c r="A279" t="s">
        <v>1049</v>
      </c>
      <c r="B279" t="s">
        <v>2305</v>
      </c>
      <c r="C279" t="s">
        <v>192</v>
      </c>
      <c r="D279" t="s">
        <v>193</v>
      </c>
      <c r="E279" t="s">
        <v>2746</v>
      </c>
      <c r="F279" t="s">
        <v>194</v>
      </c>
      <c r="G279" t="s">
        <v>4646</v>
      </c>
      <c r="H279" s="331" t="str">
        <f>VLOOKUP($G279,工作表1!$A:$C,3)</f>
        <v>A</v>
      </c>
      <c r="I279" s="24" t="str">
        <f>VLOOKUP(G279,工作表1!A:C,3)</f>
        <v>A</v>
      </c>
    </row>
    <row r="280" spans="1:9">
      <c r="A280" t="s">
        <v>1049</v>
      </c>
      <c r="B280" t="s">
        <v>2305</v>
      </c>
      <c r="C280" t="s">
        <v>3106</v>
      </c>
      <c r="D280" t="s">
        <v>3107</v>
      </c>
      <c r="E280" t="s">
        <v>2688</v>
      </c>
      <c r="F280" t="s">
        <v>3108</v>
      </c>
      <c r="G280" t="s">
        <v>4646</v>
      </c>
      <c r="H280" s="331" t="str">
        <f>VLOOKUP($G280,工作表1!$A:$C,3)</f>
        <v>A</v>
      </c>
      <c r="I280" s="24" t="str">
        <f>VLOOKUP(G280,工作表1!A:C,3)</f>
        <v>A</v>
      </c>
    </row>
    <row r="281" spans="1:9">
      <c r="A281" t="s">
        <v>1049</v>
      </c>
      <c r="B281" t="s">
        <v>2305</v>
      </c>
      <c r="C281" t="s">
        <v>195</v>
      </c>
      <c r="D281" t="s">
        <v>196</v>
      </c>
      <c r="E281" t="s">
        <v>2688</v>
      </c>
      <c r="F281" t="s">
        <v>197</v>
      </c>
      <c r="G281" t="s">
        <v>4646</v>
      </c>
      <c r="H281" s="331" t="str">
        <f>VLOOKUP($G281,工作表1!$A:$C,3)</f>
        <v>A</v>
      </c>
      <c r="I281" s="24" t="str">
        <f>VLOOKUP(G281,工作表1!A:C,3)</f>
        <v>A</v>
      </c>
    </row>
    <row r="282" spans="1:9">
      <c r="A282" t="s">
        <v>1049</v>
      </c>
      <c r="B282" t="s">
        <v>2305</v>
      </c>
      <c r="C282" t="s">
        <v>198</v>
      </c>
      <c r="D282" t="s">
        <v>199</v>
      </c>
      <c r="E282" t="s">
        <v>2703</v>
      </c>
      <c r="F282" t="s">
        <v>200</v>
      </c>
      <c r="G282" t="s">
        <v>4646</v>
      </c>
      <c r="H282" s="331" t="str">
        <f>VLOOKUP($G282,工作表1!$A:$C,3)</f>
        <v>A</v>
      </c>
      <c r="I282" s="24" t="str">
        <f>VLOOKUP(G282,工作表1!A:C,3)</f>
        <v>A</v>
      </c>
    </row>
    <row r="283" spans="1:9">
      <c r="A283" t="s">
        <v>1049</v>
      </c>
      <c r="B283" t="s">
        <v>2305</v>
      </c>
      <c r="C283" t="s">
        <v>472</v>
      </c>
      <c r="D283" t="s">
        <v>473</v>
      </c>
      <c r="E283" t="s">
        <v>2703</v>
      </c>
      <c r="F283" t="s">
        <v>474</v>
      </c>
      <c r="G283" t="s">
        <v>4646</v>
      </c>
      <c r="H283" s="331" t="str">
        <f>VLOOKUP($G283,工作表1!$A:$C,3)</f>
        <v>A</v>
      </c>
      <c r="I283" s="24" t="str">
        <f>VLOOKUP(G283,工作表1!A:C,3)</f>
        <v>A</v>
      </c>
    </row>
    <row r="284" spans="1:9">
      <c r="A284" t="s">
        <v>1049</v>
      </c>
      <c r="B284" t="s">
        <v>2305</v>
      </c>
      <c r="C284" t="s">
        <v>210</v>
      </c>
      <c r="D284" t="s">
        <v>211</v>
      </c>
      <c r="E284" t="s">
        <v>2688</v>
      </c>
      <c r="F284" t="s">
        <v>212</v>
      </c>
      <c r="G284" t="s">
        <v>4646</v>
      </c>
      <c r="H284" s="331" t="str">
        <f>VLOOKUP($G284,工作表1!$A:$C,3)</f>
        <v>A</v>
      </c>
      <c r="I284" s="24" t="str">
        <f>VLOOKUP(G284,工作表1!A:C,3)</f>
        <v>A</v>
      </c>
    </row>
    <row r="285" spans="1:9">
      <c r="A285" t="s">
        <v>1049</v>
      </c>
      <c r="B285" t="s">
        <v>2305</v>
      </c>
      <c r="C285" t="s">
        <v>4469</v>
      </c>
      <c r="D285" t="s">
        <v>4470</v>
      </c>
      <c r="E285" t="s">
        <v>2699</v>
      </c>
      <c r="F285" t="s">
        <v>4471</v>
      </c>
      <c r="G285" t="s">
        <v>5654</v>
      </c>
      <c r="H285" s="331" t="str">
        <f>VLOOKUP($G285,工作表1!$A:$C,3)</f>
        <v>B</v>
      </c>
      <c r="I285" s="24" t="str">
        <f>VLOOKUP(G285,工作表1!A:C,3)</f>
        <v>B</v>
      </c>
    </row>
    <row r="286" spans="1:9">
      <c r="A286" t="s">
        <v>1049</v>
      </c>
      <c r="B286" t="s">
        <v>2305</v>
      </c>
      <c r="C286" t="s">
        <v>4340</v>
      </c>
      <c r="D286" t="s">
        <v>4341</v>
      </c>
      <c r="E286" t="s">
        <v>2699</v>
      </c>
      <c r="F286" t="s">
        <v>4342</v>
      </c>
      <c r="G286" t="s">
        <v>4646</v>
      </c>
      <c r="H286" s="331" t="str">
        <f>VLOOKUP($G286,工作表1!$A:$C,3)</f>
        <v>A</v>
      </c>
      <c r="I286" s="24" t="str">
        <f>VLOOKUP(G286,工作表1!A:C,3)</f>
        <v>A</v>
      </c>
    </row>
    <row r="287" spans="1:9">
      <c r="A287" t="s">
        <v>1049</v>
      </c>
      <c r="B287" t="s">
        <v>2305</v>
      </c>
      <c r="C287" t="s">
        <v>181</v>
      </c>
      <c r="D287" t="s">
        <v>182</v>
      </c>
      <c r="E287" t="s">
        <v>5261</v>
      </c>
      <c r="F287" t="s">
        <v>183</v>
      </c>
      <c r="G287" t="s">
        <v>4646</v>
      </c>
      <c r="H287" s="331" t="str">
        <f>VLOOKUP($G287,工作表1!$A:$C,3)</f>
        <v>A</v>
      </c>
      <c r="I287" s="24" t="str">
        <f>VLOOKUP(G287,工作表1!A:C,3)</f>
        <v>A</v>
      </c>
    </row>
    <row r="288" spans="1:9">
      <c r="A288" t="s">
        <v>1049</v>
      </c>
      <c r="B288" t="s">
        <v>2305</v>
      </c>
      <c r="C288" t="s">
        <v>3038</v>
      </c>
      <c r="D288" t="s">
        <v>3039</v>
      </c>
      <c r="E288" t="s">
        <v>2696</v>
      </c>
      <c r="F288" t="s">
        <v>2411</v>
      </c>
      <c r="G288" t="s">
        <v>4646</v>
      </c>
      <c r="H288" s="331" t="str">
        <f>VLOOKUP($G288,工作表1!$A:$C,3)</f>
        <v>A</v>
      </c>
      <c r="I288" s="24" t="str">
        <f>VLOOKUP(G288,工作表1!A:C,3)</f>
        <v>A</v>
      </c>
    </row>
    <row r="289" spans="1:9">
      <c r="A289" t="s">
        <v>1049</v>
      </c>
      <c r="B289" t="s">
        <v>2305</v>
      </c>
      <c r="C289" t="s">
        <v>2460</v>
      </c>
      <c r="D289" t="s">
        <v>2461</v>
      </c>
      <c r="E289" t="s">
        <v>2696</v>
      </c>
      <c r="F289" t="s">
        <v>2411</v>
      </c>
      <c r="G289" t="s">
        <v>4646</v>
      </c>
      <c r="H289" s="331" t="str">
        <f>VLOOKUP($G289,工作表1!$A:$C,3)</f>
        <v>A</v>
      </c>
      <c r="I289" s="24" t="str">
        <f>VLOOKUP(G289,工作表1!A:C,3)</f>
        <v>A</v>
      </c>
    </row>
    <row r="290" spans="1:9">
      <c r="A290" t="s">
        <v>1049</v>
      </c>
      <c r="B290" t="s">
        <v>2305</v>
      </c>
      <c r="C290" t="s">
        <v>714</v>
      </c>
      <c r="D290" t="s">
        <v>715</v>
      </c>
      <c r="E290" t="s">
        <v>2696</v>
      </c>
      <c r="F290" t="s">
        <v>2411</v>
      </c>
      <c r="G290" t="s">
        <v>4646</v>
      </c>
      <c r="H290" s="331" t="str">
        <f>VLOOKUP($G290,工作表1!$A:$C,3)</f>
        <v>A</v>
      </c>
      <c r="I290" s="24" t="str">
        <f>VLOOKUP(G290,工作表1!A:C,3)</f>
        <v>A</v>
      </c>
    </row>
    <row r="291" spans="1:9">
      <c r="A291" t="s">
        <v>1049</v>
      </c>
      <c r="B291" t="s">
        <v>2305</v>
      </c>
      <c r="C291" t="s">
        <v>5708</v>
      </c>
      <c r="D291" t="s">
        <v>5709</v>
      </c>
      <c r="E291" t="s">
        <v>2696</v>
      </c>
      <c r="F291" t="s">
        <v>2411</v>
      </c>
      <c r="G291" t="s">
        <v>4646</v>
      </c>
      <c r="H291" s="331" t="str">
        <f>VLOOKUP($G291,工作表1!$A:$C,3)</f>
        <v>A</v>
      </c>
      <c r="I291" s="24" t="str">
        <f>VLOOKUP(G291,工作表1!A:C,3)</f>
        <v>A</v>
      </c>
    </row>
    <row r="292" spans="1:9">
      <c r="A292" t="s">
        <v>1049</v>
      </c>
      <c r="B292" t="s">
        <v>2305</v>
      </c>
      <c r="C292" t="s">
        <v>5708</v>
      </c>
      <c r="D292" t="s">
        <v>5709</v>
      </c>
      <c r="E292" t="s">
        <v>2696</v>
      </c>
      <c r="F292" t="s">
        <v>5701</v>
      </c>
      <c r="G292" t="s">
        <v>4646</v>
      </c>
      <c r="H292" s="331" t="str">
        <f>VLOOKUP($G292,工作表1!$A:$C,3)</f>
        <v>A</v>
      </c>
      <c r="I292" s="24" t="str">
        <f>VLOOKUP(G292,工作表1!A:C,3)</f>
        <v>A</v>
      </c>
    </row>
    <row r="293" spans="1:9">
      <c r="A293" t="s">
        <v>1049</v>
      </c>
      <c r="B293" t="s">
        <v>5330</v>
      </c>
      <c r="C293" t="s">
        <v>475</v>
      </c>
      <c r="D293" t="s">
        <v>476</v>
      </c>
      <c r="E293" t="s">
        <v>2688</v>
      </c>
      <c r="F293" t="s">
        <v>477</v>
      </c>
      <c r="G293" t="s">
        <v>4646</v>
      </c>
      <c r="H293" s="331" t="str">
        <f>VLOOKUP($G293,工作表1!$A:$C,3)</f>
        <v>A</v>
      </c>
      <c r="I293" s="24" t="str">
        <f>VLOOKUP(G293,工作表1!A:C,3)</f>
        <v>A</v>
      </c>
    </row>
    <row r="294" spans="1:9">
      <c r="A294" t="s">
        <v>1049</v>
      </c>
      <c r="B294" t="s">
        <v>5330</v>
      </c>
      <c r="C294" t="s">
        <v>3040</v>
      </c>
      <c r="D294" t="s">
        <v>3041</v>
      </c>
      <c r="E294" t="s">
        <v>4759</v>
      </c>
      <c r="F294" t="s">
        <v>3042</v>
      </c>
      <c r="G294" t="s">
        <v>4646</v>
      </c>
      <c r="H294" s="331" t="str">
        <f>VLOOKUP($G294,工作表1!$A:$C,3)</f>
        <v>A</v>
      </c>
      <c r="I294" s="24" t="str">
        <f>VLOOKUP(G294,工作表1!A:C,3)</f>
        <v>A</v>
      </c>
    </row>
    <row r="295" spans="1:9">
      <c r="A295" t="s">
        <v>1049</v>
      </c>
      <c r="B295" t="s">
        <v>5330</v>
      </c>
      <c r="C295" t="s">
        <v>3046</v>
      </c>
      <c r="D295" t="s">
        <v>3047</v>
      </c>
      <c r="E295" t="s">
        <v>2696</v>
      </c>
      <c r="F295" t="s">
        <v>2411</v>
      </c>
      <c r="G295" t="s">
        <v>4646</v>
      </c>
      <c r="H295" s="331" t="str">
        <f>VLOOKUP($G295,工作表1!$A:$C,3)</f>
        <v>A</v>
      </c>
      <c r="I295" s="24" t="str">
        <f>VLOOKUP(G295,工作表1!A:C,3)</f>
        <v>A</v>
      </c>
    </row>
    <row r="296" spans="1:9">
      <c r="A296" t="s">
        <v>1049</v>
      </c>
      <c r="B296" t="s">
        <v>5330</v>
      </c>
      <c r="C296" t="s">
        <v>2306</v>
      </c>
      <c r="D296" t="s">
        <v>2307</v>
      </c>
      <c r="E296" t="s">
        <v>2696</v>
      </c>
      <c r="F296" t="s">
        <v>2411</v>
      </c>
      <c r="G296" t="s">
        <v>4646</v>
      </c>
      <c r="H296" s="331" t="str">
        <f>VLOOKUP($G296,工作表1!$A:$C,3)</f>
        <v>A</v>
      </c>
      <c r="I296" s="24" t="str">
        <f>VLOOKUP(G296,工作表1!A:C,3)</f>
        <v>A</v>
      </c>
    </row>
    <row r="297" spans="1:9">
      <c r="A297" t="s">
        <v>2291</v>
      </c>
      <c r="B297" t="s">
        <v>5331</v>
      </c>
      <c r="C297" t="s">
        <v>3084</v>
      </c>
      <c r="D297" t="s">
        <v>3085</v>
      </c>
      <c r="E297" t="s">
        <v>2696</v>
      </c>
      <c r="F297" t="s">
        <v>2411</v>
      </c>
      <c r="G297" t="s">
        <v>4647</v>
      </c>
      <c r="H297" s="331" t="str">
        <f>VLOOKUP($G297,工作表1!$A:$C,3)</f>
        <v>A</v>
      </c>
      <c r="I297" s="24" t="str">
        <f>VLOOKUP(G297,工作表1!A:C,3)</f>
        <v>A</v>
      </c>
    </row>
    <row r="298" spans="1:9">
      <c r="A298" t="s">
        <v>2291</v>
      </c>
      <c r="B298" t="s">
        <v>5331</v>
      </c>
      <c r="C298" t="s">
        <v>5332</v>
      </c>
      <c r="D298" t="s">
        <v>5333</v>
      </c>
      <c r="E298" t="s">
        <v>2696</v>
      </c>
      <c r="F298" t="s">
        <v>2411</v>
      </c>
      <c r="G298" t="s">
        <v>4647</v>
      </c>
      <c r="H298" s="331" t="str">
        <f>VLOOKUP($G298,工作表1!$A:$C,3)</f>
        <v>A</v>
      </c>
      <c r="I298" s="24" t="str">
        <f>VLOOKUP(G298,工作表1!A:C,3)</f>
        <v>A</v>
      </c>
    </row>
    <row r="299" spans="1:9">
      <c r="A299" t="s">
        <v>5331</v>
      </c>
      <c r="B299" t="s">
        <v>5334</v>
      </c>
      <c r="C299" t="s">
        <v>4536</v>
      </c>
      <c r="D299" t="s">
        <v>4537</v>
      </c>
      <c r="E299" t="s">
        <v>2746</v>
      </c>
      <c r="F299" t="s">
        <v>4538</v>
      </c>
      <c r="G299" t="s">
        <v>4647</v>
      </c>
      <c r="H299" s="331" t="str">
        <f>VLOOKUP($G299,工作表1!$A:$C,3)</f>
        <v>A</v>
      </c>
      <c r="I299" s="24" t="str">
        <f>VLOOKUP(G299,工作表1!A:C,3)</f>
        <v>A</v>
      </c>
    </row>
    <row r="300" spans="1:9">
      <c r="A300" t="s">
        <v>5331</v>
      </c>
      <c r="B300" t="s">
        <v>5334</v>
      </c>
      <c r="C300" t="s">
        <v>4539</v>
      </c>
      <c r="D300" t="s">
        <v>4540</v>
      </c>
      <c r="E300" t="s">
        <v>2688</v>
      </c>
      <c r="F300" t="s">
        <v>4541</v>
      </c>
      <c r="G300" t="s">
        <v>4647</v>
      </c>
      <c r="H300" s="331" t="str">
        <f>VLOOKUP($G300,工作表1!$A:$C,3)</f>
        <v>A</v>
      </c>
      <c r="I300" s="24" t="str">
        <f>VLOOKUP(G300,工作表1!A:C,3)</f>
        <v>A</v>
      </c>
    </row>
    <row r="301" spans="1:9">
      <c r="A301" t="s">
        <v>5331</v>
      </c>
      <c r="B301" t="s">
        <v>5334</v>
      </c>
      <c r="C301" t="s">
        <v>3054</v>
      </c>
      <c r="D301" t="s">
        <v>3055</v>
      </c>
      <c r="E301" t="s">
        <v>2688</v>
      </c>
      <c r="F301" t="s">
        <v>3056</v>
      </c>
      <c r="G301" t="s">
        <v>4647</v>
      </c>
      <c r="H301" s="331" t="str">
        <f>VLOOKUP($G301,工作表1!$A:$C,3)</f>
        <v>A</v>
      </c>
      <c r="I301" s="24" t="str">
        <f>VLOOKUP(G301,工作表1!A:C,3)</f>
        <v>A</v>
      </c>
    </row>
    <row r="302" spans="1:9">
      <c r="A302" t="s">
        <v>5331</v>
      </c>
      <c r="B302" t="s">
        <v>5334</v>
      </c>
      <c r="C302" t="s">
        <v>4584</v>
      </c>
      <c r="D302" t="s">
        <v>4585</v>
      </c>
      <c r="E302" t="s">
        <v>2688</v>
      </c>
      <c r="F302" t="s">
        <v>4586</v>
      </c>
      <c r="G302" t="s">
        <v>4647</v>
      </c>
      <c r="H302" s="331" t="str">
        <f>VLOOKUP($G302,工作表1!$A:$C,3)</f>
        <v>A</v>
      </c>
      <c r="I302" s="24" t="str">
        <f>VLOOKUP(G302,工作表1!A:C,3)</f>
        <v>A</v>
      </c>
    </row>
    <row r="303" spans="1:9">
      <c r="A303" t="s">
        <v>5331</v>
      </c>
      <c r="B303" t="s">
        <v>5334</v>
      </c>
      <c r="C303" t="s">
        <v>4587</v>
      </c>
      <c r="D303" t="s">
        <v>4588</v>
      </c>
      <c r="E303" t="s">
        <v>2699</v>
      </c>
      <c r="F303" t="s">
        <v>4589</v>
      </c>
      <c r="G303" t="s">
        <v>4647</v>
      </c>
      <c r="H303" s="331" t="str">
        <f>VLOOKUP($G303,工作表1!$A:$C,3)</f>
        <v>A</v>
      </c>
      <c r="I303" s="24" t="str">
        <f>VLOOKUP(G303,工作表1!A:C,3)</f>
        <v>A</v>
      </c>
    </row>
    <row r="304" spans="1:9">
      <c r="A304" t="s">
        <v>5331</v>
      </c>
      <c r="B304" t="s">
        <v>5334</v>
      </c>
      <c r="C304" t="s">
        <v>2286</v>
      </c>
      <c r="D304" t="s">
        <v>2287</v>
      </c>
      <c r="E304" t="s">
        <v>2688</v>
      </c>
      <c r="F304" t="s">
        <v>2288</v>
      </c>
      <c r="G304" t="s">
        <v>4647</v>
      </c>
      <c r="H304" s="331" t="str">
        <f>VLOOKUP($G304,工作表1!$A:$C,3)</f>
        <v>A</v>
      </c>
      <c r="I304" s="24" t="str">
        <f>VLOOKUP(G304,工作表1!A:C,3)</f>
        <v>A</v>
      </c>
    </row>
    <row r="305" spans="1:9">
      <c r="A305" t="s">
        <v>5331</v>
      </c>
      <c r="B305" t="s">
        <v>5334</v>
      </c>
      <c r="C305" t="s">
        <v>3057</v>
      </c>
      <c r="D305" t="s">
        <v>3058</v>
      </c>
      <c r="E305" t="s">
        <v>2699</v>
      </c>
      <c r="F305" t="s">
        <v>3059</v>
      </c>
      <c r="G305" t="s">
        <v>4647</v>
      </c>
      <c r="H305" s="331" t="str">
        <f>VLOOKUP($G305,工作表1!$A:$C,3)</f>
        <v>A</v>
      </c>
      <c r="I305" s="24" t="str">
        <f>VLOOKUP(G305,工作表1!A:C,3)</f>
        <v>A</v>
      </c>
    </row>
    <row r="306" spans="1:9">
      <c r="A306" t="s">
        <v>5331</v>
      </c>
      <c r="B306" t="s">
        <v>5334</v>
      </c>
      <c r="C306" t="s">
        <v>3060</v>
      </c>
      <c r="D306" t="s">
        <v>3061</v>
      </c>
      <c r="E306" t="s">
        <v>2699</v>
      </c>
      <c r="F306" t="s">
        <v>3062</v>
      </c>
      <c r="G306" t="s">
        <v>4647</v>
      </c>
      <c r="H306" s="331" t="str">
        <f>VLOOKUP($G306,工作表1!$A:$C,3)</f>
        <v>A</v>
      </c>
      <c r="I306" s="24" t="str">
        <f>VLOOKUP(G306,工作表1!A:C,3)</f>
        <v>A</v>
      </c>
    </row>
    <row r="307" spans="1:9">
      <c r="A307" t="s">
        <v>5331</v>
      </c>
      <c r="B307" t="s">
        <v>5334</v>
      </c>
      <c r="C307" t="s">
        <v>3063</v>
      </c>
      <c r="D307" t="s">
        <v>3064</v>
      </c>
      <c r="E307" t="s">
        <v>2696</v>
      </c>
      <c r="F307" t="s">
        <v>2411</v>
      </c>
      <c r="G307" t="s">
        <v>4647</v>
      </c>
      <c r="H307" s="331" t="str">
        <f>VLOOKUP($G307,工作表1!$A:$C,3)</f>
        <v>A</v>
      </c>
      <c r="I307" s="24" t="str">
        <f>VLOOKUP(G307,工作表1!A:C,3)</f>
        <v>A</v>
      </c>
    </row>
    <row r="308" spans="1:9">
      <c r="A308" t="s">
        <v>5331</v>
      </c>
      <c r="B308" t="s">
        <v>5334</v>
      </c>
      <c r="C308" t="s">
        <v>3065</v>
      </c>
      <c r="D308" t="s">
        <v>3066</v>
      </c>
      <c r="E308" t="s">
        <v>2696</v>
      </c>
      <c r="F308" t="s">
        <v>2411</v>
      </c>
      <c r="G308" t="s">
        <v>4647</v>
      </c>
      <c r="H308" s="331" t="str">
        <f>VLOOKUP($G308,工作表1!$A:$C,3)</f>
        <v>A</v>
      </c>
      <c r="I308" s="24" t="str">
        <f>VLOOKUP(G308,工作表1!A:C,3)</f>
        <v>A</v>
      </c>
    </row>
    <row r="309" spans="1:9">
      <c r="A309" t="s">
        <v>5331</v>
      </c>
      <c r="B309" t="s">
        <v>5334</v>
      </c>
      <c r="C309" t="s">
        <v>2531</v>
      </c>
      <c r="D309" t="s">
        <v>2532</v>
      </c>
      <c r="E309" t="s">
        <v>2696</v>
      </c>
      <c r="F309" t="s">
        <v>2411</v>
      </c>
      <c r="G309" t="s">
        <v>4647</v>
      </c>
      <c r="H309" s="331" t="str">
        <f>VLOOKUP($G309,工作表1!$A:$C,3)</f>
        <v>A</v>
      </c>
      <c r="I309" s="24" t="str">
        <f>VLOOKUP(G309,工作表1!A:C,3)</f>
        <v>A</v>
      </c>
    </row>
    <row r="310" spans="1:9">
      <c r="A310" t="s">
        <v>5331</v>
      </c>
      <c r="B310" t="s">
        <v>5335</v>
      </c>
      <c r="C310" t="s">
        <v>3067</v>
      </c>
      <c r="D310" t="s">
        <v>3068</v>
      </c>
      <c r="E310" t="s">
        <v>2688</v>
      </c>
      <c r="F310" t="s">
        <v>3069</v>
      </c>
      <c r="G310" t="s">
        <v>4647</v>
      </c>
      <c r="H310" s="331" t="str">
        <f>VLOOKUP($G310,工作表1!$A:$C,3)</f>
        <v>A</v>
      </c>
      <c r="I310" s="24" t="str">
        <f>VLOOKUP(G310,工作表1!A:C,3)</f>
        <v>A</v>
      </c>
    </row>
    <row r="311" spans="1:9">
      <c r="A311" t="s">
        <v>5331</v>
      </c>
      <c r="B311" t="s">
        <v>5335</v>
      </c>
      <c r="C311" t="s">
        <v>1643</v>
      </c>
      <c r="D311" t="s">
        <v>1644</v>
      </c>
      <c r="E311" t="s">
        <v>2688</v>
      </c>
      <c r="F311" t="s">
        <v>1645</v>
      </c>
      <c r="G311" t="s">
        <v>3408</v>
      </c>
      <c r="H311" s="331" t="str">
        <f>VLOOKUP($G311,工作表1!$A:$C,3)</f>
        <v>C</v>
      </c>
      <c r="I311" s="24" t="str">
        <f>VLOOKUP(G311,工作表1!A:C,3)</f>
        <v>C</v>
      </c>
    </row>
    <row r="312" spans="1:9">
      <c r="A312" t="s">
        <v>5331</v>
      </c>
      <c r="B312" t="s">
        <v>5335</v>
      </c>
      <c r="C312" t="s">
        <v>3073</v>
      </c>
      <c r="D312" t="s">
        <v>3074</v>
      </c>
      <c r="E312" t="s">
        <v>2699</v>
      </c>
      <c r="F312" t="s">
        <v>3075</v>
      </c>
      <c r="G312" t="s">
        <v>4647</v>
      </c>
      <c r="H312" s="331" t="str">
        <f>VLOOKUP($G312,工作表1!$A:$C,3)</f>
        <v>A</v>
      </c>
      <c r="I312" s="24" t="str">
        <f>VLOOKUP(G312,工作表1!A:C,3)</f>
        <v>A</v>
      </c>
    </row>
    <row r="313" spans="1:9">
      <c r="A313" t="s">
        <v>5331</v>
      </c>
      <c r="B313" t="s">
        <v>5335</v>
      </c>
      <c r="C313" t="s">
        <v>3076</v>
      </c>
      <c r="D313" t="s">
        <v>3077</v>
      </c>
      <c r="E313" t="s">
        <v>2688</v>
      </c>
      <c r="F313" t="s">
        <v>3078</v>
      </c>
      <c r="G313" t="s">
        <v>4647</v>
      </c>
      <c r="H313" s="331" t="str">
        <f>VLOOKUP($G313,工作表1!$A:$C,3)</f>
        <v>A</v>
      </c>
      <c r="I313" s="24" t="str">
        <f>VLOOKUP(G313,工作表1!A:C,3)</f>
        <v>A</v>
      </c>
    </row>
    <row r="314" spans="1:9">
      <c r="A314" t="s">
        <v>5331</v>
      </c>
      <c r="B314" t="s">
        <v>5335</v>
      </c>
      <c r="C314" t="s">
        <v>1658</v>
      </c>
      <c r="D314" t="s">
        <v>1659</v>
      </c>
      <c r="E314" t="s">
        <v>2699</v>
      </c>
      <c r="F314" t="s">
        <v>1660</v>
      </c>
      <c r="G314" t="s">
        <v>4647</v>
      </c>
      <c r="H314" s="331" t="str">
        <f>VLOOKUP($G314,工作表1!$A:$C,3)</f>
        <v>A</v>
      </c>
      <c r="I314" s="24" t="str">
        <f>VLOOKUP(G314,工作表1!A:C,3)</f>
        <v>A</v>
      </c>
    </row>
    <row r="315" spans="1:9">
      <c r="A315" t="s">
        <v>5331</v>
      </c>
      <c r="B315" t="s">
        <v>5335</v>
      </c>
      <c r="C315" t="s">
        <v>3079</v>
      </c>
      <c r="D315" t="s">
        <v>3080</v>
      </c>
      <c r="E315" t="s">
        <v>2699</v>
      </c>
      <c r="F315" t="s">
        <v>3081</v>
      </c>
      <c r="G315" t="s">
        <v>4647</v>
      </c>
      <c r="H315" s="331" t="str">
        <f>VLOOKUP($G315,工作表1!$A:$C,3)</f>
        <v>A</v>
      </c>
      <c r="I315" s="24" t="str">
        <f>VLOOKUP(G315,工作表1!A:C,3)</f>
        <v>A</v>
      </c>
    </row>
    <row r="316" spans="1:9">
      <c r="A316" t="s">
        <v>5331</v>
      </c>
      <c r="B316" t="s">
        <v>5335</v>
      </c>
      <c r="C316" t="s">
        <v>3082</v>
      </c>
      <c r="D316" t="s">
        <v>3083</v>
      </c>
      <c r="E316" t="s">
        <v>2696</v>
      </c>
      <c r="F316" t="s">
        <v>2411</v>
      </c>
      <c r="G316" t="s">
        <v>4647</v>
      </c>
      <c r="H316" s="331" t="str">
        <f>VLOOKUP($G316,工作表1!$A:$C,3)</f>
        <v>A</v>
      </c>
      <c r="I316" s="24" t="str">
        <f>VLOOKUP(G316,工作表1!A:C,3)</f>
        <v>A</v>
      </c>
    </row>
    <row r="317" spans="1:9">
      <c r="A317" t="s">
        <v>5331</v>
      </c>
      <c r="B317" t="s">
        <v>5335</v>
      </c>
      <c r="C317" t="s">
        <v>3086</v>
      </c>
      <c r="D317" t="s">
        <v>3087</v>
      </c>
      <c r="E317" t="s">
        <v>2696</v>
      </c>
      <c r="F317" t="s">
        <v>2411</v>
      </c>
      <c r="G317" t="s">
        <v>4647</v>
      </c>
      <c r="H317" s="331" t="str">
        <f>VLOOKUP($G317,工作表1!$A:$C,3)</f>
        <v>A</v>
      </c>
      <c r="I317" s="24" t="str">
        <f>VLOOKUP(G317,工作表1!A:C,3)</f>
        <v>A</v>
      </c>
    </row>
    <row r="318" spans="1:9">
      <c r="A318" t="s">
        <v>5331</v>
      </c>
      <c r="B318" t="s">
        <v>5335</v>
      </c>
      <c r="C318" t="s">
        <v>747</v>
      </c>
      <c r="D318" t="s">
        <v>748</v>
      </c>
      <c r="E318" t="s">
        <v>2699</v>
      </c>
      <c r="F318" t="s">
        <v>749</v>
      </c>
      <c r="G318" t="s">
        <v>4647</v>
      </c>
      <c r="H318" s="331" t="str">
        <f>VLOOKUP($G318,工作表1!$A:$C,3)</f>
        <v>A</v>
      </c>
      <c r="I318" s="24" t="str">
        <f>VLOOKUP(G318,工作表1!A:C,3)</f>
        <v>A</v>
      </c>
    </row>
    <row r="319" spans="1:9">
      <c r="A319" t="s">
        <v>5331</v>
      </c>
      <c r="B319" t="s">
        <v>5335</v>
      </c>
      <c r="C319" t="s">
        <v>5336</v>
      </c>
      <c r="D319" t="s">
        <v>5337</v>
      </c>
      <c r="E319" t="s">
        <v>2696</v>
      </c>
      <c r="F319" t="s">
        <v>2411</v>
      </c>
      <c r="G319" t="s">
        <v>4647</v>
      </c>
      <c r="H319" s="331" t="str">
        <f>VLOOKUP($G319,工作表1!$A:$C,3)</f>
        <v>A</v>
      </c>
      <c r="I319" s="24" t="str">
        <f>VLOOKUP(G319,工作表1!A:C,3)</f>
        <v>A</v>
      </c>
    </row>
    <row r="320" spans="1:9">
      <c r="A320" t="s">
        <v>4367</v>
      </c>
      <c r="B320" t="s">
        <v>1056</v>
      </c>
      <c r="C320" t="s">
        <v>1389</v>
      </c>
      <c r="D320" t="s">
        <v>1390</v>
      </c>
      <c r="E320" t="s">
        <v>2692</v>
      </c>
      <c r="F320" t="s">
        <v>1391</v>
      </c>
      <c r="G320" t="s">
        <v>4674</v>
      </c>
      <c r="H320" s="331" t="str">
        <f>VLOOKUP($G320,工作表1!$A:$C,3)</f>
        <v>A</v>
      </c>
      <c r="I320" s="24" t="str">
        <f>VLOOKUP(G320,工作表1!A:C,3)</f>
        <v>A</v>
      </c>
    </row>
    <row r="321" spans="1:9">
      <c r="A321" t="s">
        <v>1056</v>
      </c>
      <c r="B321" t="s">
        <v>1058</v>
      </c>
      <c r="C321" t="s">
        <v>3088</v>
      </c>
      <c r="D321" t="s">
        <v>3089</v>
      </c>
      <c r="E321" t="s">
        <v>2746</v>
      </c>
      <c r="F321" t="s">
        <v>3090</v>
      </c>
      <c r="G321" t="s">
        <v>4675</v>
      </c>
      <c r="H321" s="331" t="str">
        <f>VLOOKUP($G321,工作表1!$A:$C,3)</f>
        <v>A</v>
      </c>
      <c r="I321" s="24" t="str">
        <f>VLOOKUP(G321,工作表1!A:C,3)</f>
        <v>A</v>
      </c>
    </row>
    <row r="322" spans="1:9">
      <c r="A322" t="s">
        <v>1056</v>
      </c>
      <c r="B322" t="s">
        <v>1058</v>
      </c>
      <c r="C322" t="s">
        <v>3091</v>
      </c>
      <c r="D322" t="s">
        <v>3092</v>
      </c>
      <c r="E322" t="s">
        <v>2699</v>
      </c>
      <c r="F322" t="s">
        <v>3093</v>
      </c>
      <c r="G322" t="s">
        <v>4675</v>
      </c>
      <c r="H322" s="331" t="str">
        <f>VLOOKUP($G322,工作表1!$A:$C,3)</f>
        <v>A</v>
      </c>
      <c r="I322" s="24" t="str">
        <f>VLOOKUP(G322,工作表1!A:C,3)</f>
        <v>A</v>
      </c>
    </row>
    <row r="323" spans="1:9">
      <c r="A323" t="s">
        <v>1056</v>
      </c>
      <c r="B323" t="s">
        <v>1058</v>
      </c>
      <c r="C323" t="s">
        <v>3094</v>
      </c>
      <c r="D323" t="s">
        <v>3095</v>
      </c>
      <c r="E323" t="s">
        <v>2703</v>
      </c>
      <c r="F323" t="s">
        <v>3096</v>
      </c>
      <c r="G323" t="s">
        <v>4679</v>
      </c>
      <c r="H323" s="331" t="str">
        <f>VLOOKUP($G323,工作表1!$A:$C,3)</f>
        <v>A</v>
      </c>
      <c r="I323" s="24" t="str">
        <f>VLOOKUP(G323,工作表1!A:C,3)</f>
        <v>A</v>
      </c>
    </row>
    <row r="324" spans="1:9">
      <c r="A324" t="s">
        <v>1056</v>
      </c>
      <c r="B324" t="s">
        <v>1058</v>
      </c>
      <c r="C324" t="s">
        <v>3097</v>
      </c>
      <c r="D324" t="s">
        <v>3098</v>
      </c>
      <c r="E324" t="s">
        <v>2688</v>
      </c>
      <c r="F324" t="s">
        <v>3099</v>
      </c>
      <c r="G324" t="s">
        <v>4675</v>
      </c>
      <c r="H324" s="331" t="str">
        <f>VLOOKUP($G324,工作表1!$A:$C,3)</f>
        <v>A</v>
      </c>
      <c r="I324" s="24" t="str">
        <f>VLOOKUP(G324,工作表1!A:C,3)</f>
        <v>A</v>
      </c>
    </row>
    <row r="325" spans="1:9">
      <c r="A325" t="s">
        <v>1056</v>
      </c>
      <c r="B325" t="s">
        <v>1058</v>
      </c>
      <c r="C325" t="s">
        <v>3100</v>
      </c>
      <c r="D325" t="s">
        <v>3101</v>
      </c>
      <c r="E325" t="s">
        <v>2703</v>
      </c>
      <c r="F325" t="s">
        <v>3102</v>
      </c>
      <c r="G325" t="s">
        <v>4678</v>
      </c>
      <c r="H325" s="331" t="str">
        <f>VLOOKUP($G325,工作表1!$A:$C,3)</f>
        <v>A</v>
      </c>
      <c r="I325" s="24" t="str">
        <f>VLOOKUP(G325,工作表1!A:C,3)</f>
        <v>A</v>
      </c>
    </row>
    <row r="326" spans="1:9">
      <c r="A326" t="s">
        <v>1056</v>
      </c>
      <c r="B326" t="s">
        <v>1058</v>
      </c>
      <c r="C326" t="s">
        <v>3103</v>
      </c>
      <c r="D326" t="s">
        <v>3104</v>
      </c>
      <c r="E326" t="s">
        <v>2699</v>
      </c>
      <c r="F326" t="s">
        <v>3105</v>
      </c>
      <c r="G326" t="s">
        <v>4692</v>
      </c>
      <c r="H326" s="331" t="str">
        <f>VLOOKUP($G326,工作表1!$A:$C,3)</f>
        <v>A</v>
      </c>
      <c r="I326" s="24" t="str">
        <f>VLOOKUP(G326,工作表1!A:C,3)</f>
        <v>A</v>
      </c>
    </row>
    <row r="327" spans="1:9">
      <c r="A327" t="s">
        <v>1056</v>
      </c>
      <c r="B327" t="s">
        <v>1058</v>
      </c>
      <c r="C327" t="s">
        <v>4231</v>
      </c>
      <c r="D327" t="s">
        <v>4232</v>
      </c>
      <c r="E327" t="s">
        <v>2699</v>
      </c>
      <c r="F327" t="s">
        <v>4233</v>
      </c>
      <c r="G327" t="s">
        <v>4675</v>
      </c>
      <c r="H327" s="331" t="str">
        <f>VLOOKUP($G327,工作表1!$A:$C,3)</f>
        <v>A</v>
      </c>
      <c r="I327" s="24" t="str">
        <f>VLOOKUP(G327,工作表1!A:C,3)</f>
        <v>A</v>
      </c>
    </row>
    <row r="328" spans="1:9">
      <c r="A328" t="s">
        <v>1056</v>
      </c>
      <c r="B328" t="s">
        <v>1058</v>
      </c>
      <c r="C328" t="s">
        <v>3109</v>
      </c>
      <c r="D328" t="s">
        <v>3110</v>
      </c>
      <c r="E328" t="s">
        <v>2699</v>
      </c>
      <c r="F328" t="s">
        <v>3111</v>
      </c>
      <c r="G328" t="s">
        <v>4675</v>
      </c>
      <c r="H328" s="331" t="str">
        <f>VLOOKUP($G328,工作表1!$A:$C,3)</f>
        <v>A</v>
      </c>
      <c r="I328" s="24" t="str">
        <f>VLOOKUP(G328,工作表1!A:C,3)</f>
        <v>A</v>
      </c>
    </row>
    <row r="329" spans="1:9">
      <c r="A329" t="s">
        <v>1056</v>
      </c>
      <c r="B329" t="s">
        <v>1058</v>
      </c>
      <c r="C329" t="s">
        <v>3115</v>
      </c>
      <c r="D329" t="s">
        <v>3116</v>
      </c>
      <c r="E329" t="s">
        <v>2699</v>
      </c>
      <c r="F329" t="s">
        <v>3117</v>
      </c>
      <c r="G329" t="s">
        <v>4692</v>
      </c>
      <c r="H329" s="331" t="str">
        <f>VLOOKUP($G329,工作表1!$A:$C,3)</f>
        <v>A</v>
      </c>
      <c r="I329" s="24" t="str">
        <f>VLOOKUP(G329,工作表1!A:C,3)</f>
        <v>A</v>
      </c>
    </row>
    <row r="330" spans="1:9">
      <c r="A330" t="s">
        <v>1056</v>
      </c>
      <c r="B330" t="s">
        <v>1058</v>
      </c>
      <c r="C330" t="s">
        <v>3118</v>
      </c>
      <c r="D330" t="s">
        <v>3119</v>
      </c>
      <c r="E330" t="s">
        <v>2688</v>
      </c>
      <c r="F330" t="s">
        <v>3120</v>
      </c>
      <c r="G330" t="s">
        <v>4675</v>
      </c>
      <c r="H330" s="331" t="str">
        <f>VLOOKUP($G330,工作表1!$A:$C,3)</f>
        <v>A</v>
      </c>
      <c r="I330" s="24" t="str">
        <f>VLOOKUP(G330,工作表1!A:C,3)</f>
        <v>A</v>
      </c>
    </row>
    <row r="331" spans="1:9">
      <c r="A331" t="s">
        <v>1056</v>
      </c>
      <c r="B331" t="s">
        <v>1058</v>
      </c>
      <c r="C331" t="s">
        <v>3121</v>
      </c>
      <c r="D331" t="s">
        <v>3122</v>
      </c>
      <c r="E331" t="s">
        <v>2703</v>
      </c>
      <c r="F331" t="s">
        <v>3123</v>
      </c>
      <c r="G331" t="s">
        <v>4692</v>
      </c>
      <c r="H331" s="331" t="str">
        <f>VLOOKUP($G331,工作表1!$A:$C,3)</f>
        <v>A</v>
      </c>
      <c r="I331" s="24" t="str">
        <f>VLOOKUP(G331,工作表1!A:C,3)</f>
        <v>A</v>
      </c>
    </row>
    <row r="332" spans="1:9">
      <c r="A332" t="s">
        <v>1056</v>
      </c>
      <c r="B332" t="s">
        <v>1058</v>
      </c>
      <c r="C332" t="s">
        <v>3124</v>
      </c>
      <c r="D332" t="s">
        <v>2462</v>
      </c>
      <c r="E332" t="s">
        <v>2703</v>
      </c>
      <c r="F332" t="s">
        <v>3125</v>
      </c>
      <c r="G332" t="s">
        <v>4692</v>
      </c>
      <c r="H332" s="331" t="str">
        <f>VLOOKUP($G332,工作表1!$A:$C,3)</f>
        <v>A</v>
      </c>
      <c r="I332" s="24" t="str">
        <f>VLOOKUP(G332,工作表1!A:C,3)</f>
        <v>A</v>
      </c>
    </row>
    <row r="333" spans="1:9">
      <c r="A333" t="s">
        <v>1056</v>
      </c>
      <c r="B333" t="s">
        <v>1058</v>
      </c>
      <c r="C333" t="s">
        <v>3126</v>
      </c>
      <c r="D333" t="s">
        <v>3127</v>
      </c>
      <c r="E333" t="s">
        <v>2703</v>
      </c>
      <c r="F333" t="s">
        <v>3128</v>
      </c>
      <c r="G333" t="s">
        <v>4694</v>
      </c>
      <c r="H333" s="331" t="str">
        <f>VLOOKUP($G333,工作表1!$A:$C,3)</f>
        <v>A</v>
      </c>
      <c r="I333" s="24" t="str">
        <f>VLOOKUP(G333,工作表1!A:C,3)</f>
        <v>A</v>
      </c>
    </row>
    <row r="334" spans="1:9">
      <c r="A334" t="s">
        <v>1056</v>
      </c>
      <c r="B334" t="s">
        <v>1058</v>
      </c>
      <c r="C334" t="s">
        <v>3129</v>
      </c>
      <c r="D334" t="s">
        <v>3130</v>
      </c>
      <c r="E334" t="s">
        <v>2703</v>
      </c>
      <c r="F334" t="s">
        <v>3131</v>
      </c>
      <c r="G334" t="s">
        <v>4677</v>
      </c>
      <c r="H334" s="331" t="str">
        <f>VLOOKUP($G334,工作表1!$A:$C,3)</f>
        <v>A</v>
      </c>
      <c r="I334" s="24" t="str">
        <f>VLOOKUP(G334,工作表1!A:C,3)</f>
        <v>A</v>
      </c>
    </row>
    <row r="335" spans="1:9">
      <c r="A335" t="s">
        <v>1056</v>
      </c>
      <c r="B335" t="s">
        <v>1058</v>
      </c>
      <c r="C335" t="s">
        <v>3132</v>
      </c>
      <c r="D335" t="s">
        <v>3133</v>
      </c>
      <c r="E335" t="s">
        <v>2699</v>
      </c>
      <c r="F335" t="s">
        <v>3134</v>
      </c>
      <c r="G335" t="s">
        <v>4675</v>
      </c>
      <c r="H335" s="331" t="str">
        <f>VLOOKUP($G335,工作表1!$A:$C,3)</f>
        <v>A</v>
      </c>
      <c r="I335" s="24" t="str">
        <f>VLOOKUP(G335,工作表1!A:C,3)</f>
        <v>A</v>
      </c>
    </row>
    <row r="336" spans="1:9">
      <c r="A336" t="s">
        <v>1056</v>
      </c>
      <c r="B336" t="s">
        <v>1058</v>
      </c>
      <c r="C336" t="s">
        <v>3135</v>
      </c>
      <c r="D336" t="s">
        <v>3136</v>
      </c>
      <c r="E336" t="s">
        <v>2699</v>
      </c>
      <c r="F336" t="s">
        <v>3137</v>
      </c>
      <c r="G336" t="s">
        <v>4678</v>
      </c>
      <c r="H336" s="331" t="str">
        <f>VLOOKUP($G336,工作表1!$A:$C,3)</f>
        <v>A</v>
      </c>
      <c r="I336" s="24" t="str">
        <f>VLOOKUP(G336,工作表1!A:C,3)</f>
        <v>A</v>
      </c>
    </row>
    <row r="337" spans="1:9">
      <c r="A337" t="s">
        <v>1056</v>
      </c>
      <c r="B337" t="s">
        <v>1058</v>
      </c>
      <c r="C337" t="s">
        <v>3138</v>
      </c>
      <c r="D337" t="s">
        <v>3139</v>
      </c>
      <c r="E337" t="s">
        <v>2703</v>
      </c>
      <c r="F337" t="s">
        <v>3140</v>
      </c>
      <c r="G337" t="s">
        <v>4678</v>
      </c>
      <c r="H337" s="331" t="str">
        <f>VLOOKUP($G337,工作表1!$A:$C,3)</f>
        <v>A</v>
      </c>
      <c r="I337" s="24" t="str">
        <f>VLOOKUP(G337,工作表1!A:C,3)</f>
        <v>A</v>
      </c>
    </row>
    <row r="338" spans="1:9">
      <c r="A338" t="s">
        <v>1056</v>
      </c>
      <c r="B338" t="s">
        <v>1058</v>
      </c>
      <c r="C338" t="s">
        <v>3141</v>
      </c>
      <c r="D338" t="s">
        <v>3142</v>
      </c>
      <c r="E338" t="s">
        <v>2699</v>
      </c>
      <c r="F338" t="s">
        <v>3143</v>
      </c>
      <c r="G338" t="s">
        <v>4675</v>
      </c>
      <c r="H338" s="331" t="str">
        <f>VLOOKUP($G338,工作表1!$A:$C,3)</f>
        <v>A</v>
      </c>
      <c r="I338" s="24" t="str">
        <f>VLOOKUP(G338,工作表1!A:C,3)</f>
        <v>A</v>
      </c>
    </row>
    <row r="339" spans="1:9">
      <c r="A339" t="s">
        <v>1056</v>
      </c>
      <c r="B339" t="s">
        <v>1058</v>
      </c>
      <c r="C339" t="s">
        <v>3144</v>
      </c>
      <c r="D339" t="s">
        <v>3145</v>
      </c>
      <c r="E339" t="s">
        <v>2703</v>
      </c>
      <c r="F339" t="s">
        <v>3146</v>
      </c>
      <c r="G339" t="s">
        <v>4679</v>
      </c>
      <c r="H339" s="331" t="str">
        <f>VLOOKUP($G339,工作表1!$A:$C,3)</f>
        <v>A</v>
      </c>
      <c r="I339" s="24" t="str">
        <f>VLOOKUP(G339,工作表1!A:C,3)</f>
        <v>A</v>
      </c>
    </row>
    <row r="340" spans="1:9">
      <c r="A340" t="s">
        <v>1056</v>
      </c>
      <c r="B340" t="s">
        <v>1058</v>
      </c>
      <c r="C340" t="s">
        <v>3147</v>
      </c>
      <c r="D340" t="s">
        <v>3148</v>
      </c>
      <c r="E340" t="s">
        <v>2703</v>
      </c>
      <c r="F340" t="s">
        <v>3149</v>
      </c>
      <c r="G340" t="s">
        <v>4680</v>
      </c>
      <c r="H340" s="331" t="str">
        <f>VLOOKUP($G340,工作表1!$A:$C,3)</f>
        <v>A</v>
      </c>
      <c r="I340" s="24" t="str">
        <f>VLOOKUP(G340,工作表1!A:C,3)</f>
        <v>A</v>
      </c>
    </row>
    <row r="341" spans="1:9">
      <c r="A341" t="s">
        <v>1056</v>
      </c>
      <c r="B341" t="s">
        <v>1058</v>
      </c>
      <c r="C341" t="s">
        <v>3150</v>
      </c>
      <c r="D341" t="s">
        <v>3151</v>
      </c>
      <c r="E341" t="s">
        <v>2703</v>
      </c>
      <c r="F341" t="s">
        <v>3152</v>
      </c>
      <c r="G341" t="s">
        <v>4692</v>
      </c>
      <c r="H341" s="331" t="str">
        <f>VLOOKUP($G341,工作表1!$A:$C,3)</f>
        <v>A</v>
      </c>
      <c r="I341" s="24" t="str">
        <f>VLOOKUP(G341,工作表1!A:C,3)</f>
        <v>A</v>
      </c>
    </row>
    <row r="342" spans="1:9">
      <c r="A342" t="s">
        <v>1056</v>
      </c>
      <c r="B342" t="s">
        <v>1058</v>
      </c>
      <c r="C342" t="s">
        <v>3153</v>
      </c>
      <c r="D342" t="s">
        <v>3154</v>
      </c>
      <c r="E342" t="s">
        <v>2699</v>
      </c>
      <c r="F342" t="s">
        <v>3155</v>
      </c>
      <c r="G342" t="s">
        <v>4675</v>
      </c>
      <c r="H342" s="331" t="str">
        <f>VLOOKUP($G342,工作表1!$A:$C,3)</f>
        <v>A</v>
      </c>
      <c r="I342" s="24" t="str">
        <f>VLOOKUP(G342,工作表1!A:C,3)</f>
        <v>A</v>
      </c>
    </row>
    <row r="343" spans="1:9">
      <c r="A343" t="s">
        <v>1056</v>
      </c>
      <c r="B343" t="s">
        <v>1058</v>
      </c>
      <c r="C343" t="s">
        <v>3156</v>
      </c>
      <c r="D343" t="s">
        <v>3157</v>
      </c>
      <c r="E343" t="s">
        <v>2703</v>
      </c>
      <c r="F343" t="s">
        <v>3158</v>
      </c>
      <c r="G343" t="s">
        <v>4678</v>
      </c>
      <c r="H343" s="331" t="str">
        <f>VLOOKUP($G343,工作表1!$A:$C,3)</f>
        <v>A</v>
      </c>
      <c r="I343" s="24" t="str">
        <f>VLOOKUP(G343,工作表1!A:C,3)</f>
        <v>A</v>
      </c>
    </row>
    <row r="344" spans="1:9">
      <c r="A344" t="s">
        <v>1056</v>
      </c>
      <c r="B344" t="s">
        <v>1058</v>
      </c>
      <c r="C344" t="s">
        <v>3159</v>
      </c>
      <c r="D344" t="s">
        <v>3160</v>
      </c>
      <c r="E344" t="s">
        <v>2703</v>
      </c>
      <c r="F344" t="s">
        <v>3161</v>
      </c>
      <c r="G344" t="s">
        <v>4694</v>
      </c>
      <c r="H344" s="331" t="str">
        <f>VLOOKUP($G344,工作表1!$A:$C,3)</f>
        <v>A</v>
      </c>
      <c r="I344" s="24" t="str">
        <f>VLOOKUP(G344,工作表1!A:C,3)</f>
        <v>A</v>
      </c>
    </row>
    <row r="345" spans="1:9">
      <c r="A345" t="s">
        <v>1056</v>
      </c>
      <c r="B345" t="s">
        <v>1058</v>
      </c>
      <c r="C345" t="s">
        <v>3162</v>
      </c>
      <c r="D345" t="s">
        <v>3163</v>
      </c>
      <c r="E345" t="s">
        <v>2703</v>
      </c>
      <c r="F345" t="s">
        <v>3164</v>
      </c>
      <c r="G345" t="s">
        <v>4693</v>
      </c>
      <c r="H345" s="331" t="str">
        <f>VLOOKUP($G345,工作表1!$A:$C,3)</f>
        <v>A</v>
      </c>
      <c r="I345" s="24" t="str">
        <f>VLOOKUP(G345,工作表1!A:C,3)</f>
        <v>A</v>
      </c>
    </row>
    <row r="346" spans="1:9">
      <c r="A346" t="s">
        <v>1056</v>
      </c>
      <c r="B346" t="s">
        <v>1058</v>
      </c>
      <c r="C346" t="s">
        <v>3165</v>
      </c>
      <c r="D346" t="s">
        <v>3166</v>
      </c>
      <c r="E346" t="s">
        <v>2703</v>
      </c>
      <c r="F346" t="s">
        <v>3167</v>
      </c>
      <c r="G346" t="s">
        <v>4679</v>
      </c>
      <c r="H346" s="331" t="str">
        <f>VLOOKUP($G346,工作表1!$A:$C,3)</f>
        <v>A</v>
      </c>
      <c r="I346" s="24" t="str">
        <f>VLOOKUP(G346,工作表1!A:C,3)</f>
        <v>A</v>
      </c>
    </row>
    <row r="347" spans="1:9">
      <c r="A347" t="s">
        <v>1056</v>
      </c>
      <c r="B347" t="s">
        <v>1058</v>
      </c>
      <c r="C347" t="s">
        <v>3168</v>
      </c>
      <c r="D347" t="s">
        <v>3169</v>
      </c>
      <c r="E347" t="s">
        <v>2703</v>
      </c>
      <c r="F347" t="s">
        <v>3170</v>
      </c>
      <c r="G347" t="s">
        <v>4679</v>
      </c>
      <c r="H347" s="331" t="str">
        <f>VLOOKUP($G347,工作表1!$A:$C,3)</f>
        <v>A</v>
      </c>
      <c r="I347" s="24" t="str">
        <f>VLOOKUP(G347,工作表1!A:C,3)</f>
        <v>A</v>
      </c>
    </row>
    <row r="348" spans="1:9">
      <c r="A348" t="s">
        <v>1056</v>
      </c>
      <c r="B348" t="s">
        <v>1058</v>
      </c>
      <c r="C348" t="s">
        <v>3171</v>
      </c>
      <c r="D348" t="s">
        <v>3172</v>
      </c>
      <c r="E348" t="s">
        <v>2703</v>
      </c>
      <c r="F348" t="s">
        <v>3173</v>
      </c>
      <c r="G348" t="s">
        <v>4694</v>
      </c>
      <c r="H348" s="331" t="str">
        <f>VLOOKUP($G348,工作表1!$A:$C,3)</f>
        <v>A</v>
      </c>
      <c r="I348" s="24" t="str">
        <f>VLOOKUP(G348,工作表1!A:C,3)</f>
        <v>A</v>
      </c>
    </row>
    <row r="349" spans="1:9">
      <c r="A349" t="s">
        <v>1056</v>
      </c>
      <c r="B349" t="s">
        <v>1058</v>
      </c>
      <c r="C349" t="s">
        <v>3174</v>
      </c>
      <c r="D349" t="s">
        <v>3175</v>
      </c>
      <c r="E349" t="s">
        <v>2703</v>
      </c>
      <c r="F349" t="s">
        <v>3176</v>
      </c>
      <c r="G349" t="s">
        <v>4692</v>
      </c>
      <c r="H349" s="331" t="str">
        <f>VLOOKUP($G349,工作表1!$A:$C,3)</f>
        <v>A</v>
      </c>
      <c r="I349" s="24" t="str">
        <f>VLOOKUP(G349,工作表1!A:C,3)</f>
        <v>A</v>
      </c>
    </row>
    <row r="350" spans="1:9">
      <c r="A350" t="s">
        <v>1056</v>
      </c>
      <c r="B350" t="s">
        <v>1058</v>
      </c>
      <c r="C350" t="s">
        <v>3177</v>
      </c>
      <c r="D350" t="s">
        <v>3178</v>
      </c>
      <c r="E350" t="s">
        <v>2699</v>
      </c>
      <c r="F350" t="s">
        <v>3179</v>
      </c>
      <c r="G350" t="s">
        <v>4675</v>
      </c>
      <c r="H350" s="331" t="str">
        <f>VLOOKUP($G350,工作表1!$A:$C,3)</f>
        <v>A</v>
      </c>
      <c r="I350" s="24" t="str">
        <f>VLOOKUP(G350,工作表1!A:C,3)</f>
        <v>A</v>
      </c>
    </row>
    <row r="351" spans="1:9">
      <c r="A351" t="s">
        <v>1056</v>
      </c>
      <c r="B351" t="s">
        <v>1058</v>
      </c>
      <c r="C351" t="s">
        <v>3180</v>
      </c>
      <c r="D351" t="s">
        <v>3181</v>
      </c>
      <c r="E351" t="s">
        <v>2703</v>
      </c>
      <c r="F351" t="s">
        <v>3182</v>
      </c>
      <c r="G351" t="s">
        <v>4678</v>
      </c>
      <c r="H351" s="331" t="str">
        <f>VLOOKUP($G351,工作表1!$A:$C,3)</f>
        <v>A</v>
      </c>
      <c r="I351" s="24" t="str">
        <f>VLOOKUP(G351,工作表1!A:C,3)</f>
        <v>A</v>
      </c>
    </row>
    <row r="352" spans="1:9">
      <c r="A352" t="s">
        <v>1056</v>
      </c>
      <c r="B352" t="s">
        <v>1058</v>
      </c>
      <c r="C352" t="s">
        <v>3183</v>
      </c>
      <c r="D352" t="s">
        <v>3184</v>
      </c>
      <c r="E352" t="s">
        <v>2699</v>
      </c>
      <c r="F352" t="s">
        <v>3185</v>
      </c>
      <c r="G352" t="s">
        <v>4675</v>
      </c>
      <c r="H352" s="331" t="str">
        <f>VLOOKUP($G352,工作表1!$A:$C,3)</f>
        <v>A</v>
      </c>
      <c r="I352" s="24" t="str">
        <f>VLOOKUP(G352,工作表1!A:C,3)</f>
        <v>A</v>
      </c>
    </row>
    <row r="353" spans="1:9">
      <c r="A353" t="s">
        <v>1056</v>
      </c>
      <c r="B353" t="s">
        <v>1058</v>
      </c>
      <c r="C353" t="s">
        <v>3186</v>
      </c>
      <c r="D353" t="s">
        <v>3187</v>
      </c>
      <c r="E353" t="s">
        <v>2699</v>
      </c>
      <c r="F353" t="s">
        <v>3188</v>
      </c>
      <c r="G353" t="s">
        <v>4694</v>
      </c>
      <c r="H353" s="331" t="str">
        <f>VLOOKUP($G353,工作表1!$A:$C,3)</f>
        <v>A</v>
      </c>
      <c r="I353" s="24" t="str">
        <f>VLOOKUP(G353,工作表1!A:C,3)</f>
        <v>A</v>
      </c>
    </row>
    <row r="354" spans="1:9">
      <c r="A354" t="s">
        <v>1056</v>
      </c>
      <c r="B354" t="s">
        <v>1058</v>
      </c>
      <c r="C354" t="s">
        <v>3189</v>
      </c>
      <c r="D354" t="s">
        <v>3190</v>
      </c>
      <c r="E354" t="s">
        <v>2699</v>
      </c>
      <c r="F354" t="s">
        <v>3191</v>
      </c>
      <c r="G354" t="s">
        <v>4680</v>
      </c>
      <c r="H354" s="331" t="str">
        <f>VLOOKUP($G354,工作表1!$A:$C,3)</f>
        <v>A</v>
      </c>
      <c r="I354" s="24" t="str">
        <f>VLOOKUP(G354,工作表1!A:C,3)</f>
        <v>A</v>
      </c>
    </row>
    <row r="355" spans="1:9">
      <c r="A355" t="s">
        <v>1056</v>
      </c>
      <c r="B355" t="s">
        <v>1058</v>
      </c>
      <c r="C355" t="s">
        <v>3195</v>
      </c>
      <c r="D355" t="s">
        <v>3196</v>
      </c>
      <c r="E355" t="s">
        <v>2703</v>
      </c>
      <c r="F355" t="s">
        <v>3197</v>
      </c>
      <c r="G355" t="s">
        <v>4694</v>
      </c>
      <c r="H355" s="331" t="str">
        <f>VLOOKUP($G355,工作表1!$A:$C,3)</f>
        <v>A</v>
      </c>
      <c r="I355" s="24" t="str">
        <f>VLOOKUP(G355,工作表1!A:C,3)</f>
        <v>A</v>
      </c>
    </row>
    <row r="356" spans="1:9">
      <c r="A356" t="s">
        <v>1056</v>
      </c>
      <c r="B356" t="s">
        <v>1058</v>
      </c>
      <c r="C356" t="s">
        <v>3198</v>
      </c>
      <c r="D356" t="s">
        <v>3199</v>
      </c>
      <c r="E356" t="s">
        <v>2703</v>
      </c>
      <c r="F356" t="s">
        <v>3200</v>
      </c>
      <c r="G356" t="s">
        <v>4694</v>
      </c>
      <c r="H356" s="331" t="str">
        <f>VLOOKUP($G356,工作表1!$A:$C,3)</f>
        <v>A</v>
      </c>
      <c r="I356" s="24" t="str">
        <f>VLOOKUP(G356,工作表1!A:C,3)</f>
        <v>A</v>
      </c>
    </row>
    <row r="357" spans="1:9">
      <c r="A357" t="s">
        <v>1056</v>
      </c>
      <c r="B357" t="s">
        <v>1058</v>
      </c>
      <c r="C357" t="s">
        <v>3204</v>
      </c>
      <c r="D357" t="s">
        <v>3205</v>
      </c>
      <c r="E357" t="s">
        <v>2703</v>
      </c>
      <c r="F357" t="s">
        <v>3206</v>
      </c>
      <c r="G357" t="s">
        <v>4678</v>
      </c>
      <c r="H357" s="331" t="str">
        <f>VLOOKUP($G357,工作表1!$A:$C,3)</f>
        <v>A</v>
      </c>
      <c r="I357" s="24" t="str">
        <f>VLOOKUP(G357,工作表1!A:C,3)</f>
        <v>A</v>
      </c>
    </row>
    <row r="358" spans="1:9">
      <c r="A358" t="s">
        <v>1056</v>
      </c>
      <c r="B358" t="s">
        <v>1058</v>
      </c>
      <c r="C358" t="s">
        <v>3207</v>
      </c>
      <c r="D358" t="s">
        <v>3208</v>
      </c>
      <c r="E358" t="s">
        <v>2703</v>
      </c>
      <c r="F358" t="s">
        <v>3209</v>
      </c>
      <c r="G358" t="s">
        <v>4694</v>
      </c>
      <c r="H358" s="331" t="str">
        <f>VLOOKUP($G358,工作表1!$A:$C,3)</f>
        <v>A</v>
      </c>
      <c r="I358" s="24" t="str">
        <f>VLOOKUP(G358,工作表1!A:C,3)</f>
        <v>A</v>
      </c>
    </row>
    <row r="359" spans="1:9">
      <c r="A359" t="s">
        <v>1056</v>
      </c>
      <c r="B359" t="s">
        <v>1058</v>
      </c>
      <c r="C359" t="s">
        <v>3210</v>
      </c>
      <c r="D359" t="s">
        <v>3211</v>
      </c>
      <c r="E359" t="s">
        <v>2703</v>
      </c>
      <c r="F359" t="s">
        <v>3212</v>
      </c>
      <c r="G359" t="s">
        <v>4691</v>
      </c>
      <c r="H359" s="331" t="str">
        <f>VLOOKUP($G359,工作表1!$A:$C,3)</f>
        <v>A</v>
      </c>
      <c r="I359" s="24" t="str">
        <f>VLOOKUP(G359,工作表1!A:C,3)</f>
        <v>A</v>
      </c>
    </row>
    <row r="360" spans="1:9">
      <c r="A360" t="s">
        <v>1056</v>
      </c>
      <c r="B360" t="s">
        <v>1058</v>
      </c>
      <c r="C360" t="s">
        <v>3213</v>
      </c>
      <c r="D360" t="s">
        <v>3214</v>
      </c>
      <c r="E360" t="s">
        <v>2703</v>
      </c>
      <c r="F360" t="s">
        <v>3215</v>
      </c>
      <c r="G360" t="s">
        <v>4680</v>
      </c>
      <c r="H360" s="331" t="str">
        <f>VLOOKUP($G360,工作表1!$A:$C,3)</f>
        <v>A</v>
      </c>
      <c r="I360" s="24" t="str">
        <f>VLOOKUP(G360,工作表1!A:C,3)</f>
        <v>A</v>
      </c>
    </row>
    <row r="361" spans="1:9">
      <c r="A361" t="s">
        <v>1056</v>
      </c>
      <c r="B361" t="s">
        <v>1058</v>
      </c>
      <c r="C361" t="s">
        <v>3216</v>
      </c>
      <c r="D361" t="s">
        <v>3217</v>
      </c>
      <c r="E361" t="s">
        <v>2703</v>
      </c>
      <c r="F361" t="s">
        <v>3218</v>
      </c>
      <c r="G361" t="s">
        <v>5710</v>
      </c>
      <c r="H361" s="331" t="str">
        <f>VLOOKUP($G361,工作表1!$A:$C,3)</f>
        <v>A</v>
      </c>
      <c r="I361" s="24" t="str">
        <f>VLOOKUP(G361,工作表1!A:C,3)</f>
        <v>A</v>
      </c>
    </row>
    <row r="362" spans="1:9">
      <c r="A362" t="s">
        <v>1056</v>
      </c>
      <c r="B362" t="s">
        <v>1058</v>
      </c>
      <c r="C362" t="s">
        <v>204</v>
      </c>
      <c r="D362" t="s">
        <v>205</v>
      </c>
      <c r="E362" t="s">
        <v>2703</v>
      </c>
      <c r="F362" t="s">
        <v>206</v>
      </c>
      <c r="G362" t="s">
        <v>4678</v>
      </c>
      <c r="H362" s="331" t="str">
        <f>VLOOKUP($G362,工作表1!$A:$C,3)</f>
        <v>A</v>
      </c>
      <c r="I362" s="24" t="str">
        <f>VLOOKUP(G362,工作表1!A:C,3)</f>
        <v>A</v>
      </c>
    </row>
    <row r="363" spans="1:9">
      <c r="A363" t="s">
        <v>1056</v>
      </c>
      <c r="B363" t="s">
        <v>1058</v>
      </c>
      <c r="C363" t="s">
        <v>3219</v>
      </c>
      <c r="D363" t="s">
        <v>3220</v>
      </c>
      <c r="E363" t="s">
        <v>2699</v>
      </c>
      <c r="F363" t="s">
        <v>3221</v>
      </c>
      <c r="G363" t="s">
        <v>4680</v>
      </c>
      <c r="H363" s="331" t="str">
        <f>VLOOKUP($G363,工作表1!$A:$C,3)</f>
        <v>A</v>
      </c>
      <c r="I363" s="24" t="str">
        <f>VLOOKUP(G363,工作表1!A:C,3)</f>
        <v>A</v>
      </c>
    </row>
    <row r="364" spans="1:9">
      <c r="A364" t="s">
        <v>1056</v>
      </c>
      <c r="B364" t="s">
        <v>1058</v>
      </c>
      <c r="C364" t="s">
        <v>3222</v>
      </c>
      <c r="D364" t="s">
        <v>3223</v>
      </c>
      <c r="E364" t="s">
        <v>2703</v>
      </c>
      <c r="F364" t="s">
        <v>3224</v>
      </c>
      <c r="G364" t="s">
        <v>4680</v>
      </c>
      <c r="H364" s="331" t="str">
        <f>VLOOKUP($G364,工作表1!$A:$C,3)</f>
        <v>A</v>
      </c>
      <c r="I364" s="24" t="str">
        <f>VLOOKUP(G364,工作表1!A:C,3)</f>
        <v>A</v>
      </c>
    </row>
    <row r="365" spans="1:9">
      <c r="A365" t="s">
        <v>1056</v>
      </c>
      <c r="B365" t="s">
        <v>1058</v>
      </c>
      <c r="C365" t="s">
        <v>4282</v>
      </c>
      <c r="D365" t="s">
        <v>4283</v>
      </c>
      <c r="E365" t="s">
        <v>2699</v>
      </c>
      <c r="F365" t="s">
        <v>4284</v>
      </c>
      <c r="G365" t="s">
        <v>4675</v>
      </c>
      <c r="H365" s="331" t="str">
        <f>VLOOKUP($G365,工作表1!$A:$C,3)</f>
        <v>A</v>
      </c>
      <c r="I365" s="24" t="str">
        <f>VLOOKUP(G365,工作表1!A:C,3)</f>
        <v>A</v>
      </c>
    </row>
    <row r="366" spans="1:9">
      <c r="A366" t="s">
        <v>1056</v>
      </c>
      <c r="B366" t="s">
        <v>1058</v>
      </c>
      <c r="C366" t="s">
        <v>3225</v>
      </c>
      <c r="D366" t="s">
        <v>3226</v>
      </c>
      <c r="E366" t="s">
        <v>2703</v>
      </c>
      <c r="F366" t="s">
        <v>3227</v>
      </c>
      <c r="G366" t="s">
        <v>4679</v>
      </c>
      <c r="H366" s="331" t="str">
        <f>VLOOKUP($G366,工作表1!$A:$C,3)</f>
        <v>A</v>
      </c>
      <c r="I366" s="24" t="str">
        <f>VLOOKUP(G366,工作表1!A:C,3)</f>
        <v>A</v>
      </c>
    </row>
    <row r="367" spans="1:9">
      <c r="A367" t="s">
        <v>1056</v>
      </c>
      <c r="B367" t="s">
        <v>1058</v>
      </c>
      <c r="C367" t="s">
        <v>3228</v>
      </c>
      <c r="D367" t="s">
        <v>3229</v>
      </c>
      <c r="E367" t="s">
        <v>2688</v>
      </c>
      <c r="F367" t="s">
        <v>3230</v>
      </c>
      <c r="G367" t="s">
        <v>4675</v>
      </c>
      <c r="H367" s="331" t="str">
        <f>VLOOKUP($G367,工作表1!$A:$C,3)</f>
        <v>A</v>
      </c>
      <c r="I367" s="24" t="str">
        <f>VLOOKUP(G367,工作表1!A:C,3)</f>
        <v>A</v>
      </c>
    </row>
    <row r="368" spans="1:9">
      <c r="A368" t="s">
        <v>1056</v>
      </c>
      <c r="B368" t="s">
        <v>1058</v>
      </c>
      <c r="C368" t="s">
        <v>3231</v>
      </c>
      <c r="D368" t="s">
        <v>3232</v>
      </c>
      <c r="E368" t="s">
        <v>2703</v>
      </c>
      <c r="F368" t="s">
        <v>3233</v>
      </c>
      <c r="G368" t="s">
        <v>4693</v>
      </c>
      <c r="H368" s="331" t="str">
        <f>VLOOKUP($G368,工作表1!$A:$C,3)</f>
        <v>A</v>
      </c>
      <c r="I368" s="24" t="str">
        <f>VLOOKUP(G368,工作表1!A:C,3)</f>
        <v>A</v>
      </c>
    </row>
    <row r="369" spans="1:9">
      <c r="A369" t="s">
        <v>1056</v>
      </c>
      <c r="B369" t="s">
        <v>1058</v>
      </c>
      <c r="C369" t="s">
        <v>3234</v>
      </c>
      <c r="D369" t="s">
        <v>3235</v>
      </c>
      <c r="E369" t="s">
        <v>2703</v>
      </c>
      <c r="F369" t="s">
        <v>3236</v>
      </c>
      <c r="G369" t="s">
        <v>4692</v>
      </c>
      <c r="H369" s="331" t="str">
        <f>VLOOKUP($G369,工作表1!$A:$C,3)</f>
        <v>A</v>
      </c>
      <c r="I369" s="24" t="str">
        <f>VLOOKUP(G369,工作表1!A:C,3)</f>
        <v>A</v>
      </c>
    </row>
    <row r="370" spans="1:9">
      <c r="A370" t="s">
        <v>1056</v>
      </c>
      <c r="B370" t="s">
        <v>1058</v>
      </c>
      <c r="C370" t="s">
        <v>3237</v>
      </c>
      <c r="D370" t="s">
        <v>3238</v>
      </c>
      <c r="E370" t="s">
        <v>2703</v>
      </c>
      <c r="F370" t="s">
        <v>3239</v>
      </c>
      <c r="G370" t="s">
        <v>4692</v>
      </c>
      <c r="H370" s="331" t="str">
        <f>VLOOKUP($G370,工作表1!$A:$C,3)</f>
        <v>A</v>
      </c>
      <c r="I370" s="24" t="str">
        <f>VLOOKUP(G370,工作表1!A:C,3)</f>
        <v>A</v>
      </c>
    </row>
    <row r="371" spans="1:9">
      <c r="A371" t="s">
        <v>1056</v>
      </c>
      <c r="B371" t="s">
        <v>1058</v>
      </c>
      <c r="C371" t="s">
        <v>3240</v>
      </c>
      <c r="D371" t="s">
        <v>3241</v>
      </c>
      <c r="E371" t="s">
        <v>2703</v>
      </c>
      <c r="F371" t="s">
        <v>3242</v>
      </c>
      <c r="G371" t="s">
        <v>4679</v>
      </c>
      <c r="H371" s="331" t="str">
        <f>VLOOKUP($G371,工作表1!$A:$C,3)</f>
        <v>A</v>
      </c>
      <c r="I371" s="24" t="str">
        <f>VLOOKUP(G371,工作表1!A:C,3)</f>
        <v>A</v>
      </c>
    </row>
    <row r="372" spans="1:9">
      <c r="A372" t="s">
        <v>1056</v>
      </c>
      <c r="B372" t="s">
        <v>1058</v>
      </c>
      <c r="C372" t="s">
        <v>4288</v>
      </c>
      <c r="D372" t="s">
        <v>4289</v>
      </c>
      <c r="E372" t="s">
        <v>2688</v>
      </c>
      <c r="F372" t="s">
        <v>4290</v>
      </c>
      <c r="G372" t="s">
        <v>4675</v>
      </c>
      <c r="H372" s="331" t="str">
        <f>VLOOKUP($G372,工作表1!$A:$C,3)</f>
        <v>A</v>
      </c>
      <c r="I372" s="24" t="str">
        <f>VLOOKUP(G372,工作表1!A:C,3)</f>
        <v>A</v>
      </c>
    </row>
    <row r="373" spans="1:9">
      <c r="A373" t="s">
        <v>1056</v>
      </c>
      <c r="B373" t="s">
        <v>1058</v>
      </c>
      <c r="C373" t="s">
        <v>3243</v>
      </c>
      <c r="D373" t="s">
        <v>3244</v>
      </c>
      <c r="E373" t="s">
        <v>2703</v>
      </c>
      <c r="F373" t="s">
        <v>3245</v>
      </c>
      <c r="G373" t="s">
        <v>4693</v>
      </c>
      <c r="H373" s="331" t="str">
        <f>VLOOKUP($G373,工作表1!$A:$C,3)</f>
        <v>A</v>
      </c>
      <c r="I373" s="24" t="str">
        <f>VLOOKUP(G373,工作表1!A:C,3)</f>
        <v>A</v>
      </c>
    </row>
    <row r="374" spans="1:9">
      <c r="A374" t="s">
        <v>1056</v>
      </c>
      <c r="B374" t="s">
        <v>1058</v>
      </c>
      <c r="C374" t="s">
        <v>3246</v>
      </c>
      <c r="D374" t="s">
        <v>3247</v>
      </c>
      <c r="E374" t="s">
        <v>2703</v>
      </c>
      <c r="F374" t="s">
        <v>3248</v>
      </c>
      <c r="G374" t="s">
        <v>4693</v>
      </c>
      <c r="H374" s="331" t="str">
        <f>VLOOKUP($G374,工作表1!$A:$C,3)</f>
        <v>A</v>
      </c>
      <c r="I374" s="24" t="str">
        <f>VLOOKUP(G374,工作表1!A:C,3)</f>
        <v>A</v>
      </c>
    </row>
    <row r="375" spans="1:9">
      <c r="A375" t="s">
        <v>1056</v>
      </c>
      <c r="B375" t="s">
        <v>1058</v>
      </c>
      <c r="C375" t="s">
        <v>3249</v>
      </c>
      <c r="D375" t="s">
        <v>3250</v>
      </c>
      <c r="E375" t="s">
        <v>2703</v>
      </c>
      <c r="F375" t="s">
        <v>438</v>
      </c>
      <c r="G375" t="s">
        <v>4677</v>
      </c>
      <c r="H375" s="331" t="str">
        <f>VLOOKUP($G375,工作表1!$A:$C,3)</f>
        <v>A</v>
      </c>
      <c r="I375" s="24" t="str">
        <f>VLOOKUP(G375,工作表1!A:C,3)</f>
        <v>A</v>
      </c>
    </row>
    <row r="376" spans="1:9">
      <c r="A376" t="s">
        <v>1056</v>
      </c>
      <c r="B376" t="s">
        <v>1058</v>
      </c>
      <c r="C376" t="s">
        <v>439</v>
      </c>
      <c r="D376" t="s">
        <v>440</v>
      </c>
      <c r="E376" t="s">
        <v>2703</v>
      </c>
      <c r="F376" t="s">
        <v>441</v>
      </c>
      <c r="G376" t="s">
        <v>4678</v>
      </c>
      <c r="H376" s="331" t="str">
        <f>VLOOKUP($G376,工作表1!$A:$C,3)</f>
        <v>A</v>
      </c>
      <c r="I376" s="24" t="str">
        <f>VLOOKUP(G376,工作表1!A:C,3)</f>
        <v>A</v>
      </c>
    </row>
    <row r="377" spans="1:9">
      <c r="A377" t="s">
        <v>1056</v>
      </c>
      <c r="B377" t="s">
        <v>1058</v>
      </c>
      <c r="C377" t="s">
        <v>442</v>
      </c>
      <c r="D377" t="s">
        <v>443</v>
      </c>
      <c r="E377" t="s">
        <v>2703</v>
      </c>
      <c r="F377" t="s">
        <v>444</v>
      </c>
      <c r="G377" t="s">
        <v>2325</v>
      </c>
      <c r="H377" s="331" t="str">
        <f>VLOOKUP($G377,工作表1!$A:$C,3)</f>
        <v>A</v>
      </c>
      <c r="I377" s="24" t="str">
        <f>VLOOKUP(G377,工作表1!A:C,3)</f>
        <v>A</v>
      </c>
    </row>
    <row r="378" spans="1:9">
      <c r="A378" t="s">
        <v>1056</v>
      </c>
      <c r="B378" t="s">
        <v>1058</v>
      </c>
      <c r="C378" t="s">
        <v>445</v>
      </c>
      <c r="D378" t="s">
        <v>446</v>
      </c>
      <c r="E378" t="s">
        <v>2703</v>
      </c>
      <c r="F378" t="s">
        <v>447</v>
      </c>
      <c r="G378" t="s">
        <v>4691</v>
      </c>
      <c r="H378" s="331" t="str">
        <f>VLOOKUP($G378,工作表1!$A:$C,3)</f>
        <v>A</v>
      </c>
      <c r="I378" s="24" t="str">
        <f>VLOOKUP(G378,工作表1!A:C,3)</f>
        <v>A</v>
      </c>
    </row>
    <row r="379" spans="1:9">
      <c r="A379" t="s">
        <v>1056</v>
      </c>
      <c r="B379" t="s">
        <v>1058</v>
      </c>
      <c r="C379" t="s">
        <v>448</v>
      </c>
      <c r="D379" t="s">
        <v>449</v>
      </c>
      <c r="E379" t="s">
        <v>2703</v>
      </c>
      <c r="F379" t="s">
        <v>450</v>
      </c>
      <c r="G379" t="s">
        <v>4692</v>
      </c>
      <c r="H379" s="331" t="str">
        <f>VLOOKUP($G379,工作表1!$A:$C,3)</f>
        <v>A</v>
      </c>
      <c r="I379" s="24" t="str">
        <f>VLOOKUP(G379,工作表1!A:C,3)</f>
        <v>A</v>
      </c>
    </row>
    <row r="380" spans="1:9">
      <c r="A380" t="s">
        <v>1056</v>
      </c>
      <c r="B380" t="s">
        <v>1058</v>
      </c>
      <c r="C380" t="s">
        <v>451</v>
      </c>
      <c r="D380" t="s">
        <v>452</v>
      </c>
      <c r="E380" t="s">
        <v>2703</v>
      </c>
      <c r="F380" t="s">
        <v>453</v>
      </c>
      <c r="G380" t="s">
        <v>4678</v>
      </c>
      <c r="H380" s="331" t="str">
        <f>VLOOKUP($G380,工作表1!$A:$C,3)</f>
        <v>A</v>
      </c>
      <c r="I380" s="24" t="str">
        <f>VLOOKUP(G380,工作表1!A:C,3)</f>
        <v>A</v>
      </c>
    </row>
    <row r="381" spans="1:9">
      <c r="A381" t="s">
        <v>1056</v>
      </c>
      <c r="B381" t="s">
        <v>1058</v>
      </c>
      <c r="C381" t="s">
        <v>454</v>
      </c>
      <c r="D381" t="s">
        <v>455</v>
      </c>
      <c r="E381" t="s">
        <v>2703</v>
      </c>
      <c r="F381" t="s">
        <v>456</v>
      </c>
      <c r="G381" t="s">
        <v>4678</v>
      </c>
      <c r="H381" s="331" t="str">
        <f>VLOOKUP($G381,工作表1!$A:$C,3)</f>
        <v>A</v>
      </c>
      <c r="I381" s="24" t="str">
        <f>VLOOKUP(G381,工作表1!A:C,3)</f>
        <v>A</v>
      </c>
    </row>
    <row r="382" spans="1:9">
      <c r="A382" t="s">
        <v>1056</v>
      </c>
      <c r="B382" t="s">
        <v>1058</v>
      </c>
      <c r="C382" t="s">
        <v>457</v>
      </c>
      <c r="D382" t="s">
        <v>458</v>
      </c>
      <c r="E382" t="s">
        <v>2703</v>
      </c>
      <c r="F382" t="s">
        <v>459</v>
      </c>
      <c r="G382" t="s">
        <v>4680</v>
      </c>
      <c r="H382" s="331" t="str">
        <f>VLOOKUP($G382,工作表1!$A:$C,3)</f>
        <v>A</v>
      </c>
      <c r="I382" s="24" t="str">
        <f>VLOOKUP(G382,工作表1!A:C,3)</f>
        <v>A</v>
      </c>
    </row>
    <row r="383" spans="1:9">
      <c r="A383" t="s">
        <v>1056</v>
      </c>
      <c r="B383" t="s">
        <v>1058</v>
      </c>
      <c r="C383" t="s">
        <v>460</v>
      </c>
      <c r="D383" t="s">
        <v>461</v>
      </c>
      <c r="E383" t="s">
        <v>2703</v>
      </c>
      <c r="F383" t="s">
        <v>462</v>
      </c>
      <c r="G383" t="s">
        <v>4694</v>
      </c>
      <c r="H383" s="331" t="str">
        <f>VLOOKUP($G383,工作表1!$A:$C,3)</f>
        <v>A</v>
      </c>
      <c r="I383" s="24" t="str">
        <f>VLOOKUP(G383,工作表1!A:C,3)</f>
        <v>A</v>
      </c>
    </row>
    <row r="384" spans="1:9">
      <c r="A384" t="s">
        <v>1056</v>
      </c>
      <c r="B384" t="s">
        <v>1058</v>
      </c>
      <c r="C384" t="s">
        <v>466</v>
      </c>
      <c r="D384" t="s">
        <v>467</v>
      </c>
      <c r="E384" t="s">
        <v>2703</v>
      </c>
      <c r="F384" t="s">
        <v>468</v>
      </c>
      <c r="G384" t="s">
        <v>4694</v>
      </c>
      <c r="H384" s="331" t="str">
        <f>VLOOKUP($G384,工作表1!$A:$C,3)</f>
        <v>A</v>
      </c>
      <c r="I384" s="24" t="str">
        <f>VLOOKUP(G384,工作表1!A:C,3)</f>
        <v>A</v>
      </c>
    </row>
    <row r="385" spans="1:9">
      <c r="A385" t="s">
        <v>1056</v>
      </c>
      <c r="B385" t="s">
        <v>1058</v>
      </c>
      <c r="C385" t="s">
        <v>469</v>
      </c>
      <c r="D385" t="s">
        <v>470</v>
      </c>
      <c r="E385" t="s">
        <v>2699</v>
      </c>
      <c r="F385" t="s">
        <v>471</v>
      </c>
      <c r="G385" t="s">
        <v>4675</v>
      </c>
      <c r="H385" s="331" t="str">
        <f>VLOOKUP($G385,工作表1!$A:$C,3)</f>
        <v>A</v>
      </c>
      <c r="I385" s="24" t="str">
        <f>VLOOKUP(G385,工作表1!A:C,3)</f>
        <v>A</v>
      </c>
    </row>
    <row r="386" spans="1:9">
      <c r="A386" t="s">
        <v>1056</v>
      </c>
      <c r="B386" t="s">
        <v>1058</v>
      </c>
      <c r="C386" t="s">
        <v>481</v>
      </c>
      <c r="D386" t="s">
        <v>482</v>
      </c>
      <c r="E386" t="s">
        <v>2703</v>
      </c>
      <c r="F386" t="s">
        <v>483</v>
      </c>
      <c r="G386" t="s">
        <v>4693</v>
      </c>
      <c r="H386" s="331" t="str">
        <f>VLOOKUP($G386,工作表1!$A:$C,3)</f>
        <v>A</v>
      </c>
      <c r="I386" s="24" t="str">
        <f>VLOOKUP(G386,工作表1!A:C,3)</f>
        <v>A</v>
      </c>
    </row>
    <row r="387" spans="1:9">
      <c r="A387" t="s">
        <v>1056</v>
      </c>
      <c r="B387" t="s">
        <v>1058</v>
      </c>
      <c r="C387" t="s">
        <v>484</v>
      </c>
      <c r="D387" t="s">
        <v>485</v>
      </c>
      <c r="E387" t="s">
        <v>2703</v>
      </c>
      <c r="F387" t="s">
        <v>486</v>
      </c>
      <c r="G387" t="s">
        <v>5711</v>
      </c>
      <c r="H387" s="331" t="str">
        <f>VLOOKUP($G387,工作表1!$A:$C,3)</f>
        <v>A</v>
      </c>
      <c r="I387" s="24" t="str">
        <f>VLOOKUP(G387,工作表1!A:C,3)</f>
        <v>A</v>
      </c>
    </row>
    <row r="388" spans="1:9">
      <c r="A388" t="s">
        <v>1056</v>
      </c>
      <c r="B388" t="s">
        <v>1058</v>
      </c>
      <c r="C388" t="s">
        <v>487</v>
      </c>
      <c r="D388" t="s">
        <v>488</v>
      </c>
      <c r="E388" t="s">
        <v>2703</v>
      </c>
      <c r="F388" t="s">
        <v>489</v>
      </c>
      <c r="G388" t="s">
        <v>4692</v>
      </c>
      <c r="H388" s="331" t="str">
        <f>VLOOKUP($G388,工作表1!$A:$C,3)</f>
        <v>A</v>
      </c>
      <c r="I388" s="24" t="str">
        <f>VLOOKUP(G388,工作表1!A:C,3)</f>
        <v>A</v>
      </c>
    </row>
    <row r="389" spans="1:9">
      <c r="A389" t="s">
        <v>1056</v>
      </c>
      <c r="B389" t="s">
        <v>1058</v>
      </c>
      <c r="C389" t="s">
        <v>490</v>
      </c>
      <c r="D389" t="s">
        <v>491</v>
      </c>
      <c r="E389" t="s">
        <v>2703</v>
      </c>
      <c r="F389" t="s">
        <v>492</v>
      </c>
      <c r="G389" t="s">
        <v>4678</v>
      </c>
      <c r="H389" s="331" t="str">
        <f>VLOOKUP($G389,工作表1!$A:$C,3)</f>
        <v>A</v>
      </c>
      <c r="I389" s="24" t="str">
        <f>VLOOKUP(G389,工作表1!A:C,3)</f>
        <v>A</v>
      </c>
    </row>
    <row r="390" spans="1:9">
      <c r="A390" t="s">
        <v>1056</v>
      </c>
      <c r="B390" t="s">
        <v>1058</v>
      </c>
      <c r="C390" t="s">
        <v>493</v>
      </c>
      <c r="D390" t="s">
        <v>494</v>
      </c>
      <c r="E390" t="s">
        <v>2703</v>
      </c>
      <c r="F390" t="s">
        <v>495</v>
      </c>
      <c r="G390" t="s">
        <v>5710</v>
      </c>
      <c r="H390" s="331" t="str">
        <f>VLOOKUP($G390,工作表1!$A:$C,3)</f>
        <v>A</v>
      </c>
      <c r="I390" s="24" t="str">
        <f>VLOOKUP(G390,工作表1!A:C,3)</f>
        <v>A</v>
      </c>
    </row>
    <row r="391" spans="1:9">
      <c r="A391" t="s">
        <v>1056</v>
      </c>
      <c r="B391" t="s">
        <v>1058</v>
      </c>
      <c r="C391" t="s">
        <v>499</v>
      </c>
      <c r="D391" t="s">
        <v>500</v>
      </c>
      <c r="E391" t="s">
        <v>2703</v>
      </c>
      <c r="F391" t="s">
        <v>501</v>
      </c>
      <c r="G391" t="s">
        <v>4694</v>
      </c>
      <c r="H391" s="331" t="str">
        <f>VLOOKUP($G391,工作表1!$A:$C,3)</f>
        <v>A</v>
      </c>
      <c r="I391" s="24" t="str">
        <f>VLOOKUP(G391,工作表1!A:C,3)</f>
        <v>A</v>
      </c>
    </row>
    <row r="392" spans="1:9">
      <c r="A392" t="s">
        <v>1056</v>
      </c>
      <c r="B392" t="s">
        <v>1058</v>
      </c>
      <c r="C392" t="s">
        <v>502</v>
      </c>
      <c r="D392" t="s">
        <v>503</v>
      </c>
      <c r="E392" t="s">
        <v>2699</v>
      </c>
      <c r="F392" t="s">
        <v>3300</v>
      </c>
      <c r="G392" t="s">
        <v>4694</v>
      </c>
      <c r="H392" s="331" t="str">
        <f>VLOOKUP($G392,工作表1!$A:$C,3)</f>
        <v>A</v>
      </c>
      <c r="I392" s="24" t="str">
        <f>VLOOKUP(G392,工作表1!A:C,3)</f>
        <v>A</v>
      </c>
    </row>
    <row r="393" spans="1:9">
      <c r="A393" t="s">
        <v>1056</v>
      </c>
      <c r="B393" t="s">
        <v>1058</v>
      </c>
      <c r="C393" t="s">
        <v>213</v>
      </c>
      <c r="D393" t="s">
        <v>3036</v>
      </c>
      <c r="E393" t="s">
        <v>2699</v>
      </c>
      <c r="F393" t="s">
        <v>3037</v>
      </c>
      <c r="G393" t="s">
        <v>4675</v>
      </c>
      <c r="H393" s="331" t="str">
        <f>VLOOKUP($G393,工作表1!$A:$C,3)</f>
        <v>A</v>
      </c>
      <c r="I393" s="24" t="str">
        <f>VLOOKUP(G393,工作表1!A:C,3)</f>
        <v>A</v>
      </c>
    </row>
    <row r="394" spans="1:9">
      <c r="A394" t="s">
        <v>1056</v>
      </c>
      <c r="B394" t="s">
        <v>1058</v>
      </c>
      <c r="C394" t="s">
        <v>3301</v>
      </c>
      <c r="D394" t="s">
        <v>3302</v>
      </c>
      <c r="E394" t="s">
        <v>2703</v>
      </c>
      <c r="F394" t="s">
        <v>3303</v>
      </c>
      <c r="G394" t="s">
        <v>4691</v>
      </c>
      <c r="H394" s="331" t="str">
        <f>VLOOKUP($G394,工作表1!$A:$C,3)</f>
        <v>A</v>
      </c>
      <c r="I394" s="24" t="str">
        <f>VLOOKUP(G394,工作表1!A:C,3)</f>
        <v>A</v>
      </c>
    </row>
    <row r="395" spans="1:9">
      <c r="A395" t="s">
        <v>1056</v>
      </c>
      <c r="B395" t="s">
        <v>1058</v>
      </c>
      <c r="C395" t="s">
        <v>3304</v>
      </c>
      <c r="D395" t="s">
        <v>3305</v>
      </c>
      <c r="E395" t="s">
        <v>2703</v>
      </c>
      <c r="F395" t="s">
        <v>3306</v>
      </c>
      <c r="G395" t="s">
        <v>4675</v>
      </c>
      <c r="H395" s="331" t="str">
        <f>VLOOKUP($G395,工作表1!$A:$C,3)</f>
        <v>A</v>
      </c>
      <c r="I395" s="24" t="str">
        <f>VLOOKUP(G395,工作表1!A:C,3)</f>
        <v>A</v>
      </c>
    </row>
    <row r="396" spans="1:9">
      <c r="A396" t="s">
        <v>1056</v>
      </c>
      <c r="B396" t="s">
        <v>1058</v>
      </c>
      <c r="C396" t="s">
        <v>3307</v>
      </c>
      <c r="D396" t="s">
        <v>3308</v>
      </c>
      <c r="E396" t="s">
        <v>2703</v>
      </c>
      <c r="F396" t="s">
        <v>3309</v>
      </c>
      <c r="G396" t="s">
        <v>4693</v>
      </c>
      <c r="H396" s="331" t="str">
        <f>VLOOKUP($G396,工作表1!$A:$C,3)</f>
        <v>A</v>
      </c>
      <c r="I396" s="24" t="str">
        <f>VLOOKUP(G396,工作表1!A:C,3)</f>
        <v>A</v>
      </c>
    </row>
    <row r="397" spans="1:9">
      <c r="A397" t="s">
        <v>1056</v>
      </c>
      <c r="B397" t="s">
        <v>1058</v>
      </c>
      <c r="C397" t="s">
        <v>3310</v>
      </c>
      <c r="D397" t="s">
        <v>3311</v>
      </c>
      <c r="E397" t="s">
        <v>2703</v>
      </c>
      <c r="F397" t="s">
        <v>3312</v>
      </c>
      <c r="G397" t="s">
        <v>4693</v>
      </c>
      <c r="H397" s="331" t="str">
        <f>VLOOKUP($G397,工作表1!$A:$C,3)</f>
        <v>A</v>
      </c>
      <c r="I397" s="24" t="str">
        <f>VLOOKUP(G397,工作表1!A:C,3)</f>
        <v>A</v>
      </c>
    </row>
    <row r="398" spans="1:9">
      <c r="A398" t="s">
        <v>1056</v>
      </c>
      <c r="B398" t="s">
        <v>1058</v>
      </c>
      <c r="C398" t="s">
        <v>3313</v>
      </c>
      <c r="D398" t="s">
        <v>3314</v>
      </c>
      <c r="E398" t="s">
        <v>2703</v>
      </c>
      <c r="F398" t="s">
        <v>3315</v>
      </c>
      <c r="G398" t="s">
        <v>4693</v>
      </c>
      <c r="H398" s="331" t="str">
        <f>VLOOKUP($G398,工作表1!$A:$C,3)</f>
        <v>A</v>
      </c>
      <c r="I398" s="24" t="str">
        <f>VLOOKUP(G398,工作表1!A:C,3)</f>
        <v>A</v>
      </c>
    </row>
    <row r="399" spans="1:9">
      <c r="A399" t="s">
        <v>1056</v>
      </c>
      <c r="B399" t="s">
        <v>1058</v>
      </c>
      <c r="C399" t="s">
        <v>3316</v>
      </c>
      <c r="D399" t="s">
        <v>3317</v>
      </c>
      <c r="E399" t="s">
        <v>2703</v>
      </c>
      <c r="F399" t="s">
        <v>3318</v>
      </c>
      <c r="G399" t="s">
        <v>4692</v>
      </c>
      <c r="H399" s="331" t="str">
        <f>VLOOKUP($G399,工作表1!$A:$C,3)</f>
        <v>A</v>
      </c>
      <c r="I399" s="24" t="str">
        <f>VLOOKUP(G399,工作表1!A:C,3)</f>
        <v>A</v>
      </c>
    </row>
    <row r="400" spans="1:9">
      <c r="A400" t="s">
        <v>1056</v>
      </c>
      <c r="B400" t="s">
        <v>1058</v>
      </c>
      <c r="C400" t="s">
        <v>3319</v>
      </c>
      <c r="D400" t="s">
        <v>3320</v>
      </c>
      <c r="E400" t="s">
        <v>2703</v>
      </c>
      <c r="F400" t="s">
        <v>3321</v>
      </c>
      <c r="G400" t="s">
        <v>4693</v>
      </c>
      <c r="H400" s="331" t="str">
        <f>VLOOKUP($G400,工作表1!$A:$C,3)</f>
        <v>A</v>
      </c>
      <c r="I400" s="24" t="str">
        <f>VLOOKUP(G400,工作表1!A:C,3)</f>
        <v>A</v>
      </c>
    </row>
    <row r="401" spans="1:9">
      <c r="A401" t="s">
        <v>1056</v>
      </c>
      <c r="B401" t="s">
        <v>1058</v>
      </c>
      <c r="C401" t="s">
        <v>3322</v>
      </c>
      <c r="D401" t="s">
        <v>3323</v>
      </c>
      <c r="E401" t="s">
        <v>2703</v>
      </c>
      <c r="F401" t="s">
        <v>3324</v>
      </c>
      <c r="G401" t="s">
        <v>4679</v>
      </c>
      <c r="H401" s="331" t="str">
        <f>VLOOKUP($G401,工作表1!$A:$C,3)</f>
        <v>A</v>
      </c>
      <c r="I401" s="24" t="str">
        <f>VLOOKUP(G401,工作表1!A:C,3)</f>
        <v>A</v>
      </c>
    </row>
    <row r="402" spans="1:9">
      <c r="A402" t="s">
        <v>1056</v>
      </c>
      <c r="B402" t="s">
        <v>1058</v>
      </c>
      <c r="C402" t="s">
        <v>3325</v>
      </c>
      <c r="D402" t="s">
        <v>3326</v>
      </c>
      <c r="E402" t="s">
        <v>2703</v>
      </c>
      <c r="F402" t="s">
        <v>3327</v>
      </c>
      <c r="G402" t="s">
        <v>5712</v>
      </c>
      <c r="H402" s="331" t="str">
        <f>VLOOKUP($G402,工作表1!$A:$C,3)</f>
        <v>A</v>
      </c>
      <c r="I402" s="24" t="str">
        <f>VLOOKUP(G402,工作表1!A:C,3)</f>
        <v>A</v>
      </c>
    </row>
    <row r="403" spans="1:9">
      <c r="A403" t="s">
        <v>1056</v>
      </c>
      <c r="B403" t="s">
        <v>1058</v>
      </c>
      <c r="C403" t="s">
        <v>3328</v>
      </c>
      <c r="D403" t="s">
        <v>3329</v>
      </c>
      <c r="E403" t="s">
        <v>2703</v>
      </c>
      <c r="F403" t="s">
        <v>3330</v>
      </c>
      <c r="G403" t="s">
        <v>4679</v>
      </c>
      <c r="H403" s="331" t="str">
        <f>VLOOKUP($G403,工作表1!$A:$C,3)</f>
        <v>A</v>
      </c>
      <c r="I403" s="24" t="str">
        <f>VLOOKUP(G403,工作表1!A:C,3)</f>
        <v>A</v>
      </c>
    </row>
    <row r="404" spans="1:9">
      <c r="A404" t="s">
        <v>1056</v>
      </c>
      <c r="B404" t="s">
        <v>1058</v>
      </c>
      <c r="C404" t="s">
        <v>3331</v>
      </c>
      <c r="D404" t="s">
        <v>3332</v>
      </c>
      <c r="E404" t="s">
        <v>2703</v>
      </c>
      <c r="F404" t="s">
        <v>3333</v>
      </c>
      <c r="G404" t="s">
        <v>4693</v>
      </c>
      <c r="H404" s="331" t="str">
        <f>VLOOKUP($G404,工作表1!$A:$C,3)</f>
        <v>A</v>
      </c>
      <c r="I404" s="24" t="str">
        <f>VLOOKUP(G404,工作表1!A:C,3)</f>
        <v>A</v>
      </c>
    </row>
    <row r="405" spans="1:9">
      <c r="A405" t="s">
        <v>1056</v>
      </c>
      <c r="B405" t="s">
        <v>1058</v>
      </c>
      <c r="C405" t="s">
        <v>3334</v>
      </c>
      <c r="D405" t="s">
        <v>3335</v>
      </c>
      <c r="E405" t="s">
        <v>2703</v>
      </c>
      <c r="F405" t="s">
        <v>3336</v>
      </c>
      <c r="G405" t="s">
        <v>2325</v>
      </c>
      <c r="H405" s="331" t="str">
        <f>VLOOKUP($G405,工作表1!$A:$C,3)</f>
        <v>A</v>
      </c>
      <c r="I405" s="24" t="str">
        <f>VLOOKUP(G405,工作表1!A:C,3)</f>
        <v>A</v>
      </c>
    </row>
    <row r="406" spans="1:9">
      <c r="A406" t="s">
        <v>1056</v>
      </c>
      <c r="B406" t="s">
        <v>1058</v>
      </c>
      <c r="C406" t="s">
        <v>3337</v>
      </c>
      <c r="D406" t="s">
        <v>3338</v>
      </c>
      <c r="E406" t="s">
        <v>2703</v>
      </c>
      <c r="F406" t="s">
        <v>3339</v>
      </c>
      <c r="G406" t="s">
        <v>4693</v>
      </c>
      <c r="H406" s="331" t="str">
        <f>VLOOKUP($G406,工作表1!$A:$C,3)</f>
        <v>A</v>
      </c>
      <c r="I406" s="24" t="str">
        <f>VLOOKUP(G406,工作表1!A:C,3)</f>
        <v>A</v>
      </c>
    </row>
    <row r="407" spans="1:9">
      <c r="A407" t="s">
        <v>1056</v>
      </c>
      <c r="B407" t="s">
        <v>1058</v>
      </c>
      <c r="C407" t="s">
        <v>3340</v>
      </c>
      <c r="D407" t="s">
        <v>3341</v>
      </c>
      <c r="E407" t="s">
        <v>2703</v>
      </c>
      <c r="F407" t="s">
        <v>3342</v>
      </c>
      <c r="G407" t="s">
        <v>4693</v>
      </c>
      <c r="H407" s="331" t="str">
        <f>VLOOKUP($G407,工作表1!$A:$C,3)</f>
        <v>A</v>
      </c>
      <c r="I407" s="24" t="str">
        <f>VLOOKUP(G407,工作表1!A:C,3)</f>
        <v>A</v>
      </c>
    </row>
    <row r="408" spans="1:9">
      <c r="A408" t="s">
        <v>1056</v>
      </c>
      <c r="B408" t="s">
        <v>1058</v>
      </c>
      <c r="C408" t="s">
        <v>3343</v>
      </c>
      <c r="D408" t="s">
        <v>3344</v>
      </c>
      <c r="E408" t="s">
        <v>2699</v>
      </c>
      <c r="F408" t="s">
        <v>3345</v>
      </c>
      <c r="G408" t="s">
        <v>4675</v>
      </c>
      <c r="H408" s="331" t="str">
        <f>VLOOKUP($G408,工作表1!$A:$C,3)</f>
        <v>A</v>
      </c>
      <c r="I408" s="24" t="str">
        <f>VLOOKUP(G408,工作表1!A:C,3)</f>
        <v>A</v>
      </c>
    </row>
    <row r="409" spans="1:9">
      <c r="A409" t="s">
        <v>1056</v>
      </c>
      <c r="B409" t="s">
        <v>1058</v>
      </c>
      <c r="C409" t="s">
        <v>3346</v>
      </c>
      <c r="D409" t="s">
        <v>3347</v>
      </c>
      <c r="E409" t="s">
        <v>2703</v>
      </c>
      <c r="F409" t="s">
        <v>3348</v>
      </c>
      <c r="G409" t="s">
        <v>4693</v>
      </c>
      <c r="H409" s="331" t="str">
        <f>VLOOKUP($G409,工作表1!$A:$C,3)</f>
        <v>A</v>
      </c>
      <c r="I409" s="24" t="str">
        <f>VLOOKUP(G409,工作表1!A:C,3)</f>
        <v>A</v>
      </c>
    </row>
    <row r="410" spans="1:9">
      <c r="A410" t="s">
        <v>1056</v>
      </c>
      <c r="B410" t="s">
        <v>1058</v>
      </c>
      <c r="C410" t="s">
        <v>1156</v>
      </c>
      <c r="D410" t="s">
        <v>1157</v>
      </c>
      <c r="E410" t="s">
        <v>2703</v>
      </c>
      <c r="F410" t="s">
        <v>1158</v>
      </c>
      <c r="G410" t="s">
        <v>5711</v>
      </c>
      <c r="H410" s="331" t="str">
        <f>VLOOKUP($G410,工作表1!$A:$C,3)</f>
        <v>A</v>
      </c>
      <c r="I410" s="24" t="str">
        <f>VLOOKUP(G410,工作表1!A:C,3)</f>
        <v>A</v>
      </c>
    </row>
    <row r="411" spans="1:9">
      <c r="A411" t="s">
        <v>1056</v>
      </c>
      <c r="B411" t="s">
        <v>1058</v>
      </c>
      <c r="C411" t="s">
        <v>1159</v>
      </c>
      <c r="D411" t="s">
        <v>1160</v>
      </c>
      <c r="E411" t="s">
        <v>2703</v>
      </c>
      <c r="F411" t="s">
        <v>1161</v>
      </c>
      <c r="G411" t="s">
        <v>4691</v>
      </c>
      <c r="H411" s="331" t="str">
        <f>VLOOKUP($G411,工作表1!$A:$C,3)</f>
        <v>A</v>
      </c>
      <c r="I411" s="24" t="str">
        <f>VLOOKUP(G411,工作表1!A:C,3)</f>
        <v>A</v>
      </c>
    </row>
    <row r="412" spans="1:9">
      <c r="A412" t="s">
        <v>1056</v>
      </c>
      <c r="B412" t="s">
        <v>1058</v>
      </c>
      <c r="C412" t="s">
        <v>1162</v>
      </c>
      <c r="D412" t="s">
        <v>1163</v>
      </c>
      <c r="E412" t="s">
        <v>2699</v>
      </c>
      <c r="F412" t="s">
        <v>1164</v>
      </c>
      <c r="G412" t="s">
        <v>4678</v>
      </c>
      <c r="H412" s="331" t="str">
        <f>VLOOKUP($G412,工作表1!$A:$C,3)</f>
        <v>A</v>
      </c>
      <c r="I412" s="24" t="str">
        <f>VLOOKUP(G412,工作表1!A:C,3)</f>
        <v>A</v>
      </c>
    </row>
    <row r="413" spans="1:9">
      <c r="A413" t="s">
        <v>1056</v>
      </c>
      <c r="B413" t="s">
        <v>1058</v>
      </c>
      <c r="C413" t="s">
        <v>1165</v>
      </c>
      <c r="D413" t="s">
        <v>1166</v>
      </c>
      <c r="E413" t="s">
        <v>2703</v>
      </c>
      <c r="F413" t="s">
        <v>1167</v>
      </c>
      <c r="G413" t="s">
        <v>4678</v>
      </c>
      <c r="H413" s="331" t="str">
        <f>VLOOKUP($G413,工作表1!$A:$C,3)</f>
        <v>A</v>
      </c>
      <c r="I413" s="24" t="str">
        <f>VLOOKUP(G413,工作表1!A:C,3)</f>
        <v>A</v>
      </c>
    </row>
    <row r="414" spans="1:9">
      <c r="A414" t="s">
        <v>1056</v>
      </c>
      <c r="B414" t="s">
        <v>1058</v>
      </c>
      <c r="C414" t="s">
        <v>1168</v>
      </c>
      <c r="D414" t="s">
        <v>1169</v>
      </c>
      <c r="E414" t="s">
        <v>2703</v>
      </c>
      <c r="F414" t="s">
        <v>1170</v>
      </c>
      <c r="G414" t="s">
        <v>4693</v>
      </c>
      <c r="H414" s="331" t="str">
        <f>VLOOKUP($G414,工作表1!$A:$C,3)</f>
        <v>A</v>
      </c>
      <c r="I414" s="24" t="str">
        <f>VLOOKUP(G414,工作表1!A:C,3)</f>
        <v>A</v>
      </c>
    </row>
    <row r="415" spans="1:9">
      <c r="A415" t="s">
        <v>1056</v>
      </c>
      <c r="B415" t="s">
        <v>1058</v>
      </c>
      <c r="C415" t="s">
        <v>1171</v>
      </c>
      <c r="D415" t="s">
        <v>1172</v>
      </c>
      <c r="E415" t="s">
        <v>2688</v>
      </c>
      <c r="F415" t="s">
        <v>1173</v>
      </c>
      <c r="G415" t="s">
        <v>4675</v>
      </c>
      <c r="H415" s="331" t="str">
        <f>VLOOKUP($G415,工作表1!$A:$C,3)</f>
        <v>A</v>
      </c>
      <c r="I415" s="24" t="str">
        <f>VLOOKUP(G415,工作表1!A:C,3)</f>
        <v>A</v>
      </c>
    </row>
    <row r="416" spans="1:9">
      <c r="A416" t="s">
        <v>1056</v>
      </c>
      <c r="B416" t="s">
        <v>1058</v>
      </c>
      <c r="C416" t="s">
        <v>1174</v>
      </c>
      <c r="D416" t="s">
        <v>1175</v>
      </c>
      <c r="E416" t="s">
        <v>2703</v>
      </c>
      <c r="F416" t="s">
        <v>1176</v>
      </c>
      <c r="G416" t="s">
        <v>4691</v>
      </c>
      <c r="H416" s="331" t="str">
        <f>VLOOKUP($G416,工作表1!$A:$C,3)</f>
        <v>A</v>
      </c>
      <c r="I416" s="24" t="str">
        <f>VLOOKUP(G416,工作表1!A:C,3)</f>
        <v>A</v>
      </c>
    </row>
    <row r="417" spans="1:9">
      <c r="A417" t="s">
        <v>1056</v>
      </c>
      <c r="B417" t="s">
        <v>1058</v>
      </c>
      <c r="C417" t="s">
        <v>1174</v>
      </c>
      <c r="D417" t="s">
        <v>1175</v>
      </c>
      <c r="E417" t="s">
        <v>2703</v>
      </c>
      <c r="F417" t="s">
        <v>1176</v>
      </c>
      <c r="G417" t="s">
        <v>4691</v>
      </c>
      <c r="H417" s="331" t="str">
        <f>VLOOKUP($G417,工作表1!$A:$C,3)</f>
        <v>A</v>
      </c>
      <c r="I417" s="24" t="str">
        <f>VLOOKUP(G417,工作表1!A:C,3)</f>
        <v>A</v>
      </c>
    </row>
    <row r="418" spans="1:9">
      <c r="A418" t="s">
        <v>1056</v>
      </c>
      <c r="B418" t="s">
        <v>1058</v>
      </c>
      <c r="C418" t="s">
        <v>1177</v>
      </c>
      <c r="D418" t="s">
        <v>1178</v>
      </c>
      <c r="E418" t="s">
        <v>2703</v>
      </c>
      <c r="F418" t="s">
        <v>1179</v>
      </c>
      <c r="G418" t="s">
        <v>2325</v>
      </c>
      <c r="H418" s="331" t="str">
        <f>VLOOKUP($G418,工作表1!$A:$C,3)</f>
        <v>A</v>
      </c>
      <c r="I418" s="24" t="str">
        <f>VLOOKUP(G418,工作表1!A:C,3)</f>
        <v>A</v>
      </c>
    </row>
    <row r="419" spans="1:9">
      <c r="A419" t="s">
        <v>1056</v>
      </c>
      <c r="B419" t="s">
        <v>1058</v>
      </c>
      <c r="C419" t="s">
        <v>1180</v>
      </c>
      <c r="D419" t="s">
        <v>1181</v>
      </c>
      <c r="E419" t="s">
        <v>2703</v>
      </c>
      <c r="F419" t="s">
        <v>1182</v>
      </c>
      <c r="G419" t="s">
        <v>4694</v>
      </c>
      <c r="H419" s="331" t="str">
        <f>VLOOKUP($G419,工作表1!$A:$C,3)</f>
        <v>A</v>
      </c>
      <c r="I419" s="24" t="str">
        <f>VLOOKUP(G419,工作表1!A:C,3)</f>
        <v>A</v>
      </c>
    </row>
    <row r="420" spans="1:9">
      <c r="A420" t="s">
        <v>1056</v>
      </c>
      <c r="B420" t="s">
        <v>1058</v>
      </c>
      <c r="C420" t="s">
        <v>1183</v>
      </c>
      <c r="D420" t="s">
        <v>1184</v>
      </c>
      <c r="E420" t="s">
        <v>2703</v>
      </c>
      <c r="F420" t="s">
        <v>1185</v>
      </c>
      <c r="G420" t="s">
        <v>4691</v>
      </c>
      <c r="H420" s="331" t="str">
        <f>VLOOKUP($G420,工作表1!$A:$C,3)</f>
        <v>A</v>
      </c>
      <c r="I420" s="24" t="str">
        <f>VLOOKUP(G420,工作表1!A:C,3)</f>
        <v>A</v>
      </c>
    </row>
    <row r="421" spans="1:9">
      <c r="A421" t="s">
        <v>1056</v>
      </c>
      <c r="B421" t="s">
        <v>1058</v>
      </c>
      <c r="C421" t="s">
        <v>1186</v>
      </c>
      <c r="D421" t="s">
        <v>1187</v>
      </c>
      <c r="E421" t="s">
        <v>2703</v>
      </c>
      <c r="F421" t="s">
        <v>1188</v>
      </c>
      <c r="G421" t="s">
        <v>4692</v>
      </c>
      <c r="H421" s="331" t="str">
        <f>VLOOKUP($G421,工作表1!$A:$C,3)</f>
        <v>A</v>
      </c>
      <c r="I421" s="24" t="str">
        <f>VLOOKUP(G421,工作表1!A:C,3)</f>
        <v>A</v>
      </c>
    </row>
    <row r="422" spans="1:9">
      <c r="A422" t="s">
        <v>1056</v>
      </c>
      <c r="B422" t="s">
        <v>1058</v>
      </c>
      <c r="C422" t="s">
        <v>1189</v>
      </c>
      <c r="D422" t="s">
        <v>1190</v>
      </c>
      <c r="E422" t="s">
        <v>2703</v>
      </c>
      <c r="F422" t="s">
        <v>1191</v>
      </c>
      <c r="G422" t="s">
        <v>4692</v>
      </c>
      <c r="H422" s="331" t="str">
        <f>VLOOKUP($G422,工作表1!$A:$C,3)</f>
        <v>A</v>
      </c>
      <c r="I422" s="24" t="str">
        <f>VLOOKUP(G422,工作表1!A:C,3)</f>
        <v>A</v>
      </c>
    </row>
    <row r="423" spans="1:9">
      <c r="A423" t="s">
        <v>1056</v>
      </c>
      <c r="B423" t="s">
        <v>1058</v>
      </c>
      <c r="C423" t="s">
        <v>1192</v>
      </c>
      <c r="D423" t="s">
        <v>1193</v>
      </c>
      <c r="E423" t="s">
        <v>2703</v>
      </c>
      <c r="F423" t="s">
        <v>1194</v>
      </c>
      <c r="G423" t="s">
        <v>5710</v>
      </c>
      <c r="H423" s="331" t="str">
        <f>VLOOKUP($G423,工作表1!$A:$C,3)</f>
        <v>A</v>
      </c>
      <c r="I423" s="24" t="str">
        <f>VLOOKUP(G423,工作表1!A:C,3)</f>
        <v>A</v>
      </c>
    </row>
    <row r="424" spans="1:9">
      <c r="A424" t="s">
        <v>1056</v>
      </c>
      <c r="B424" t="s">
        <v>1058</v>
      </c>
      <c r="C424" t="s">
        <v>1195</v>
      </c>
      <c r="D424" t="s">
        <v>1196</v>
      </c>
      <c r="E424" t="s">
        <v>2703</v>
      </c>
      <c r="F424" t="s">
        <v>1197</v>
      </c>
      <c r="G424" t="s">
        <v>4693</v>
      </c>
      <c r="H424" s="331" t="str">
        <f>VLOOKUP($G424,工作表1!$A:$C,3)</f>
        <v>A</v>
      </c>
      <c r="I424" s="24" t="str">
        <f>VLOOKUP(G424,工作表1!A:C,3)</f>
        <v>A</v>
      </c>
    </row>
    <row r="425" spans="1:9">
      <c r="A425" t="s">
        <v>1056</v>
      </c>
      <c r="B425" t="s">
        <v>1058</v>
      </c>
      <c r="C425" t="s">
        <v>1198</v>
      </c>
      <c r="D425" t="s">
        <v>1199</v>
      </c>
      <c r="E425" t="s">
        <v>2703</v>
      </c>
      <c r="F425" t="s">
        <v>1200</v>
      </c>
      <c r="G425" t="s">
        <v>4693</v>
      </c>
      <c r="H425" s="331" t="str">
        <f>VLOOKUP($G425,工作表1!$A:$C,3)</f>
        <v>A</v>
      </c>
      <c r="I425" s="24" t="str">
        <f>VLOOKUP(G425,工作表1!A:C,3)</f>
        <v>A</v>
      </c>
    </row>
    <row r="426" spans="1:9">
      <c r="A426" t="s">
        <v>1056</v>
      </c>
      <c r="B426" t="s">
        <v>1058</v>
      </c>
      <c r="C426" t="s">
        <v>1201</v>
      </c>
      <c r="D426" t="s">
        <v>1202</v>
      </c>
      <c r="E426" t="s">
        <v>2703</v>
      </c>
      <c r="F426" t="s">
        <v>1203</v>
      </c>
      <c r="G426" t="s">
        <v>4693</v>
      </c>
      <c r="H426" s="331" t="str">
        <f>VLOOKUP($G426,工作表1!$A:$C,3)</f>
        <v>A</v>
      </c>
      <c r="I426" s="24" t="str">
        <f>VLOOKUP(G426,工作表1!A:C,3)</f>
        <v>A</v>
      </c>
    </row>
    <row r="427" spans="1:9">
      <c r="A427" t="s">
        <v>1056</v>
      </c>
      <c r="B427" t="s">
        <v>1058</v>
      </c>
      <c r="C427" t="s">
        <v>1204</v>
      </c>
      <c r="D427" t="s">
        <v>1205</v>
      </c>
      <c r="E427" t="s">
        <v>2703</v>
      </c>
      <c r="F427" t="s">
        <v>1206</v>
      </c>
      <c r="G427" t="s">
        <v>5713</v>
      </c>
      <c r="H427" s="331" t="str">
        <f>VLOOKUP($G427,工作表1!$A:$C,3)</f>
        <v>A</v>
      </c>
      <c r="I427" s="24" t="str">
        <f>VLOOKUP(G427,工作表1!A:C,3)</f>
        <v>A</v>
      </c>
    </row>
    <row r="428" spans="1:9">
      <c r="A428" t="s">
        <v>1056</v>
      </c>
      <c r="B428" t="s">
        <v>1058</v>
      </c>
      <c r="C428" t="s">
        <v>1207</v>
      </c>
      <c r="D428" t="s">
        <v>1208</v>
      </c>
      <c r="E428" t="s">
        <v>2703</v>
      </c>
      <c r="F428" t="s">
        <v>1209</v>
      </c>
      <c r="G428" t="s">
        <v>4691</v>
      </c>
      <c r="H428" s="331" t="str">
        <f>VLOOKUP($G428,工作表1!$A:$C,3)</f>
        <v>A</v>
      </c>
      <c r="I428" s="24" t="str">
        <f>VLOOKUP(G428,工作表1!A:C,3)</f>
        <v>A</v>
      </c>
    </row>
    <row r="429" spans="1:9">
      <c r="A429" t="s">
        <v>1056</v>
      </c>
      <c r="B429" t="s">
        <v>1058</v>
      </c>
      <c r="C429" t="s">
        <v>1210</v>
      </c>
      <c r="D429" t="s">
        <v>1211</v>
      </c>
      <c r="E429" t="s">
        <v>2703</v>
      </c>
      <c r="F429" t="s">
        <v>1212</v>
      </c>
      <c r="G429" t="s">
        <v>4693</v>
      </c>
      <c r="H429" s="331" t="str">
        <f>VLOOKUP($G429,工作表1!$A:$C,3)</f>
        <v>A</v>
      </c>
      <c r="I429" s="24" t="str">
        <f>VLOOKUP(G429,工作表1!A:C,3)</f>
        <v>A</v>
      </c>
    </row>
    <row r="430" spans="1:9">
      <c r="A430" t="s">
        <v>1056</v>
      </c>
      <c r="B430" t="s">
        <v>1058</v>
      </c>
      <c r="C430" t="s">
        <v>1213</v>
      </c>
      <c r="D430" t="s">
        <v>1214</v>
      </c>
      <c r="E430" t="s">
        <v>2703</v>
      </c>
      <c r="F430" t="s">
        <v>1215</v>
      </c>
      <c r="G430" t="s">
        <v>4693</v>
      </c>
      <c r="H430" s="331" t="str">
        <f>VLOOKUP($G430,工作表1!$A:$C,3)</f>
        <v>A</v>
      </c>
      <c r="I430" s="24" t="str">
        <f>VLOOKUP(G430,工作表1!A:C,3)</f>
        <v>A</v>
      </c>
    </row>
    <row r="431" spans="1:9">
      <c r="A431" t="s">
        <v>1056</v>
      </c>
      <c r="B431" t="s">
        <v>1058</v>
      </c>
      <c r="C431" t="s">
        <v>1047</v>
      </c>
      <c r="D431" t="s">
        <v>1048</v>
      </c>
      <c r="E431" t="s">
        <v>2703</v>
      </c>
      <c r="F431" t="s">
        <v>4447</v>
      </c>
      <c r="G431" t="s">
        <v>2325</v>
      </c>
      <c r="H431" s="331" t="str">
        <f>VLOOKUP($G431,工作表1!$A:$C,3)</f>
        <v>A</v>
      </c>
      <c r="I431" s="24" t="str">
        <f>VLOOKUP(G431,工作表1!A:C,3)</f>
        <v>A</v>
      </c>
    </row>
    <row r="432" spans="1:9">
      <c r="A432" t="s">
        <v>1056</v>
      </c>
      <c r="B432" t="s">
        <v>1058</v>
      </c>
      <c r="C432" t="s">
        <v>1216</v>
      </c>
      <c r="D432" t="s">
        <v>1217</v>
      </c>
      <c r="E432" t="s">
        <v>2703</v>
      </c>
      <c r="F432" t="s">
        <v>1218</v>
      </c>
      <c r="G432" t="s">
        <v>4677</v>
      </c>
      <c r="H432" s="331" t="str">
        <f>VLOOKUP($G432,工作表1!$A:$C,3)</f>
        <v>A</v>
      </c>
      <c r="I432" s="24" t="str">
        <f>VLOOKUP(G432,工作表1!A:C,3)</f>
        <v>A</v>
      </c>
    </row>
    <row r="433" spans="1:9">
      <c r="A433" t="s">
        <v>1056</v>
      </c>
      <c r="B433" t="s">
        <v>1058</v>
      </c>
      <c r="C433" t="s">
        <v>1219</v>
      </c>
      <c r="D433" t="s">
        <v>1220</v>
      </c>
      <c r="E433" t="s">
        <v>2703</v>
      </c>
      <c r="F433" t="s">
        <v>1221</v>
      </c>
      <c r="G433" t="s">
        <v>4678</v>
      </c>
      <c r="H433" s="331" t="str">
        <f>VLOOKUP($G433,工作表1!$A:$C,3)</f>
        <v>A</v>
      </c>
      <c r="I433" s="24" t="str">
        <f>VLOOKUP(G433,工作表1!A:C,3)</f>
        <v>A</v>
      </c>
    </row>
    <row r="434" spans="1:9">
      <c r="A434" t="s">
        <v>1056</v>
      </c>
      <c r="B434" t="s">
        <v>1058</v>
      </c>
      <c r="C434" t="s">
        <v>1222</v>
      </c>
      <c r="D434" t="s">
        <v>1223</v>
      </c>
      <c r="E434" t="s">
        <v>2703</v>
      </c>
      <c r="F434" t="s">
        <v>1224</v>
      </c>
      <c r="G434" t="s">
        <v>2325</v>
      </c>
      <c r="H434" s="331" t="str">
        <f>VLOOKUP($G434,工作表1!$A:$C,3)</f>
        <v>A</v>
      </c>
      <c r="I434" s="24" t="str">
        <f>VLOOKUP(G434,工作表1!A:C,3)</f>
        <v>A</v>
      </c>
    </row>
    <row r="435" spans="1:9">
      <c r="A435" t="s">
        <v>1056</v>
      </c>
      <c r="B435" t="s">
        <v>1058</v>
      </c>
      <c r="C435" t="s">
        <v>1225</v>
      </c>
      <c r="D435" t="s">
        <v>1226</v>
      </c>
      <c r="E435" t="s">
        <v>2703</v>
      </c>
      <c r="F435" t="s">
        <v>1227</v>
      </c>
      <c r="G435" t="s">
        <v>5712</v>
      </c>
      <c r="H435" s="331" t="str">
        <f>VLOOKUP($G435,工作表1!$A:$C,3)</f>
        <v>A</v>
      </c>
      <c r="I435" s="24" t="str">
        <f>VLOOKUP(G435,工作表1!A:C,3)</f>
        <v>A</v>
      </c>
    </row>
    <row r="436" spans="1:9">
      <c r="A436" t="s">
        <v>1056</v>
      </c>
      <c r="B436" t="s">
        <v>1058</v>
      </c>
      <c r="C436" t="s">
        <v>1238</v>
      </c>
      <c r="D436" t="s">
        <v>1239</v>
      </c>
      <c r="E436" t="s">
        <v>2703</v>
      </c>
      <c r="F436" t="s">
        <v>1240</v>
      </c>
      <c r="G436" t="s">
        <v>5711</v>
      </c>
      <c r="H436" s="331" t="str">
        <f>VLOOKUP($G436,工作表1!$A:$C,3)</f>
        <v>A</v>
      </c>
      <c r="I436" s="24" t="str">
        <f>VLOOKUP(G436,工作表1!A:C,3)</f>
        <v>A</v>
      </c>
    </row>
    <row r="437" spans="1:9">
      <c r="A437" t="s">
        <v>1056</v>
      </c>
      <c r="B437" t="s">
        <v>1058</v>
      </c>
      <c r="C437" t="s">
        <v>4006</v>
      </c>
      <c r="D437" t="s">
        <v>4007</v>
      </c>
      <c r="E437" t="s">
        <v>2703</v>
      </c>
      <c r="F437" t="s">
        <v>4008</v>
      </c>
      <c r="G437" t="s">
        <v>2325</v>
      </c>
      <c r="H437" s="331" t="str">
        <f>VLOOKUP($G437,工作表1!$A:$C,3)</f>
        <v>A</v>
      </c>
      <c r="I437" s="24" t="str">
        <f>VLOOKUP(G437,工作表1!A:C,3)</f>
        <v>A</v>
      </c>
    </row>
    <row r="438" spans="1:9">
      <c r="A438" t="s">
        <v>1056</v>
      </c>
      <c r="B438" t="s">
        <v>1058</v>
      </c>
      <c r="C438" t="s">
        <v>1241</v>
      </c>
      <c r="D438" t="s">
        <v>1242</v>
      </c>
      <c r="E438" t="s">
        <v>2703</v>
      </c>
      <c r="F438" t="s">
        <v>1243</v>
      </c>
      <c r="G438" t="s">
        <v>4694</v>
      </c>
      <c r="H438" s="331" t="str">
        <f>VLOOKUP($G438,工作表1!$A:$C,3)</f>
        <v>A</v>
      </c>
      <c r="I438" s="24" t="str">
        <f>VLOOKUP(G438,工作表1!A:C,3)</f>
        <v>A</v>
      </c>
    </row>
    <row r="439" spans="1:9">
      <c r="A439" t="s">
        <v>1056</v>
      </c>
      <c r="B439" t="s">
        <v>1058</v>
      </c>
      <c r="C439" t="s">
        <v>1244</v>
      </c>
      <c r="D439" t="s">
        <v>1245</v>
      </c>
      <c r="E439" t="s">
        <v>2703</v>
      </c>
      <c r="F439" t="s">
        <v>1246</v>
      </c>
      <c r="G439" t="s">
        <v>4694</v>
      </c>
      <c r="H439" s="331" t="str">
        <f>VLOOKUP($G439,工作表1!$A:$C,3)</f>
        <v>A</v>
      </c>
      <c r="I439" s="24" t="str">
        <f>VLOOKUP(G439,工作表1!A:C,3)</f>
        <v>A</v>
      </c>
    </row>
    <row r="440" spans="1:9">
      <c r="A440" t="s">
        <v>1056</v>
      </c>
      <c r="B440" t="s">
        <v>1058</v>
      </c>
      <c r="C440" t="s">
        <v>1247</v>
      </c>
      <c r="D440" t="s">
        <v>1248</v>
      </c>
      <c r="E440" t="s">
        <v>2703</v>
      </c>
      <c r="F440" t="s">
        <v>1249</v>
      </c>
      <c r="G440" t="s">
        <v>4680</v>
      </c>
      <c r="H440" s="331" t="str">
        <f>VLOOKUP($G440,工作表1!$A:$C,3)</f>
        <v>A</v>
      </c>
      <c r="I440" s="24" t="str">
        <f>VLOOKUP(G440,工作表1!A:C,3)</f>
        <v>A</v>
      </c>
    </row>
    <row r="441" spans="1:9">
      <c r="A441" t="s">
        <v>1056</v>
      </c>
      <c r="B441" t="s">
        <v>1058</v>
      </c>
      <c r="C441" t="s">
        <v>1250</v>
      </c>
      <c r="D441" t="s">
        <v>1251</v>
      </c>
      <c r="E441" t="s">
        <v>2703</v>
      </c>
      <c r="F441" t="s">
        <v>1252</v>
      </c>
      <c r="G441" t="s">
        <v>4680</v>
      </c>
      <c r="H441" s="331" t="str">
        <f>VLOOKUP($G441,工作表1!$A:$C,3)</f>
        <v>A</v>
      </c>
      <c r="I441" s="24" t="str">
        <f>VLOOKUP(G441,工作表1!A:C,3)</f>
        <v>A</v>
      </c>
    </row>
    <row r="442" spans="1:9">
      <c r="A442" t="s">
        <v>1056</v>
      </c>
      <c r="B442" t="s">
        <v>1058</v>
      </c>
      <c r="C442" t="s">
        <v>1253</v>
      </c>
      <c r="D442" t="s">
        <v>1254</v>
      </c>
      <c r="E442" t="s">
        <v>2703</v>
      </c>
      <c r="F442" t="s">
        <v>1255</v>
      </c>
      <c r="G442" t="s">
        <v>5712</v>
      </c>
      <c r="H442" s="331" t="str">
        <f>VLOOKUP($G442,工作表1!$A:$C,3)</f>
        <v>A</v>
      </c>
      <c r="I442" s="24" t="str">
        <f>VLOOKUP(G442,工作表1!A:C,3)</f>
        <v>A</v>
      </c>
    </row>
    <row r="443" spans="1:9">
      <c r="A443" t="s">
        <v>1056</v>
      </c>
      <c r="B443" t="s">
        <v>1058</v>
      </c>
      <c r="C443" t="s">
        <v>4014</v>
      </c>
      <c r="D443" t="s">
        <v>4015</v>
      </c>
      <c r="E443" t="s">
        <v>2699</v>
      </c>
      <c r="F443" t="s">
        <v>4016</v>
      </c>
      <c r="G443" t="s">
        <v>2325</v>
      </c>
      <c r="H443" s="331" t="str">
        <f>VLOOKUP($G443,工作表1!$A:$C,3)</f>
        <v>A</v>
      </c>
      <c r="I443" s="24" t="str">
        <f>VLOOKUP(G443,工作表1!A:C,3)</f>
        <v>A</v>
      </c>
    </row>
    <row r="444" spans="1:9">
      <c r="A444" t="s">
        <v>1056</v>
      </c>
      <c r="B444" t="s">
        <v>1058</v>
      </c>
      <c r="C444" t="s">
        <v>1256</v>
      </c>
      <c r="D444" t="s">
        <v>1257</v>
      </c>
      <c r="E444" t="s">
        <v>2703</v>
      </c>
      <c r="F444" t="s">
        <v>1258</v>
      </c>
      <c r="G444" t="s">
        <v>4692</v>
      </c>
      <c r="H444" s="331" t="str">
        <f>VLOOKUP($G444,工作表1!$A:$C,3)</f>
        <v>A</v>
      </c>
      <c r="I444" s="24" t="str">
        <f>VLOOKUP(G444,工作表1!A:C,3)</f>
        <v>A</v>
      </c>
    </row>
    <row r="445" spans="1:9">
      <c r="A445" t="s">
        <v>1056</v>
      </c>
      <c r="B445" t="s">
        <v>1058</v>
      </c>
      <c r="C445" t="s">
        <v>1259</v>
      </c>
      <c r="D445" t="s">
        <v>1260</v>
      </c>
      <c r="E445" t="s">
        <v>2699</v>
      </c>
      <c r="F445" t="s">
        <v>1261</v>
      </c>
      <c r="G445" t="s">
        <v>4675</v>
      </c>
      <c r="H445" s="331" t="str">
        <f>VLOOKUP($G445,工作表1!$A:$C,3)</f>
        <v>A</v>
      </c>
      <c r="I445" s="24" t="str">
        <f>VLOOKUP(G445,工作表1!A:C,3)</f>
        <v>A</v>
      </c>
    </row>
    <row r="446" spans="1:9">
      <c r="A446" t="s">
        <v>1056</v>
      </c>
      <c r="B446" t="s">
        <v>1058</v>
      </c>
      <c r="C446" t="s">
        <v>1262</v>
      </c>
      <c r="D446" t="s">
        <v>1263</v>
      </c>
      <c r="E446" t="s">
        <v>2703</v>
      </c>
      <c r="F446" t="s">
        <v>1264</v>
      </c>
      <c r="G446" t="s">
        <v>4693</v>
      </c>
      <c r="H446" s="331" t="str">
        <f>VLOOKUP($G446,工作表1!$A:$C,3)</f>
        <v>A</v>
      </c>
      <c r="I446" s="24" t="str">
        <f>VLOOKUP(G446,工作表1!A:C,3)</f>
        <v>A</v>
      </c>
    </row>
    <row r="447" spans="1:9">
      <c r="A447" t="s">
        <v>1056</v>
      </c>
      <c r="B447" t="s">
        <v>1058</v>
      </c>
      <c r="C447" t="s">
        <v>1265</v>
      </c>
      <c r="D447" t="s">
        <v>1266</v>
      </c>
      <c r="E447" t="s">
        <v>2703</v>
      </c>
      <c r="F447" t="s">
        <v>1267</v>
      </c>
      <c r="G447" t="s">
        <v>4679</v>
      </c>
      <c r="H447" s="331" t="str">
        <f>VLOOKUP($G447,工作表1!$A:$C,3)</f>
        <v>A</v>
      </c>
      <c r="I447" s="24" t="str">
        <f>VLOOKUP(G447,工作表1!A:C,3)</f>
        <v>A</v>
      </c>
    </row>
    <row r="448" spans="1:9">
      <c r="A448" t="s">
        <v>1056</v>
      </c>
      <c r="B448" t="s">
        <v>1058</v>
      </c>
      <c r="C448" t="s">
        <v>1268</v>
      </c>
      <c r="D448" t="s">
        <v>1269</v>
      </c>
      <c r="E448" t="s">
        <v>2703</v>
      </c>
      <c r="F448" t="s">
        <v>1270</v>
      </c>
      <c r="G448" t="s">
        <v>5711</v>
      </c>
      <c r="H448" s="331" t="str">
        <f>VLOOKUP($G448,工作表1!$A:$C,3)</f>
        <v>A</v>
      </c>
      <c r="I448" s="24" t="str">
        <f>VLOOKUP(G448,工作表1!A:C,3)</f>
        <v>A</v>
      </c>
    </row>
    <row r="449" spans="1:9">
      <c r="A449" t="s">
        <v>1056</v>
      </c>
      <c r="B449" t="s">
        <v>1058</v>
      </c>
      <c r="C449" t="s">
        <v>1271</v>
      </c>
      <c r="D449" t="s">
        <v>1272</v>
      </c>
      <c r="E449" t="s">
        <v>2703</v>
      </c>
      <c r="F449" t="s">
        <v>1273</v>
      </c>
      <c r="G449" t="s">
        <v>4692</v>
      </c>
      <c r="H449" s="331" t="str">
        <f>VLOOKUP($G449,工作表1!$A:$C,3)</f>
        <v>A</v>
      </c>
      <c r="I449" s="24" t="str">
        <f>VLOOKUP(G449,工作表1!A:C,3)</f>
        <v>A</v>
      </c>
    </row>
    <row r="450" spans="1:9">
      <c r="A450" t="s">
        <v>1056</v>
      </c>
      <c r="B450" t="s">
        <v>1058</v>
      </c>
      <c r="C450" t="s">
        <v>1274</v>
      </c>
      <c r="D450" t="s">
        <v>1275</v>
      </c>
      <c r="E450" t="s">
        <v>2703</v>
      </c>
      <c r="F450" t="s">
        <v>1276</v>
      </c>
      <c r="G450" t="s">
        <v>5712</v>
      </c>
      <c r="H450" s="331" t="str">
        <f>VLOOKUP($G450,工作表1!$A:$C,3)</f>
        <v>A</v>
      </c>
      <c r="I450" s="24" t="str">
        <f>VLOOKUP(G450,工作表1!A:C,3)</f>
        <v>A</v>
      </c>
    </row>
    <row r="451" spans="1:9">
      <c r="A451" t="s">
        <v>1056</v>
      </c>
      <c r="B451" t="s">
        <v>1058</v>
      </c>
      <c r="C451" t="s">
        <v>1277</v>
      </c>
      <c r="D451" t="s">
        <v>1278</v>
      </c>
      <c r="E451" t="s">
        <v>2703</v>
      </c>
      <c r="F451" t="s">
        <v>1279</v>
      </c>
      <c r="G451" t="s">
        <v>4677</v>
      </c>
      <c r="H451" s="331" t="str">
        <f>VLOOKUP($G451,工作表1!$A:$C,3)</f>
        <v>A</v>
      </c>
      <c r="I451" s="24" t="str">
        <f>VLOOKUP(G451,工作表1!A:C,3)</f>
        <v>A</v>
      </c>
    </row>
    <row r="452" spans="1:9">
      <c r="A452" t="s">
        <v>1056</v>
      </c>
      <c r="B452" t="s">
        <v>1058</v>
      </c>
      <c r="C452" t="s">
        <v>1280</v>
      </c>
      <c r="D452" t="s">
        <v>1281</v>
      </c>
      <c r="E452" t="s">
        <v>2703</v>
      </c>
      <c r="F452" t="s">
        <v>1282</v>
      </c>
      <c r="G452" t="s">
        <v>4693</v>
      </c>
      <c r="H452" s="331" t="str">
        <f>VLOOKUP($G452,工作表1!$A:$C,3)</f>
        <v>A</v>
      </c>
      <c r="I452" s="24" t="str">
        <f>VLOOKUP(G452,工作表1!A:C,3)</f>
        <v>A</v>
      </c>
    </row>
    <row r="453" spans="1:9">
      <c r="A453" t="s">
        <v>1056</v>
      </c>
      <c r="B453" t="s">
        <v>1058</v>
      </c>
      <c r="C453" t="s">
        <v>1283</v>
      </c>
      <c r="D453" t="s">
        <v>1284</v>
      </c>
      <c r="E453" t="s">
        <v>2699</v>
      </c>
      <c r="F453" t="s">
        <v>1285</v>
      </c>
      <c r="G453" t="s">
        <v>4675</v>
      </c>
      <c r="H453" s="331" t="str">
        <f>VLOOKUP($G453,工作表1!$A:$C,3)</f>
        <v>A</v>
      </c>
      <c r="I453" s="24" t="str">
        <f>VLOOKUP(G453,工作表1!A:C,3)</f>
        <v>A</v>
      </c>
    </row>
    <row r="454" spans="1:9">
      <c r="A454" t="s">
        <v>1056</v>
      </c>
      <c r="B454" t="s">
        <v>1058</v>
      </c>
      <c r="C454" t="s">
        <v>1286</v>
      </c>
      <c r="D454" t="s">
        <v>1287</v>
      </c>
      <c r="E454" t="s">
        <v>2703</v>
      </c>
      <c r="F454" t="s">
        <v>1288</v>
      </c>
      <c r="G454" t="s">
        <v>5711</v>
      </c>
      <c r="H454" s="331" t="str">
        <f>VLOOKUP($G454,工作表1!$A:$C,3)</f>
        <v>A</v>
      </c>
      <c r="I454" s="24" t="str">
        <f>VLOOKUP(G454,工作表1!A:C,3)</f>
        <v>A</v>
      </c>
    </row>
    <row r="455" spans="1:9">
      <c r="A455" t="s">
        <v>1056</v>
      </c>
      <c r="B455" t="s">
        <v>1058</v>
      </c>
      <c r="C455" t="s">
        <v>1289</v>
      </c>
      <c r="D455" t="s">
        <v>1290</v>
      </c>
      <c r="E455" t="s">
        <v>2703</v>
      </c>
      <c r="F455" t="s">
        <v>1291</v>
      </c>
      <c r="G455" t="s">
        <v>5711</v>
      </c>
      <c r="H455" s="331" t="str">
        <f>VLOOKUP($G455,工作表1!$A:$C,3)</f>
        <v>A</v>
      </c>
      <c r="I455" s="24" t="str">
        <f>VLOOKUP(G455,工作表1!A:C,3)</f>
        <v>A</v>
      </c>
    </row>
    <row r="456" spans="1:9">
      <c r="A456" t="s">
        <v>1056</v>
      </c>
      <c r="B456" t="s">
        <v>1058</v>
      </c>
      <c r="C456" t="s">
        <v>1292</v>
      </c>
      <c r="D456" t="s">
        <v>1293</v>
      </c>
      <c r="E456" t="s">
        <v>2703</v>
      </c>
      <c r="F456" t="s">
        <v>1294</v>
      </c>
      <c r="G456" t="s">
        <v>5713</v>
      </c>
      <c r="H456" s="331" t="str">
        <f>VLOOKUP($G456,工作表1!$A:$C,3)</f>
        <v>A</v>
      </c>
      <c r="I456" s="24" t="str">
        <f>VLOOKUP(G456,工作表1!A:C,3)</f>
        <v>A</v>
      </c>
    </row>
    <row r="457" spans="1:9">
      <c r="A457" t="s">
        <v>1056</v>
      </c>
      <c r="B457" t="s">
        <v>1058</v>
      </c>
      <c r="C457" t="s">
        <v>1295</v>
      </c>
      <c r="D457" t="s">
        <v>1296</v>
      </c>
      <c r="E457" t="s">
        <v>2703</v>
      </c>
      <c r="F457" t="s">
        <v>1297</v>
      </c>
      <c r="G457" t="s">
        <v>5712</v>
      </c>
      <c r="H457" s="331" t="str">
        <f>VLOOKUP($G457,工作表1!$A:$C,3)</f>
        <v>A</v>
      </c>
      <c r="I457" s="24" t="str">
        <f>VLOOKUP(G457,工作表1!A:C,3)</f>
        <v>A</v>
      </c>
    </row>
    <row r="458" spans="1:9">
      <c r="A458" t="s">
        <v>1056</v>
      </c>
      <c r="B458" t="s">
        <v>1058</v>
      </c>
      <c r="C458" t="s">
        <v>4101</v>
      </c>
      <c r="D458" t="s">
        <v>4102</v>
      </c>
      <c r="E458" t="s">
        <v>2703</v>
      </c>
      <c r="F458" t="s">
        <v>4103</v>
      </c>
      <c r="G458" t="s">
        <v>4678</v>
      </c>
      <c r="H458" s="331" t="str">
        <f>VLOOKUP($G458,工作表1!$A:$C,3)</f>
        <v>A</v>
      </c>
      <c r="I458" s="24" t="str">
        <f>VLOOKUP(G458,工作表1!A:C,3)</f>
        <v>A</v>
      </c>
    </row>
    <row r="459" spans="1:9">
      <c r="A459" t="s">
        <v>1056</v>
      </c>
      <c r="B459" t="s">
        <v>1058</v>
      </c>
      <c r="C459" t="s">
        <v>4104</v>
      </c>
      <c r="D459" t="s">
        <v>4105</v>
      </c>
      <c r="E459" t="s">
        <v>2703</v>
      </c>
      <c r="F459" t="s">
        <v>4106</v>
      </c>
      <c r="G459" t="s">
        <v>5713</v>
      </c>
      <c r="H459" s="331" t="str">
        <f>VLOOKUP($G459,工作表1!$A:$C,3)</f>
        <v>A</v>
      </c>
      <c r="I459" s="24" t="str">
        <f>VLOOKUP(G459,工作表1!A:C,3)</f>
        <v>A</v>
      </c>
    </row>
    <row r="460" spans="1:9">
      <c r="A460" t="s">
        <v>1056</v>
      </c>
      <c r="B460" t="s">
        <v>1058</v>
      </c>
      <c r="C460" t="s">
        <v>4110</v>
      </c>
      <c r="D460" t="s">
        <v>4111</v>
      </c>
      <c r="E460" t="s">
        <v>2703</v>
      </c>
      <c r="F460" t="s">
        <v>4112</v>
      </c>
      <c r="G460" t="s">
        <v>5712</v>
      </c>
      <c r="H460" s="331" t="str">
        <f>VLOOKUP($G460,工作表1!$A:$C,3)</f>
        <v>A</v>
      </c>
      <c r="I460" s="24" t="str">
        <f>VLOOKUP(G460,工作表1!A:C,3)</f>
        <v>A</v>
      </c>
    </row>
    <row r="461" spans="1:9">
      <c r="A461" t="s">
        <v>1056</v>
      </c>
      <c r="B461" t="s">
        <v>1058</v>
      </c>
      <c r="C461" t="s">
        <v>4113</v>
      </c>
      <c r="D461" t="s">
        <v>4114</v>
      </c>
      <c r="E461" t="s">
        <v>2703</v>
      </c>
      <c r="F461" t="s">
        <v>4115</v>
      </c>
      <c r="G461" t="s">
        <v>2325</v>
      </c>
      <c r="H461" s="331" t="str">
        <f>VLOOKUP($G461,工作表1!$A:$C,3)</f>
        <v>A</v>
      </c>
      <c r="I461" s="24" t="str">
        <f>VLOOKUP(G461,工作表1!A:C,3)</f>
        <v>A</v>
      </c>
    </row>
    <row r="462" spans="1:9">
      <c r="A462" t="s">
        <v>1056</v>
      </c>
      <c r="B462" t="s">
        <v>1058</v>
      </c>
      <c r="C462" t="s">
        <v>4116</v>
      </c>
      <c r="D462" t="s">
        <v>4117</v>
      </c>
      <c r="E462" t="s">
        <v>2703</v>
      </c>
      <c r="F462" t="s">
        <v>4118</v>
      </c>
      <c r="G462" t="s">
        <v>5713</v>
      </c>
      <c r="H462" s="331" t="str">
        <f>VLOOKUP($G462,工作表1!$A:$C,3)</f>
        <v>A</v>
      </c>
      <c r="I462" s="24" t="str">
        <f>VLOOKUP(G462,工作表1!A:C,3)</f>
        <v>A</v>
      </c>
    </row>
    <row r="463" spans="1:9">
      <c r="A463" t="s">
        <v>1056</v>
      </c>
      <c r="B463" t="s">
        <v>1058</v>
      </c>
      <c r="C463" t="s">
        <v>4119</v>
      </c>
      <c r="D463" t="s">
        <v>4120</v>
      </c>
      <c r="E463" t="s">
        <v>2703</v>
      </c>
      <c r="F463" t="s">
        <v>4121</v>
      </c>
      <c r="G463" t="s">
        <v>5712</v>
      </c>
      <c r="H463" s="331" t="str">
        <f>VLOOKUP($G463,工作表1!$A:$C,3)</f>
        <v>A</v>
      </c>
      <c r="I463" s="24" t="str">
        <f>VLOOKUP(G463,工作表1!A:C,3)</f>
        <v>A</v>
      </c>
    </row>
    <row r="464" spans="1:9">
      <c r="A464" t="s">
        <v>1056</v>
      </c>
      <c r="B464" t="s">
        <v>1058</v>
      </c>
      <c r="C464" t="s">
        <v>4122</v>
      </c>
      <c r="D464" t="s">
        <v>4123</v>
      </c>
      <c r="E464" t="s">
        <v>2703</v>
      </c>
      <c r="F464" t="s">
        <v>4124</v>
      </c>
      <c r="G464" t="s">
        <v>5713</v>
      </c>
      <c r="H464" s="331" t="str">
        <f>VLOOKUP($G464,工作表1!$A:$C,3)</f>
        <v>A</v>
      </c>
      <c r="I464" s="24" t="str">
        <f>VLOOKUP(G464,工作表1!A:C,3)</f>
        <v>A</v>
      </c>
    </row>
    <row r="465" spans="1:9">
      <c r="A465" t="s">
        <v>1056</v>
      </c>
      <c r="B465" t="s">
        <v>1058</v>
      </c>
      <c r="C465" t="s">
        <v>4125</v>
      </c>
      <c r="D465" t="s">
        <v>4126</v>
      </c>
      <c r="E465" t="s">
        <v>2703</v>
      </c>
      <c r="F465" t="s">
        <v>4127</v>
      </c>
      <c r="G465" t="s">
        <v>4691</v>
      </c>
      <c r="H465" s="331" t="str">
        <f>VLOOKUP($G465,工作表1!$A:$C,3)</f>
        <v>A</v>
      </c>
      <c r="I465" s="24" t="str">
        <f>VLOOKUP(G465,工作表1!A:C,3)</f>
        <v>A</v>
      </c>
    </row>
    <row r="466" spans="1:9">
      <c r="A466" t="s">
        <v>1056</v>
      </c>
      <c r="B466" t="s">
        <v>1058</v>
      </c>
      <c r="C466" t="s">
        <v>4128</v>
      </c>
      <c r="D466" t="s">
        <v>4129</v>
      </c>
      <c r="E466" t="s">
        <v>2703</v>
      </c>
      <c r="F466" t="s">
        <v>4130</v>
      </c>
      <c r="G466" t="s">
        <v>5713</v>
      </c>
      <c r="H466" s="331" t="str">
        <f>VLOOKUP($G466,工作表1!$A:$C,3)</f>
        <v>A</v>
      </c>
      <c r="I466" s="24" t="str">
        <f>VLOOKUP(G466,工作表1!A:C,3)</f>
        <v>A</v>
      </c>
    </row>
    <row r="467" spans="1:9">
      <c r="A467" t="s">
        <v>1056</v>
      </c>
      <c r="B467" t="s">
        <v>1058</v>
      </c>
      <c r="C467" t="s">
        <v>4131</v>
      </c>
      <c r="D467" t="s">
        <v>4132</v>
      </c>
      <c r="E467" t="s">
        <v>2703</v>
      </c>
      <c r="F467" t="s">
        <v>4133</v>
      </c>
      <c r="G467" t="s">
        <v>5713</v>
      </c>
      <c r="H467" s="331" t="str">
        <f>VLOOKUP($G467,工作表1!$A:$C,3)</f>
        <v>A</v>
      </c>
      <c r="I467" s="24" t="str">
        <f>VLOOKUP(G467,工作表1!A:C,3)</f>
        <v>A</v>
      </c>
    </row>
    <row r="468" spans="1:9">
      <c r="A468" t="s">
        <v>1056</v>
      </c>
      <c r="B468" t="s">
        <v>1058</v>
      </c>
      <c r="C468" t="s">
        <v>4134</v>
      </c>
      <c r="D468" t="s">
        <v>4135</v>
      </c>
      <c r="E468" t="s">
        <v>2703</v>
      </c>
      <c r="F468" t="s">
        <v>4136</v>
      </c>
      <c r="G468" t="s">
        <v>4679</v>
      </c>
      <c r="H468" s="331" t="str">
        <f>VLOOKUP($G468,工作表1!$A:$C,3)</f>
        <v>A</v>
      </c>
      <c r="I468" s="24" t="str">
        <f>VLOOKUP(G468,工作表1!A:C,3)</f>
        <v>A</v>
      </c>
    </row>
    <row r="469" spans="1:9">
      <c r="A469" t="s">
        <v>1056</v>
      </c>
      <c r="B469" t="s">
        <v>1058</v>
      </c>
      <c r="C469" t="s">
        <v>4137</v>
      </c>
      <c r="D469" t="s">
        <v>4138</v>
      </c>
      <c r="E469" t="s">
        <v>2703</v>
      </c>
      <c r="F469" t="s">
        <v>4139</v>
      </c>
      <c r="G469" t="s">
        <v>5713</v>
      </c>
      <c r="H469" s="331" t="str">
        <f>VLOOKUP($G469,工作表1!$A:$C,3)</f>
        <v>A</v>
      </c>
      <c r="I469" s="24" t="str">
        <f>VLOOKUP(G469,工作表1!A:C,3)</f>
        <v>A</v>
      </c>
    </row>
    <row r="470" spans="1:9">
      <c r="A470" t="s">
        <v>1056</v>
      </c>
      <c r="B470" t="s">
        <v>1058</v>
      </c>
      <c r="C470" t="s">
        <v>4140</v>
      </c>
      <c r="D470" t="s">
        <v>4141</v>
      </c>
      <c r="E470" t="s">
        <v>2703</v>
      </c>
      <c r="F470" t="s">
        <v>4142</v>
      </c>
      <c r="G470" t="s">
        <v>4691</v>
      </c>
      <c r="H470" s="331" t="str">
        <f>VLOOKUP($G470,工作表1!$A:$C,3)</f>
        <v>A</v>
      </c>
      <c r="I470" s="24" t="str">
        <f>VLOOKUP(G470,工作表1!A:C,3)</f>
        <v>A</v>
      </c>
    </row>
    <row r="471" spans="1:9">
      <c r="A471" t="s">
        <v>1056</v>
      </c>
      <c r="B471" t="s">
        <v>1058</v>
      </c>
      <c r="C471" t="s">
        <v>4143</v>
      </c>
      <c r="D471" t="s">
        <v>4144</v>
      </c>
      <c r="E471" t="s">
        <v>2703</v>
      </c>
      <c r="F471" t="s">
        <v>4145</v>
      </c>
      <c r="G471" t="s">
        <v>5713</v>
      </c>
      <c r="H471" s="331" t="str">
        <f>VLOOKUP($G471,工作表1!$A:$C,3)</f>
        <v>A</v>
      </c>
      <c r="I471" s="24" t="str">
        <f>VLOOKUP(G471,工作表1!A:C,3)</f>
        <v>A</v>
      </c>
    </row>
    <row r="472" spans="1:9">
      <c r="A472" t="s">
        <v>1056</v>
      </c>
      <c r="B472" t="s">
        <v>1058</v>
      </c>
      <c r="C472" t="s">
        <v>4146</v>
      </c>
      <c r="D472" t="s">
        <v>4147</v>
      </c>
      <c r="E472" t="s">
        <v>2703</v>
      </c>
      <c r="F472" t="s">
        <v>4148</v>
      </c>
      <c r="G472" t="s">
        <v>5710</v>
      </c>
      <c r="H472" s="331" t="str">
        <f>VLOOKUP($G472,工作表1!$A:$C,3)</f>
        <v>A</v>
      </c>
      <c r="I472" s="24" t="str">
        <f>VLOOKUP(G472,工作表1!A:C,3)</f>
        <v>A</v>
      </c>
    </row>
    <row r="473" spans="1:9">
      <c r="A473" t="s">
        <v>1056</v>
      </c>
      <c r="B473" t="s">
        <v>1058</v>
      </c>
      <c r="C473" t="s">
        <v>4149</v>
      </c>
      <c r="D473" t="s">
        <v>4150</v>
      </c>
      <c r="E473" t="s">
        <v>2703</v>
      </c>
      <c r="F473" t="s">
        <v>4151</v>
      </c>
      <c r="G473" t="s">
        <v>4691</v>
      </c>
      <c r="H473" s="331" t="str">
        <f>VLOOKUP($G473,工作表1!$A:$C,3)</f>
        <v>A</v>
      </c>
      <c r="I473" s="24" t="str">
        <f>VLOOKUP(G473,工作表1!A:C,3)</f>
        <v>A</v>
      </c>
    </row>
    <row r="474" spans="1:9">
      <c r="A474" t="s">
        <v>1056</v>
      </c>
      <c r="B474" t="s">
        <v>1058</v>
      </c>
      <c r="C474" t="s">
        <v>4152</v>
      </c>
      <c r="D474" t="s">
        <v>4153</v>
      </c>
      <c r="E474" t="s">
        <v>2703</v>
      </c>
      <c r="F474" t="s">
        <v>4154</v>
      </c>
      <c r="G474" t="s">
        <v>4679</v>
      </c>
      <c r="H474" s="331" t="str">
        <f>VLOOKUP($G474,工作表1!$A:$C,3)</f>
        <v>A</v>
      </c>
      <c r="I474" s="24" t="str">
        <f>VLOOKUP(G474,工作表1!A:C,3)</f>
        <v>A</v>
      </c>
    </row>
    <row r="475" spans="1:9">
      <c r="A475" t="s">
        <v>1056</v>
      </c>
      <c r="B475" t="s">
        <v>1058</v>
      </c>
      <c r="C475" t="s">
        <v>4155</v>
      </c>
      <c r="D475" t="s">
        <v>4156</v>
      </c>
      <c r="E475" t="s">
        <v>2703</v>
      </c>
      <c r="F475" t="s">
        <v>4157</v>
      </c>
      <c r="G475" t="s">
        <v>4679</v>
      </c>
      <c r="H475" s="331" t="str">
        <f>VLOOKUP($G475,工作表1!$A:$C,3)</f>
        <v>A</v>
      </c>
      <c r="I475" s="24" t="str">
        <f>VLOOKUP(G475,工作表1!A:C,3)</f>
        <v>A</v>
      </c>
    </row>
    <row r="476" spans="1:9">
      <c r="A476" t="s">
        <v>1056</v>
      </c>
      <c r="B476" t="s">
        <v>1058</v>
      </c>
      <c r="C476" t="s">
        <v>4158</v>
      </c>
      <c r="D476" t="s">
        <v>4159</v>
      </c>
      <c r="E476" t="s">
        <v>2703</v>
      </c>
      <c r="F476" t="s">
        <v>4160</v>
      </c>
      <c r="G476" t="s">
        <v>4677</v>
      </c>
      <c r="H476" s="331" t="str">
        <f>VLOOKUP($G476,工作表1!$A:$C,3)</f>
        <v>A</v>
      </c>
      <c r="I476" s="24" t="str">
        <f>VLOOKUP(G476,工作表1!A:C,3)</f>
        <v>A</v>
      </c>
    </row>
    <row r="477" spans="1:9">
      <c r="A477" t="s">
        <v>1056</v>
      </c>
      <c r="B477" t="s">
        <v>1058</v>
      </c>
      <c r="C477" t="s">
        <v>4161</v>
      </c>
      <c r="D477" t="s">
        <v>4162</v>
      </c>
      <c r="E477" t="s">
        <v>2703</v>
      </c>
      <c r="F477" t="s">
        <v>4163</v>
      </c>
      <c r="G477" t="s">
        <v>4677</v>
      </c>
      <c r="H477" s="331" t="str">
        <f>VLOOKUP($G477,工作表1!$A:$C,3)</f>
        <v>A</v>
      </c>
      <c r="I477" s="24" t="str">
        <f>VLOOKUP(G477,工作表1!A:C,3)</f>
        <v>A</v>
      </c>
    </row>
    <row r="478" spans="1:9">
      <c r="A478" t="s">
        <v>1056</v>
      </c>
      <c r="B478" t="s">
        <v>1058</v>
      </c>
      <c r="C478" t="s">
        <v>4164</v>
      </c>
      <c r="D478" t="s">
        <v>4165</v>
      </c>
      <c r="E478" t="s">
        <v>2699</v>
      </c>
      <c r="F478" t="s">
        <v>4166</v>
      </c>
      <c r="G478" t="s">
        <v>4675</v>
      </c>
      <c r="H478" s="331" t="str">
        <f>VLOOKUP($G478,工作表1!$A:$C,3)</f>
        <v>A</v>
      </c>
      <c r="I478" s="24" t="str">
        <f>VLOOKUP(G478,工作表1!A:C,3)</f>
        <v>A</v>
      </c>
    </row>
    <row r="479" spans="1:9">
      <c r="A479" t="s">
        <v>1056</v>
      </c>
      <c r="B479" t="s">
        <v>1058</v>
      </c>
      <c r="C479" t="s">
        <v>4167</v>
      </c>
      <c r="D479" t="s">
        <v>4168</v>
      </c>
      <c r="E479" t="s">
        <v>2703</v>
      </c>
      <c r="F479" t="s">
        <v>4169</v>
      </c>
      <c r="G479" t="s">
        <v>4677</v>
      </c>
      <c r="H479" s="331" t="str">
        <f>VLOOKUP($G479,工作表1!$A:$C,3)</f>
        <v>A</v>
      </c>
      <c r="I479" s="24" t="str">
        <f>VLOOKUP(G479,工作表1!A:C,3)</f>
        <v>A</v>
      </c>
    </row>
    <row r="480" spans="1:9">
      <c r="A480" t="s">
        <v>1056</v>
      </c>
      <c r="B480" t="s">
        <v>1058</v>
      </c>
      <c r="C480" t="s">
        <v>4170</v>
      </c>
      <c r="D480" t="s">
        <v>4171</v>
      </c>
      <c r="E480" t="s">
        <v>2703</v>
      </c>
      <c r="F480" t="s">
        <v>4172</v>
      </c>
      <c r="G480" t="s">
        <v>4679</v>
      </c>
      <c r="H480" s="331" t="str">
        <f>VLOOKUP($G480,工作表1!$A:$C,3)</f>
        <v>A</v>
      </c>
      <c r="I480" s="24" t="str">
        <f>VLOOKUP(G480,工作表1!A:C,3)</f>
        <v>A</v>
      </c>
    </row>
    <row r="481" spans="1:9">
      <c r="A481" t="s">
        <v>1056</v>
      </c>
      <c r="B481" t="s">
        <v>1058</v>
      </c>
      <c r="C481" t="s">
        <v>4173</v>
      </c>
      <c r="D481" t="s">
        <v>4174</v>
      </c>
      <c r="E481" t="s">
        <v>2703</v>
      </c>
      <c r="F481" t="s">
        <v>4175</v>
      </c>
      <c r="G481" t="s">
        <v>4692</v>
      </c>
      <c r="H481" s="331" t="str">
        <f>VLOOKUP($G481,工作表1!$A:$C,3)</f>
        <v>A</v>
      </c>
      <c r="I481" s="24" t="str">
        <f>VLOOKUP(G481,工作表1!A:C,3)</f>
        <v>A</v>
      </c>
    </row>
    <row r="482" spans="1:9">
      <c r="A482" t="s">
        <v>1056</v>
      </c>
      <c r="B482" t="s">
        <v>1058</v>
      </c>
      <c r="C482" t="s">
        <v>4176</v>
      </c>
      <c r="D482" t="s">
        <v>4177</v>
      </c>
      <c r="E482" t="s">
        <v>2703</v>
      </c>
      <c r="F482" t="s">
        <v>4178</v>
      </c>
      <c r="G482" t="s">
        <v>4678</v>
      </c>
      <c r="H482" s="331" t="str">
        <f>VLOOKUP($G482,工作表1!$A:$C,3)</f>
        <v>A</v>
      </c>
      <c r="I482" s="24" t="str">
        <f>VLOOKUP(G482,工作表1!A:C,3)</f>
        <v>A</v>
      </c>
    </row>
    <row r="483" spans="1:9">
      <c r="A483" t="s">
        <v>1056</v>
      </c>
      <c r="B483" t="s">
        <v>1058</v>
      </c>
      <c r="C483" t="s">
        <v>4179</v>
      </c>
      <c r="D483" t="s">
        <v>4180</v>
      </c>
      <c r="E483" t="s">
        <v>2703</v>
      </c>
      <c r="F483" t="s">
        <v>4181</v>
      </c>
      <c r="G483" t="s">
        <v>4679</v>
      </c>
      <c r="H483" s="331" t="str">
        <f>VLOOKUP($G483,工作表1!$A:$C,3)</f>
        <v>A</v>
      </c>
      <c r="I483" s="24" t="str">
        <f>VLOOKUP(G483,工作表1!A:C,3)</f>
        <v>A</v>
      </c>
    </row>
    <row r="484" spans="1:9">
      <c r="A484" t="s">
        <v>1056</v>
      </c>
      <c r="B484" t="s">
        <v>1058</v>
      </c>
      <c r="C484" t="s">
        <v>4185</v>
      </c>
      <c r="D484" t="s">
        <v>4186</v>
      </c>
      <c r="E484" t="s">
        <v>2703</v>
      </c>
      <c r="F484" t="s">
        <v>4187</v>
      </c>
      <c r="G484" t="s">
        <v>5713</v>
      </c>
      <c r="H484" s="331" t="str">
        <f>VLOOKUP($G484,工作表1!$A:$C,3)</f>
        <v>A</v>
      </c>
      <c r="I484" s="24" t="str">
        <f>VLOOKUP(G484,工作表1!A:C,3)</f>
        <v>A</v>
      </c>
    </row>
    <row r="485" spans="1:9">
      <c r="A485" t="s">
        <v>1056</v>
      </c>
      <c r="B485" t="s">
        <v>1058</v>
      </c>
      <c r="C485" t="s">
        <v>4188</v>
      </c>
      <c r="D485" t="s">
        <v>4189</v>
      </c>
      <c r="E485" t="s">
        <v>2703</v>
      </c>
      <c r="F485" t="s">
        <v>4190</v>
      </c>
      <c r="G485" t="s">
        <v>4680</v>
      </c>
      <c r="H485" s="331" t="str">
        <f>VLOOKUP($G485,工作表1!$A:$C,3)</f>
        <v>A</v>
      </c>
      <c r="I485" s="24" t="str">
        <f>VLOOKUP(G485,工作表1!A:C,3)</f>
        <v>A</v>
      </c>
    </row>
    <row r="486" spans="1:9">
      <c r="A486" t="s">
        <v>1056</v>
      </c>
      <c r="B486" t="s">
        <v>1058</v>
      </c>
      <c r="C486" t="s">
        <v>4191</v>
      </c>
      <c r="D486" t="s">
        <v>4192</v>
      </c>
      <c r="E486" t="s">
        <v>2703</v>
      </c>
      <c r="F486" t="s">
        <v>4193</v>
      </c>
      <c r="G486" t="s">
        <v>4693</v>
      </c>
      <c r="H486" s="331" t="str">
        <f>VLOOKUP($G486,工作表1!$A:$C,3)</f>
        <v>A</v>
      </c>
      <c r="I486" s="24" t="str">
        <f>VLOOKUP(G486,工作表1!A:C,3)</f>
        <v>A</v>
      </c>
    </row>
    <row r="487" spans="1:9">
      <c r="A487" t="s">
        <v>1056</v>
      </c>
      <c r="B487" t="s">
        <v>1058</v>
      </c>
      <c r="C487" t="s">
        <v>4194</v>
      </c>
      <c r="D487" t="s">
        <v>4195</v>
      </c>
      <c r="E487" t="s">
        <v>2703</v>
      </c>
      <c r="F487" t="s">
        <v>4196</v>
      </c>
      <c r="G487" t="s">
        <v>4679</v>
      </c>
      <c r="H487" s="331" t="str">
        <f>VLOOKUP($G487,工作表1!$A:$C,3)</f>
        <v>A</v>
      </c>
      <c r="I487" s="24" t="str">
        <f>VLOOKUP(G487,工作表1!A:C,3)</f>
        <v>A</v>
      </c>
    </row>
    <row r="488" spans="1:9">
      <c r="A488" t="s">
        <v>1056</v>
      </c>
      <c r="B488" t="s">
        <v>1058</v>
      </c>
      <c r="C488" t="s">
        <v>4197</v>
      </c>
      <c r="D488" t="s">
        <v>4198</v>
      </c>
      <c r="E488" t="s">
        <v>2703</v>
      </c>
      <c r="F488" t="s">
        <v>4199</v>
      </c>
      <c r="G488" t="s">
        <v>5713</v>
      </c>
      <c r="H488" s="331" t="str">
        <f>VLOOKUP($G488,工作表1!$A:$C,3)</f>
        <v>A</v>
      </c>
      <c r="I488" s="24" t="str">
        <f>VLOOKUP(G488,工作表1!A:C,3)</f>
        <v>A</v>
      </c>
    </row>
    <row r="489" spans="1:9">
      <c r="A489" t="s">
        <v>1056</v>
      </c>
      <c r="B489" t="s">
        <v>1058</v>
      </c>
      <c r="C489" t="s">
        <v>4200</v>
      </c>
      <c r="D489" t="s">
        <v>4201</v>
      </c>
      <c r="E489" t="s">
        <v>2703</v>
      </c>
      <c r="F489" t="s">
        <v>4202</v>
      </c>
      <c r="G489" t="s">
        <v>5713</v>
      </c>
      <c r="H489" s="331" t="str">
        <f>VLOOKUP($G489,工作表1!$A:$C,3)</f>
        <v>A</v>
      </c>
      <c r="I489" s="24" t="str">
        <f>VLOOKUP(G489,工作表1!A:C,3)</f>
        <v>A</v>
      </c>
    </row>
    <row r="490" spans="1:9">
      <c r="A490" t="s">
        <v>1056</v>
      </c>
      <c r="B490" t="s">
        <v>1058</v>
      </c>
      <c r="C490" t="s">
        <v>4204</v>
      </c>
      <c r="D490" t="s">
        <v>4205</v>
      </c>
      <c r="E490" t="s">
        <v>2703</v>
      </c>
      <c r="F490" t="s">
        <v>4206</v>
      </c>
      <c r="G490" t="s">
        <v>4678</v>
      </c>
      <c r="H490" s="331" t="str">
        <f>VLOOKUP($G490,工作表1!$A:$C,3)</f>
        <v>A</v>
      </c>
      <c r="I490" s="24" t="str">
        <f>VLOOKUP(G490,工作表1!A:C,3)</f>
        <v>A</v>
      </c>
    </row>
    <row r="491" spans="1:9">
      <c r="A491" t="s">
        <v>1056</v>
      </c>
      <c r="B491" t="s">
        <v>1058</v>
      </c>
      <c r="C491" t="s">
        <v>4207</v>
      </c>
      <c r="D491" t="s">
        <v>4208</v>
      </c>
      <c r="E491" t="s">
        <v>2703</v>
      </c>
      <c r="F491" t="s">
        <v>4209</v>
      </c>
      <c r="G491" t="s">
        <v>4679</v>
      </c>
      <c r="H491" s="331" t="str">
        <f>VLOOKUP($G491,工作表1!$A:$C,3)</f>
        <v>A</v>
      </c>
      <c r="I491" s="24" t="str">
        <f>VLOOKUP(G491,工作表1!A:C,3)</f>
        <v>A</v>
      </c>
    </row>
    <row r="492" spans="1:9">
      <c r="A492" t="s">
        <v>1056</v>
      </c>
      <c r="B492" t="s">
        <v>1058</v>
      </c>
      <c r="C492" t="s">
        <v>4210</v>
      </c>
      <c r="D492" t="s">
        <v>4211</v>
      </c>
      <c r="E492" t="s">
        <v>2703</v>
      </c>
      <c r="F492" t="s">
        <v>4212</v>
      </c>
      <c r="G492" t="s">
        <v>4679</v>
      </c>
      <c r="H492" s="331" t="str">
        <f>VLOOKUP($G492,工作表1!$A:$C,3)</f>
        <v>A</v>
      </c>
      <c r="I492" s="24" t="str">
        <f>VLOOKUP(G492,工作表1!A:C,3)</f>
        <v>A</v>
      </c>
    </row>
    <row r="493" spans="1:9">
      <c r="A493" t="s">
        <v>1056</v>
      </c>
      <c r="B493" t="s">
        <v>1058</v>
      </c>
      <c r="C493" t="s">
        <v>4213</v>
      </c>
      <c r="D493" t="s">
        <v>4214</v>
      </c>
      <c r="E493" t="s">
        <v>2703</v>
      </c>
      <c r="F493" t="s">
        <v>4215</v>
      </c>
      <c r="G493" t="s">
        <v>5711</v>
      </c>
      <c r="H493" s="331" t="str">
        <f>VLOOKUP($G493,工作表1!$A:$C,3)</f>
        <v>A</v>
      </c>
      <c r="I493" s="24" t="str">
        <f>VLOOKUP(G493,工作表1!A:C,3)</f>
        <v>A</v>
      </c>
    </row>
    <row r="494" spans="1:9">
      <c r="A494" t="s">
        <v>1056</v>
      </c>
      <c r="B494" t="s">
        <v>1058</v>
      </c>
      <c r="C494" t="s">
        <v>4216</v>
      </c>
      <c r="D494" t="s">
        <v>4217</v>
      </c>
      <c r="E494" t="s">
        <v>2703</v>
      </c>
      <c r="F494" t="s">
        <v>4218</v>
      </c>
      <c r="G494" t="s">
        <v>4678</v>
      </c>
      <c r="H494" s="331" t="str">
        <f>VLOOKUP($G494,工作表1!$A:$C,3)</f>
        <v>A</v>
      </c>
      <c r="I494" s="24" t="str">
        <f>VLOOKUP(G494,工作表1!A:C,3)</f>
        <v>A</v>
      </c>
    </row>
    <row r="495" spans="1:9">
      <c r="A495" t="s">
        <v>1056</v>
      </c>
      <c r="B495" t="s">
        <v>1058</v>
      </c>
      <c r="C495" t="s">
        <v>4219</v>
      </c>
      <c r="D495" t="s">
        <v>4220</v>
      </c>
      <c r="E495" t="s">
        <v>2703</v>
      </c>
      <c r="F495" t="s">
        <v>4221</v>
      </c>
      <c r="G495" t="s">
        <v>4678</v>
      </c>
      <c r="H495" s="331" t="str">
        <f>VLOOKUP($G495,工作表1!$A:$C,3)</f>
        <v>A</v>
      </c>
      <c r="I495" s="24" t="str">
        <f>VLOOKUP(G495,工作表1!A:C,3)</f>
        <v>A</v>
      </c>
    </row>
    <row r="496" spans="1:9">
      <c r="A496" t="s">
        <v>1056</v>
      </c>
      <c r="B496" t="s">
        <v>1058</v>
      </c>
      <c r="C496" t="s">
        <v>2463</v>
      </c>
      <c r="D496" t="s">
        <v>2464</v>
      </c>
      <c r="E496" t="s">
        <v>2703</v>
      </c>
      <c r="F496" t="s">
        <v>2465</v>
      </c>
      <c r="G496" t="s">
        <v>4694</v>
      </c>
      <c r="H496" s="331" t="str">
        <f>VLOOKUP($G496,工作表1!$A:$C,3)</f>
        <v>A</v>
      </c>
      <c r="I496" s="24" t="str">
        <f>VLOOKUP(G496,工作表1!A:C,3)</f>
        <v>A</v>
      </c>
    </row>
    <row r="497" spans="1:9">
      <c r="A497" t="s">
        <v>1056</v>
      </c>
      <c r="B497" t="s">
        <v>1058</v>
      </c>
      <c r="C497" t="s">
        <v>2466</v>
      </c>
      <c r="D497" t="s">
        <v>2467</v>
      </c>
      <c r="E497" t="s">
        <v>2703</v>
      </c>
      <c r="F497" t="s">
        <v>2468</v>
      </c>
      <c r="G497" t="s">
        <v>4693</v>
      </c>
      <c r="H497" s="331" t="str">
        <f>VLOOKUP($G497,工作表1!$A:$C,3)</f>
        <v>A</v>
      </c>
      <c r="I497" s="24" t="str">
        <f>VLOOKUP(G497,工作表1!A:C,3)</f>
        <v>A</v>
      </c>
    </row>
    <row r="498" spans="1:9">
      <c r="A498" t="s">
        <v>1056</v>
      </c>
      <c r="B498" t="s">
        <v>1058</v>
      </c>
      <c r="C498" t="s">
        <v>2469</v>
      </c>
      <c r="D498" t="s">
        <v>2470</v>
      </c>
      <c r="E498" t="s">
        <v>2703</v>
      </c>
      <c r="F498" t="s">
        <v>2471</v>
      </c>
      <c r="G498" t="s">
        <v>2325</v>
      </c>
      <c r="H498" s="331" t="str">
        <f>VLOOKUP($G498,工作表1!$A:$C,3)</f>
        <v>A</v>
      </c>
      <c r="I498" s="24" t="str">
        <f>VLOOKUP(G498,工作表1!A:C,3)</f>
        <v>A</v>
      </c>
    </row>
    <row r="499" spans="1:9">
      <c r="A499" t="s">
        <v>1056</v>
      </c>
      <c r="B499" t="s">
        <v>1058</v>
      </c>
      <c r="C499" t="s">
        <v>2472</v>
      </c>
      <c r="D499" t="s">
        <v>2473</v>
      </c>
      <c r="E499" t="s">
        <v>2703</v>
      </c>
      <c r="F499" t="s">
        <v>2474</v>
      </c>
      <c r="G499" t="s">
        <v>5711</v>
      </c>
      <c r="H499" s="331" t="str">
        <f>VLOOKUP($G499,工作表1!$A:$C,3)</f>
        <v>A</v>
      </c>
      <c r="I499" s="24" t="str">
        <f>VLOOKUP(G499,工作表1!A:C,3)</f>
        <v>A</v>
      </c>
    </row>
    <row r="500" spans="1:9">
      <c r="A500" t="s">
        <v>1056</v>
      </c>
      <c r="B500" t="s">
        <v>1058</v>
      </c>
      <c r="C500" t="s">
        <v>2475</v>
      </c>
      <c r="D500" t="s">
        <v>2476</v>
      </c>
      <c r="E500" t="s">
        <v>2703</v>
      </c>
      <c r="F500" t="s">
        <v>2477</v>
      </c>
      <c r="G500" t="s">
        <v>4679</v>
      </c>
      <c r="H500" s="331" t="str">
        <f>VLOOKUP($G500,工作表1!$A:$C,3)</f>
        <v>A</v>
      </c>
      <c r="I500" s="24" t="str">
        <f>VLOOKUP(G500,工作表1!A:C,3)</f>
        <v>A</v>
      </c>
    </row>
    <row r="501" spans="1:9">
      <c r="A501" t="s">
        <v>1056</v>
      </c>
      <c r="B501" t="s">
        <v>1058</v>
      </c>
      <c r="C501" t="s">
        <v>2478</v>
      </c>
      <c r="D501" t="s">
        <v>2479</v>
      </c>
      <c r="E501" t="s">
        <v>2703</v>
      </c>
      <c r="F501" t="s">
        <v>2480</v>
      </c>
      <c r="G501" t="s">
        <v>2325</v>
      </c>
      <c r="H501" s="331" t="str">
        <f>VLOOKUP($G501,工作表1!$A:$C,3)</f>
        <v>A</v>
      </c>
      <c r="I501" s="24" t="str">
        <f>VLOOKUP(G501,工作表1!A:C,3)</f>
        <v>A</v>
      </c>
    </row>
    <row r="502" spans="1:9">
      <c r="A502" t="s">
        <v>1056</v>
      </c>
      <c r="B502" t="s">
        <v>1058</v>
      </c>
      <c r="C502" t="s">
        <v>4065</v>
      </c>
      <c r="D502" t="s">
        <v>4066</v>
      </c>
      <c r="E502" t="s">
        <v>2703</v>
      </c>
      <c r="F502" t="s">
        <v>4067</v>
      </c>
      <c r="G502" t="s">
        <v>4680</v>
      </c>
      <c r="H502" s="331" t="str">
        <f>VLOOKUP($G502,工作表1!$A:$C,3)</f>
        <v>A</v>
      </c>
      <c r="I502" s="24" t="str">
        <f>VLOOKUP(G502,工作表1!A:C,3)</f>
        <v>A</v>
      </c>
    </row>
    <row r="503" spans="1:9">
      <c r="A503" t="s">
        <v>1056</v>
      </c>
      <c r="B503" t="s">
        <v>1058</v>
      </c>
      <c r="C503" t="s">
        <v>4095</v>
      </c>
      <c r="D503" t="s">
        <v>4096</v>
      </c>
      <c r="E503" t="s">
        <v>2703</v>
      </c>
      <c r="F503" t="s">
        <v>4097</v>
      </c>
      <c r="G503" t="s">
        <v>5712</v>
      </c>
      <c r="H503" s="331" t="str">
        <f>VLOOKUP($G503,工作表1!$A:$C,3)</f>
        <v>A</v>
      </c>
      <c r="I503" s="24" t="str">
        <f>VLOOKUP(G503,工作表1!A:C,3)</f>
        <v>A</v>
      </c>
    </row>
    <row r="504" spans="1:9">
      <c r="A504" t="s">
        <v>1056</v>
      </c>
      <c r="B504" t="s">
        <v>1058</v>
      </c>
      <c r="C504" t="s">
        <v>673</v>
      </c>
      <c r="D504" t="s">
        <v>674</v>
      </c>
      <c r="E504" t="s">
        <v>2703</v>
      </c>
      <c r="F504" t="s">
        <v>675</v>
      </c>
      <c r="G504" t="s">
        <v>4691</v>
      </c>
      <c r="H504" s="331" t="str">
        <f>VLOOKUP($G504,工作表1!$A:$C,3)</f>
        <v>A</v>
      </c>
      <c r="I504" s="24" t="str">
        <f>VLOOKUP(G504,工作表1!A:C,3)</f>
        <v>A</v>
      </c>
    </row>
    <row r="505" spans="1:9">
      <c r="A505" t="s">
        <v>1056</v>
      </c>
      <c r="B505" t="s">
        <v>1058</v>
      </c>
      <c r="C505" t="s">
        <v>684</v>
      </c>
      <c r="D505" t="s">
        <v>685</v>
      </c>
      <c r="E505" t="s">
        <v>2703</v>
      </c>
      <c r="F505" t="s">
        <v>686</v>
      </c>
      <c r="G505" t="s">
        <v>4678</v>
      </c>
      <c r="H505" s="331" t="str">
        <f>VLOOKUP($G505,工作表1!$A:$C,3)</f>
        <v>A</v>
      </c>
      <c r="I505" s="24" t="str">
        <f>VLOOKUP(G505,工作表1!A:C,3)</f>
        <v>A</v>
      </c>
    </row>
    <row r="506" spans="1:9">
      <c r="A506" t="s">
        <v>1056</v>
      </c>
      <c r="B506" t="s">
        <v>1058</v>
      </c>
      <c r="C506" t="s">
        <v>2322</v>
      </c>
      <c r="D506" t="s">
        <v>2323</v>
      </c>
      <c r="E506" t="s">
        <v>2703</v>
      </c>
      <c r="F506" t="s">
        <v>2324</v>
      </c>
      <c r="G506" t="s">
        <v>2325</v>
      </c>
      <c r="H506" s="331" t="str">
        <f>VLOOKUP($G506,工作表1!$A:$C,3)</f>
        <v>A</v>
      </c>
      <c r="I506" s="24" t="str">
        <f>VLOOKUP(G506,工作表1!A:C,3)</f>
        <v>A</v>
      </c>
    </row>
    <row r="507" spans="1:9">
      <c r="A507" t="s">
        <v>1056</v>
      </c>
      <c r="B507" t="s">
        <v>1058</v>
      </c>
      <c r="C507" t="s">
        <v>2326</v>
      </c>
      <c r="D507" t="s">
        <v>2327</v>
      </c>
      <c r="E507" t="s">
        <v>2703</v>
      </c>
      <c r="F507" t="s">
        <v>2328</v>
      </c>
      <c r="G507" t="s">
        <v>2325</v>
      </c>
      <c r="H507" s="331" t="str">
        <f>VLOOKUP($G507,工作表1!$A:$C,3)</f>
        <v>A</v>
      </c>
      <c r="I507" s="24" t="str">
        <f>VLOOKUP(G507,工作表1!A:C,3)</f>
        <v>A</v>
      </c>
    </row>
    <row r="508" spans="1:9">
      <c r="A508" t="s">
        <v>1056</v>
      </c>
      <c r="B508" t="s">
        <v>1058</v>
      </c>
      <c r="C508" t="s">
        <v>2329</v>
      </c>
      <c r="D508" t="s">
        <v>2330</v>
      </c>
      <c r="E508" t="s">
        <v>2703</v>
      </c>
      <c r="F508" t="s">
        <v>2331</v>
      </c>
      <c r="G508" t="s">
        <v>4692</v>
      </c>
      <c r="H508" s="331" t="str">
        <f>VLOOKUP($G508,工作表1!$A:$C,3)</f>
        <v>A</v>
      </c>
      <c r="I508" s="24" t="str">
        <f>VLOOKUP(G508,工作表1!A:C,3)</f>
        <v>A</v>
      </c>
    </row>
    <row r="509" spans="1:9">
      <c r="A509" t="s">
        <v>1056</v>
      </c>
      <c r="B509" t="s">
        <v>1058</v>
      </c>
      <c r="C509" t="s">
        <v>2332</v>
      </c>
      <c r="D509" t="s">
        <v>2333</v>
      </c>
      <c r="E509" t="s">
        <v>2703</v>
      </c>
      <c r="F509" t="s">
        <v>2334</v>
      </c>
      <c r="G509" t="s">
        <v>4691</v>
      </c>
      <c r="H509" s="331" t="str">
        <f>VLOOKUP($G509,工作表1!$A:$C,3)</f>
        <v>A</v>
      </c>
      <c r="I509" s="24" t="str">
        <f>VLOOKUP(G509,工作表1!A:C,3)</f>
        <v>A</v>
      </c>
    </row>
    <row r="510" spans="1:9">
      <c r="A510" t="s">
        <v>1056</v>
      </c>
      <c r="B510" t="s">
        <v>1058</v>
      </c>
      <c r="C510" t="s">
        <v>2364</v>
      </c>
      <c r="D510" t="s">
        <v>2365</v>
      </c>
      <c r="E510" t="s">
        <v>2703</v>
      </c>
      <c r="F510" t="s">
        <v>2366</v>
      </c>
      <c r="G510" t="s">
        <v>4693</v>
      </c>
      <c r="H510" s="331" t="str">
        <f>VLOOKUP($G510,工作表1!$A:$C,3)</f>
        <v>A</v>
      </c>
      <c r="I510" s="24" t="str">
        <f>VLOOKUP(G510,工作表1!A:C,3)</f>
        <v>A</v>
      </c>
    </row>
    <row r="511" spans="1:9">
      <c r="A511" t="s">
        <v>1056</v>
      </c>
      <c r="B511" t="s">
        <v>1058</v>
      </c>
      <c r="C511" t="s">
        <v>2367</v>
      </c>
      <c r="D511" t="s">
        <v>2368</v>
      </c>
      <c r="E511" t="s">
        <v>2703</v>
      </c>
      <c r="F511" t="s">
        <v>2369</v>
      </c>
      <c r="G511" t="s">
        <v>4691</v>
      </c>
      <c r="H511" s="331" t="str">
        <f>VLOOKUP($G511,工作表1!$A:$C,3)</f>
        <v>A</v>
      </c>
      <c r="I511" s="24" t="str">
        <f>VLOOKUP(G511,工作表1!A:C,3)</f>
        <v>A</v>
      </c>
    </row>
    <row r="512" spans="1:9">
      <c r="A512" t="s">
        <v>1056</v>
      </c>
      <c r="B512" t="s">
        <v>1058</v>
      </c>
      <c r="C512" t="s">
        <v>5338</v>
      </c>
      <c r="D512" t="s">
        <v>5339</v>
      </c>
      <c r="E512" t="s">
        <v>2703</v>
      </c>
      <c r="F512" t="s">
        <v>5340</v>
      </c>
      <c r="G512" t="s">
        <v>4694</v>
      </c>
      <c r="H512" s="331" t="str">
        <f>VLOOKUP($G512,工作表1!$A:$C,3)</f>
        <v>A</v>
      </c>
      <c r="I512" s="24" t="str">
        <f>VLOOKUP(G512,工作表1!A:C,3)</f>
        <v>A</v>
      </c>
    </row>
    <row r="513" spans="1:9">
      <c r="A513" t="s">
        <v>1056</v>
      </c>
      <c r="B513" t="s">
        <v>1058</v>
      </c>
      <c r="C513" t="s">
        <v>5341</v>
      </c>
      <c r="D513" t="s">
        <v>5342</v>
      </c>
      <c r="E513" t="s">
        <v>2703</v>
      </c>
      <c r="F513" t="s">
        <v>5343</v>
      </c>
      <c r="G513" t="s">
        <v>4691</v>
      </c>
      <c r="H513" s="331" t="str">
        <f>VLOOKUP($G513,工作表1!$A:$C,3)</f>
        <v>A</v>
      </c>
      <c r="I513" s="24" t="str">
        <f>VLOOKUP(G513,工作表1!A:C,3)</f>
        <v>A</v>
      </c>
    </row>
    <row r="514" spans="1:9">
      <c r="A514" t="s">
        <v>1056</v>
      </c>
      <c r="B514" t="s">
        <v>1058</v>
      </c>
      <c r="C514" t="s">
        <v>5344</v>
      </c>
      <c r="D514" t="s">
        <v>5345</v>
      </c>
      <c r="E514" t="s">
        <v>2703</v>
      </c>
      <c r="F514" t="s">
        <v>5346</v>
      </c>
      <c r="G514" t="s">
        <v>4677</v>
      </c>
      <c r="H514" s="331" t="str">
        <f>VLOOKUP($G514,工作表1!$A:$C,3)</f>
        <v>A</v>
      </c>
      <c r="I514" s="24" t="str">
        <f>VLOOKUP(G514,工作表1!A:C,3)</f>
        <v>A</v>
      </c>
    </row>
    <row r="515" spans="1:9">
      <c r="A515" t="s">
        <v>1056</v>
      </c>
      <c r="B515" t="s">
        <v>1058</v>
      </c>
      <c r="C515" t="s">
        <v>5347</v>
      </c>
      <c r="D515" t="s">
        <v>5348</v>
      </c>
      <c r="E515" t="s">
        <v>2703</v>
      </c>
      <c r="F515" t="s">
        <v>5349</v>
      </c>
      <c r="G515" t="s">
        <v>4691</v>
      </c>
      <c r="H515" s="331" t="str">
        <f>VLOOKUP($G515,工作表1!$A:$C,3)</f>
        <v>A</v>
      </c>
      <c r="I515" s="24" t="str">
        <f>VLOOKUP(G515,工作表1!A:C,3)</f>
        <v>A</v>
      </c>
    </row>
    <row r="516" spans="1:9">
      <c r="A516" t="s">
        <v>1056</v>
      </c>
      <c r="B516" t="s">
        <v>1058</v>
      </c>
      <c r="C516" t="s">
        <v>5350</v>
      </c>
      <c r="D516" t="s">
        <v>5351</v>
      </c>
      <c r="E516" t="s">
        <v>2703</v>
      </c>
      <c r="F516" t="s">
        <v>5352</v>
      </c>
      <c r="G516" t="s">
        <v>4693</v>
      </c>
      <c r="H516" s="331" t="str">
        <f>VLOOKUP($G516,工作表1!$A:$C,3)</f>
        <v>A</v>
      </c>
      <c r="I516" s="24" t="str">
        <f>VLOOKUP(G516,工作表1!A:C,3)</f>
        <v>A</v>
      </c>
    </row>
    <row r="517" spans="1:9">
      <c r="A517" t="s">
        <v>1056</v>
      </c>
      <c r="B517" t="s">
        <v>1058</v>
      </c>
      <c r="C517" t="s">
        <v>5353</v>
      </c>
      <c r="D517" t="s">
        <v>5354</v>
      </c>
      <c r="E517" t="s">
        <v>2703</v>
      </c>
      <c r="F517" t="s">
        <v>5355</v>
      </c>
      <c r="G517" t="s">
        <v>4693</v>
      </c>
      <c r="H517" s="331" t="str">
        <f>VLOOKUP($G517,工作表1!$A:$C,3)</f>
        <v>A</v>
      </c>
      <c r="I517" s="24" t="str">
        <f>VLOOKUP(G517,工作表1!A:C,3)</f>
        <v>A</v>
      </c>
    </row>
    <row r="518" spans="1:9">
      <c r="A518" t="s">
        <v>1056</v>
      </c>
      <c r="B518" t="s">
        <v>1058</v>
      </c>
      <c r="C518" t="s">
        <v>5356</v>
      </c>
      <c r="D518" t="s">
        <v>5357</v>
      </c>
      <c r="E518" t="s">
        <v>2703</v>
      </c>
      <c r="F518" t="s">
        <v>5358</v>
      </c>
      <c r="G518" t="s">
        <v>4694</v>
      </c>
      <c r="H518" s="331" t="str">
        <f>VLOOKUP($G518,工作表1!$A:$C,3)</f>
        <v>A</v>
      </c>
      <c r="I518" s="24" t="str">
        <f>VLOOKUP(G518,工作表1!A:C,3)</f>
        <v>A</v>
      </c>
    </row>
    <row r="519" spans="1:9">
      <c r="A519" t="s">
        <v>1056</v>
      </c>
      <c r="B519" t="s">
        <v>1058</v>
      </c>
      <c r="C519" t="s">
        <v>5359</v>
      </c>
      <c r="D519" t="s">
        <v>5360</v>
      </c>
      <c r="E519" t="s">
        <v>2703</v>
      </c>
      <c r="F519" t="s">
        <v>5361</v>
      </c>
      <c r="G519" t="s">
        <v>2325</v>
      </c>
      <c r="H519" s="331" t="str">
        <f>VLOOKUP($G519,工作表1!$A:$C,3)</f>
        <v>A</v>
      </c>
      <c r="I519" s="24" t="str">
        <f>VLOOKUP(G519,工作表1!A:C,3)</f>
        <v>A</v>
      </c>
    </row>
    <row r="520" spans="1:9">
      <c r="A520" t="s">
        <v>1056</v>
      </c>
      <c r="B520" t="s">
        <v>1058</v>
      </c>
      <c r="C520" t="s">
        <v>5362</v>
      </c>
      <c r="D520" t="s">
        <v>5363</v>
      </c>
      <c r="E520" t="s">
        <v>2703</v>
      </c>
      <c r="F520" t="s">
        <v>5364</v>
      </c>
      <c r="G520" t="s">
        <v>4693</v>
      </c>
      <c r="H520" s="331" t="str">
        <f>VLOOKUP($G520,工作表1!$A:$C,3)</f>
        <v>A</v>
      </c>
      <c r="I520" s="24" t="str">
        <f>VLOOKUP(G520,工作表1!A:C,3)</f>
        <v>A</v>
      </c>
    </row>
    <row r="521" spans="1:9">
      <c r="A521" t="s">
        <v>1056</v>
      </c>
      <c r="B521" t="s">
        <v>1058</v>
      </c>
      <c r="C521" t="s">
        <v>5365</v>
      </c>
      <c r="D521" t="s">
        <v>1181</v>
      </c>
      <c r="E521" t="s">
        <v>2703</v>
      </c>
      <c r="F521" t="s">
        <v>5366</v>
      </c>
      <c r="G521" t="s">
        <v>4679</v>
      </c>
      <c r="H521" s="331" t="str">
        <f>VLOOKUP($G521,工作表1!$A:$C,3)</f>
        <v>A</v>
      </c>
      <c r="I521" s="24" t="str">
        <f>VLOOKUP(G521,工作表1!A:C,3)</f>
        <v>A</v>
      </c>
    </row>
    <row r="522" spans="1:9">
      <c r="A522" t="s">
        <v>1056</v>
      </c>
      <c r="B522" t="s">
        <v>1058</v>
      </c>
      <c r="C522" t="s">
        <v>5367</v>
      </c>
      <c r="D522" t="s">
        <v>5368</v>
      </c>
      <c r="E522" t="s">
        <v>2703</v>
      </c>
      <c r="F522" t="s">
        <v>5369</v>
      </c>
      <c r="G522" t="s">
        <v>4691</v>
      </c>
      <c r="H522" s="331" t="str">
        <f>VLOOKUP($G522,工作表1!$A:$C,3)</f>
        <v>A</v>
      </c>
      <c r="I522" s="24" t="str">
        <f>VLOOKUP(G522,工作表1!A:C,3)</f>
        <v>A</v>
      </c>
    </row>
    <row r="523" spans="1:9">
      <c r="A523" t="s">
        <v>1056</v>
      </c>
      <c r="B523" t="s">
        <v>1058</v>
      </c>
      <c r="C523" t="s">
        <v>5370</v>
      </c>
      <c r="D523" t="s">
        <v>5371</v>
      </c>
      <c r="E523" t="s">
        <v>2703</v>
      </c>
      <c r="F523" t="s">
        <v>5372</v>
      </c>
      <c r="G523" t="s">
        <v>4693</v>
      </c>
      <c r="H523" s="331" t="str">
        <f>VLOOKUP($G523,工作表1!$A:$C,3)</f>
        <v>A</v>
      </c>
      <c r="I523" s="24" t="str">
        <f>VLOOKUP(G523,工作表1!A:C,3)</f>
        <v>A</v>
      </c>
    </row>
    <row r="524" spans="1:9">
      <c r="A524" t="s">
        <v>1056</v>
      </c>
      <c r="B524" t="s">
        <v>1058</v>
      </c>
      <c r="C524" t="s">
        <v>5373</v>
      </c>
      <c r="D524" t="s">
        <v>5374</v>
      </c>
      <c r="E524" t="s">
        <v>2703</v>
      </c>
      <c r="F524" t="s">
        <v>5375</v>
      </c>
      <c r="G524" t="s">
        <v>4692</v>
      </c>
      <c r="H524" s="331" t="str">
        <f>VLOOKUP($G524,工作表1!$A:$C,3)</f>
        <v>A</v>
      </c>
      <c r="I524" s="24" t="str">
        <f>VLOOKUP(G524,工作表1!A:C,3)</f>
        <v>A</v>
      </c>
    </row>
    <row r="525" spans="1:9">
      <c r="A525" t="s">
        <v>1056</v>
      </c>
      <c r="B525" t="s">
        <v>1058</v>
      </c>
      <c r="C525" t="s">
        <v>5376</v>
      </c>
      <c r="D525" t="s">
        <v>5377</v>
      </c>
      <c r="E525" t="s">
        <v>2703</v>
      </c>
      <c r="F525" t="s">
        <v>5378</v>
      </c>
      <c r="G525" t="s">
        <v>4693</v>
      </c>
      <c r="H525" s="331" t="str">
        <f>VLOOKUP($G525,工作表1!$A:$C,3)</f>
        <v>A</v>
      </c>
      <c r="I525" s="24" t="str">
        <f>VLOOKUP(G525,工作表1!A:C,3)</f>
        <v>A</v>
      </c>
    </row>
    <row r="526" spans="1:9">
      <c r="A526" t="s">
        <v>1056</v>
      </c>
      <c r="B526" t="s">
        <v>1058</v>
      </c>
      <c r="C526" t="s">
        <v>5379</v>
      </c>
      <c r="D526" t="s">
        <v>5380</v>
      </c>
      <c r="E526" t="s">
        <v>2703</v>
      </c>
      <c r="F526" t="s">
        <v>5381</v>
      </c>
      <c r="G526" t="s">
        <v>4693</v>
      </c>
      <c r="H526" s="331" t="str">
        <f>VLOOKUP($G526,工作表1!$A:$C,3)</f>
        <v>A</v>
      </c>
      <c r="I526" s="24" t="str">
        <f>VLOOKUP(G526,工作表1!A:C,3)</f>
        <v>A</v>
      </c>
    </row>
    <row r="527" spans="1:9">
      <c r="A527" t="s">
        <v>1056</v>
      </c>
      <c r="B527" t="s">
        <v>1058</v>
      </c>
      <c r="C527" t="s">
        <v>5382</v>
      </c>
      <c r="D527" t="s">
        <v>5383</v>
      </c>
      <c r="E527" t="s">
        <v>2703</v>
      </c>
      <c r="F527" t="s">
        <v>5384</v>
      </c>
      <c r="G527" t="s">
        <v>2325</v>
      </c>
      <c r="H527" s="331" t="str">
        <f>VLOOKUP($G527,工作表1!$A:$C,3)</f>
        <v>A</v>
      </c>
      <c r="I527" s="24" t="str">
        <f>VLOOKUP(G527,工作表1!A:C,3)</f>
        <v>A</v>
      </c>
    </row>
    <row r="528" spans="1:9">
      <c r="A528" t="s">
        <v>1056</v>
      </c>
      <c r="B528" t="s">
        <v>1058</v>
      </c>
      <c r="C528" t="s">
        <v>5385</v>
      </c>
      <c r="D528" t="s">
        <v>5386</v>
      </c>
      <c r="E528" t="s">
        <v>2703</v>
      </c>
      <c r="F528" t="s">
        <v>5387</v>
      </c>
      <c r="G528" t="s">
        <v>4691</v>
      </c>
      <c r="H528" s="331" t="str">
        <f>VLOOKUP($G528,工作表1!$A:$C,3)</f>
        <v>A</v>
      </c>
      <c r="I528" s="24" t="str">
        <f>VLOOKUP(G528,工作表1!A:C,3)</f>
        <v>A</v>
      </c>
    </row>
    <row r="529" spans="1:9">
      <c r="A529" t="s">
        <v>1056</v>
      </c>
      <c r="B529" t="s">
        <v>1058</v>
      </c>
      <c r="C529" t="s">
        <v>5388</v>
      </c>
      <c r="D529" t="s">
        <v>5389</v>
      </c>
      <c r="E529" t="s">
        <v>2703</v>
      </c>
      <c r="F529" t="s">
        <v>5390</v>
      </c>
      <c r="G529" t="s">
        <v>4680</v>
      </c>
      <c r="H529" s="331" t="str">
        <f>VLOOKUP($G529,工作表1!$A:$C,3)</f>
        <v>A</v>
      </c>
      <c r="I529" s="24" t="str">
        <f>VLOOKUP(G529,工作表1!A:C,3)</f>
        <v>A</v>
      </c>
    </row>
    <row r="530" spans="1:9">
      <c r="A530" t="s">
        <v>1056</v>
      </c>
      <c r="B530" t="s">
        <v>1058</v>
      </c>
      <c r="C530" t="s">
        <v>5391</v>
      </c>
      <c r="D530" t="s">
        <v>5392</v>
      </c>
      <c r="E530" t="s">
        <v>2703</v>
      </c>
      <c r="F530" t="s">
        <v>5393</v>
      </c>
      <c r="G530" t="s">
        <v>4692</v>
      </c>
      <c r="H530" s="331" t="str">
        <f>VLOOKUP($G530,工作表1!$A:$C,3)</f>
        <v>A</v>
      </c>
      <c r="I530" s="24" t="str">
        <f>VLOOKUP(G530,工作表1!A:C,3)</f>
        <v>A</v>
      </c>
    </row>
    <row r="531" spans="1:9">
      <c r="A531" t="s">
        <v>1056</v>
      </c>
      <c r="B531" t="s">
        <v>1058</v>
      </c>
      <c r="C531" t="s">
        <v>5394</v>
      </c>
      <c r="D531" t="s">
        <v>5395</v>
      </c>
      <c r="E531" t="s">
        <v>2703</v>
      </c>
      <c r="F531" t="s">
        <v>5396</v>
      </c>
      <c r="G531" t="s">
        <v>4693</v>
      </c>
      <c r="H531" s="331" t="str">
        <f>VLOOKUP($G531,工作表1!$A:$C,3)</f>
        <v>A</v>
      </c>
      <c r="I531" s="24" t="str">
        <f>VLOOKUP(G531,工作表1!A:C,3)</f>
        <v>A</v>
      </c>
    </row>
    <row r="532" spans="1:9">
      <c r="A532" t="s">
        <v>1056</v>
      </c>
      <c r="B532" t="s">
        <v>1058</v>
      </c>
      <c r="C532" t="s">
        <v>5397</v>
      </c>
      <c r="D532" t="s">
        <v>5398</v>
      </c>
      <c r="E532" t="s">
        <v>2703</v>
      </c>
      <c r="F532" t="s">
        <v>5399</v>
      </c>
      <c r="G532" t="s">
        <v>4679</v>
      </c>
      <c r="H532" s="331" t="str">
        <f>VLOOKUP($G532,工作表1!$A:$C,3)</f>
        <v>A</v>
      </c>
      <c r="I532" s="24" t="str">
        <f>VLOOKUP(G532,工作表1!A:C,3)</f>
        <v>A</v>
      </c>
    </row>
    <row r="533" spans="1:9">
      <c r="A533" t="s">
        <v>1056</v>
      </c>
      <c r="B533" t="s">
        <v>1058</v>
      </c>
      <c r="C533" t="s">
        <v>5400</v>
      </c>
      <c r="D533" t="s">
        <v>5401</v>
      </c>
      <c r="E533" t="s">
        <v>2703</v>
      </c>
      <c r="F533" t="s">
        <v>5402</v>
      </c>
      <c r="G533" t="s">
        <v>4677</v>
      </c>
      <c r="H533" s="331" t="str">
        <f>VLOOKUP($G533,工作表1!$A:$C,3)</f>
        <v>A</v>
      </c>
      <c r="I533" s="24" t="str">
        <f>VLOOKUP(G533,工作表1!A:C,3)</f>
        <v>A</v>
      </c>
    </row>
    <row r="534" spans="1:9">
      <c r="A534" t="s">
        <v>1056</v>
      </c>
      <c r="B534" t="s">
        <v>1058</v>
      </c>
      <c r="C534" t="s">
        <v>5403</v>
      </c>
      <c r="D534" t="s">
        <v>5404</v>
      </c>
      <c r="E534" t="s">
        <v>2703</v>
      </c>
      <c r="F534" t="s">
        <v>5405</v>
      </c>
      <c r="G534" t="s">
        <v>4680</v>
      </c>
      <c r="H534" s="331" t="str">
        <f>VLOOKUP($G534,工作表1!$A:$C,3)</f>
        <v>A</v>
      </c>
      <c r="I534" s="24" t="str">
        <f>VLOOKUP(G534,工作表1!A:C,3)</f>
        <v>A</v>
      </c>
    </row>
    <row r="535" spans="1:9">
      <c r="A535" t="s">
        <v>1056</v>
      </c>
      <c r="B535" t="s">
        <v>1058</v>
      </c>
      <c r="C535" t="s">
        <v>5714</v>
      </c>
      <c r="D535" t="s">
        <v>5715</v>
      </c>
      <c r="E535" t="s">
        <v>2703</v>
      </c>
      <c r="F535" t="s">
        <v>5716</v>
      </c>
      <c r="G535" t="s">
        <v>4692</v>
      </c>
      <c r="H535" s="331" t="str">
        <f>VLOOKUP($G535,工作表1!$A:$C,3)</f>
        <v>A</v>
      </c>
      <c r="I535" s="24" t="str">
        <f>VLOOKUP(G535,工作表1!A:C,3)</f>
        <v>A</v>
      </c>
    </row>
    <row r="536" spans="1:9">
      <c r="A536" t="s">
        <v>1056</v>
      </c>
      <c r="B536" t="s">
        <v>1058</v>
      </c>
      <c r="C536" t="s">
        <v>5717</v>
      </c>
      <c r="D536" t="s">
        <v>1667</v>
      </c>
      <c r="E536" t="s">
        <v>2703</v>
      </c>
      <c r="F536" t="s">
        <v>5718</v>
      </c>
      <c r="G536" t="s">
        <v>4692</v>
      </c>
      <c r="H536" s="331" t="str">
        <f>VLOOKUP($G536,工作表1!$A:$C,3)</f>
        <v>A</v>
      </c>
      <c r="I536" s="24" t="str">
        <f>VLOOKUP(G536,工作表1!A:C,3)</f>
        <v>A</v>
      </c>
    </row>
    <row r="537" spans="1:9">
      <c r="A537" t="s">
        <v>1056</v>
      </c>
      <c r="B537" t="s">
        <v>1058</v>
      </c>
      <c r="C537" t="s">
        <v>5719</v>
      </c>
      <c r="D537" t="s">
        <v>5720</v>
      </c>
      <c r="E537" t="s">
        <v>2703</v>
      </c>
      <c r="F537" t="s">
        <v>5721</v>
      </c>
      <c r="G537" t="s">
        <v>4691</v>
      </c>
      <c r="H537" s="331" t="str">
        <f>VLOOKUP($G537,工作表1!$A:$C,3)</f>
        <v>A</v>
      </c>
      <c r="I537" s="24" t="str">
        <f>VLOOKUP(G537,工作表1!A:C,3)</f>
        <v>A</v>
      </c>
    </row>
    <row r="538" spans="1:9">
      <c r="A538" t="s">
        <v>1056</v>
      </c>
      <c r="B538" t="s">
        <v>1058</v>
      </c>
      <c r="C538" t="s">
        <v>5722</v>
      </c>
      <c r="D538" t="s">
        <v>5723</v>
      </c>
      <c r="E538" t="s">
        <v>2703</v>
      </c>
      <c r="F538" t="s">
        <v>5724</v>
      </c>
      <c r="G538" t="s">
        <v>4693</v>
      </c>
      <c r="H538" s="331" t="str">
        <f>VLOOKUP($G538,工作表1!$A:$C,3)</f>
        <v>A</v>
      </c>
      <c r="I538" s="24" t="str">
        <f>VLOOKUP(G538,工作表1!A:C,3)</f>
        <v>A</v>
      </c>
    </row>
    <row r="539" spans="1:9">
      <c r="A539" t="s">
        <v>1056</v>
      </c>
      <c r="B539" t="s">
        <v>1058</v>
      </c>
      <c r="C539" t="s">
        <v>5725</v>
      </c>
      <c r="D539" t="s">
        <v>5726</v>
      </c>
      <c r="E539" t="s">
        <v>2703</v>
      </c>
      <c r="F539" t="s">
        <v>5727</v>
      </c>
      <c r="G539" t="s">
        <v>4693</v>
      </c>
      <c r="H539" s="331" t="str">
        <f>VLOOKUP($G539,工作表1!$A:$C,3)</f>
        <v>A</v>
      </c>
      <c r="I539" s="24" t="str">
        <f>VLOOKUP(G539,工作表1!A:C,3)</f>
        <v>A</v>
      </c>
    </row>
    <row r="540" spans="1:9">
      <c r="A540" t="s">
        <v>1056</v>
      </c>
      <c r="B540" t="s">
        <v>1058</v>
      </c>
      <c r="C540" t="s">
        <v>5728</v>
      </c>
      <c r="D540" t="s">
        <v>5729</v>
      </c>
      <c r="E540" t="s">
        <v>2703</v>
      </c>
      <c r="F540" t="s">
        <v>5730</v>
      </c>
      <c r="G540" t="s">
        <v>4693</v>
      </c>
      <c r="H540" s="331" t="str">
        <f>VLOOKUP($G540,工作表1!$A:$C,3)</f>
        <v>A</v>
      </c>
      <c r="I540" s="24" t="str">
        <f>VLOOKUP(G540,工作表1!A:C,3)</f>
        <v>A</v>
      </c>
    </row>
    <row r="541" spans="1:9">
      <c r="A541" t="s">
        <v>1056</v>
      </c>
      <c r="B541" t="s">
        <v>1058</v>
      </c>
      <c r="C541" t="s">
        <v>5731</v>
      </c>
      <c r="D541" t="s">
        <v>5732</v>
      </c>
      <c r="E541" t="s">
        <v>2703</v>
      </c>
      <c r="F541" t="s">
        <v>5733</v>
      </c>
      <c r="G541" t="s">
        <v>4693</v>
      </c>
      <c r="H541" s="331" t="str">
        <f>VLOOKUP($G541,工作表1!$A:$C,3)</f>
        <v>A</v>
      </c>
      <c r="I541" s="24" t="str">
        <f>VLOOKUP(G541,工作表1!A:C,3)</f>
        <v>A</v>
      </c>
    </row>
    <row r="542" spans="1:9">
      <c r="A542" t="s">
        <v>1056</v>
      </c>
      <c r="B542" t="s">
        <v>1058</v>
      </c>
      <c r="C542" t="s">
        <v>5734</v>
      </c>
      <c r="D542" t="s">
        <v>5735</v>
      </c>
      <c r="E542" t="s">
        <v>2703</v>
      </c>
      <c r="F542" t="s">
        <v>5736</v>
      </c>
      <c r="G542" t="s">
        <v>4691</v>
      </c>
      <c r="H542" s="331" t="str">
        <f>VLOOKUP($G542,工作表1!$A:$C,3)</f>
        <v>A</v>
      </c>
      <c r="I542" s="24" t="str">
        <f>VLOOKUP(G542,工作表1!A:C,3)</f>
        <v>A</v>
      </c>
    </row>
    <row r="543" spans="1:9">
      <c r="A543" t="s">
        <v>1056</v>
      </c>
      <c r="B543" t="s">
        <v>1058</v>
      </c>
      <c r="C543" t="s">
        <v>5737</v>
      </c>
      <c r="D543" t="s">
        <v>5738</v>
      </c>
      <c r="E543" t="s">
        <v>2703</v>
      </c>
      <c r="F543" t="s">
        <v>5739</v>
      </c>
      <c r="G543" t="s">
        <v>4691</v>
      </c>
      <c r="H543" s="331" t="str">
        <f>VLOOKUP($G543,工作表1!$A:$C,3)</f>
        <v>A</v>
      </c>
      <c r="I543" s="24" t="str">
        <f>VLOOKUP(G543,工作表1!A:C,3)</f>
        <v>A</v>
      </c>
    </row>
    <row r="544" spans="1:9">
      <c r="A544" t="s">
        <v>1056</v>
      </c>
      <c r="B544" t="s">
        <v>1058</v>
      </c>
      <c r="C544" t="s">
        <v>5740</v>
      </c>
      <c r="D544" t="s">
        <v>5741</v>
      </c>
      <c r="E544" t="s">
        <v>2703</v>
      </c>
      <c r="F544" t="s">
        <v>5742</v>
      </c>
      <c r="G544" t="s">
        <v>4677</v>
      </c>
      <c r="H544" s="331" t="str">
        <f>VLOOKUP($G544,工作表1!$A:$C,3)</f>
        <v>A</v>
      </c>
      <c r="I544" s="24" t="str">
        <f>VLOOKUP(G544,工作表1!A:C,3)</f>
        <v>A</v>
      </c>
    </row>
    <row r="545" spans="1:9">
      <c r="A545" t="s">
        <v>1056</v>
      </c>
      <c r="B545" t="s">
        <v>1058</v>
      </c>
      <c r="C545" t="s">
        <v>5743</v>
      </c>
      <c r="D545" t="s">
        <v>5744</v>
      </c>
      <c r="E545" t="s">
        <v>2703</v>
      </c>
      <c r="F545" t="s">
        <v>5745</v>
      </c>
      <c r="G545" t="s">
        <v>4693</v>
      </c>
      <c r="H545" s="331" t="str">
        <f>VLOOKUP($G545,工作表1!$A:$C,3)</f>
        <v>A</v>
      </c>
      <c r="I545" s="24" t="str">
        <f>VLOOKUP(G545,工作表1!A:C,3)</f>
        <v>A</v>
      </c>
    </row>
    <row r="546" spans="1:9">
      <c r="A546" t="s">
        <v>1056</v>
      </c>
      <c r="B546" t="s">
        <v>1058</v>
      </c>
      <c r="C546" t="s">
        <v>5746</v>
      </c>
      <c r="D546" t="s">
        <v>5747</v>
      </c>
      <c r="E546" t="s">
        <v>2703</v>
      </c>
      <c r="F546" t="s">
        <v>5748</v>
      </c>
      <c r="G546" t="s">
        <v>4692</v>
      </c>
      <c r="H546" s="331" t="str">
        <f>VLOOKUP($G546,工作表1!$A:$C,3)</f>
        <v>A</v>
      </c>
      <c r="I546" s="24" t="str">
        <f>VLOOKUP(G546,工作表1!A:C,3)</f>
        <v>A</v>
      </c>
    </row>
    <row r="547" spans="1:9">
      <c r="A547" t="s">
        <v>1056</v>
      </c>
      <c r="B547" t="s">
        <v>1058</v>
      </c>
      <c r="C547" t="s">
        <v>5749</v>
      </c>
      <c r="D547" t="s">
        <v>5750</v>
      </c>
      <c r="E547" t="s">
        <v>2703</v>
      </c>
      <c r="F547" t="s">
        <v>5751</v>
      </c>
      <c r="G547" t="s">
        <v>2325</v>
      </c>
      <c r="H547" s="331" t="str">
        <f>VLOOKUP($G547,工作表1!$A:$C,3)</f>
        <v>A</v>
      </c>
      <c r="I547" s="24" t="str">
        <f>VLOOKUP(G547,工作表1!A:C,3)</f>
        <v>A</v>
      </c>
    </row>
    <row r="548" spans="1:9">
      <c r="A548" t="s">
        <v>1056</v>
      </c>
      <c r="B548" t="s">
        <v>1058</v>
      </c>
      <c r="C548" t="s">
        <v>5752</v>
      </c>
      <c r="D548" t="s">
        <v>5753</v>
      </c>
      <c r="E548" t="s">
        <v>2703</v>
      </c>
      <c r="F548" t="s">
        <v>5754</v>
      </c>
      <c r="G548" t="s">
        <v>4691</v>
      </c>
      <c r="H548" s="331" t="str">
        <f>VLOOKUP($G548,工作表1!$A:$C,3)</f>
        <v>A</v>
      </c>
      <c r="I548" s="24" t="str">
        <f>VLOOKUP(G548,工作表1!A:C,3)</f>
        <v>A</v>
      </c>
    </row>
    <row r="549" spans="1:9">
      <c r="A549" t="s">
        <v>1056</v>
      </c>
      <c r="B549" t="s">
        <v>1058</v>
      </c>
      <c r="C549" t="s">
        <v>5755</v>
      </c>
      <c r="D549" t="s">
        <v>5756</v>
      </c>
      <c r="E549" t="s">
        <v>2703</v>
      </c>
      <c r="F549" t="s">
        <v>5757</v>
      </c>
      <c r="G549" t="s">
        <v>4677</v>
      </c>
      <c r="H549" s="331" t="str">
        <f>VLOOKUP($G549,工作表1!$A:$C,3)</f>
        <v>A</v>
      </c>
      <c r="I549" s="24" t="str">
        <f>VLOOKUP(G549,工作表1!A:C,3)</f>
        <v>A</v>
      </c>
    </row>
    <row r="550" spans="1:9">
      <c r="A550" t="s">
        <v>1056</v>
      </c>
      <c r="B550" t="s">
        <v>1058</v>
      </c>
      <c r="C550" t="s">
        <v>5758</v>
      </c>
      <c r="D550" t="s">
        <v>5759</v>
      </c>
      <c r="E550" t="s">
        <v>2703</v>
      </c>
      <c r="G550" t="s">
        <v>4691</v>
      </c>
      <c r="H550" s="331" t="str">
        <f>VLOOKUP($G550,工作表1!$A:$C,3)</f>
        <v>A</v>
      </c>
      <c r="I550" s="24" t="str">
        <f>VLOOKUP(G550,工作表1!A:C,3)</f>
        <v>A</v>
      </c>
    </row>
    <row r="551" spans="1:9">
      <c r="A551" t="s">
        <v>1056</v>
      </c>
      <c r="B551" t="s">
        <v>1058</v>
      </c>
      <c r="C551" t="s">
        <v>5760</v>
      </c>
      <c r="D551" t="s">
        <v>5761</v>
      </c>
      <c r="E551" t="s">
        <v>2703</v>
      </c>
      <c r="G551" t="s">
        <v>4692</v>
      </c>
      <c r="H551" s="331" t="str">
        <f>VLOOKUP($G551,工作表1!$A:$C,3)</f>
        <v>A</v>
      </c>
      <c r="I551" s="24" t="str">
        <f>VLOOKUP(G551,工作表1!A:C,3)</f>
        <v>A</v>
      </c>
    </row>
    <row r="552" spans="1:9">
      <c r="A552" t="s">
        <v>1056</v>
      </c>
      <c r="B552" t="s">
        <v>1058</v>
      </c>
      <c r="C552" t="s">
        <v>5762</v>
      </c>
      <c r="D552" t="s">
        <v>5763</v>
      </c>
      <c r="E552" t="s">
        <v>2703</v>
      </c>
      <c r="G552" t="s">
        <v>4691</v>
      </c>
      <c r="H552" s="331" t="str">
        <f>VLOOKUP($G552,工作表1!$A:$C,3)</f>
        <v>A</v>
      </c>
      <c r="I552" s="24" t="str">
        <f>VLOOKUP(G552,工作表1!A:C,3)</f>
        <v>A</v>
      </c>
    </row>
    <row r="553" spans="1:9">
      <c r="A553" t="s">
        <v>1056</v>
      </c>
      <c r="B553" t="s">
        <v>1051</v>
      </c>
      <c r="C553" t="s">
        <v>4222</v>
      </c>
      <c r="D553" t="s">
        <v>4223</v>
      </c>
      <c r="E553" t="s">
        <v>2688</v>
      </c>
      <c r="F553" t="s">
        <v>4224</v>
      </c>
      <c r="G553" t="s">
        <v>4676</v>
      </c>
      <c r="H553" s="331" t="str">
        <f>VLOOKUP($G553,工作表1!$A:$C,3)</f>
        <v>A</v>
      </c>
      <c r="I553" s="24" t="str">
        <f>VLOOKUP(G553,工作表1!A:C,3)</f>
        <v>A</v>
      </c>
    </row>
    <row r="554" spans="1:9">
      <c r="A554" t="s">
        <v>1056</v>
      </c>
      <c r="B554" t="s">
        <v>1051</v>
      </c>
      <c r="C554" t="s">
        <v>4225</v>
      </c>
      <c r="D554" t="s">
        <v>4226</v>
      </c>
      <c r="E554" t="s">
        <v>2699</v>
      </c>
      <c r="F554" t="s">
        <v>4227</v>
      </c>
      <c r="G554" t="s">
        <v>4676</v>
      </c>
      <c r="H554" s="331" t="str">
        <f>VLOOKUP($G554,工作表1!$A:$C,3)</f>
        <v>A</v>
      </c>
      <c r="I554" s="24" t="str">
        <f>VLOOKUP(G554,工作表1!A:C,3)</f>
        <v>A</v>
      </c>
    </row>
    <row r="555" spans="1:9">
      <c r="A555" t="s">
        <v>1056</v>
      </c>
      <c r="B555" t="s">
        <v>1051</v>
      </c>
      <c r="C555" t="s">
        <v>4228</v>
      </c>
      <c r="D555" t="s">
        <v>4229</v>
      </c>
      <c r="E555" t="s">
        <v>2703</v>
      </c>
      <c r="F555" t="s">
        <v>4230</v>
      </c>
      <c r="G555" t="s">
        <v>4705</v>
      </c>
      <c r="H555" s="331" t="str">
        <f>VLOOKUP($G555,工作表1!$A:$C,3)</f>
        <v>A</v>
      </c>
      <c r="I555" s="24" t="str">
        <f>VLOOKUP(G555,工作表1!A:C,3)</f>
        <v>A</v>
      </c>
    </row>
    <row r="556" spans="1:9">
      <c r="A556" t="s">
        <v>1056</v>
      </c>
      <c r="B556" t="s">
        <v>1051</v>
      </c>
      <c r="C556" t="s">
        <v>4234</v>
      </c>
      <c r="D556" t="s">
        <v>4235</v>
      </c>
      <c r="E556" t="s">
        <v>2699</v>
      </c>
      <c r="F556" t="s">
        <v>4236</v>
      </c>
      <c r="G556" t="s">
        <v>4676</v>
      </c>
      <c r="H556" s="331" t="str">
        <f>VLOOKUP($G556,工作表1!$A:$C,3)</f>
        <v>A</v>
      </c>
      <c r="I556" s="24" t="str">
        <f>VLOOKUP(G556,工作表1!A:C,3)</f>
        <v>A</v>
      </c>
    </row>
    <row r="557" spans="1:9">
      <c r="A557" t="s">
        <v>1056</v>
      </c>
      <c r="B557" t="s">
        <v>1051</v>
      </c>
      <c r="C557" t="s">
        <v>3112</v>
      </c>
      <c r="D557" t="s">
        <v>3113</v>
      </c>
      <c r="E557" t="s">
        <v>2703</v>
      </c>
      <c r="F557" t="s">
        <v>3114</v>
      </c>
      <c r="G557" t="s">
        <v>4705</v>
      </c>
      <c r="H557" s="331" t="str">
        <f>VLOOKUP($G557,工作表1!$A:$C,3)</f>
        <v>A</v>
      </c>
      <c r="I557" s="24" t="str">
        <f>VLOOKUP(G557,工作表1!A:C,3)</f>
        <v>A</v>
      </c>
    </row>
    <row r="558" spans="1:9">
      <c r="A558" t="s">
        <v>1056</v>
      </c>
      <c r="B558" t="s">
        <v>1051</v>
      </c>
      <c r="C558" t="s">
        <v>4237</v>
      </c>
      <c r="D558" t="s">
        <v>4238</v>
      </c>
      <c r="E558" t="s">
        <v>2688</v>
      </c>
      <c r="F558" t="s">
        <v>4239</v>
      </c>
      <c r="G558" t="s">
        <v>4676</v>
      </c>
      <c r="H558" s="331" t="str">
        <f>VLOOKUP($G558,工作表1!$A:$C,3)</f>
        <v>A</v>
      </c>
      <c r="I558" s="24" t="str">
        <f>VLOOKUP(G558,工作表1!A:C,3)</f>
        <v>A</v>
      </c>
    </row>
    <row r="559" spans="1:9">
      <c r="A559" t="s">
        <v>1056</v>
      </c>
      <c r="B559" t="s">
        <v>1051</v>
      </c>
      <c r="C559" t="s">
        <v>4240</v>
      </c>
      <c r="D559" t="s">
        <v>4241</v>
      </c>
      <c r="E559" t="s">
        <v>2699</v>
      </c>
      <c r="F559" t="s">
        <v>4242</v>
      </c>
      <c r="G559" t="s">
        <v>4676</v>
      </c>
      <c r="H559" s="331" t="str">
        <f>VLOOKUP($G559,工作表1!$A:$C,3)</f>
        <v>A</v>
      </c>
      <c r="I559" s="24" t="str">
        <f>VLOOKUP(G559,工作表1!A:C,3)</f>
        <v>A</v>
      </c>
    </row>
    <row r="560" spans="1:9">
      <c r="A560" t="s">
        <v>1056</v>
      </c>
      <c r="B560" t="s">
        <v>1051</v>
      </c>
      <c r="C560" t="s">
        <v>4243</v>
      </c>
      <c r="D560" t="s">
        <v>4244</v>
      </c>
      <c r="E560" t="s">
        <v>2703</v>
      </c>
      <c r="F560" t="s">
        <v>4245</v>
      </c>
      <c r="G560" t="s">
        <v>4704</v>
      </c>
      <c r="H560" s="331" t="str">
        <f>VLOOKUP($G560,工作表1!$A:$C,3)</f>
        <v>A</v>
      </c>
      <c r="I560" s="24" t="str">
        <f>VLOOKUP(G560,工作表1!A:C,3)</f>
        <v>A</v>
      </c>
    </row>
    <row r="561" spans="1:9">
      <c r="A561" t="s">
        <v>1056</v>
      </c>
      <c r="B561" t="s">
        <v>1051</v>
      </c>
      <c r="C561" t="s">
        <v>4246</v>
      </c>
      <c r="D561" t="s">
        <v>4247</v>
      </c>
      <c r="E561" t="s">
        <v>2699</v>
      </c>
      <c r="F561" t="s">
        <v>4248</v>
      </c>
      <c r="G561" t="s">
        <v>4704</v>
      </c>
      <c r="H561" s="331" t="str">
        <f>VLOOKUP($G561,工作表1!$A:$C,3)</f>
        <v>A</v>
      </c>
      <c r="I561" s="24" t="str">
        <f>VLOOKUP(G561,工作表1!A:C,3)</f>
        <v>A</v>
      </c>
    </row>
    <row r="562" spans="1:9">
      <c r="A562" t="s">
        <v>1056</v>
      </c>
      <c r="B562" t="s">
        <v>1051</v>
      </c>
      <c r="C562" t="s">
        <v>4249</v>
      </c>
      <c r="D562" t="s">
        <v>4250</v>
      </c>
      <c r="E562" t="s">
        <v>2703</v>
      </c>
      <c r="F562" t="s">
        <v>4251</v>
      </c>
      <c r="G562" t="s">
        <v>4704</v>
      </c>
      <c r="H562" s="331" t="str">
        <f>VLOOKUP($G562,工作表1!$A:$C,3)</f>
        <v>A</v>
      </c>
      <c r="I562" s="24" t="str">
        <f>VLOOKUP(G562,工作表1!A:C,3)</f>
        <v>A</v>
      </c>
    </row>
    <row r="563" spans="1:9">
      <c r="A563" t="s">
        <v>1056</v>
      </c>
      <c r="B563" t="s">
        <v>1051</v>
      </c>
      <c r="C563" t="s">
        <v>4252</v>
      </c>
      <c r="D563" t="s">
        <v>4253</v>
      </c>
      <c r="E563" t="s">
        <v>2688</v>
      </c>
      <c r="F563" t="s">
        <v>4254</v>
      </c>
      <c r="G563" t="s">
        <v>4676</v>
      </c>
      <c r="H563" s="331" t="str">
        <f>VLOOKUP($G563,工作表1!$A:$C,3)</f>
        <v>A</v>
      </c>
      <c r="I563" s="24" t="str">
        <f>VLOOKUP(G563,工作表1!A:C,3)</f>
        <v>A</v>
      </c>
    </row>
    <row r="564" spans="1:9">
      <c r="A564" t="s">
        <v>1056</v>
      </c>
      <c r="B564" t="s">
        <v>1051</v>
      </c>
      <c r="C564" t="s">
        <v>2992</v>
      </c>
      <c r="D564" t="s">
        <v>2993</v>
      </c>
      <c r="E564" t="s">
        <v>2703</v>
      </c>
      <c r="F564" t="s">
        <v>2994</v>
      </c>
      <c r="G564" t="s">
        <v>4699</v>
      </c>
      <c r="H564" s="331" t="str">
        <f>VLOOKUP($G564,工作表1!$A:$C,3)</f>
        <v>A</v>
      </c>
      <c r="I564" s="24" t="str">
        <f>VLOOKUP(G564,工作表1!A:C,3)</f>
        <v>A</v>
      </c>
    </row>
    <row r="565" spans="1:9">
      <c r="A565" t="s">
        <v>1056</v>
      </c>
      <c r="B565" t="s">
        <v>1051</v>
      </c>
      <c r="C565" t="s">
        <v>4258</v>
      </c>
      <c r="D565" t="s">
        <v>4259</v>
      </c>
      <c r="E565" t="s">
        <v>2703</v>
      </c>
      <c r="F565" t="s">
        <v>4260</v>
      </c>
      <c r="G565" t="s">
        <v>4704</v>
      </c>
      <c r="H565" s="331" t="str">
        <f>VLOOKUP($G565,工作表1!$A:$C,3)</f>
        <v>A</v>
      </c>
      <c r="I565" s="24" t="str">
        <f>VLOOKUP(G565,工作表1!A:C,3)</f>
        <v>A</v>
      </c>
    </row>
    <row r="566" spans="1:9">
      <c r="A566" t="s">
        <v>1056</v>
      </c>
      <c r="B566" t="s">
        <v>1051</v>
      </c>
      <c r="C566" t="s">
        <v>4261</v>
      </c>
      <c r="D566" t="s">
        <v>4262</v>
      </c>
      <c r="E566" t="s">
        <v>2688</v>
      </c>
      <c r="F566" t="s">
        <v>4263</v>
      </c>
      <c r="G566" t="s">
        <v>4676</v>
      </c>
      <c r="H566" s="331" t="str">
        <f>VLOOKUP($G566,工作表1!$A:$C,3)</f>
        <v>A</v>
      </c>
      <c r="I566" s="24" t="str">
        <f>VLOOKUP(G566,工作表1!A:C,3)</f>
        <v>A</v>
      </c>
    </row>
    <row r="567" spans="1:9">
      <c r="A567" t="s">
        <v>1056</v>
      </c>
      <c r="B567" t="s">
        <v>1051</v>
      </c>
      <c r="C567" t="s">
        <v>4264</v>
      </c>
      <c r="D567" t="s">
        <v>4265</v>
      </c>
      <c r="E567" t="s">
        <v>2703</v>
      </c>
      <c r="F567" t="s">
        <v>4266</v>
      </c>
      <c r="G567" t="s">
        <v>4704</v>
      </c>
      <c r="H567" s="331" t="str">
        <f>VLOOKUP($G567,工作表1!$A:$C,3)</f>
        <v>A</v>
      </c>
      <c r="I567" s="24" t="str">
        <f>VLOOKUP(G567,工作表1!A:C,3)</f>
        <v>A</v>
      </c>
    </row>
    <row r="568" spans="1:9">
      <c r="A568" t="s">
        <v>1056</v>
      </c>
      <c r="B568" t="s">
        <v>1051</v>
      </c>
      <c r="C568" t="s">
        <v>4267</v>
      </c>
      <c r="D568" t="s">
        <v>4268</v>
      </c>
      <c r="E568" t="s">
        <v>2699</v>
      </c>
      <c r="F568" t="s">
        <v>4269</v>
      </c>
      <c r="G568" t="s">
        <v>4676</v>
      </c>
      <c r="H568" s="331" t="str">
        <f>VLOOKUP($G568,工作表1!$A:$C,3)</f>
        <v>A</v>
      </c>
      <c r="I568" s="24" t="str">
        <f>VLOOKUP(G568,工作表1!A:C,3)</f>
        <v>A</v>
      </c>
    </row>
    <row r="569" spans="1:9">
      <c r="A569" t="s">
        <v>1056</v>
      </c>
      <c r="B569" t="s">
        <v>1051</v>
      </c>
      <c r="C569" t="s">
        <v>4270</v>
      </c>
      <c r="D569" t="s">
        <v>4271</v>
      </c>
      <c r="E569" t="s">
        <v>2699</v>
      </c>
      <c r="F569" t="s">
        <v>4272</v>
      </c>
      <c r="G569" t="s">
        <v>4698</v>
      </c>
      <c r="H569" s="331" t="str">
        <f>VLOOKUP($G569,工作表1!$A:$C,3)</f>
        <v>A</v>
      </c>
      <c r="I569" s="24" t="str">
        <f>VLOOKUP(G569,工作表1!A:C,3)</f>
        <v>A</v>
      </c>
    </row>
    <row r="570" spans="1:9">
      <c r="A570" t="s">
        <v>1056</v>
      </c>
      <c r="B570" t="s">
        <v>1051</v>
      </c>
      <c r="C570" t="s">
        <v>4273</v>
      </c>
      <c r="D570" t="s">
        <v>4274</v>
      </c>
      <c r="E570" t="s">
        <v>2703</v>
      </c>
      <c r="F570" t="s">
        <v>4275</v>
      </c>
      <c r="G570" t="s">
        <v>4704</v>
      </c>
      <c r="H570" s="331" t="str">
        <f>VLOOKUP($G570,工作表1!$A:$C,3)</f>
        <v>A</v>
      </c>
      <c r="I570" s="24" t="str">
        <f>VLOOKUP(G570,工作表1!A:C,3)</f>
        <v>A</v>
      </c>
    </row>
    <row r="571" spans="1:9">
      <c r="A571" t="s">
        <v>1056</v>
      </c>
      <c r="B571" t="s">
        <v>1051</v>
      </c>
      <c r="C571" t="s">
        <v>4276</v>
      </c>
      <c r="D571" t="s">
        <v>4277</v>
      </c>
      <c r="E571" t="s">
        <v>2703</v>
      </c>
      <c r="F571" t="s">
        <v>4278</v>
      </c>
      <c r="G571" t="s">
        <v>4704</v>
      </c>
      <c r="H571" s="331" t="str">
        <f>VLOOKUP($G571,工作表1!$A:$C,3)</f>
        <v>A</v>
      </c>
      <c r="I571" s="24" t="str">
        <f>VLOOKUP(G571,工作表1!A:C,3)</f>
        <v>A</v>
      </c>
    </row>
    <row r="572" spans="1:9">
      <c r="A572" t="s">
        <v>1056</v>
      </c>
      <c r="B572" t="s">
        <v>1051</v>
      </c>
      <c r="C572" t="s">
        <v>201</v>
      </c>
      <c r="D572" t="s">
        <v>202</v>
      </c>
      <c r="E572" t="s">
        <v>2699</v>
      </c>
      <c r="F572" t="s">
        <v>203</v>
      </c>
      <c r="G572" t="s">
        <v>4676</v>
      </c>
      <c r="H572" s="331" t="str">
        <f>VLOOKUP($G572,工作表1!$A:$C,3)</f>
        <v>A</v>
      </c>
      <c r="I572" s="24" t="str">
        <f>VLOOKUP(G572,工作表1!A:C,3)</f>
        <v>A</v>
      </c>
    </row>
    <row r="573" spans="1:9">
      <c r="A573" t="s">
        <v>1056</v>
      </c>
      <c r="B573" t="s">
        <v>1051</v>
      </c>
      <c r="C573" t="s">
        <v>4279</v>
      </c>
      <c r="D573" t="s">
        <v>4280</v>
      </c>
      <c r="E573" t="s">
        <v>2703</v>
      </c>
      <c r="F573" t="s">
        <v>4281</v>
      </c>
      <c r="G573" t="s">
        <v>4698</v>
      </c>
      <c r="H573" s="331" t="str">
        <f>VLOOKUP($G573,工作表1!$A:$C,3)</f>
        <v>A</v>
      </c>
      <c r="I573" s="24" t="str">
        <f>VLOOKUP(G573,工作表1!A:C,3)</f>
        <v>A</v>
      </c>
    </row>
    <row r="574" spans="1:9">
      <c r="A574" t="s">
        <v>1056</v>
      </c>
      <c r="B574" t="s">
        <v>1051</v>
      </c>
      <c r="C574" t="s">
        <v>4285</v>
      </c>
      <c r="D574" t="s">
        <v>4286</v>
      </c>
      <c r="E574" t="s">
        <v>2703</v>
      </c>
      <c r="F574" t="s">
        <v>4287</v>
      </c>
      <c r="G574" t="s">
        <v>4703</v>
      </c>
      <c r="H574" s="331" t="str">
        <f>VLOOKUP($G574,工作表1!$A:$C,3)</f>
        <v>A</v>
      </c>
      <c r="I574" s="24" t="str">
        <f>VLOOKUP(G574,工作表1!A:C,3)</f>
        <v>A</v>
      </c>
    </row>
    <row r="575" spans="1:9">
      <c r="A575" t="s">
        <v>1056</v>
      </c>
      <c r="B575" t="s">
        <v>1051</v>
      </c>
      <c r="C575" t="s">
        <v>4291</v>
      </c>
      <c r="D575" t="s">
        <v>4292</v>
      </c>
      <c r="E575" t="s">
        <v>2699</v>
      </c>
      <c r="F575" t="s">
        <v>4293</v>
      </c>
      <c r="G575" t="s">
        <v>4698</v>
      </c>
      <c r="H575" s="331" t="str">
        <f>VLOOKUP($G575,工作表1!$A:$C,3)</f>
        <v>A</v>
      </c>
      <c r="I575" s="24" t="str">
        <f>VLOOKUP(G575,工作表1!A:C,3)</f>
        <v>A</v>
      </c>
    </row>
    <row r="576" spans="1:9">
      <c r="A576" t="s">
        <v>1056</v>
      </c>
      <c r="B576" t="s">
        <v>1051</v>
      </c>
      <c r="C576" t="s">
        <v>4294</v>
      </c>
      <c r="D576" t="s">
        <v>4295</v>
      </c>
      <c r="E576" t="s">
        <v>2688</v>
      </c>
      <c r="F576" t="s">
        <v>4296</v>
      </c>
      <c r="G576" t="s">
        <v>4676</v>
      </c>
      <c r="H576" s="331" t="str">
        <f>VLOOKUP($G576,工作表1!$A:$C,3)</f>
        <v>A</v>
      </c>
      <c r="I576" s="24" t="str">
        <f>VLOOKUP(G576,工作表1!A:C,3)</f>
        <v>A</v>
      </c>
    </row>
    <row r="577" spans="1:9">
      <c r="A577" t="s">
        <v>1056</v>
      </c>
      <c r="B577" t="s">
        <v>1051</v>
      </c>
      <c r="C577" t="s">
        <v>4297</v>
      </c>
      <c r="D577" t="s">
        <v>4298</v>
      </c>
      <c r="E577" t="s">
        <v>2703</v>
      </c>
      <c r="F577" t="s">
        <v>4299</v>
      </c>
      <c r="G577" t="s">
        <v>4698</v>
      </c>
      <c r="H577" s="331" t="str">
        <f>VLOOKUP($G577,工作表1!$A:$C,3)</f>
        <v>A</v>
      </c>
      <c r="I577" s="24" t="str">
        <f>VLOOKUP(G577,工作表1!A:C,3)</f>
        <v>A</v>
      </c>
    </row>
    <row r="578" spans="1:9">
      <c r="A578" t="s">
        <v>1056</v>
      </c>
      <c r="B578" t="s">
        <v>1051</v>
      </c>
      <c r="C578" t="s">
        <v>1377</v>
      </c>
      <c r="D578" t="s">
        <v>1378</v>
      </c>
      <c r="E578" t="s">
        <v>2703</v>
      </c>
      <c r="F578" t="s">
        <v>1379</v>
      </c>
      <c r="G578" t="s">
        <v>4698</v>
      </c>
      <c r="H578" s="331" t="str">
        <f>VLOOKUP($G578,工作表1!$A:$C,3)</f>
        <v>A</v>
      </c>
      <c r="I578" s="24" t="str">
        <f>VLOOKUP(G578,工作表1!A:C,3)</f>
        <v>A</v>
      </c>
    </row>
    <row r="579" spans="1:9">
      <c r="A579" t="s">
        <v>1056</v>
      </c>
      <c r="B579" t="s">
        <v>1051</v>
      </c>
      <c r="C579" t="s">
        <v>1380</v>
      </c>
      <c r="D579" t="s">
        <v>1381</v>
      </c>
      <c r="E579" t="s">
        <v>2703</v>
      </c>
      <c r="F579" t="s">
        <v>1382</v>
      </c>
      <c r="G579" t="s">
        <v>4699</v>
      </c>
      <c r="H579" s="331" t="str">
        <f>VLOOKUP($G579,工作表1!$A:$C,3)</f>
        <v>A</v>
      </c>
      <c r="I579" s="24" t="str">
        <f>VLOOKUP(G579,工作表1!A:C,3)</f>
        <v>A</v>
      </c>
    </row>
    <row r="580" spans="1:9">
      <c r="A580" t="s">
        <v>1056</v>
      </c>
      <c r="B580" t="s">
        <v>1051</v>
      </c>
      <c r="C580" t="s">
        <v>1383</v>
      </c>
      <c r="D580" t="s">
        <v>1384</v>
      </c>
      <c r="E580" t="s">
        <v>2703</v>
      </c>
      <c r="F580" t="s">
        <v>1385</v>
      </c>
      <c r="G580" t="s">
        <v>4704</v>
      </c>
      <c r="H580" s="331" t="str">
        <f>VLOOKUP($G580,工作表1!$A:$C,3)</f>
        <v>A</v>
      </c>
      <c r="I580" s="24" t="str">
        <f>VLOOKUP(G580,工作表1!A:C,3)</f>
        <v>A</v>
      </c>
    </row>
    <row r="581" spans="1:9">
      <c r="A581" t="s">
        <v>1056</v>
      </c>
      <c r="B581" t="s">
        <v>1051</v>
      </c>
      <c r="C581" t="s">
        <v>1386</v>
      </c>
      <c r="D581" t="s">
        <v>1387</v>
      </c>
      <c r="E581" t="s">
        <v>2703</v>
      </c>
      <c r="F581" t="s">
        <v>1388</v>
      </c>
      <c r="G581" t="s">
        <v>4704</v>
      </c>
      <c r="H581" s="331" t="str">
        <f>VLOOKUP($G581,工作表1!$A:$C,3)</f>
        <v>A</v>
      </c>
      <c r="I581" s="24" t="str">
        <f>VLOOKUP(G581,工作表1!A:C,3)</f>
        <v>A</v>
      </c>
    </row>
    <row r="582" spans="1:9">
      <c r="A582" t="s">
        <v>1056</v>
      </c>
      <c r="B582" t="s">
        <v>1051</v>
      </c>
      <c r="C582" t="s">
        <v>1392</v>
      </c>
      <c r="D582" t="s">
        <v>1393</v>
      </c>
      <c r="E582" t="s">
        <v>2703</v>
      </c>
      <c r="F582" t="s">
        <v>1394</v>
      </c>
      <c r="G582" t="s">
        <v>4706</v>
      </c>
      <c r="H582" s="331" t="str">
        <f>VLOOKUP($G582,工作表1!$A:$C,3)</f>
        <v>A</v>
      </c>
      <c r="I582" s="24" t="str">
        <f>VLOOKUP(G582,工作表1!A:C,3)</f>
        <v>A</v>
      </c>
    </row>
    <row r="583" spans="1:9">
      <c r="A583" t="s">
        <v>1056</v>
      </c>
      <c r="B583" t="s">
        <v>1051</v>
      </c>
      <c r="C583" t="s">
        <v>463</v>
      </c>
      <c r="D583" t="s">
        <v>464</v>
      </c>
      <c r="E583" t="s">
        <v>2699</v>
      </c>
      <c r="F583" t="s">
        <v>465</v>
      </c>
      <c r="G583" t="s">
        <v>4676</v>
      </c>
      <c r="H583" s="331" t="str">
        <f>VLOOKUP($G583,工作表1!$A:$C,3)</f>
        <v>A</v>
      </c>
      <c r="I583" s="24" t="str">
        <f>VLOOKUP(G583,工作表1!A:C,3)</f>
        <v>A</v>
      </c>
    </row>
    <row r="584" spans="1:9">
      <c r="A584" t="s">
        <v>1056</v>
      </c>
      <c r="B584" t="s">
        <v>1051</v>
      </c>
      <c r="C584" t="s">
        <v>1395</v>
      </c>
      <c r="D584" t="s">
        <v>1396</v>
      </c>
      <c r="E584" t="s">
        <v>2703</v>
      </c>
      <c r="F584" t="s">
        <v>1397</v>
      </c>
      <c r="G584" t="s">
        <v>4705</v>
      </c>
      <c r="H584" s="331" t="str">
        <f>VLOOKUP($G584,工作表1!$A:$C,3)</f>
        <v>A</v>
      </c>
      <c r="I584" s="24" t="str">
        <f>VLOOKUP(G584,工作表1!A:C,3)</f>
        <v>A</v>
      </c>
    </row>
    <row r="585" spans="1:9">
      <c r="A585" t="s">
        <v>1056</v>
      </c>
      <c r="B585" t="s">
        <v>1051</v>
      </c>
      <c r="C585" t="s">
        <v>1398</v>
      </c>
      <c r="D585" t="s">
        <v>1399</v>
      </c>
      <c r="E585" t="s">
        <v>2699</v>
      </c>
      <c r="F585" t="s">
        <v>1400</v>
      </c>
      <c r="G585" t="s">
        <v>4698</v>
      </c>
      <c r="H585" s="331" t="str">
        <f>VLOOKUP($G585,工作表1!$A:$C,3)</f>
        <v>A</v>
      </c>
      <c r="I585" s="24" t="str">
        <f>VLOOKUP(G585,工作表1!A:C,3)</f>
        <v>A</v>
      </c>
    </row>
    <row r="586" spans="1:9">
      <c r="A586" t="s">
        <v>1056</v>
      </c>
      <c r="B586" t="s">
        <v>1051</v>
      </c>
      <c r="C586" t="s">
        <v>1401</v>
      </c>
      <c r="D586" t="s">
        <v>1402</v>
      </c>
      <c r="E586" t="s">
        <v>2703</v>
      </c>
      <c r="F586" t="s">
        <v>1403</v>
      </c>
      <c r="G586" t="s">
        <v>4704</v>
      </c>
      <c r="H586" s="331" t="str">
        <f>VLOOKUP($G586,工作表1!$A:$C,3)</f>
        <v>A</v>
      </c>
      <c r="I586" s="24" t="str">
        <f>VLOOKUP(G586,工作表1!A:C,3)</f>
        <v>A</v>
      </c>
    </row>
    <row r="587" spans="1:9">
      <c r="A587" t="s">
        <v>1056</v>
      </c>
      <c r="B587" t="s">
        <v>1051</v>
      </c>
      <c r="C587" t="s">
        <v>478</v>
      </c>
      <c r="D587" t="s">
        <v>479</v>
      </c>
      <c r="E587" t="s">
        <v>2703</v>
      </c>
      <c r="F587" t="s">
        <v>480</v>
      </c>
      <c r="G587" t="s">
        <v>4704</v>
      </c>
      <c r="H587" s="331" t="str">
        <f>VLOOKUP($G587,工作表1!$A:$C,3)</f>
        <v>A</v>
      </c>
      <c r="I587" s="24" t="str">
        <f>VLOOKUP(G587,工作表1!A:C,3)</f>
        <v>A</v>
      </c>
    </row>
    <row r="588" spans="1:9">
      <c r="A588" t="s">
        <v>1056</v>
      </c>
      <c r="B588" t="s">
        <v>1051</v>
      </c>
      <c r="C588" t="s">
        <v>496</v>
      </c>
      <c r="D588" t="s">
        <v>497</v>
      </c>
      <c r="E588" t="s">
        <v>2703</v>
      </c>
      <c r="F588" t="s">
        <v>498</v>
      </c>
      <c r="G588" t="s">
        <v>4706</v>
      </c>
      <c r="H588" s="331" t="str">
        <f>VLOOKUP($G588,工作表1!$A:$C,3)</f>
        <v>A</v>
      </c>
      <c r="I588" s="24" t="str">
        <f>VLOOKUP(G588,工作表1!A:C,3)</f>
        <v>A</v>
      </c>
    </row>
    <row r="589" spans="1:9">
      <c r="A589" t="s">
        <v>1056</v>
      </c>
      <c r="B589" t="s">
        <v>1051</v>
      </c>
      <c r="C589" t="s">
        <v>1404</v>
      </c>
      <c r="D589" t="s">
        <v>1405</v>
      </c>
      <c r="E589" t="s">
        <v>2703</v>
      </c>
      <c r="F589" t="s">
        <v>1406</v>
      </c>
      <c r="G589" t="s">
        <v>4700</v>
      </c>
      <c r="H589" s="331" t="str">
        <f>VLOOKUP($G589,工作表1!$A:$C,3)</f>
        <v>A</v>
      </c>
      <c r="I589" s="24" t="str">
        <f>VLOOKUP(G589,工作表1!A:C,3)</f>
        <v>A</v>
      </c>
    </row>
    <row r="590" spans="1:9">
      <c r="A590" t="s">
        <v>1056</v>
      </c>
      <c r="B590" t="s">
        <v>1051</v>
      </c>
      <c r="C590" t="s">
        <v>1407</v>
      </c>
      <c r="D590" t="s">
        <v>1408</v>
      </c>
      <c r="E590" t="s">
        <v>2703</v>
      </c>
      <c r="F590" t="s">
        <v>1409</v>
      </c>
      <c r="G590" t="s">
        <v>4700</v>
      </c>
      <c r="H590" s="331" t="str">
        <f>VLOOKUP($G590,工作表1!$A:$C,3)</f>
        <v>A</v>
      </c>
      <c r="I590" s="24" t="str">
        <f>VLOOKUP(G590,工作表1!A:C,3)</f>
        <v>A</v>
      </c>
    </row>
    <row r="591" spans="1:9">
      <c r="A591" t="s">
        <v>1056</v>
      </c>
      <c r="B591" t="s">
        <v>1051</v>
      </c>
      <c r="C591" t="s">
        <v>1410</v>
      </c>
      <c r="D591" t="s">
        <v>1411</v>
      </c>
      <c r="E591" t="s">
        <v>2703</v>
      </c>
      <c r="F591" t="s">
        <v>1412</v>
      </c>
      <c r="G591" t="s">
        <v>4703</v>
      </c>
      <c r="H591" s="331" t="str">
        <f>VLOOKUP($G591,工作表1!$A:$C,3)</f>
        <v>A</v>
      </c>
      <c r="I591" s="24" t="str">
        <f>VLOOKUP(G591,工作表1!A:C,3)</f>
        <v>A</v>
      </c>
    </row>
    <row r="592" spans="1:9">
      <c r="A592" t="s">
        <v>1056</v>
      </c>
      <c r="B592" t="s">
        <v>1051</v>
      </c>
      <c r="C592" t="s">
        <v>3043</v>
      </c>
      <c r="D592" t="s">
        <v>3044</v>
      </c>
      <c r="E592" t="s">
        <v>2746</v>
      </c>
      <c r="F592" t="s">
        <v>3045</v>
      </c>
      <c r="G592" t="s">
        <v>4676</v>
      </c>
      <c r="H592" s="331" t="str">
        <f>VLOOKUP($G592,工作表1!$A:$C,3)</f>
        <v>A</v>
      </c>
      <c r="I592" s="24" t="str">
        <f>VLOOKUP(G592,工作表1!A:C,3)</f>
        <v>A</v>
      </c>
    </row>
    <row r="593" spans="1:9">
      <c r="A593" t="s">
        <v>1056</v>
      </c>
      <c r="B593" t="s">
        <v>1051</v>
      </c>
      <c r="C593" t="s">
        <v>1413</v>
      </c>
      <c r="D593" t="s">
        <v>1414</v>
      </c>
      <c r="E593" t="s">
        <v>2703</v>
      </c>
      <c r="F593" t="s">
        <v>1415</v>
      </c>
      <c r="G593" t="s">
        <v>4706</v>
      </c>
      <c r="H593" s="331" t="str">
        <f>VLOOKUP($G593,工作表1!$A:$C,3)</f>
        <v>A</v>
      </c>
      <c r="I593" s="24" t="str">
        <f>VLOOKUP(G593,工作表1!A:C,3)</f>
        <v>A</v>
      </c>
    </row>
    <row r="594" spans="1:9">
      <c r="A594" t="s">
        <v>1056</v>
      </c>
      <c r="B594" t="s">
        <v>1051</v>
      </c>
      <c r="C594" t="s">
        <v>1416</v>
      </c>
      <c r="D594" t="s">
        <v>1417</v>
      </c>
      <c r="E594" t="s">
        <v>2703</v>
      </c>
      <c r="F594" t="s">
        <v>1418</v>
      </c>
      <c r="G594" t="s">
        <v>4705</v>
      </c>
      <c r="H594" s="331" t="str">
        <f>VLOOKUP($G594,工作表1!$A:$C,3)</f>
        <v>A</v>
      </c>
      <c r="I594" s="24" t="str">
        <f>VLOOKUP(G594,工作表1!A:C,3)</f>
        <v>A</v>
      </c>
    </row>
    <row r="595" spans="1:9">
      <c r="A595" t="s">
        <v>1056</v>
      </c>
      <c r="B595" t="s">
        <v>1051</v>
      </c>
      <c r="C595" t="s">
        <v>1419</v>
      </c>
      <c r="D595" t="s">
        <v>1420</v>
      </c>
      <c r="E595" t="s">
        <v>2703</v>
      </c>
      <c r="F595" t="s">
        <v>1421</v>
      </c>
      <c r="G595" t="s">
        <v>4705</v>
      </c>
      <c r="H595" s="331" t="str">
        <f>VLOOKUP($G595,工作表1!$A:$C,3)</f>
        <v>A</v>
      </c>
      <c r="I595" s="24" t="str">
        <f>VLOOKUP(G595,工作表1!A:C,3)</f>
        <v>A</v>
      </c>
    </row>
    <row r="596" spans="1:9">
      <c r="A596" t="s">
        <v>1056</v>
      </c>
      <c r="B596" t="s">
        <v>1051</v>
      </c>
      <c r="C596" t="s">
        <v>1422</v>
      </c>
      <c r="D596" t="s">
        <v>1423</v>
      </c>
      <c r="E596" t="s">
        <v>2703</v>
      </c>
      <c r="F596" t="s">
        <v>1424</v>
      </c>
      <c r="G596" t="s">
        <v>4704</v>
      </c>
      <c r="H596" s="331" t="str">
        <f>VLOOKUP($G596,工作表1!$A:$C,3)</f>
        <v>A</v>
      </c>
      <c r="I596" s="24" t="str">
        <f>VLOOKUP(G596,工作表1!A:C,3)</f>
        <v>A</v>
      </c>
    </row>
    <row r="597" spans="1:9">
      <c r="A597" t="s">
        <v>1056</v>
      </c>
      <c r="B597" t="s">
        <v>1051</v>
      </c>
      <c r="C597" t="s">
        <v>1425</v>
      </c>
      <c r="D597" t="s">
        <v>1426</v>
      </c>
      <c r="E597" t="s">
        <v>2703</v>
      </c>
      <c r="F597" t="s">
        <v>1427</v>
      </c>
      <c r="G597" t="s">
        <v>4700</v>
      </c>
      <c r="H597" s="331" t="str">
        <f>VLOOKUP($G597,工作表1!$A:$C,3)</f>
        <v>A</v>
      </c>
      <c r="I597" s="24" t="str">
        <f>VLOOKUP(G597,工作表1!A:C,3)</f>
        <v>A</v>
      </c>
    </row>
    <row r="598" spans="1:9">
      <c r="A598" t="s">
        <v>1056</v>
      </c>
      <c r="B598" t="s">
        <v>1051</v>
      </c>
      <c r="C598" t="s">
        <v>1428</v>
      </c>
      <c r="D598" t="s">
        <v>1429</v>
      </c>
      <c r="E598" t="s">
        <v>2703</v>
      </c>
      <c r="F598" t="s">
        <v>1430</v>
      </c>
      <c r="G598" t="s">
        <v>4699</v>
      </c>
      <c r="H598" s="331" t="str">
        <f>VLOOKUP($G598,工作表1!$A:$C,3)</f>
        <v>A</v>
      </c>
      <c r="I598" s="24" t="str">
        <f>VLOOKUP(G598,工作表1!A:C,3)</f>
        <v>A</v>
      </c>
    </row>
    <row r="599" spans="1:9">
      <c r="A599" t="s">
        <v>1056</v>
      </c>
      <c r="B599" t="s">
        <v>1051</v>
      </c>
      <c r="C599" t="s">
        <v>1431</v>
      </c>
      <c r="D599" t="s">
        <v>1432</v>
      </c>
      <c r="E599" t="s">
        <v>2703</v>
      </c>
      <c r="F599" t="s">
        <v>1433</v>
      </c>
      <c r="G599" t="s">
        <v>4703</v>
      </c>
      <c r="H599" s="331" t="str">
        <f>VLOOKUP($G599,工作表1!$A:$C,3)</f>
        <v>A</v>
      </c>
      <c r="I599" s="24" t="str">
        <f>VLOOKUP(G599,工作表1!A:C,3)</f>
        <v>A</v>
      </c>
    </row>
    <row r="600" spans="1:9">
      <c r="A600" t="s">
        <v>1056</v>
      </c>
      <c r="B600" t="s">
        <v>1051</v>
      </c>
      <c r="C600" t="s">
        <v>1434</v>
      </c>
      <c r="D600" t="s">
        <v>1435</v>
      </c>
      <c r="E600" t="s">
        <v>2703</v>
      </c>
      <c r="F600" t="s">
        <v>1436</v>
      </c>
      <c r="G600" t="s">
        <v>4705</v>
      </c>
      <c r="H600" s="331" t="str">
        <f>VLOOKUP($G600,工作表1!$A:$C,3)</f>
        <v>A</v>
      </c>
      <c r="I600" s="24" t="str">
        <f>VLOOKUP(G600,工作表1!A:C,3)</f>
        <v>A</v>
      </c>
    </row>
    <row r="601" spans="1:9">
      <c r="A601" t="s">
        <v>1056</v>
      </c>
      <c r="B601" t="s">
        <v>1051</v>
      </c>
      <c r="C601" t="s">
        <v>3467</v>
      </c>
      <c r="D601" t="s">
        <v>3468</v>
      </c>
      <c r="E601" t="s">
        <v>2703</v>
      </c>
      <c r="F601" t="s">
        <v>3469</v>
      </c>
      <c r="G601" t="s">
        <v>4703</v>
      </c>
      <c r="H601" s="331" t="str">
        <f>VLOOKUP($G601,工作表1!$A:$C,3)</f>
        <v>A</v>
      </c>
      <c r="I601" s="24" t="str">
        <f>VLOOKUP(G601,工作表1!A:C,3)</f>
        <v>A</v>
      </c>
    </row>
    <row r="602" spans="1:9">
      <c r="A602" t="s">
        <v>1056</v>
      </c>
      <c r="B602" t="s">
        <v>1051</v>
      </c>
      <c r="C602" t="s">
        <v>1437</v>
      </c>
      <c r="D602" t="s">
        <v>1438</v>
      </c>
      <c r="E602" t="s">
        <v>2703</v>
      </c>
      <c r="F602" t="s">
        <v>1439</v>
      </c>
      <c r="G602" t="s">
        <v>4703</v>
      </c>
      <c r="H602" s="331" t="str">
        <f>VLOOKUP($G602,工作表1!$A:$C,3)</f>
        <v>A</v>
      </c>
      <c r="I602" s="24" t="str">
        <f>VLOOKUP(G602,工作表1!A:C,3)</f>
        <v>A</v>
      </c>
    </row>
    <row r="603" spans="1:9">
      <c r="A603" t="s">
        <v>1056</v>
      </c>
      <c r="B603" t="s">
        <v>1051</v>
      </c>
      <c r="C603" t="s">
        <v>1440</v>
      </c>
      <c r="D603" t="s">
        <v>1441</v>
      </c>
      <c r="E603" t="s">
        <v>2688</v>
      </c>
      <c r="F603" t="s">
        <v>1442</v>
      </c>
      <c r="G603" t="s">
        <v>4676</v>
      </c>
      <c r="H603" s="331" t="str">
        <f>VLOOKUP($G603,工作表1!$A:$C,3)</f>
        <v>A</v>
      </c>
      <c r="I603" s="24" t="str">
        <f>VLOOKUP(G603,工作表1!A:C,3)</f>
        <v>A</v>
      </c>
    </row>
    <row r="604" spans="1:9">
      <c r="A604" t="s">
        <v>1056</v>
      </c>
      <c r="B604" t="s">
        <v>1051</v>
      </c>
      <c r="C604" t="s">
        <v>1443</v>
      </c>
      <c r="D604" t="s">
        <v>1444</v>
      </c>
      <c r="E604" t="s">
        <v>2703</v>
      </c>
      <c r="F604" t="s">
        <v>1445</v>
      </c>
      <c r="G604" t="s">
        <v>4703</v>
      </c>
      <c r="H604" s="331" t="str">
        <f>VLOOKUP($G604,工作表1!$A:$C,3)</f>
        <v>A</v>
      </c>
      <c r="I604" s="24" t="str">
        <f>VLOOKUP(G604,工作表1!A:C,3)</f>
        <v>A</v>
      </c>
    </row>
    <row r="605" spans="1:9">
      <c r="A605" t="s">
        <v>1056</v>
      </c>
      <c r="B605" t="s">
        <v>1051</v>
      </c>
      <c r="C605" t="s">
        <v>1446</v>
      </c>
      <c r="D605" t="s">
        <v>1447</v>
      </c>
      <c r="E605" t="s">
        <v>2703</v>
      </c>
      <c r="F605" t="s">
        <v>1448</v>
      </c>
      <c r="G605" t="s">
        <v>4705</v>
      </c>
      <c r="H605" s="331" t="str">
        <f>VLOOKUP($G605,工作表1!$A:$C,3)</f>
        <v>A</v>
      </c>
      <c r="I605" s="24" t="str">
        <f>VLOOKUP(G605,工作表1!A:C,3)</f>
        <v>A</v>
      </c>
    </row>
    <row r="606" spans="1:9">
      <c r="A606" t="s">
        <v>1056</v>
      </c>
      <c r="B606" t="s">
        <v>1051</v>
      </c>
      <c r="C606" t="s">
        <v>1449</v>
      </c>
      <c r="D606" t="s">
        <v>1450</v>
      </c>
      <c r="E606" t="s">
        <v>2703</v>
      </c>
      <c r="F606" t="s">
        <v>1451</v>
      </c>
      <c r="G606" t="s">
        <v>4704</v>
      </c>
      <c r="H606" s="331" t="str">
        <f>VLOOKUP($G606,工作表1!$A:$C,3)</f>
        <v>A</v>
      </c>
      <c r="I606" s="24" t="str">
        <f>VLOOKUP(G606,工作表1!A:C,3)</f>
        <v>A</v>
      </c>
    </row>
    <row r="607" spans="1:9">
      <c r="A607" t="s">
        <v>1056</v>
      </c>
      <c r="B607" t="s">
        <v>1051</v>
      </c>
      <c r="C607" t="s">
        <v>1228</v>
      </c>
      <c r="D607" t="s">
        <v>1229</v>
      </c>
      <c r="E607" t="s">
        <v>2699</v>
      </c>
      <c r="F607" t="s">
        <v>1230</v>
      </c>
      <c r="G607" t="s">
        <v>4676</v>
      </c>
      <c r="H607" s="331" t="str">
        <f>VLOOKUP($G607,工作表1!$A:$C,3)</f>
        <v>A</v>
      </c>
      <c r="I607" s="24" t="str">
        <f>VLOOKUP(G607,工作表1!A:C,3)</f>
        <v>A</v>
      </c>
    </row>
    <row r="608" spans="1:9">
      <c r="A608" t="s">
        <v>1056</v>
      </c>
      <c r="B608" t="s">
        <v>1051</v>
      </c>
      <c r="C608" t="s">
        <v>1232</v>
      </c>
      <c r="D608" t="s">
        <v>1233</v>
      </c>
      <c r="E608" t="s">
        <v>2703</v>
      </c>
      <c r="F608" t="s">
        <v>1234</v>
      </c>
      <c r="G608" t="s">
        <v>4703</v>
      </c>
      <c r="H608" s="331" t="str">
        <f>VLOOKUP($G608,工作表1!$A:$C,3)</f>
        <v>A</v>
      </c>
      <c r="I608" s="24" t="str">
        <f>VLOOKUP(G608,工作表1!A:C,3)</f>
        <v>A</v>
      </c>
    </row>
    <row r="609" spans="1:9">
      <c r="A609" t="s">
        <v>1056</v>
      </c>
      <c r="B609" t="s">
        <v>1051</v>
      </c>
      <c r="C609" t="s">
        <v>1565</v>
      </c>
      <c r="D609" t="s">
        <v>1566</v>
      </c>
      <c r="E609" t="s">
        <v>2703</v>
      </c>
      <c r="F609" t="s">
        <v>1567</v>
      </c>
      <c r="G609" t="s">
        <v>4704</v>
      </c>
      <c r="H609" s="331" t="str">
        <f>VLOOKUP($G609,工作表1!$A:$C,3)</f>
        <v>A</v>
      </c>
      <c r="I609" s="24" t="str">
        <f>VLOOKUP(G609,工作表1!A:C,3)</f>
        <v>A</v>
      </c>
    </row>
    <row r="610" spans="1:9">
      <c r="A610" t="s">
        <v>1056</v>
      </c>
      <c r="B610" t="s">
        <v>1051</v>
      </c>
      <c r="C610" t="s">
        <v>1568</v>
      </c>
      <c r="D610" t="s">
        <v>1569</v>
      </c>
      <c r="E610" t="s">
        <v>2699</v>
      </c>
      <c r="F610" t="s">
        <v>1570</v>
      </c>
      <c r="G610" t="s">
        <v>4704</v>
      </c>
      <c r="H610" s="331" t="str">
        <f>VLOOKUP($G610,工作表1!$A:$C,3)</f>
        <v>A</v>
      </c>
      <c r="I610" s="24" t="str">
        <f>VLOOKUP(G610,工作表1!A:C,3)</f>
        <v>A</v>
      </c>
    </row>
    <row r="611" spans="1:9">
      <c r="A611" t="s">
        <v>1056</v>
      </c>
      <c r="B611" t="s">
        <v>1051</v>
      </c>
      <c r="C611" t="s">
        <v>1571</v>
      </c>
      <c r="D611" t="s">
        <v>1572</v>
      </c>
      <c r="E611" t="s">
        <v>2703</v>
      </c>
      <c r="F611" t="s">
        <v>1573</v>
      </c>
      <c r="G611" t="s">
        <v>4698</v>
      </c>
      <c r="H611" s="331" t="str">
        <f>VLOOKUP($G611,工作表1!$A:$C,3)</f>
        <v>A</v>
      </c>
      <c r="I611" s="24" t="str">
        <f>VLOOKUP(G611,工作表1!A:C,3)</f>
        <v>A</v>
      </c>
    </row>
    <row r="612" spans="1:9">
      <c r="A612" t="s">
        <v>1056</v>
      </c>
      <c r="B612" t="s">
        <v>1051</v>
      </c>
      <c r="C612" t="s">
        <v>1574</v>
      </c>
      <c r="D612" t="s">
        <v>1575</v>
      </c>
      <c r="E612" t="s">
        <v>2703</v>
      </c>
      <c r="F612" t="s">
        <v>1576</v>
      </c>
      <c r="G612" t="s">
        <v>4705</v>
      </c>
      <c r="H612" s="331" t="str">
        <f>VLOOKUP($G612,工作表1!$A:$C,3)</f>
        <v>A</v>
      </c>
      <c r="I612" s="24" t="str">
        <f>VLOOKUP(G612,工作表1!A:C,3)</f>
        <v>A</v>
      </c>
    </row>
    <row r="613" spans="1:9">
      <c r="A613" t="s">
        <v>1056</v>
      </c>
      <c r="B613" t="s">
        <v>1051</v>
      </c>
      <c r="C613" t="s">
        <v>1577</v>
      </c>
      <c r="D613" t="s">
        <v>1578</v>
      </c>
      <c r="E613" t="s">
        <v>2703</v>
      </c>
      <c r="F613" t="s">
        <v>1579</v>
      </c>
      <c r="G613" t="s">
        <v>4705</v>
      </c>
      <c r="H613" s="331" t="str">
        <f>VLOOKUP($G613,工作表1!$A:$C,3)</f>
        <v>A</v>
      </c>
      <c r="I613" s="24" t="str">
        <f>VLOOKUP(G613,工作表1!A:C,3)</f>
        <v>A</v>
      </c>
    </row>
    <row r="614" spans="1:9">
      <c r="A614" t="s">
        <v>1056</v>
      </c>
      <c r="B614" t="s">
        <v>1051</v>
      </c>
      <c r="C614" t="s">
        <v>1235</v>
      </c>
      <c r="D614" t="s">
        <v>1236</v>
      </c>
      <c r="E614" t="s">
        <v>2703</v>
      </c>
      <c r="F614" t="s">
        <v>1237</v>
      </c>
      <c r="G614" t="s">
        <v>4704</v>
      </c>
      <c r="H614" s="331" t="str">
        <f>VLOOKUP($G614,工作表1!$A:$C,3)</f>
        <v>A</v>
      </c>
      <c r="I614" s="24" t="str">
        <f>VLOOKUP(G614,工作表1!A:C,3)</f>
        <v>A</v>
      </c>
    </row>
    <row r="615" spans="1:9">
      <c r="A615" t="s">
        <v>1056</v>
      </c>
      <c r="B615" t="s">
        <v>1051</v>
      </c>
      <c r="C615" t="s">
        <v>1580</v>
      </c>
      <c r="D615" t="s">
        <v>1581</v>
      </c>
      <c r="E615" t="s">
        <v>2703</v>
      </c>
      <c r="F615" t="s">
        <v>1582</v>
      </c>
      <c r="G615" t="s">
        <v>4705</v>
      </c>
      <c r="H615" s="331" t="str">
        <f>VLOOKUP($G615,工作表1!$A:$C,3)</f>
        <v>A</v>
      </c>
      <c r="I615" s="24" t="str">
        <f>VLOOKUP(G615,工作表1!A:C,3)</f>
        <v>A</v>
      </c>
    </row>
    <row r="616" spans="1:9">
      <c r="A616" t="s">
        <v>1056</v>
      </c>
      <c r="B616" t="s">
        <v>1051</v>
      </c>
      <c r="C616" t="s">
        <v>1583</v>
      </c>
      <c r="D616" t="s">
        <v>1584</v>
      </c>
      <c r="E616" t="s">
        <v>2703</v>
      </c>
      <c r="F616" t="s">
        <v>1585</v>
      </c>
      <c r="G616" t="s">
        <v>4699</v>
      </c>
      <c r="H616" s="331" t="str">
        <f>VLOOKUP($G616,工作表1!$A:$C,3)</f>
        <v>A</v>
      </c>
      <c r="I616" s="24" t="str">
        <f>VLOOKUP(G616,工作表1!A:C,3)</f>
        <v>A</v>
      </c>
    </row>
    <row r="617" spans="1:9">
      <c r="A617" t="s">
        <v>1056</v>
      </c>
      <c r="B617" t="s">
        <v>1051</v>
      </c>
      <c r="C617" t="s">
        <v>1586</v>
      </c>
      <c r="D617" t="s">
        <v>1587</v>
      </c>
      <c r="E617" t="s">
        <v>2703</v>
      </c>
      <c r="F617" t="s">
        <v>1588</v>
      </c>
      <c r="G617" t="s">
        <v>4697</v>
      </c>
      <c r="H617" s="331" t="str">
        <f>VLOOKUP($G617,工作表1!$A:$C,3)</f>
        <v>A</v>
      </c>
      <c r="I617" s="24" t="str">
        <f>VLOOKUP(G617,工作表1!A:C,3)</f>
        <v>A</v>
      </c>
    </row>
    <row r="618" spans="1:9">
      <c r="A618" t="s">
        <v>1056</v>
      </c>
      <c r="B618" t="s">
        <v>1051</v>
      </c>
      <c r="C618" t="s">
        <v>4009</v>
      </c>
      <c r="D618" t="s">
        <v>5406</v>
      </c>
      <c r="E618" t="s">
        <v>2703</v>
      </c>
      <c r="F618" t="s">
        <v>4010</v>
      </c>
      <c r="G618" t="s">
        <v>4703</v>
      </c>
      <c r="H618" s="331" t="str">
        <f>VLOOKUP($G618,工作表1!$A:$C,3)</f>
        <v>A</v>
      </c>
      <c r="I618" s="24" t="str">
        <f>VLOOKUP(G618,工作表1!A:C,3)</f>
        <v>A</v>
      </c>
    </row>
    <row r="619" spans="1:9">
      <c r="A619" t="s">
        <v>1056</v>
      </c>
      <c r="B619" t="s">
        <v>1051</v>
      </c>
      <c r="C619" t="s">
        <v>4011</v>
      </c>
      <c r="D619" t="s">
        <v>4012</v>
      </c>
      <c r="E619" t="s">
        <v>2703</v>
      </c>
      <c r="F619" t="s">
        <v>4013</v>
      </c>
      <c r="G619" t="s">
        <v>4697</v>
      </c>
      <c r="H619" s="331" t="str">
        <f>VLOOKUP($G619,工作表1!$A:$C,3)</f>
        <v>A</v>
      </c>
      <c r="I619" s="24" t="str">
        <f>VLOOKUP(G619,工作表1!A:C,3)</f>
        <v>A</v>
      </c>
    </row>
    <row r="620" spans="1:9">
      <c r="A620" t="s">
        <v>1056</v>
      </c>
      <c r="B620" t="s">
        <v>1051</v>
      </c>
      <c r="C620" t="s">
        <v>2782</v>
      </c>
      <c r="D620" t="s">
        <v>2783</v>
      </c>
      <c r="E620" t="s">
        <v>2703</v>
      </c>
      <c r="F620" t="s">
        <v>2784</v>
      </c>
      <c r="G620" t="s">
        <v>4705</v>
      </c>
      <c r="H620" s="331" t="str">
        <f>VLOOKUP($G620,工作表1!$A:$C,3)</f>
        <v>A</v>
      </c>
      <c r="I620" s="24" t="str">
        <f>VLOOKUP(G620,工作表1!A:C,3)</f>
        <v>A</v>
      </c>
    </row>
    <row r="621" spans="1:9">
      <c r="A621" t="s">
        <v>1056</v>
      </c>
      <c r="B621" t="s">
        <v>1051</v>
      </c>
      <c r="C621" t="s">
        <v>4017</v>
      </c>
      <c r="D621" t="s">
        <v>4018</v>
      </c>
      <c r="E621" t="s">
        <v>2703</v>
      </c>
      <c r="F621" t="s">
        <v>4019</v>
      </c>
      <c r="G621" t="s">
        <v>4704</v>
      </c>
      <c r="H621" s="331" t="str">
        <f>VLOOKUP($G621,工作表1!$A:$C,3)</f>
        <v>A</v>
      </c>
      <c r="I621" s="24" t="str">
        <f>VLOOKUP(G621,工作表1!A:C,3)</f>
        <v>A</v>
      </c>
    </row>
    <row r="622" spans="1:9">
      <c r="A622" t="s">
        <v>1056</v>
      </c>
      <c r="B622" t="s">
        <v>1051</v>
      </c>
      <c r="C622" t="s">
        <v>4020</v>
      </c>
      <c r="D622" t="s">
        <v>4021</v>
      </c>
      <c r="E622" t="s">
        <v>2699</v>
      </c>
      <c r="F622" t="s">
        <v>4022</v>
      </c>
      <c r="G622" t="s">
        <v>4676</v>
      </c>
      <c r="H622" s="331" t="str">
        <f>VLOOKUP($G622,工作表1!$A:$C,3)</f>
        <v>A</v>
      </c>
      <c r="I622" s="24" t="str">
        <f>VLOOKUP(G622,工作表1!A:C,3)</f>
        <v>A</v>
      </c>
    </row>
    <row r="623" spans="1:9">
      <c r="A623" t="s">
        <v>1056</v>
      </c>
      <c r="B623" t="s">
        <v>1051</v>
      </c>
      <c r="C623" t="s">
        <v>4023</v>
      </c>
      <c r="D623" t="s">
        <v>4024</v>
      </c>
      <c r="E623" t="s">
        <v>2703</v>
      </c>
      <c r="F623" t="s">
        <v>4025</v>
      </c>
      <c r="G623" t="s">
        <v>4699</v>
      </c>
      <c r="H623" s="331" t="str">
        <f>VLOOKUP($G623,工作表1!$A:$C,3)</f>
        <v>A</v>
      </c>
      <c r="I623" s="24" t="str">
        <f>VLOOKUP(G623,工作表1!A:C,3)</f>
        <v>A</v>
      </c>
    </row>
    <row r="624" spans="1:9">
      <c r="A624" t="s">
        <v>1056</v>
      </c>
      <c r="B624" t="s">
        <v>1051</v>
      </c>
      <c r="C624" t="s">
        <v>4026</v>
      </c>
      <c r="D624" t="s">
        <v>4027</v>
      </c>
      <c r="E624" t="s">
        <v>2703</v>
      </c>
      <c r="F624" t="s">
        <v>4028</v>
      </c>
      <c r="G624" t="s">
        <v>4704</v>
      </c>
      <c r="H624" s="331" t="str">
        <f>VLOOKUP($G624,工作表1!$A:$C,3)</f>
        <v>A</v>
      </c>
      <c r="I624" s="24" t="str">
        <f>VLOOKUP(G624,工作表1!A:C,3)</f>
        <v>A</v>
      </c>
    </row>
    <row r="625" spans="1:9">
      <c r="A625" t="s">
        <v>1056</v>
      </c>
      <c r="B625" t="s">
        <v>1051</v>
      </c>
      <c r="C625" t="s">
        <v>4029</v>
      </c>
      <c r="D625" t="s">
        <v>4030</v>
      </c>
      <c r="E625" t="s">
        <v>2703</v>
      </c>
      <c r="F625" t="s">
        <v>4031</v>
      </c>
      <c r="G625" t="s">
        <v>4697</v>
      </c>
      <c r="H625" s="331" t="str">
        <f>VLOOKUP($G625,工作表1!$A:$C,3)</f>
        <v>A</v>
      </c>
      <c r="I625" s="24" t="str">
        <f>VLOOKUP(G625,工作表1!A:C,3)</f>
        <v>A</v>
      </c>
    </row>
    <row r="626" spans="1:9">
      <c r="A626" t="s">
        <v>1056</v>
      </c>
      <c r="B626" t="s">
        <v>1051</v>
      </c>
      <c r="C626" t="s">
        <v>4032</v>
      </c>
      <c r="D626" t="s">
        <v>4033</v>
      </c>
      <c r="E626" t="s">
        <v>2703</v>
      </c>
      <c r="F626" t="s">
        <v>4034</v>
      </c>
      <c r="G626" t="s">
        <v>4704</v>
      </c>
      <c r="H626" s="331" t="str">
        <f>VLOOKUP($G626,工作表1!$A:$C,3)</f>
        <v>A</v>
      </c>
      <c r="I626" s="24" t="str">
        <f>VLOOKUP(G626,工作表1!A:C,3)</f>
        <v>A</v>
      </c>
    </row>
    <row r="627" spans="1:9">
      <c r="A627" t="s">
        <v>1056</v>
      </c>
      <c r="B627" t="s">
        <v>1051</v>
      </c>
      <c r="C627" t="s">
        <v>4035</v>
      </c>
      <c r="D627" t="s">
        <v>4036</v>
      </c>
      <c r="E627" t="s">
        <v>2703</v>
      </c>
      <c r="F627" t="s">
        <v>4037</v>
      </c>
      <c r="G627" t="s">
        <v>4704</v>
      </c>
      <c r="H627" s="331" t="str">
        <f>VLOOKUP($G627,工作表1!$A:$C,3)</f>
        <v>A</v>
      </c>
      <c r="I627" s="24" t="str">
        <f>VLOOKUP(G627,工作表1!A:C,3)</f>
        <v>A</v>
      </c>
    </row>
    <row r="628" spans="1:9">
      <c r="A628" t="s">
        <v>1056</v>
      </c>
      <c r="B628" t="s">
        <v>1051</v>
      </c>
      <c r="C628" t="s">
        <v>4038</v>
      </c>
      <c r="D628" t="s">
        <v>4039</v>
      </c>
      <c r="E628" t="s">
        <v>2703</v>
      </c>
      <c r="F628" t="s">
        <v>4040</v>
      </c>
      <c r="G628" t="s">
        <v>4698</v>
      </c>
      <c r="H628" s="331" t="str">
        <f>VLOOKUP($G628,工作表1!$A:$C,3)</f>
        <v>A</v>
      </c>
      <c r="I628" s="24" t="str">
        <f>VLOOKUP(G628,工作表1!A:C,3)</f>
        <v>A</v>
      </c>
    </row>
    <row r="629" spans="1:9">
      <c r="A629" t="s">
        <v>1056</v>
      </c>
      <c r="B629" t="s">
        <v>1051</v>
      </c>
      <c r="C629" t="s">
        <v>4041</v>
      </c>
      <c r="D629" t="s">
        <v>4042</v>
      </c>
      <c r="E629" t="s">
        <v>2703</v>
      </c>
      <c r="F629" t="s">
        <v>4043</v>
      </c>
      <c r="G629" t="s">
        <v>4704</v>
      </c>
      <c r="H629" s="331" t="str">
        <f>VLOOKUP($G629,工作表1!$A:$C,3)</f>
        <v>A</v>
      </c>
      <c r="I629" s="24" t="str">
        <f>VLOOKUP(G629,工作表1!A:C,3)</f>
        <v>A</v>
      </c>
    </row>
    <row r="630" spans="1:9">
      <c r="A630" t="s">
        <v>1056</v>
      </c>
      <c r="B630" t="s">
        <v>1051</v>
      </c>
      <c r="C630" t="s">
        <v>4044</v>
      </c>
      <c r="D630" t="s">
        <v>4045</v>
      </c>
      <c r="E630" t="s">
        <v>2703</v>
      </c>
      <c r="F630" t="s">
        <v>4046</v>
      </c>
      <c r="G630" t="s">
        <v>4698</v>
      </c>
      <c r="H630" s="331" t="str">
        <f>VLOOKUP($G630,工作表1!$A:$C,3)</f>
        <v>A</v>
      </c>
      <c r="I630" s="24" t="str">
        <f>VLOOKUP(G630,工作表1!A:C,3)</f>
        <v>A</v>
      </c>
    </row>
    <row r="631" spans="1:9">
      <c r="A631" t="s">
        <v>1056</v>
      </c>
      <c r="B631" t="s">
        <v>1051</v>
      </c>
      <c r="C631" t="s">
        <v>4047</v>
      </c>
      <c r="D631" t="s">
        <v>4048</v>
      </c>
      <c r="E631" t="s">
        <v>2703</v>
      </c>
      <c r="F631" t="s">
        <v>4049</v>
      </c>
      <c r="G631" t="s">
        <v>4699</v>
      </c>
      <c r="H631" s="331" t="str">
        <f>VLOOKUP($G631,工作表1!$A:$C,3)</f>
        <v>A</v>
      </c>
      <c r="I631" s="24" t="str">
        <f>VLOOKUP(G631,工作表1!A:C,3)</f>
        <v>A</v>
      </c>
    </row>
    <row r="632" spans="1:9">
      <c r="A632" t="s">
        <v>1056</v>
      </c>
      <c r="B632" t="s">
        <v>1051</v>
      </c>
      <c r="C632" t="s">
        <v>4050</v>
      </c>
      <c r="D632" t="s">
        <v>4051</v>
      </c>
      <c r="E632" t="s">
        <v>2703</v>
      </c>
      <c r="F632" t="s">
        <v>4052</v>
      </c>
      <c r="G632" t="s">
        <v>4697</v>
      </c>
      <c r="H632" s="331" t="str">
        <f>VLOOKUP($G632,工作表1!$A:$C,3)</f>
        <v>A</v>
      </c>
      <c r="I632" s="24" t="str">
        <f>VLOOKUP(G632,工作表1!A:C,3)</f>
        <v>A</v>
      </c>
    </row>
    <row r="633" spans="1:9">
      <c r="A633" t="s">
        <v>1056</v>
      </c>
      <c r="B633" t="s">
        <v>1051</v>
      </c>
      <c r="C633" t="s">
        <v>4053</v>
      </c>
      <c r="D633" t="s">
        <v>4054</v>
      </c>
      <c r="E633" t="s">
        <v>2703</v>
      </c>
      <c r="F633" t="s">
        <v>4055</v>
      </c>
      <c r="G633" t="s">
        <v>4704</v>
      </c>
      <c r="H633" s="331" t="str">
        <f>VLOOKUP($G633,工作表1!$A:$C,3)</f>
        <v>A</v>
      </c>
      <c r="I633" s="24" t="str">
        <f>VLOOKUP(G633,工作表1!A:C,3)</f>
        <v>A</v>
      </c>
    </row>
    <row r="634" spans="1:9">
      <c r="A634" t="s">
        <v>1056</v>
      </c>
      <c r="B634" t="s">
        <v>1051</v>
      </c>
      <c r="C634" t="s">
        <v>4056</v>
      </c>
      <c r="D634" t="s">
        <v>4057</v>
      </c>
      <c r="E634" t="s">
        <v>2703</v>
      </c>
      <c r="F634" t="s">
        <v>4058</v>
      </c>
      <c r="G634" t="s">
        <v>4705</v>
      </c>
      <c r="H634" s="331" t="str">
        <f>VLOOKUP($G634,工作表1!$A:$C,3)</f>
        <v>A</v>
      </c>
      <c r="I634" s="24" t="str">
        <f>VLOOKUP(G634,工作表1!A:C,3)</f>
        <v>A</v>
      </c>
    </row>
    <row r="635" spans="1:9">
      <c r="A635" t="s">
        <v>1056</v>
      </c>
      <c r="B635" t="s">
        <v>1051</v>
      </c>
      <c r="C635" t="s">
        <v>2563</v>
      </c>
      <c r="D635" t="s">
        <v>268</v>
      </c>
      <c r="E635" t="s">
        <v>2699</v>
      </c>
      <c r="F635" t="s">
        <v>2564</v>
      </c>
      <c r="G635" t="s">
        <v>4676</v>
      </c>
      <c r="H635" s="331" t="str">
        <f>VLOOKUP($G635,工作表1!$A:$C,3)</f>
        <v>A</v>
      </c>
      <c r="I635" s="24" t="str">
        <f>VLOOKUP(G635,工作表1!A:C,3)</f>
        <v>A</v>
      </c>
    </row>
    <row r="636" spans="1:9">
      <c r="A636" t="s">
        <v>1056</v>
      </c>
      <c r="B636" t="s">
        <v>1051</v>
      </c>
      <c r="C636" t="s">
        <v>2565</v>
      </c>
      <c r="D636" t="s">
        <v>2566</v>
      </c>
      <c r="E636" t="s">
        <v>2703</v>
      </c>
      <c r="F636" t="s">
        <v>2567</v>
      </c>
      <c r="G636" t="s">
        <v>4705</v>
      </c>
      <c r="H636" s="331" t="str">
        <f>VLOOKUP($G636,工作表1!$A:$C,3)</f>
        <v>A</v>
      </c>
      <c r="I636" s="24" t="str">
        <f>VLOOKUP(G636,工作表1!A:C,3)</f>
        <v>A</v>
      </c>
    </row>
    <row r="637" spans="1:9">
      <c r="A637" t="s">
        <v>1056</v>
      </c>
      <c r="B637" t="s">
        <v>1051</v>
      </c>
      <c r="C637" t="s">
        <v>2568</v>
      </c>
      <c r="D637" t="s">
        <v>2569</v>
      </c>
      <c r="E637" t="s">
        <v>2703</v>
      </c>
      <c r="F637" t="s">
        <v>2570</v>
      </c>
      <c r="G637" t="s">
        <v>4703</v>
      </c>
      <c r="H637" s="331" t="str">
        <f>VLOOKUP($G637,工作表1!$A:$C,3)</f>
        <v>A</v>
      </c>
      <c r="I637" s="24" t="str">
        <f>VLOOKUP(G637,工作表1!A:C,3)</f>
        <v>A</v>
      </c>
    </row>
    <row r="638" spans="1:9">
      <c r="A638" t="s">
        <v>1056</v>
      </c>
      <c r="B638" t="s">
        <v>1051</v>
      </c>
      <c r="C638" t="s">
        <v>2571</v>
      </c>
      <c r="D638" t="s">
        <v>2572</v>
      </c>
      <c r="E638" t="s">
        <v>2703</v>
      </c>
      <c r="F638" t="s">
        <v>2573</v>
      </c>
      <c r="G638" t="s">
        <v>4705</v>
      </c>
      <c r="H638" s="331" t="str">
        <f>VLOOKUP($G638,工作表1!$A:$C,3)</f>
        <v>A</v>
      </c>
      <c r="I638" s="24" t="str">
        <f>VLOOKUP(G638,工作表1!A:C,3)</f>
        <v>A</v>
      </c>
    </row>
    <row r="639" spans="1:9">
      <c r="A639" t="s">
        <v>1056</v>
      </c>
      <c r="B639" t="s">
        <v>1051</v>
      </c>
      <c r="C639" t="s">
        <v>2574</v>
      </c>
      <c r="D639" t="s">
        <v>2575</v>
      </c>
      <c r="E639" t="s">
        <v>2703</v>
      </c>
      <c r="F639" t="s">
        <v>2576</v>
      </c>
      <c r="G639" t="s">
        <v>4703</v>
      </c>
      <c r="H639" s="331" t="str">
        <f>VLOOKUP($G639,工作表1!$A:$C,3)</f>
        <v>A</v>
      </c>
      <c r="I639" s="24" t="str">
        <f>VLOOKUP(G639,工作表1!A:C,3)</f>
        <v>A</v>
      </c>
    </row>
    <row r="640" spans="1:9">
      <c r="A640" t="s">
        <v>1056</v>
      </c>
      <c r="B640" t="s">
        <v>1051</v>
      </c>
      <c r="C640" t="s">
        <v>2577</v>
      </c>
      <c r="D640" t="s">
        <v>2578</v>
      </c>
      <c r="E640" t="s">
        <v>2703</v>
      </c>
      <c r="F640" t="s">
        <v>2579</v>
      </c>
      <c r="G640" t="s">
        <v>4705</v>
      </c>
      <c r="H640" s="331" t="str">
        <f>VLOOKUP($G640,工作表1!$A:$C,3)</f>
        <v>A</v>
      </c>
      <c r="I640" s="24" t="str">
        <f>VLOOKUP(G640,工作表1!A:C,3)</f>
        <v>A</v>
      </c>
    </row>
    <row r="641" spans="1:9">
      <c r="A641" t="s">
        <v>1056</v>
      </c>
      <c r="B641" t="s">
        <v>1051</v>
      </c>
      <c r="C641" t="s">
        <v>2580</v>
      </c>
      <c r="D641" t="s">
        <v>2581</v>
      </c>
      <c r="E641" t="s">
        <v>2703</v>
      </c>
      <c r="F641" t="s">
        <v>2582</v>
      </c>
      <c r="G641" t="s">
        <v>4703</v>
      </c>
      <c r="H641" s="331" t="str">
        <f>VLOOKUP($G641,工作表1!$A:$C,3)</f>
        <v>A</v>
      </c>
      <c r="I641" s="24" t="str">
        <f>VLOOKUP(G641,工作表1!A:C,3)</f>
        <v>A</v>
      </c>
    </row>
    <row r="642" spans="1:9">
      <c r="A642" t="s">
        <v>1056</v>
      </c>
      <c r="B642" t="s">
        <v>1051</v>
      </c>
      <c r="C642" t="s">
        <v>2583</v>
      </c>
      <c r="D642" t="s">
        <v>2584</v>
      </c>
      <c r="E642" t="s">
        <v>2703</v>
      </c>
      <c r="F642" t="s">
        <v>2585</v>
      </c>
      <c r="G642" t="s">
        <v>4703</v>
      </c>
      <c r="H642" s="331" t="str">
        <f>VLOOKUP($G642,工作表1!$A:$C,3)</f>
        <v>A</v>
      </c>
      <c r="I642" s="24" t="str">
        <f>VLOOKUP(G642,工作表1!A:C,3)</f>
        <v>A</v>
      </c>
    </row>
    <row r="643" spans="1:9">
      <c r="A643" t="s">
        <v>1056</v>
      </c>
      <c r="B643" t="s">
        <v>1051</v>
      </c>
      <c r="C643" t="s">
        <v>2586</v>
      </c>
      <c r="D643" t="s">
        <v>2587</v>
      </c>
      <c r="E643" t="s">
        <v>2703</v>
      </c>
      <c r="F643" t="s">
        <v>2588</v>
      </c>
      <c r="G643" t="s">
        <v>4703</v>
      </c>
      <c r="H643" s="331" t="str">
        <f>VLOOKUP($G643,工作表1!$A:$C,3)</f>
        <v>A</v>
      </c>
      <c r="I643" s="24" t="str">
        <f>VLOOKUP(G643,工作表1!A:C,3)</f>
        <v>A</v>
      </c>
    </row>
    <row r="644" spans="1:9">
      <c r="A644" t="s">
        <v>1056</v>
      </c>
      <c r="B644" t="s">
        <v>1051</v>
      </c>
      <c r="C644" t="s">
        <v>2589</v>
      </c>
      <c r="D644" t="s">
        <v>2590</v>
      </c>
      <c r="E644" t="s">
        <v>2703</v>
      </c>
      <c r="F644" t="s">
        <v>2591</v>
      </c>
      <c r="G644" t="s">
        <v>4705</v>
      </c>
      <c r="H644" s="331" t="str">
        <f>VLOOKUP($G644,工作表1!$A:$C,3)</f>
        <v>A</v>
      </c>
      <c r="I644" s="24" t="str">
        <f>VLOOKUP(G644,工作表1!A:C,3)</f>
        <v>A</v>
      </c>
    </row>
    <row r="645" spans="1:9">
      <c r="A645" t="s">
        <v>1056</v>
      </c>
      <c r="B645" t="s">
        <v>1051</v>
      </c>
      <c r="C645" t="s">
        <v>2592</v>
      </c>
      <c r="D645" t="s">
        <v>2593</v>
      </c>
      <c r="E645" t="s">
        <v>2703</v>
      </c>
      <c r="F645" t="s">
        <v>2594</v>
      </c>
      <c r="G645" t="s">
        <v>4704</v>
      </c>
      <c r="H645" s="331" t="str">
        <f>VLOOKUP($G645,工作表1!$A:$C,3)</f>
        <v>A</v>
      </c>
      <c r="I645" s="24" t="str">
        <f>VLOOKUP(G645,工作表1!A:C,3)</f>
        <v>A</v>
      </c>
    </row>
    <row r="646" spans="1:9">
      <c r="A646" t="s">
        <v>1056</v>
      </c>
      <c r="B646" t="s">
        <v>1051</v>
      </c>
      <c r="C646" t="s">
        <v>2595</v>
      </c>
      <c r="D646" t="s">
        <v>2596</v>
      </c>
      <c r="E646" t="s">
        <v>2703</v>
      </c>
      <c r="F646" t="s">
        <v>2597</v>
      </c>
      <c r="G646" t="s">
        <v>4697</v>
      </c>
      <c r="H646" s="331" t="str">
        <f>VLOOKUP($G646,工作表1!$A:$C,3)</f>
        <v>A</v>
      </c>
      <c r="I646" s="24" t="str">
        <f>VLOOKUP(G646,工作表1!A:C,3)</f>
        <v>A</v>
      </c>
    </row>
    <row r="647" spans="1:9">
      <c r="A647" t="s">
        <v>1056</v>
      </c>
      <c r="B647" t="s">
        <v>1051</v>
      </c>
      <c r="C647" t="s">
        <v>2598</v>
      </c>
      <c r="D647" t="s">
        <v>2599</v>
      </c>
      <c r="E647" t="s">
        <v>2703</v>
      </c>
      <c r="F647" t="s">
        <v>2600</v>
      </c>
      <c r="G647" t="s">
        <v>4705</v>
      </c>
      <c r="H647" s="331" t="str">
        <f>VLOOKUP($G647,工作表1!$A:$C,3)</f>
        <v>A</v>
      </c>
      <c r="I647" s="24" t="str">
        <f>VLOOKUP(G647,工作表1!A:C,3)</f>
        <v>A</v>
      </c>
    </row>
    <row r="648" spans="1:9">
      <c r="A648" t="s">
        <v>1056</v>
      </c>
      <c r="B648" t="s">
        <v>1051</v>
      </c>
      <c r="C648" t="s">
        <v>2601</v>
      </c>
      <c r="D648" t="s">
        <v>2602</v>
      </c>
      <c r="E648" t="s">
        <v>2703</v>
      </c>
      <c r="F648" t="s">
        <v>2603</v>
      </c>
      <c r="G648" t="s">
        <v>4704</v>
      </c>
      <c r="H648" s="331" t="str">
        <f>VLOOKUP($G648,工作表1!$A:$C,3)</f>
        <v>A</v>
      </c>
      <c r="I648" s="24" t="str">
        <f>VLOOKUP(G648,工作表1!A:C,3)</f>
        <v>A</v>
      </c>
    </row>
    <row r="649" spans="1:9">
      <c r="A649" t="s">
        <v>1056</v>
      </c>
      <c r="B649" t="s">
        <v>1051</v>
      </c>
      <c r="C649" t="s">
        <v>2604</v>
      </c>
      <c r="D649" t="s">
        <v>2605</v>
      </c>
      <c r="E649" t="s">
        <v>2703</v>
      </c>
      <c r="F649" t="s">
        <v>2606</v>
      </c>
      <c r="G649" t="s">
        <v>4704</v>
      </c>
      <c r="H649" s="331" t="str">
        <f>VLOOKUP($G649,工作表1!$A:$C,3)</f>
        <v>A</v>
      </c>
      <c r="I649" s="24" t="str">
        <f>VLOOKUP(G649,工作表1!A:C,3)</f>
        <v>A</v>
      </c>
    </row>
    <row r="650" spans="1:9">
      <c r="A650" t="s">
        <v>1056</v>
      </c>
      <c r="B650" t="s">
        <v>1051</v>
      </c>
      <c r="C650" t="s">
        <v>2607</v>
      </c>
      <c r="D650" t="s">
        <v>2608</v>
      </c>
      <c r="E650" t="s">
        <v>2699</v>
      </c>
      <c r="F650" t="s">
        <v>2609</v>
      </c>
      <c r="G650" t="s">
        <v>4705</v>
      </c>
      <c r="H650" s="331" t="str">
        <f>VLOOKUP($G650,工作表1!$A:$C,3)</f>
        <v>A</v>
      </c>
      <c r="I650" s="24" t="str">
        <f>VLOOKUP(G650,工作表1!A:C,3)</f>
        <v>A</v>
      </c>
    </row>
    <row r="651" spans="1:9">
      <c r="A651" t="s">
        <v>1056</v>
      </c>
      <c r="B651" t="s">
        <v>1051</v>
      </c>
      <c r="C651" t="s">
        <v>2610</v>
      </c>
      <c r="D651" t="s">
        <v>2611</v>
      </c>
      <c r="E651" t="s">
        <v>2703</v>
      </c>
      <c r="F651" t="s">
        <v>2612</v>
      </c>
      <c r="G651" t="s">
        <v>4705</v>
      </c>
      <c r="H651" s="331" t="str">
        <f>VLOOKUP($G651,工作表1!$A:$C,3)</f>
        <v>A</v>
      </c>
      <c r="I651" s="24" t="str">
        <f>VLOOKUP(G651,工作表1!A:C,3)</f>
        <v>A</v>
      </c>
    </row>
    <row r="652" spans="1:9">
      <c r="A652" t="s">
        <v>1056</v>
      </c>
      <c r="B652" t="s">
        <v>1051</v>
      </c>
      <c r="C652" t="s">
        <v>2613</v>
      </c>
      <c r="D652" t="s">
        <v>2614</v>
      </c>
      <c r="E652" t="s">
        <v>2703</v>
      </c>
      <c r="F652" t="s">
        <v>2615</v>
      </c>
      <c r="G652" t="s">
        <v>4703</v>
      </c>
      <c r="H652" s="331" t="str">
        <f>VLOOKUP($G652,工作表1!$A:$C,3)</f>
        <v>A</v>
      </c>
      <c r="I652" s="24" t="str">
        <f>VLOOKUP(G652,工作表1!A:C,3)</f>
        <v>A</v>
      </c>
    </row>
    <row r="653" spans="1:9">
      <c r="A653" t="s">
        <v>1056</v>
      </c>
      <c r="B653" t="s">
        <v>1051</v>
      </c>
      <c r="C653" t="s">
        <v>4107</v>
      </c>
      <c r="D653" t="s">
        <v>4108</v>
      </c>
      <c r="E653" t="s">
        <v>2703</v>
      </c>
      <c r="F653" t="s">
        <v>4109</v>
      </c>
      <c r="G653" t="s">
        <v>4706</v>
      </c>
      <c r="H653" s="331" t="str">
        <f>VLOOKUP($G653,工作表1!$A:$C,3)</f>
        <v>A</v>
      </c>
      <c r="I653" s="24" t="str">
        <f>VLOOKUP(G653,工作表1!A:C,3)</f>
        <v>A</v>
      </c>
    </row>
    <row r="654" spans="1:9">
      <c r="A654" t="s">
        <v>1056</v>
      </c>
      <c r="B654" t="s">
        <v>1051</v>
      </c>
      <c r="C654" t="s">
        <v>2616</v>
      </c>
      <c r="D654" t="s">
        <v>2617</v>
      </c>
      <c r="E654" t="s">
        <v>2703</v>
      </c>
      <c r="F654" t="s">
        <v>2618</v>
      </c>
      <c r="G654" t="s">
        <v>4703</v>
      </c>
      <c r="H654" s="331" t="str">
        <f>VLOOKUP($G654,工作表1!$A:$C,3)</f>
        <v>A</v>
      </c>
      <c r="I654" s="24" t="str">
        <f>VLOOKUP(G654,工作表1!A:C,3)</f>
        <v>A</v>
      </c>
    </row>
    <row r="655" spans="1:9">
      <c r="A655" t="s">
        <v>1056</v>
      </c>
      <c r="B655" t="s">
        <v>1051</v>
      </c>
      <c r="C655" t="s">
        <v>2619</v>
      </c>
      <c r="D655" t="s">
        <v>2620</v>
      </c>
      <c r="E655" t="s">
        <v>2703</v>
      </c>
      <c r="F655" t="s">
        <v>2621</v>
      </c>
      <c r="G655" t="s">
        <v>4697</v>
      </c>
      <c r="H655" s="331" t="str">
        <f>VLOOKUP($G655,工作表1!$A:$C,3)</f>
        <v>A</v>
      </c>
      <c r="I655" s="24" t="str">
        <f>VLOOKUP(G655,工作表1!A:C,3)</f>
        <v>A</v>
      </c>
    </row>
    <row r="656" spans="1:9">
      <c r="A656" t="s">
        <v>1056</v>
      </c>
      <c r="B656" t="s">
        <v>1051</v>
      </c>
      <c r="C656" t="s">
        <v>2622</v>
      </c>
      <c r="D656" t="s">
        <v>2623</v>
      </c>
      <c r="E656" t="s">
        <v>2703</v>
      </c>
      <c r="F656" t="s">
        <v>2624</v>
      </c>
      <c r="G656" t="s">
        <v>4703</v>
      </c>
      <c r="H656" s="331" t="str">
        <f>VLOOKUP($G656,工作表1!$A:$C,3)</f>
        <v>A</v>
      </c>
      <c r="I656" s="24" t="str">
        <f>VLOOKUP(G656,工作表1!A:C,3)</f>
        <v>A</v>
      </c>
    </row>
    <row r="657" spans="1:9">
      <c r="A657" t="s">
        <v>1056</v>
      </c>
      <c r="B657" t="s">
        <v>1051</v>
      </c>
      <c r="C657" t="s">
        <v>2625</v>
      </c>
      <c r="D657" t="s">
        <v>2626</v>
      </c>
      <c r="E657" t="s">
        <v>2703</v>
      </c>
      <c r="F657" t="s">
        <v>2627</v>
      </c>
      <c r="G657" t="s">
        <v>4704</v>
      </c>
      <c r="H657" s="331" t="str">
        <f>VLOOKUP($G657,工作表1!$A:$C,3)</f>
        <v>A</v>
      </c>
      <c r="I657" s="24" t="str">
        <f>VLOOKUP(G657,工作表1!A:C,3)</f>
        <v>A</v>
      </c>
    </row>
    <row r="658" spans="1:9">
      <c r="A658" t="s">
        <v>1056</v>
      </c>
      <c r="B658" t="s">
        <v>1051</v>
      </c>
      <c r="C658" t="s">
        <v>2625</v>
      </c>
      <c r="D658" t="s">
        <v>2626</v>
      </c>
      <c r="E658" t="s">
        <v>2703</v>
      </c>
      <c r="F658" t="s">
        <v>2627</v>
      </c>
      <c r="G658" t="s">
        <v>4704</v>
      </c>
      <c r="H658" s="331" t="str">
        <f>VLOOKUP($G658,工作表1!$A:$C,3)</f>
        <v>A</v>
      </c>
      <c r="I658" s="24" t="str">
        <f>VLOOKUP(G658,工作表1!A:C,3)</f>
        <v>A</v>
      </c>
    </row>
    <row r="659" spans="1:9">
      <c r="A659" t="s">
        <v>1056</v>
      </c>
      <c r="B659" t="s">
        <v>1051</v>
      </c>
      <c r="C659" t="s">
        <v>2628</v>
      </c>
      <c r="D659" t="s">
        <v>2629</v>
      </c>
      <c r="E659" t="s">
        <v>2703</v>
      </c>
      <c r="F659" t="s">
        <v>2630</v>
      </c>
      <c r="G659" t="s">
        <v>4704</v>
      </c>
      <c r="H659" s="331" t="str">
        <f>VLOOKUP($G659,工作表1!$A:$C,3)</f>
        <v>A</v>
      </c>
      <c r="I659" s="24" t="str">
        <f>VLOOKUP(G659,工作表1!A:C,3)</f>
        <v>A</v>
      </c>
    </row>
    <row r="660" spans="1:9">
      <c r="A660" t="s">
        <v>1056</v>
      </c>
      <c r="B660" t="s">
        <v>1051</v>
      </c>
      <c r="C660" t="s">
        <v>2631</v>
      </c>
      <c r="D660" t="s">
        <v>2632</v>
      </c>
      <c r="E660" t="s">
        <v>2703</v>
      </c>
      <c r="F660" t="s">
        <v>2633</v>
      </c>
      <c r="G660" t="s">
        <v>4703</v>
      </c>
      <c r="H660" s="331" t="str">
        <f>VLOOKUP($G660,工作表1!$A:$C,3)</f>
        <v>A</v>
      </c>
      <c r="I660" s="24" t="str">
        <f>VLOOKUP(G660,工作表1!A:C,3)</f>
        <v>A</v>
      </c>
    </row>
    <row r="661" spans="1:9">
      <c r="A661" t="s">
        <v>1056</v>
      </c>
      <c r="B661" t="s">
        <v>1051</v>
      </c>
      <c r="C661" t="s">
        <v>2634</v>
      </c>
      <c r="D661" t="s">
        <v>2635</v>
      </c>
      <c r="E661" t="s">
        <v>2703</v>
      </c>
      <c r="F661" t="s">
        <v>2636</v>
      </c>
      <c r="G661" t="s">
        <v>4699</v>
      </c>
      <c r="H661" s="331" t="str">
        <f>VLOOKUP($G661,工作表1!$A:$C,3)</f>
        <v>A</v>
      </c>
      <c r="I661" s="24" t="str">
        <f>VLOOKUP(G661,工作表1!A:C,3)</f>
        <v>A</v>
      </c>
    </row>
    <row r="662" spans="1:9">
      <c r="A662" t="s">
        <v>1056</v>
      </c>
      <c r="B662" t="s">
        <v>1051</v>
      </c>
      <c r="C662" t="s">
        <v>2640</v>
      </c>
      <c r="D662" t="s">
        <v>4300</v>
      </c>
      <c r="E662" t="s">
        <v>2703</v>
      </c>
      <c r="F662" t="s">
        <v>4301</v>
      </c>
      <c r="G662" t="s">
        <v>4703</v>
      </c>
      <c r="H662" s="331" t="str">
        <f>VLOOKUP($G662,工作表1!$A:$C,3)</f>
        <v>A</v>
      </c>
      <c r="I662" s="24" t="str">
        <f>VLOOKUP(G662,工作表1!A:C,3)</f>
        <v>A</v>
      </c>
    </row>
    <row r="663" spans="1:9">
      <c r="A663" t="s">
        <v>1056</v>
      </c>
      <c r="B663" t="s">
        <v>1051</v>
      </c>
      <c r="C663" t="s">
        <v>4302</v>
      </c>
      <c r="D663" t="s">
        <v>4303</v>
      </c>
      <c r="E663" t="s">
        <v>2703</v>
      </c>
      <c r="F663" t="s">
        <v>4304</v>
      </c>
      <c r="G663" t="s">
        <v>4705</v>
      </c>
      <c r="H663" s="331" t="str">
        <f>VLOOKUP($G663,工作表1!$A:$C,3)</f>
        <v>A</v>
      </c>
      <c r="I663" s="24" t="str">
        <f>VLOOKUP(G663,工作表1!A:C,3)</f>
        <v>A</v>
      </c>
    </row>
    <row r="664" spans="1:9">
      <c r="A664" t="s">
        <v>1056</v>
      </c>
      <c r="B664" t="s">
        <v>1051</v>
      </c>
      <c r="C664" t="s">
        <v>4305</v>
      </c>
      <c r="D664" t="s">
        <v>4306</v>
      </c>
      <c r="E664" t="s">
        <v>2703</v>
      </c>
      <c r="F664" t="s">
        <v>4307</v>
      </c>
      <c r="G664" t="s">
        <v>4703</v>
      </c>
      <c r="H664" s="331" t="str">
        <f>VLOOKUP($G664,工作表1!$A:$C,3)</f>
        <v>A</v>
      </c>
      <c r="I664" s="24" t="str">
        <f>VLOOKUP(G664,工作表1!A:C,3)</f>
        <v>A</v>
      </c>
    </row>
    <row r="665" spans="1:9">
      <c r="A665" t="s">
        <v>1056</v>
      </c>
      <c r="B665" t="s">
        <v>1051</v>
      </c>
      <c r="C665" t="s">
        <v>4308</v>
      </c>
      <c r="D665" t="s">
        <v>4309</v>
      </c>
      <c r="E665" t="s">
        <v>2703</v>
      </c>
      <c r="F665" t="s">
        <v>4310</v>
      </c>
      <c r="G665" t="s">
        <v>4705</v>
      </c>
      <c r="H665" s="331" t="str">
        <f>VLOOKUP($G665,工作表1!$A:$C,3)</f>
        <v>A</v>
      </c>
      <c r="I665" s="24" t="str">
        <f>VLOOKUP(G665,工作表1!A:C,3)</f>
        <v>A</v>
      </c>
    </row>
    <row r="666" spans="1:9">
      <c r="A666" t="s">
        <v>1056</v>
      </c>
      <c r="B666" t="s">
        <v>1051</v>
      </c>
      <c r="C666" t="s">
        <v>4311</v>
      </c>
      <c r="D666" t="s">
        <v>268</v>
      </c>
      <c r="E666" t="s">
        <v>2703</v>
      </c>
      <c r="F666" t="s">
        <v>4312</v>
      </c>
      <c r="G666" t="s">
        <v>4704</v>
      </c>
      <c r="H666" s="331" t="str">
        <f>VLOOKUP($G666,工作表1!$A:$C,3)</f>
        <v>A</v>
      </c>
      <c r="I666" s="24" t="str">
        <f>VLOOKUP(G666,工作表1!A:C,3)</f>
        <v>A</v>
      </c>
    </row>
    <row r="667" spans="1:9">
      <c r="A667" t="s">
        <v>1056</v>
      </c>
      <c r="B667" t="s">
        <v>1051</v>
      </c>
      <c r="C667" t="s">
        <v>4313</v>
      </c>
      <c r="D667" t="s">
        <v>4314</v>
      </c>
      <c r="E667" t="s">
        <v>2703</v>
      </c>
      <c r="F667" t="s">
        <v>4315</v>
      </c>
      <c r="G667" t="s">
        <v>4705</v>
      </c>
      <c r="H667" s="331" t="str">
        <f>VLOOKUP($G667,工作表1!$A:$C,3)</f>
        <v>A</v>
      </c>
      <c r="I667" s="24" t="str">
        <f>VLOOKUP(G667,工作表1!A:C,3)</f>
        <v>A</v>
      </c>
    </row>
    <row r="668" spans="1:9">
      <c r="A668" t="s">
        <v>1056</v>
      </c>
      <c r="B668" t="s">
        <v>1051</v>
      </c>
      <c r="C668" t="s">
        <v>4316</v>
      </c>
      <c r="D668" t="s">
        <v>4317</v>
      </c>
      <c r="E668" t="s">
        <v>2703</v>
      </c>
      <c r="F668" t="s">
        <v>4318</v>
      </c>
      <c r="G668" t="s">
        <v>4705</v>
      </c>
      <c r="H668" s="331" t="str">
        <f>VLOOKUP($G668,工作表1!$A:$C,3)</f>
        <v>A</v>
      </c>
      <c r="I668" s="24" t="str">
        <f>VLOOKUP(G668,工作表1!A:C,3)</f>
        <v>A</v>
      </c>
    </row>
    <row r="669" spans="1:9">
      <c r="A669" t="s">
        <v>1056</v>
      </c>
      <c r="B669" t="s">
        <v>1051</v>
      </c>
      <c r="C669" t="s">
        <v>4319</v>
      </c>
      <c r="D669" t="s">
        <v>4320</v>
      </c>
      <c r="E669" t="s">
        <v>2703</v>
      </c>
      <c r="F669" t="s">
        <v>4321</v>
      </c>
      <c r="G669" t="s">
        <v>4705</v>
      </c>
      <c r="H669" s="331" t="str">
        <f>VLOOKUP($G669,工作表1!$A:$C,3)</f>
        <v>A</v>
      </c>
      <c r="I669" s="24" t="str">
        <f>VLOOKUP(G669,工作表1!A:C,3)</f>
        <v>A</v>
      </c>
    </row>
    <row r="670" spans="1:9">
      <c r="A670" t="s">
        <v>1056</v>
      </c>
      <c r="B670" t="s">
        <v>1051</v>
      </c>
      <c r="C670" t="s">
        <v>4325</v>
      </c>
      <c r="D670" t="s">
        <v>4326</v>
      </c>
      <c r="E670" t="s">
        <v>2703</v>
      </c>
      <c r="F670" t="s">
        <v>4327</v>
      </c>
      <c r="G670" t="s">
        <v>4703</v>
      </c>
      <c r="H670" s="331" t="str">
        <f>VLOOKUP($G670,工作表1!$A:$C,3)</f>
        <v>A</v>
      </c>
      <c r="I670" s="24" t="str">
        <f>VLOOKUP(G670,工作表1!A:C,3)</f>
        <v>A</v>
      </c>
    </row>
    <row r="671" spans="1:9">
      <c r="A671" t="s">
        <v>1056</v>
      </c>
      <c r="B671" t="s">
        <v>1051</v>
      </c>
      <c r="C671" t="s">
        <v>4328</v>
      </c>
      <c r="D671" t="s">
        <v>4329</v>
      </c>
      <c r="E671" t="s">
        <v>2703</v>
      </c>
      <c r="F671" t="s">
        <v>4330</v>
      </c>
      <c r="G671" t="s">
        <v>4704</v>
      </c>
      <c r="H671" s="331" t="str">
        <f>VLOOKUP($G671,工作表1!$A:$C,3)</f>
        <v>A</v>
      </c>
      <c r="I671" s="24" t="str">
        <f>VLOOKUP(G671,工作表1!A:C,3)</f>
        <v>A</v>
      </c>
    </row>
    <row r="672" spans="1:9">
      <c r="A672" t="s">
        <v>1056</v>
      </c>
      <c r="B672" t="s">
        <v>1051</v>
      </c>
      <c r="C672" t="s">
        <v>4331</v>
      </c>
      <c r="D672" t="s">
        <v>4332</v>
      </c>
      <c r="E672" t="s">
        <v>2699</v>
      </c>
      <c r="F672" t="s">
        <v>4333</v>
      </c>
      <c r="G672" t="s">
        <v>4676</v>
      </c>
      <c r="H672" s="331" t="str">
        <f>VLOOKUP($G672,工作表1!$A:$C,3)</f>
        <v>A</v>
      </c>
      <c r="I672" s="24" t="str">
        <f>VLOOKUP(G672,工作表1!A:C,3)</f>
        <v>A</v>
      </c>
    </row>
    <row r="673" spans="1:9">
      <c r="A673" t="s">
        <v>1056</v>
      </c>
      <c r="B673" t="s">
        <v>1051</v>
      </c>
      <c r="C673" t="s">
        <v>4334</v>
      </c>
      <c r="D673" t="s">
        <v>4335</v>
      </c>
      <c r="E673" t="s">
        <v>2703</v>
      </c>
      <c r="F673" t="s">
        <v>4336</v>
      </c>
      <c r="G673" t="s">
        <v>4699</v>
      </c>
      <c r="H673" s="331" t="str">
        <f>VLOOKUP($G673,工作表1!$A:$C,3)</f>
        <v>A</v>
      </c>
      <c r="I673" s="24" t="str">
        <f>VLOOKUP(G673,工作表1!A:C,3)</f>
        <v>A</v>
      </c>
    </row>
    <row r="674" spans="1:9">
      <c r="A674" t="s">
        <v>1056</v>
      </c>
      <c r="B674" t="s">
        <v>1051</v>
      </c>
      <c r="C674" t="s">
        <v>4337</v>
      </c>
      <c r="D674" t="s">
        <v>4338</v>
      </c>
      <c r="E674" t="s">
        <v>2703</v>
      </c>
      <c r="F674" t="s">
        <v>4339</v>
      </c>
      <c r="G674" t="s">
        <v>4705</v>
      </c>
      <c r="H674" s="331" t="str">
        <f>VLOOKUP($G674,工作表1!$A:$C,3)</f>
        <v>A</v>
      </c>
      <c r="I674" s="24" t="str">
        <f>VLOOKUP(G674,工作表1!A:C,3)</f>
        <v>A</v>
      </c>
    </row>
    <row r="675" spans="1:9">
      <c r="A675" t="s">
        <v>1056</v>
      </c>
      <c r="B675" t="s">
        <v>1051</v>
      </c>
      <c r="C675" t="s">
        <v>1544</v>
      </c>
      <c r="D675" t="s">
        <v>1545</v>
      </c>
      <c r="E675" t="s">
        <v>2703</v>
      </c>
      <c r="F675" t="s">
        <v>1546</v>
      </c>
      <c r="G675" t="s">
        <v>4704</v>
      </c>
      <c r="H675" s="331" t="str">
        <f>VLOOKUP($G675,工作表1!$A:$C,3)</f>
        <v>A</v>
      </c>
      <c r="I675" s="24" t="str">
        <f>VLOOKUP(G675,工作表1!A:C,3)</f>
        <v>A</v>
      </c>
    </row>
    <row r="676" spans="1:9">
      <c r="A676" t="s">
        <v>1056</v>
      </c>
      <c r="B676" t="s">
        <v>1051</v>
      </c>
      <c r="C676" t="s">
        <v>1547</v>
      </c>
      <c r="D676" t="s">
        <v>1548</v>
      </c>
      <c r="E676" t="s">
        <v>2703</v>
      </c>
      <c r="F676" t="s">
        <v>1549</v>
      </c>
      <c r="G676" t="s">
        <v>4699</v>
      </c>
      <c r="H676" s="331" t="str">
        <f>VLOOKUP($G676,工作表1!$A:$C,3)</f>
        <v>A</v>
      </c>
      <c r="I676" s="24" t="str">
        <f>VLOOKUP(G676,工作表1!A:C,3)</f>
        <v>A</v>
      </c>
    </row>
    <row r="677" spans="1:9">
      <c r="A677" t="s">
        <v>1056</v>
      </c>
      <c r="B677" t="s">
        <v>1051</v>
      </c>
      <c r="C677" t="s">
        <v>1550</v>
      </c>
      <c r="D677" t="s">
        <v>1551</v>
      </c>
      <c r="E677" t="s">
        <v>2703</v>
      </c>
      <c r="F677" t="s">
        <v>1552</v>
      </c>
      <c r="G677" t="s">
        <v>4703</v>
      </c>
      <c r="H677" s="331" t="str">
        <f>VLOOKUP($G677,工作表1!$A:$C,3)</f>
        <v>A</v>
      </c>
      <c r="I677" s="24" t="str">
        <f>VLOOKUP(G677,工作表1!A:C,3)</f>
        <v>A</v>
      </c>
    </row>
    <row r="678" spans="1:9">
      <c r="A678" t="s">
        <v>1056</v>
      </c>
      <c r="B678" t="s">
        <v>1051</v>
      </c>
      <c r="C678" t="s">
        <v>1553</v>
      </c>
      <c r="D678" t="s">
        <v>1554</v>
      </c>
      <c r="E678" t="s">
        <v>2703</v>
      </c>
      <c r="F678" t="s">
        <v>1555</v>
      </c>
      <c r="G678" t="s">
        <v>4699</v>
      </c>
      <c r="H678" s="331" t="str">
        <f>VLOOKUP($G678,工作表1!$A:$C,3)</f>
        <v>A</v>
      </c>
      <c r="I678" s="24" t="str">
        <f>VLOOKUP(G678,工作表1!A:C,3)</f>
        <v>A</v>
      </c>
    </row>
    <row r="679" spans="1:9">
      <c r="A679" t="s">
        <v>1056</v>
      </c>
      <c r="B679" t="s">
        <v>1051</v>
      </c>
      <c r="C679" t="s">
        <v>1556</v>
      </c>
      <c r="D679" t="s">
        <v>1557</v>
      </c>
      <c r="E679" t="s">
        <v>2703</v>
      </c>
      <c r="F679" t="s">
        <v>1558</v>
      </c>
      <c r="G679" t="s">
        <v>4705</v>
      </c>
      <c r="H679" s="331" t="str">
        <f>VLOOKUP($G679,工作表1!$A:$C,3)</f>
        <v>A</v>
      </c>
      <c r="I679" s="24" t="str">
        <f>VLOOKUP(G679,工作表1!A:C,3)</f>
        <v>A</v>
      </c>
    </row>
    <row r="680" spans="1:9">
      <c r="A680" t="s">
        <v>1056</v>
      </c>
      <c r="B680" t="s">
        <v>1051</v>
      </c>
      <c r="C680" t="s">
        <v>1559</v>
      </c>
      <c r="D680" t="s">
        <v>1560</v>
      </c>
      <c r="E680" t="s">
        <v>2703</v>
      </c>
      <c r="F680" t="s">
        <v>1561</v>
      </c>
      <c r="G680" t="s">
        <v>4703</v>
      </c>
      <c r="H680" s="331" t="str">
        <f>VLOOKUP($G680,工作表1!$A:$C,3)</f>
        <v>A</v>
      </c>
      <c r="I680" s="24" t="str">
        <f>VLOOKUP(G680,工作表1!A:C,3)</f>
        <v>A</v>
      </c>
    </row>
    <row r="681" spans="1:9">
      <c r="A681" t="s">
        <v>1056</v>
      </c>
      <c r="B681" t="s">
        <v>1051</v>
      </c>
      <c r="C681" t="s">
        <v>4182</v>
      </c>
      <c r="D681" t="s">
        <v>4183</v>
      </c>
      <c r="E681" t="s">
        <v>2703</v>
      </c>
      <c r="F681" t="s">
        <v>4184</v>
      </c>
      <c r="G681" t="s">
        <v>4705</v>
      </c>
      <c r="H681" s="331" t="str">
        <f>VLOOKUP($G681,工作表1!$A:$C,3)</f>
        <v>A</v>
      </c>
      <c r="I681" s="24" t="str">
        <f>VLOOKUP(G681,工作表1!A:C,3)</f>
        <v>A</v>
      </c>
    </row>
    <row r="682" spans="1:9">
      <c r="A682" t="s">
        <v>1056</v>
      </c>
      <c r="B682" t="s">
        <v>1051</v>
      </c>
      <c r="C682" t="s">
        <v>1562</v>
      </c>
      <c r="D682" t="s">
        <v>1563</v>
      </c>
      <c r="E682" t="s">
        <v>2703</v>
      </c>
      <c r="F682" t="s">
        <v>1564</v>
      </c>
      <c r="G682" t="s">
        <v>4698</v>
      </c>
      <c r="H682" s="331" t="str">
        <f>VLOOKUP($G682,工作表1!$A:$C,3)</f>
        <v>A</v>
      </c>
      <c r="I682" s="24" t="str">
        <f>VLOOKUP(G682,工作表1!A:C,3)</f>
        <v>A</v>
      </c>
    </row>
    <row r="683" spans="1:9">
      <c r="A683" t="s">
        <v>1056</v>
      </c>
      <c r="B683" t="s">
        <v>1051</v>
      </c>
      <c r="C683" t="s">
        <v>4378</v>
      </c>
      <c r="D683" t="s">
        <v>4379</v>
      </c>
      <c r="E683" t="s">
        <v>2703</v>
      </c>
      <c r="F683" t="s">
        <v>5407</v>
      </c>
      <c r="G683" t="s">
        <v>4705</v>
      </c>
      <c r="H683" s="331" t="str">
        <f>VLOOKUP($G683,工作表1!$A:$C,3)</f>
        <v>A</v>
      </c>
      <c r="I683" s="24" t="str">
        <f>VLOOKUP(G683,工作表1!A:C,3)</f>
        <v>A</v>
      </c>
    </row>
    <row r="684" spans="1:9">
      <c r="A684" t="s">
        <v>1056</v>
      </c>
      <c r="B684" t="s">
        <v>1051</v>
      </c>
      <c r="C684" t="s">
        <v>4380</v>
      </c>
      <c r="D684" t="s">
        <v>4381</v>
      </c>
      <c r="E684" t="s">
        <v>2703</v>
      </c>
      <c r="F684" t="s">
        <v>4382</v>
      </c>
      <c r="G684" t="s">
        <v>4705</v>
      </c>
      <c r="H684" s="331" t="str">
        <f>VLOOKUP($G684,工作表1!$A:$C,3)</f>
        <v>A</v>
      </c>
      <c r="I684" s="24" t="str">
        <f>VLOOKUP(G684,工作表1!A:C,3)</f>
        <v>A</v>
      </c>
    </row>
    <row r="685" spans="1:9">
      <c r="A685" t="s">
        <v>1056</v>
      </c>
      <c r="B685" t="s">
        <v>1051</v>
      </c>
      <c r="C685" t="s">
        <v>4383</v>
      </c>
      <c r="D685" t="s">
        <v>4384</v>
      </c>
      <c r="E685" t="s">
        <v>2703</v>
      </c>
      <c r="F685" t="s">
        <v>4385</v>
      </c>
      <c r="G685" t="s">
        <v>4705</v>
      </c>
      <c r="H685" s="331" t="str">
        <f>VLOOKUP($G685,工作表1!$A:$C,3)</f>
        <v>A</v>
      </c>
      <c r="I685" s="24" t="str">
        <f>VLOOKUP(G685,工作表1!A:C,3)</f>
        <v>A</v>
      </c>
    </row>
    <row r="686" spans="1:9">
      <c r="A686" t="s">
        <v>1056</v>
      </c>
      <c r="B686" t="s">
        <v>1051</v>
      </c>
      <c r="C686" t="s">
        <v>4386</v>
      </c>
      <c r="D686" t="s">
        <v>4387</v>
      </c>
      <c r="E686" t="s">
        <v>2703</v>
      </c>
      <c r="F686" t="s">
        <v>4360</v>
      </c>
      <c r="G686" t="s">
        <v>4705</v>
      </c>
      <c r="H686" s="331" t="str">
        <f>VLOOKUP($G686,工作表1!$A:$C,3)</f>
        <v>A</v>
      </c>
      <c r="I686" s="24" t="str">
        <f>VLOOKUP(G686,工作表1!A:C,3)</f>
        <v>A</v>
      </c>
    </row>
    <row r="687" spans="1:9">
      <c r="A687" t="s">
        <v>1056</v>
      </c>
      <c r="B687" t="s">
        <v>1051</v>
      </c>
      <c r="C687" t="s">
        <v>4361</v>
      </c>
      <c r="D687" t="s">
        <v>4362</v>
      </c>
      <c r="E687" t="s">
        <v>2703</v>
      </c>
      <c r="F687" t="s">
        <v>4363</v>
      </c>
      <c r="G687" t="s">
        <v>4705</v>
      </c>
      <c r="H687" s="331" t="str">
        <f>VLOOKUP($G687,工作表1!$A:$C,3)</f>
        <v>A</v>
      </c>
      <c r="I687" s="24" t="str">
        <f>VLOOKUP(G687,工作表1!A:C,3)</f>
        <v>A</v>
      </c>
    </row>
    <row r="688" spans="1:9">
      <c r="A688" t="s">
        <v>1056</v>
      </c>
      <c r="B688" t="s">
        <v>1051</v>
      </c>
      <c r="C688" t="s">
        <v>4364</v>
      </c>
      <c r="D688" t="s">
        <v>4365</v>
      </c>
      <c r="E688" t="s">
        <v>2703</v>
      </c>
      <c r="F688" t="s">
        <v>4366</v>
      </c>
      <c r="G688" t="s">
        <v>4703</v>
      </c>
      <c r="H688" s="331" t="str">
        <f>VLOOKUP($G688,工作表1!$A:$C,3)</f>
        <v>A</v>
      </c>
      <c r="I688" s="24" t="str">
        <f>VLOOKUP(G688,工作表1!A:C,3)</f>
        <v>A</v>
      </c>
    </row>
    <row r="689" spans="1:9">
      <c r="A689" t="s">
        <v>1056</v>
      </c>
      <c r="B689" t="s">
        <v>1051</v>
      </c>
      <c r="C689" t="s">
        <v>2481</v>
      </c>
      <c r="D689" t="s">
        <v>2482</v>
      </c>
      <c r="E689" t="s">
        <v>2703</v>
      </c>
      <c r="F689" t="s">
        <v>2483</v>
      </c>
      <c r="G689" t="s">
        <v>4676</v>
      </c>
      <c r="H689" s="331" t="str">
        <f>VLOOKUP($G689,工作表1!$A:$C,3)</f>
        <v>A</v>
      </c>
      <c r="I689" s="24" t="str">
        <f>VLOOKUP(G689,工作表1!A:C,3)</f>
        <v>A</v>
      </c>
    </row>
    <row r="690" spans="1:9">
      <c r="A690" t="s">
        <v>1056</v>
      </c>
      <c r="B690" t="s">
        <v>1051</v>
      </c>
      <c r="C690" t="s">
        <v>2484</v>
      </c>
      <c r="D690" t="s">
        <v>2485</v>
      </c>
      <c r="E690" t="s">
        <v>2703</v>
      </c>
      <c r="F690" t="s">
        <v>2486</v>
      </c>
      <c r="G690" t="s">
        <v>4705</v>
      </c>
      <c r="H690" s="331" t="str">
        <f>VLOOKUP($G690,工作表1!$A:$C,3)</f>
        <v>A</v>
      </c>
      <c r="I690" s="24" t="str">
        <f>VLOOKUP(G690,工作表1!A:C,3)</f>
        <v>A</v>
      </c>
    </row>
    <row r="691" spans="1:9">
      <c r="A691" t="s">
        <v>1056</v>
      </c>
      <c r="B691" t="s">
        <v>1051</v>
      </c>
      <c r="C691" t="s">
        <v>4068</v>
      </c>
      <c r="D691" t="s">
        <v>4069</v>
      </c>
      <c r="E691" t="s">
        <v>2703</v>
      </c>
      <c r="F691" t="s">
        <v>4070</v>
      </c>
      <c r="G691" t="s">
        <v>4704</v>
      </c>
      <c r="H691" s="331" t="str">
        <f>VLOOKUP($G691,工作表1!$A:$C,3)</f>
        <v>A</v>
      </c>
      <c r="I691" s="24" t="str">
        <f>VLOOKUP(G691,工作表1!A:C,3)</f>
        <v>A</v>
      </c>
    </row>
    <row r="692" spans="1:9">
      <c r="A692" t="s">
        <v>1056</v>
      </c>
      <c r="B692" t="s">
        <v>1051</v>
      </c>
      <c r="C692" t="s">
        <v>676</v>
      </c>
      <c r="D692" t="s">
        <v>677</v>
      </c>
      <c r="E692" t="s">
        <v>2703</v>
      </c>
      <c r="F692" t="s">
        <v>678</v>
      </c>
      <c r="G692" t="s">
        <v>4703</v>
      </c>
      <c r="H692" s="331" t="str">
        <f>VLOOKUP($G692,工作表1!$A:$C,3)</f>
        <v>A</v>
      </c>
      <c r="I692" s="24" t="str">
        <f>VLOOKUP(G692,工作表1!A:C,3)</f>
        <v>A</v>
      </c>
    </row>
    <row r="693" spans="1:9">
      <c r="A693" t="s">
        <v>1056</v>
      </c>
      <c r="B693" t="s">
        <v>1051</v>
      </c>
      <c r="C693" t="s">
        <v>687</v>
      </c>
      <c r="D693" t="s">
        <v>688</v>
      </c>
      <c r="E693" t="s">
        <v>2703</v>
      </c>
      <c r="F693" t="s">
        <v>689</v>
      </c>
      <c r="G693" t="s">
        <v>4705</v>
      </c>
      <c r="H693" s="331" t="str">
        <f>VLOOKUP($G693,工作表1!$A:$C,3)</f>
        <v>A</v>
      </c>
      <c r="I693" s="24" t="str">
        <f>VLOOKUP(G693,工作表1!A:C,3)</f>
        <v>A</v>
      </c>
    </row>
    <row r="694" spans="1:9">
      <c r="A694" t="s">
        <v>1056</v>
      </c>
      <c r="B694" t="s">
        <v>1051</v>
      </c>
      <c r="C694" t="s">
        <v>690</v>
      </c>
      <c r="D694" t="s">
        <v>691</v>
      </c>
      <c r="E694" t="s">
        <v>2703</v>
      </c>
      <c r="F694" t="s">
        <v>692</v>
      </c>
      <c r="G694" t="s">
        <v>4698</v>
      </c>
      <c r="H694" s="331" t="str">
        <f>VLOOKUP($G694,工作表1!$A:$C,3)</f>
        <v>A</v>
      </c>
      <c r="I694" s="24" t="str">
        <f>VLOOKUP(G694,工作表1!A:C,3)</f>
        <v>A</v>
      </c>
    </row>
    <row r="695" spans="1:9">
      <c r="A695" t="s">
        <v>1056</v>
      </c>
      <c r="B695" t="s">
        <v>1051</v>
      </c>
      <c r="C695" t="s">
        <v>693</v>
      </c>
      <c r="D695" t="s">
        <v>694</v>
      </c>
      <c r="E695" t="s">
        <v>2703</v>
      </c>
      <c r="F695" t="s">
        <v>695</v>
      </c>
      <c r="G695" t="s">
        <v>4703</v>
      </c>
      <c r="H695" s="331" t="str">
        <f>VLOOKUP($G695,工作表1!$A:$C,3)</f>
        <v>A</v>
      </c>
      <c r="I695" s="24" t="str">
        <f>VLOOKUP(G695,工作表1!A:C,3)</f>
        <v>A</v>
      </c>
    </row>
    <row r="696" spans="1:9">
      <c r="A696" t="s">
        <v>1056</v>
      </c>
      <c r="B696" t="s">
        <v>1051</v>
      </c>
      <c r="C696" t="s">
        <v>702</v>
      </c>
      <c r="D696" t="s">
        <v>703</v>
      </c>
      <c r="E696" t="s">
        <v>2703</v>
      </c>
      <c r="F696" t="s">
        <v>704</v>
      </c>
      <c r="G696" t="s">
        <v>4703</v>
      </c>
      <c r="H696" s="331" t="str">
        <f>VLOOKUP($G696,工作表1!$A:$C,3)</f>
        <v>A</v>
      </c>
      <c r="I696" s="24" t="str">
        <f>VLOOKUP(G696,工作表1!A:C,3)</f>
        <v>A</v>
      </c>
    </row>
    <row r="697" spans="1:9">
      <c r="A697" t="s">
        <v>1056</v>
      </c>
      <c r="B697" t="s">
        <v>1051</v>
      </c>
      <c r="C697" t="s">
        <v>705</v>
      </c>
      <c r="D697" t="s">
        <v>706</v>
      </c>
      <c r="E697" t="s">
        <v>2703</v>
      </c>
      <c r="F697" t="s">
        <v>707</v>
      </c>
      <c r="G697" t="s">
        <v>4703</v>
      </c>
      <c r="H697" s="331" t="str">
        <f>VLOOKUP($G697,工作表1!$A:$C,3)</f>
        <v>A</v>
      </c>
      <c r="I697" s="24" t="str">
        <f>VLOOKUP(G697,工作表1!A:C,3)</f>
        <v>A</v>
      </c>
    </row>
    <row r="698" spans="1:9">
      <c r="A698" t="s">
        <v>1056</v>
      </c>
      <c r="B698" t="s">
        <v>1051</v>
      </c>
      <c r="C698" t="s">
        <v>2338</v>
      </c>
      <c r="D698" t="s">
        <v>2339</v>
      </c>
      <c r="E698" t="s">
        <v>2703</v>
      </c>
      <c r="F698" t="s">
        <v>2340</v>
      </c>
      <c r="G698" t="s">
        <v>4699</v>
      </c>
      <c r="H698" s="331" t="str">
        <f>VLOOKUP($G698,工作表1!$A:$C,3)</f>
        <v>A</v>
      </c>
      <c r="I698" s="24" t="str">
        <f>VLOOKUP(G698,工作表1!A:C,3)</f>
        <v>A</v>
      </c>
    </row>
    <row r="699" spans="1:9">
      <c r="A699" t="s">
        <v>1056</v>
      </c>
      <c r="B699" t="s">
        <v>1051</v>
      </c>
      <c r="C699" t="s">
        <v>2370</v>
      </c>
      <c r="D699" t="s">
        <v>2371</v>
      </c>
      <c r="E699" t="s">
        <v>2703</v>
      </c>
      <c r="F699" t="s">
        <v>2372</v>
      </c>
      <c r="G699" t="s">
        <v>4704</v>
      </c>
      <c r="H699" s="331" t="str">
        <f>VLOOKUP($G699,工作表1!$A:$C,3)</f>
        <v>A</v>
      </c>
      <c r="I699" s="24" t="str">
        <f>VLOOKUP(G699,工作表1!A:C,3)</f>
        <v>A</v>
      </c>
    </row>
    <row r="700" spans="1:9">
      <c r="A700" t="s">
        <v>1056</v>
      </c>
      <c r="B700" t="s">
        <v>1051</v>
      </c>
      <c r="C700" t="s">
        <v>2373</v>
      </c>
      <c r="D700" t="s">
        <v>2374</v>
      </c>
      <c r="E700" t="s">
        <v>2703</v>
      </c>
      <c r="F700" t="s">
        <v>2375</v>
      </c>
      <c r="G700" t="s">
        <v>4703</v>
      </c>
      <c r="H700" s="331" t="str">
        <f>VLOOKUP($G700,工作表1!$A:$C,3)</f>
        <v>A</v>
      </c>
      <c r="I700" s="24" t="str">
        <f>VLOOKUP(G700,工作表1!A:C,3)</f>
        <v>A</v>
      </c>
    </row>
    <row r="701" spans="1:9">
      <c r="A701" t="s">
        <v>1056</v>
      </c>
      <c r="B701" t="s">
        <v>1051</v>
      </c>
      <c r="C701" t="s">
        <v>5408</v>
      </c>
      <c r="D701" t="s">
        <v>5409</v>
      </c>
      <c r="E701" t="s">
        <v>2703</v>
      </c>
      <c r="F701" t="s">
        <v>5410</v>
      </c>
      <c r="G701" t="s">
        <v>4703</v>
      </c>
      <c r="H701" s="331" t="str">
        <f>VLOOKUP($G701,工作表1!$A:$C,3)</f>
        <v>A</v>
      </c>
      <c r="I701" s="24" t="str">
        <f>VLOOKUP(G701,工作表1!A:C,3)</f>
        <v>A</v>
      </c>
    </row>
    <row r="702" spans="1:9">
      <c r="A702" t="s">
        <v>1056</v>
      </c>
      <c r="B702" t="s">
        <v>1051</v>
      </c>
      <c r="C702" t="s">
        <v>5411</v>
      </c>
      <c r="D702" t="s">
        <v>5412</v>
      </c>
      <c r="E702" t="s">
        <v>2703</v>
      </c>
      <c r="F702" t="s">
        <v>5413</v>
      </c>
      <c r="G702" t="s">
        <v>4705</v>
      </c>
      <c r="H702" s="331" t="str">
        <f>VLOOKUP($G702,工作表1!$A:$C,3)</f>
        <v>A</v>
      </c>
      <c r="I702" s="24" t="str">
        <f>VLOOKUP(G702,工作表1!A:C,3)</f>
        <v>A</v>
      </c>
    </row>
    <row r="703" spans="1:9">
      <c r="A703" t="s">
        <v>1056</v>
      </c>
      <c r="B703" t="s">
        <v>1051</v>
      </c>
      <c r="C703" t="s">
        <v>5414</v>
      </c>
      <c r="D703" t="s">
        <v>5415</v>
      </c>
      <c r="E703" t="s">
        <v>2703</v>
      </c>
      <c r="F703" t="s">
        <v>5416</v>
      </c>
      <c r="G703" t="s">
        <v>4697</v>
      </c>
      <c r="H703" s="331" t="str">
        <f>VLOOKUP($G703,工作表1!$A:$C,3)</f>
        <v>A</v>
      </c>
      <c r="I703" s="24" t="str">
        <f>VLOOKUP(G703,工作表1!A:C,3)</f>
        <v>A</v>
      </c>
    </row>
    <row r="704" spans="1:9">
      <c r="A704" t="s">
        <v>1056</v>
      </c>
      <c r="B704" t="s">
        <v>1051</v>
      </c>
      <c r="C704" t="s">
        <v>5417</v>
      </c>
      <c r="D704" t="s">
        <v>5418</v>
      </c>
      <c r="E704" t="s">
        <v>2703</v>
      </c>
      <c r="F704" t="s">
        <v>5419</v>
      </c>
      <c r="G704" t="s">
        <v>4699</v>
      </c>
      <c r="H704" s="331" t="str">
        <f>VLOOKUP($G704,工作表1!$A:$C,3)</f>
        <v>A</v>
      </c>
      <c r="I704" s="24" t="str">
        <f>VLOOKUP(G704,工作表1!A:C,3)</f>
        <v>A</v>
      </c>
    </row>
    <row r="705" spans="1:9">
      <c r="A705" t="s">
        <v>1056</v>
      </c>
      <c r="B705" t="s">
        <v>1051</v>
      </c>
      <c r="C705" t="s">
        <v>5420</v>
      </c>
      <c r="D705" t="s">
        <v>5421</v>
      </c>
      <c r="E705" t="s">
        <v>2703</v>
      </c>
      <c r="F705" t="s">
        <v>5422</v>
      </c>
      <c r="G705" t="s">
        <v>4697</v>
      </c>
      <c r="H705" s="331" t="str">
        <f>VLOOKUP($G705,工作表1!$A:$C,3)</f>
        <v>A</v>
      </c>
      <c r="I705" s="24" t="str">
        <f>VLOOKUP(G705,工作表1!A:C,3)</f>
        <v>A</v>
      </c>
    </row>
    <row r="706" spans="1:9">
      <c r="A706" t="s">
        <v>1056</v>
      </c>
      <c r="B706" t="s">
        <v>1051</v>
      </c>
      <c r="C706" t="s">
        <v>5423</v>
      </c>
      <c r="D706" t="s">
        <v>1317</v>
      </c>
      <c r="E706" t="s">
        <v>2703</v>
      </c>
      <c r="F706" t="s">
        <v>5424</v>
      </c>
      <c r="G706" t="s">
        <v>4705</v>
      </c>
      <c r="H706" s="331" t="str">
        <f>VLOOKUP($G706,工作表1!$A:$C,3)</f>
        <v>A</v>
      </c>
      <c r="I706" s="24" t="str">
        <f>VLOOKUP(G706,工作表1!A:C,3)</f>
        <v>A</v>
      </c>
    </row>
    <row r="707" spans="1:9">
      <c r="A707" t="s">
        <v>1056</v>
      </c>
      <c r="B707" t="s">
        <v>1051</v>
      </c>
      <c r="C707" t="s">
        <v>5764</v>
      </c>
      <c r="D707" t="s">
        <v>5765</v>
      </c>
      <c r="E707" t="s">
        <v>2703</v>
      </c>
      <c r="F707" t="s">
        <v>5766</v>
      </c>
      <c r="G707" t="s">
        <v>4698</v>
      </c>
      <c r="H707" s="331" t="str">
        <f>VLOOKUP($G707,工作表1!$A:$C,3)</f>
        <v>A</v>
      </c>
      <c r="I707" s="24" t="str">
        <f>VLOOKUP(G707,工作表1!A:C,3)</f>
        <v>A</v>
      </c>
    </row>
    <row r="708" spans="1:9">
      <c r="A708" t="s">
        <v>1056</v>
      </c>
      <c r="B708" t="s">
        <v>1051</v>
      </c>
      <c r="C708" t="s">
        <v>5767</v>
      </c>
      <c r="D708" t="s">
        <v>5768</v>
      </c>
      <c r="E708" t="s">
        <v>2703</v>
      </c>
      <c r="F708" t="s">
        <v>5769</v>
      </c>
      <c r="G708" t="s">
        <v>4698</v>
      </c>
      <c r="H708" s="331" t="str">
        <f>VLOOKUP($G708,工作表1!$A:$C,3)</f>
        <v>A</v>
      </c>
      <c r="I708" s="24" t="str">
        <f>VLOOKUP(G708,工作表1!A:C,3)</f>
        <v>A</v>
      </c>
    </row>
    <row r="709" spans="1:9">
      <c r="A709" t="s">
        <v>1056</v>
      </c>
      <c r="B709" t="s">
        <v>1051</v>
      </c>
      <c r="C709" t="s">
        <v>5770</v>
      </c>
      <c r="D709" t="s">
        <v>5771</v>
      </c>
      <c r="E709" t="s">
        <v>2703</v>
      </c>
      <c r="F709" t="s">
        <v>5772</v>
      </c>
      <c r="G709" t="s">
        <v>4698</v>
      </c>
      <c r="H709" s="331" t="str">
        <f>VLOOKUP($G709,工作表1!$A:$C,3)</f>
        <v>A</v>
      </c>
      <c r="I709" s="24" t="str">
        <f>VLOOKUP(G709,工作表1!A:C,3)</f>
        <v>A</v>
      </c>
    </row>
    <row r="710" spans="1:9">
      <c r="A710" t="s">
        <v>4367</v>
      </c>
      <c r="B710" t="s">
        <v>1059</v>
      </c>
      <c r="C710" t="s">
        <v>2205</v>
      </c>
      <c r="D710" t="s">
        <v>2206</v>
      </c>
      <c r="E710" t="s">
        <v>2692</v>
      </c>
      <c r="F710" t="s">
        <v>2207</v>
      </c>
      <c r="G710" t="s">
        <v>1902</v>
      </c>
      <c r="H710" s="331" t="str">
        <f>VLOOKUP($G710,工作表1!$A:$C,3)</f>
        <v>A</v>
      </c>
      <c r="I710" s="24" t="str">
        <f>VLOOKUP(G710,工作表1!A:C,3)</f>
        <v>A</v>
      </c>
    </row>
    <row r="711" spans="1:9">
      <c r="A711" t="s">
        <v>4367</v>
      </c>
      <c r="B711" t="s">
        <v>1059</v>
      </c>
      <c r="C711" t="s">
        <v>4369</v>
      </c>
      <c r="D711" t="s">
        <v>4370</v>
      </c>
      <c r="E711" t="s">
        <v>2692</v>
      </c>
      <c r="F711" t="s">
        <v>4371</v>
      </c>
      <c r="G711" t="s">
        <v>3382</v>
      </c>
      <c r="H711" s="331" t="str">
        <f>VLOOKUP($G711,工作表1!$A:$C,3)</f>
        <v>A</v>
      </c>
      <c r="I711" s="24" t="str">
        <f>VLOOKUP(G711,工作表1!A:C,3)</f>
        <v>A</v>
      </c>
    </row>
    <row r="712" spans="1:9">
      <c r="A712" t="s">
        <v>1059</v>
      </c>
      <c r="B712" t="s">
        <v>4368</v>
      </c>
      <c r="C712" t="s">
        <v>964</v>
      </c>
      <c r="D712" t="s">
        <v>965</v>
      </c>
      <c r="E712" t="s">
        <v>2746</v>
      </c>
      <c r="F712" t="s">
        <v>966</v>
      </c>
      <c r="G712" t="s">
        <v>1905</v>
      </c>
      <c r="H712" s="331" t="str">
        <f>VLOOKUP($G712,工作表1!$A:$C,3)</f>
        <v>A</v>
      </c>
      <c r="I712" s="24" t="str">
        <f>VLOOKUP(G712,工作表1!A:C,3)</f>
        <v>A</v>
      </c>
    </row>
    <row r="713" spans="1:9">
      <c r="A713" t="s">
        <v>1059</v>
      </c>
      <c r="B713" t="s">
        <v>4368</v>
      </c>
      <c r="C713" t="s">
        <v>967</v>
      </c>
      <c r="D713" t="s">
        <v>968</v>
      </c>
      <c r="E713" t="s">
        <v>2688</v>
      </c>
      <c r="F713" t="s">
        <v>969</v>
      </c>
      <c r="G713" t="s">
        <v>3375</v>
      </c>
      <c r="H713" s="331" t="str">
        <f>VLOOKUP($G713,工作表1!$A:$C,3)</f>
        <v>A</v>
      </c>
      <c r="I713" s="24" t="str">
        <f>VLOOKUP(G713,工作表1!A:C,3)</f>
        <v>A</v>
      </c>
    </row>
    <row r="714" spans="1:9">
      <c r="A714" t="s">
        <v>1059</v>
      </c>
      <c r="B714" t="s">
        <v>4368</v>
      </c>
      <c r="C714" t="s">
        <v>978</v>
      </c>
      <c r="D714" t="s">
        <v>979</v>
      </c>
      <c r="E714" t="s">
        <v>2699</v>
      </c>
      <c r="F714" t="s">
        <v>980</v>
      </c>
      <c r="G714" t="s">
        <v>3375</v>
      </c>
      <c r="H714" s="331" t="str">
        <f>VLOOKUP($G714,工作表1!$A:$C,3)</f>
        <v>A</v>
      </c>
      <c r="I714" s="24" t="str">
        <f>VLOOKUP(G714,工作表1!A:C,3)</f>
        <v>A</v>
      </c>
    </row>
    <row r="715" spans="1:9">
      <c r="A715" t="s">
        <v>1059</v>
      </c>
      <c r="B715" t="s">
        <v>4368</v>
      </c>
      <c r="C715" t="s">
        <v>981</v>
      </c>
      <c r="D715" t="s">
        <v>982</v>
      </c>
      <c r="E715" t="s">
        <v>2688</v>
      </c>
      <c r="F715" t="s">
        <v>983</v>
      </c>
      <c r="G715" t="s">
        <v>1906</v>
      </c>
      <c r="H715" s="331" t="str">
        <f>VLOOKUP($G715,工作表1!$A:$C,3)</f>
        <v>A</v>
      </c>
      <c r="I715" s="24" t="str">
        <f>VLOOKUP(G715,工作表1!A:C,3)</f>
        <v>A</v>
      </c>
    </row>
    <row r="716" spans="1:9">
      <c r="A716" t="s">
        <v>1059</v>
      </c>
      <c r="B716" t="s">
        <v>4368</v>
      </c>
      <c r="C716" t="s">
        <v>984</v>
      </c>
      <c r="D716" t="s">
        <v>985</v>
      </c>
      <c r="E716" t="s">
        <v>2703</v>
      </c>
      <c r="F716" t="s">
        <v>986</v>
      </c>
      <c r="G716" t="s">
        <v>3375</v>
      </c>
      <c r="H716" s="331" t="str">
        <f>VLOOKUP($G716,工作表1!$A:$C,3)</f>
        <v>A</v>
      </c>
      <c r="I716" s="24" t="str">
        <f>VLOOKUP(G716,工作表1!A:C,3)</f>
        <v>A</v>
      </c>
    </row>
    <row r="717" spans="1:9">
      <c r="A717" t="s">
        <v>1059</v>
      </c>
      <c r="B717" t="s">
        <v>4368</v>
      </c>
      <c r="C717" t="s">
        <v>987</v>
      </c>
      <c r="D717" t="s">
        <v>988</v>
      </c>
      <c r="E717" t="s">
        <v>2703</v>
      </c>
      <c r="F717" t="s">
        <v>989</v>
      </c>
      <c r="G717" t="s">
        <v>1906</v>
      </c>
      <c r="H717" s="331" t="str">
        <f>VLOOKUP($G717,工作表1!$A:$C,3)</f>
        <v>A</v>
      </c>
      <c r="I717" s="24" t="str">
        <f>VLOOKUP(G717,工作表1!A:C,3)</f>
        <v>A</v>
      </c>
    </row>
    <row r="718" spans="1:9">
      <c r="A718" t="s">
        <v>1059</v>
      </c>
      <c r="B718" t="s">
        <v>4368</v>
      </c>
      <c r="C718" t="s">
        <v>990</v>
      </c>
      <c r="D718" t="s">
        <v>991</v>
      </c>
      <c r="E718" t="s">
        <v>2699</v>
      </c>
      <c r="F718" t="s">
        <v>992</v>
      </c>
      <c r="G718" t="s">
        <v>1906</v>
      </c>
      <c r="H718" s="331" t="str">
        <f>VLOOKUP($G718,工作表1!$A:$C,3)</f>
        <v>A</v>
      </c>
      <c r="I718" s="24" t="str">
        <f>VLOOKUP(G718,工作表1!A:C,3)</f>
        <v>A</v>
      </c>
    </row>
    <row r="719" spans="1:9">
      <c r="A719" t="s">
        <v>1059</v>
      </c>
      <c r="B719" t="s">
        <v>4368</v>
      </c>
      <c r="C719" t="s">
        <v>1091</v>
      </c>
      <c r="D719" t="s">
        <v>1092</v>
      </c>
      <c r="E719" t="s">
        <v>2703</v>
      </c>
      <c r="F719" t="s">
        <v>1093</v>
      </c>
      <c r="G719" t="s">
        <v>1905</v>
      </c>
      <c r="H719" s="331" t="str">
        <f>VLOOKUP($G719,工作表1!$A:$C,3)</f>
        <v>A</v>
      </c>
      <c r="I719" s="24" t="str">
        <f>VLOOKUP(G719,工作表1!A:C,3)</f>
        <v>A</v>
      </c>
    </row>
    <row r="720" spans="1:9">
      <c r="A720" t="s">
        <v>1059</v>
      </c>
      <c r="B720" t="s">
        <v>4368</v>
      </c>
      <c r="C720" t="s">
        <v>284</v>
      </c>
      <c r="D720" t="s">
        <v>285</v>
      </c>
      <c r="E720" t="s">
        <v>2699</v>
      </c>
      <c r="F720" t="s">
        <v>286</v>
      </c>
      <c r="G720" t="s">
        <v>3375</v>
      </c>
      <c r="H720" s="331" t="str">
        <f>VLOOKUP($G720,工作表1!$A:$C,3)</f>
        <v>A</v>
      </c>
      <c r="I720" s="24" t="str">
        <f>VLOOKUP(G720,工作表1!A:C,3)</f>
        <v>A</v>
      </c>
    </row>
    <row r="721" spans="1:9">
      <c r="A721" t="s">
        <v>1059</v>
      </c>
      <c r="B721" t="s">
        <v>4368</v>
      </c>
      <c r="C721" t="s">
        <v>996</v>
      </c>
      <c r="D721" t="s">
        <v>997</v>
      </c>
      <c r="E721" t="s">
        <v>2699</v>
      </c>
      <c r="F721" t="s">
        <v>998</v>
      </c>
      <c r="G721" t="s">
        <v>3375</v>
      </c>
      <c r="H721" s="331" t="str">
        <f>VLOOKUP($G721,工作表1!$A:$C,3)</f>
        <v>A</v>
      </c>
      <c r="I721" s="24" t="str">
        <f>VLOOKUP(G721,工作表1!A:C,3)</f>
        <v>A</v>
      </c>
    </row>
    <row r="722" spans="1:9">
      <c r="A722" t="s">
        <v>1059</v>
      </c>
      <c r="B722" t="s">
        <v>4368</v>
      </c>
      <c r="C722" t="s">
        <v>999</v>
      </c>
      <c r="D722" t="s">
        <v>1000</v>
      </c>
      <c r="E722" t="s">
        <v>2688</v>
      </c>
      <c r="F722" t="s">
        <v>1001</v>
      </c>
      <c r="G722" t="s">
        <v>1906</v>
      </c>
      <c r="H722" s="331" t="str">
        <f>VLOOKUP($G722,工作表1!$A:$C,3)</f>
        <v>A</v>
      </c>
      <c r="I722" s="24" t="str">
        <f>VLOOKUP(G722,工作表1!A:C,3)</f>
        <v>A</v>
      </c>
    </row>
    <row r="723" spans="1:9">
      <c r="A723" t="s">
        <v>1059</v>
      </c>
      <c r="B723" t="s">
        <v>4368</v>
      </c>
      <c r="C723" t="s">
        <v>1005</v>
      </c>
      <c r="D723" t="s">
        <v>1006</v>
      </c>
      <c r="E723" t="s">
        <v>2699</v>
      </c>
      <c r="F723" t="s">
        <v>1007</v>
      </c>
      <c r="G723" t="s">
        <v>1906</v>
      </c>
      <c r="H723" s="331" t="str">
        <f>VLOOKUP($G723,工作表1!$A:$C,3)</f>
        <v>A</v>
      </c>
      <c r="I723" s="24" t="str">
        <f>VLOOKUP(G723,工作表1!A:C,3)</f>
        <v>A</v>
      </c>
    </row>
    <row r="724" spans="1:9">
      <c r="A724" t="s">
        <v>1059</v>
      </c>
      <c r="B724" t="s">
        <v>4368</v>
      </c>
      <c r="C724" t="s">
        <v>1008</v>
      </c>
      <c r="D724" t="s">
        <v>1009</v>
      </c>
      <c r="E724" t="s">
        <v>2703</v>
      </c>
      <c r="F724" t="s">
        <v>1010</v>
      </c>
      <c r="G724" t="s">
        <v>3375</v>
      </c>
      <c r="H724" s="331" t="str">
        <f>VLOOKUP($G724,工作表1!$A:$C,3)</f>
        <v>A</v>
      </c>
      <c r="I724" s="24" t="str">
        <f>VLOOKUP(G724,工作表1!A:C,3)</f>
        <v>A</v>
      </c>
    </row>
    <row r="725" spans="1:9">
      <c r="A725" t="s">
        <v>1059</v>
      </c>
      <c r="B725" t="s">
        <v>4368</v>
      </c>
      <c r="C725" t="s">
        <v>1008</v>
      </c>
      <c r="D725" t="s">
        <v>1009</v>
      </c>
      <c r="E725" t="s">
        <v>2703</v>
      </c>
      <c r="F725" t="s">
        <v>1010</v>
      </c>
      <c r="G725" t="s">
        <v>3375</v>
      </c>
      <c r="H725" s="331" t="str">
        <f>VLOOKUP($G725,工作表1!$A:$C,3)</f>
        <v>A</v>
      </c>
      <c r="I725" s="24" t="str">
        <f>VLOOKUP(G725,工作表1!A:C,3)</f>
        <v>A</v>
      </c>
    </row>
    <row r="726" spans="1:9">
      <c r="A726" t="s">
        <v>1059</v>
      </c>
      <c r="B726" t="s">
        <v>4368</v>
      </c>
      <c r="C726" t="s">
        <v>624</v>
      </c>
      <c r="D726" t="s">
        <v>625</v>
      </c>
      <c r="E726" t="s">
        <v>2703</v>
      </c>
      <c r="F726" t="s">
        <v>626</v>
      </c>
      <c r="G726" t="s">
        <v>3375</v>
      </c>
      <c r="H726" s="331" t="str">
        <f>VLOOKUP($G726,工作表1!$A:$C,3)</f>
        <v>A</v>
      </c>
      <c r="I726" s="24" t="str">
        <f>VLOOKUP(G726,工作表1!A:C,3)</f>
        <v>A</v>
      </c>
    </row>
    <row r="727" spans="1:9">
      <c r="A727" t="s">
        <v>1059</v>
      </c>
      <c r="B727" t="s">
        <v>4368</v>
      </c>
      <c r="C727" t="s">
        <v>1011</v>
      </c>
      <c r="D727" t="s">
        <v>1012</v>
      </c>
      <c r="E727" t="s">
        <v>2703</v>
      </c>
      <c r="F727" t="s">
        <v>1013</v>
      </c>
      <c r="G727" t="s">
        <v>1906</v>
      </c>
      <c r="H727" s="331" t="str">
        <f>VLOOKUP($G727,工作表1!$A:$C,3)</f>
        <v>A</v>
      </c>
      <c r="I727" s="24" t="str">
        <f>VLOOKUP(G727,工作表1!A:C,3)</f>
        <v>A</v>
      </c>
    </row>
    <row r="728" spans="1:9">
      <c r="A728" t="s">
        <v>1059</v>
      </c>
      <c r="B728" t="s">
        <v>4368</v>
      </c>
      <c r="C728" t="s">
        <v>1130</v>
      </c>
      <c r="D728" t="s">
        <v>1131</v>
      </c>
      <c r="E728" t="s">
        <v>2688</v>
      </c>
      <c r="F728" t="s">
        <v>1132</v>
      </c>
      <c r="G728" t="s">
        <v>1906</v>
      </c>
      <c r="H728" s="331" t="str">
        <f>VLOOKUP($G728,工作表1!$A:$C,3)</f>
        <v>A</v>
      </c>
      <c r="I728" s="24" t="str">
        <f>VLOOKUP(G728,工作表1!A:C,3)</f>
        <v>A</v>
      </c>
    </row>
    <row r="729" spans="1:9">
      <c r="A729" t="s">
        <v>1059</v>
      </c>
      <c r="B729" t="s">
        <v>4368</v>
      </c>
      <c r="C729" t="s">
        <v>1014</v>
      </c>
      <c r="D729" t="s">
        <v>1015</v>
      </c>
      <c r="E729" t="s">
        <v>2703</v>
      </c>
      <c r="F729" t="s">
        <v>1016</v>
      </c>
      <c r="G729" t="s">
        <v>3375</v>
      </c>
      <c r="H729" s="331" t="str">
        <f>VLOOKUP($G729,工作表1!$A:$C,3)</f>
        <v>A</v>
      </c>
      <c r="I729" s="24" t="str">
        <f>VLOOKUP(G729,工作表1!A:C,3)</f>
        <v>A</v>
      </c>
    </row>
    <row r="730" spans="1:9">
      <c r="A730" t="s">
        <v>1059</v>
      </c>
      <c r="B730" t="s">
        <v>4368</v>
      </c>
      <c r="C730" t="s">
        <v>1023</v>
      </c>
      <c r="D730" t="s">
        <v>1024</v>
      </c>
      <c r="E730" t="s">
        <v>2703</v>
      </c>
      <c r="F730" t="s">
        <v>1025</v>
      </c>
      <c r="G730" t="s">
        <v>1906</v>
      </c>
      <c r="H730" s="331" t="str">
        <f>VLOOKUP($G730,工作表1!$A:$C,3)</f>
        <v>A</v>
      </c>
      <c r="I730" s="24" t="str">
        <f>VLOOKUP(G730,工作表1!A:C,3)</f>
        <v>A</v>
      </c>
    </row>
    <row r="731" spans="1:9">
      <c r="A731" t="s">
        <v>1059</v>
      </c>
      <c r="B731" t="s">
        <v>4368</v>
      </c>
      <c r="C731" t="s">
        <v>1026</v>
      </c>
      <c r="D731" t="s">
        <v>1027</v>
      </c>
      <c r="E731" t="s">
        <v>2703</v>
      </c>
      <c r="F731" t="s">
        <v>1028</v>
      </c>
      <c r="G731" t="s">
        <v>3375</v>
      </c>
      <c r="H731" s="331" t="str">
        <f>VLOOKUP($G731,工作表1!$A:$C,3)</f>
        <v>A</v>
      </c>
      <c r="I731" s="24" t="str">
        <f>VLOOKUP(G731,工作表1!A:C,3)</f>
        <v>A</v>
      </c>
    </row>
    <row r="732" spans="1:9">
      <c r="A732" t="s">
        <v>1059</v>
      </c>
      <c r="B732" t="s">
        <v>4368</v>
      </c>
      <c r="C732" t="s">
        <v>1029</v>
      </c>
      <c r="D732" t="s">
        <v>1030</v>
      </c>
      <c r="E732" t="s">
        <v>2699</v>
      </c>
      <c r="F732" t="s">
        <v>1031</v>
      </c>
      <c r="G732" t="s">
        <v>3375</v>
      </c>
      <c r="H732" s="331" t="str">
        <f>VLOOKUP($G732,工作表1!$A:$C,3)</f>
        <v>A</v>
      </c>
      <c r="I732" s="24" t="str">
        <f>VLOOKUP(G732,工作表1!A:C,3)</f>
        <v>A</v>
      </c>
    </row>
    <row r="733" spans="1:9">
      <c r="A733" t="s">
        <v>1059</v>
      </c>
      <c r="B733" t="s">
        <v>4368</v>
      </c>
      <c r="C733" t="s">
        <v>1035</v>
      </c>
      <c r="D733" t="s">
        <v>1036</v>
      </c>
      <c r="E733" t="s">
        <v>2699</v>
      </c>
      <c r="F733" t="s">
        <v>1037</v>
      </c>
      <c r="G733" t="s">
        <v>3375</v>
      </c>
      <c r="H733" s="331" t="str">
        <f>VLOOKUP($G733,工作表1!$A:$C,3)</f>
        <v>A</v>
      </c>
      <c r="I733" s="24" t="str">
        <f>VLOOKUP(G733,工作表1!A:C,3)</f>
        <v>A</v>
      </c>
    </row>
    <row r="734" spans="1:9">
      <c r="A734" t="s">
        <v>1059</v>
      </c>
      <c r="B734" t="s">
        <v>4368</v>
      </c>
      <c r="C734" t="s">
        <v>1038</v>
      </c>
      <c r="D734" t="s">
        <v>1039</v>
      </c>
      <c r="E734" t="s">
        <v>2703</v>
      </c>
      <c r="F734" t="s">
        <v>1040</v>
      </c>
      <c r="G734" t="s">
        <v>1906</v>
      </c>
      <c r="H734" s="331" t="str">
        <f>VLOOKUP($G734,工作表1!$A:$C,3)</f>
        <v>A</v>
      </c>
      <c r="I734" s="24" t="str">
        <f>VLOOKUP(G734,工作表1!A:C,3)</f>
        <v>A</v>
      </c>
    </row>
    <row r="735" spans="1:9">
      <c r="A735" t="s">
        <v>1059</v>
      </c>
      <c r="B735" t="s">
        <v>4368</v>
      </c>
      <c r="C735" t="s">
        <v>1041</v>
      </c>
      <c r="D735" t="s">
        <v>1042</v>
      </c>
      <c r="E735" t="s">
        <v>2703</v>
      </c>
      <c r="F735" t="s">
        <v>1043</v>
      </c>
      <c r="G735" t="s">
        <v>3375</v>
      </c>
      <c r="H735" s="331" t="str">
        <f>VLOOKUP($G735,工作表1!$A:$C,3)</f>
        <v>A</v>
      </c>
      <c r="I735" s="24" t="str">
        <f>VLOOKUP(G735,工作表1!A:C,3)</f>
        <v>A</v>
      </c>
    </row>
    <row r="736" spans="1:9">
      <c r="A736" t="s">
        <v>1059</v>
      </c>
      <c r="B736" t="s">
        <v>4368</v>
      </c>
      <c r="C736" t="s">
        <v>1044</v>
      </c>
      <c r="D736" t="s">
        <v>1045</v>
      </c>
      <c r="E736" t="s">
        <v>2703</v>
      </c>
      <c r="F736" t="s">
        <v>1046</v>
      </c>
      <c r="G736" t="s">
        <v>3375</v>
      </c>
      <c r="H736" s="331" t="str">
        <f>VLOOKUP($G736,工作表1!$A:$C,3)</f>
        <v>A</v>
      </c>
      <c r="I736" s="24" t="str">
        <f>VLOOKUP(G736,工作表1!A:C,3)</f>
        <v>A</v>
      </c>
    </row>
    <row r="737" spans="1:9">
      <c r="A737" t="s">
        <v>1059</v>
      </c>
      <c r="B737" t="s">
        <v>4368</v>
      </c>
      <c r="C737" t="s">
        <v>4448</v>
      </c>
      <c r="D737" t="s">
        <v>4449</v>
      </c>
      <c r="E737" t="s">
        <v>2703</v>
      </c>
      <c r="F737" t="s">
        <v>4450</v>
      </c>
      <c r="G737" t="s">
        <v>3375</v>
      </c>
      <c r="H737" s="331" t="str">
        <f>VLOOKUP($G737,工作表1!$A:$C,3)</f>
        <v>A</v>
      </c>
      <c r="I737" s="24" t="str">
        <f>VLOOKUP(G737,工作表1!A:C,3)</f>
        <v>A</v>
      </c>
    </row>
    <row r="738" spans="1:9">
      <c r="A738" t="s">
        <v>1059</v>
      </c>
      <c r="B738" t="s">
        <v>4368</v>
      </c>
      <c r="C738" t="s">
        <v>4451</v>
      </c>
      <c r="D738" t="s">
        <v>4452</v>
      </c>
      <c r="E738" t="s">
        <v>2699</v>
      </c>
      <c r="F738" t="s">
        <v>4453</v>
      </c>
      <c r="G738" t="s">
        <v>1906</v>
      </c>
      <c r="H738" s="331" t="str">
        <f>VLOOKUP($G738,工作表1!$A:$C,3)</f>
        <v>A</v>
      </c>
      <c r="I738" s="24" t="str">
        <f>VLOOKUP(G738,工作表1!A:C,3)</f>
        <v>A</v>
      </c>
    </row>
    <row r="739" spans="1:9">
      <c r="A739" t="s">
        <v>1059</v>
      </c>
      <c r="B739" t="s">
        <v>4368</v>
      </c>
      <c r="C739" t="s">
        <v>4454</v>
      </c>
      <c r="D739" t="s">
        <v>4455</v>
      </c>
      <c r="E739" t="s">
        <v>2703</v>
      </c>
      <c r="F739" t="s">
        <v>4456</v>
      </c>
      <c r="G739" t="s">
        <v>1905</v>
      </c>
      <c r="H739" s="331" t="str">
        <f>VLOOKUP($G739,工作表1!$A:$C,3)</f>
        <v>A</v>
      </c>
      <c r="I739" s="24" t="str">
        <f>VLOOKUP(G739,工作表1!A:C,3)</f>
        <v>A</v>
      </c>
    </row>
    <row r="740" spans="1:9">
      <c r="A740" t="s">
        <v>1059</v>
      </c>
      <c r="B740" t="s">
        <v>4368</v>
      </c>
      <c r="C740" t="s">
        <v>3484</v>
      </c>
      <c r="D740" t="s">
        <v>3485</v>
      </c>
      <c r="E740" t="s">
        <v>2703</v>
      </c>
      <c r="F740" t="s">
        <v>3486</v>
      </c>
      <c r="G740" t="s">
        <v>3375</v>
      </c>
      <c r="H740" s="331" t="str">
        <f>VLOOKUP($G740,工作表1!$A:$C,3)</f>
        <v>A</v>
      </c>
      <c r="I740" s="24" t="str">
        <f>VLOOKUP(G740,工作表1!A:C,3)</f>
        <v>A</v>
      </c>
    </row>
    <row r="741" spans="1:9">
      <c r="A741" t="s">
        <v>1059</v>
      </c>
      <c r="B741" t="s">
        <v>4368</v>
      </c>
      <c r="C741" t="s">
        <v>4457</v>
      </c>
      <c r="D741" t="s">
        <v>4458</v>
      </c>
      <c r="E741" t="s">
        <v>2703</v>
      </c>
      <c r="F741" t="s">
        <v>4459</v>
      </c>
      <c r="G741" t="s">
        <v>3375</v>
      </c>
      <c r="H741" s="331" t="str">
        <f>VLOOKUP($G741,工作表1!$A:$C,3)</f>
        <v>A</v>
      </c>
      <c r="I741" s="24" t="str">
        <f>VLOOKUP(G741,工作表1!A:C,3)</f>
        <v>A</v>
      </c>
    </row>
    <row r="742" spans="1:9">
      <c r="A742" t="s">
        <v>1059</v>
      </c>
      <c r="B742" t="s">
        <v>4368</v>
      </c>
      <c r="C742" t="s">
        <v>4460</v>
      </c>
      <c r="D742" t="s">
        <v>4461</v>
      </c>
      <c r="E742" t="s">
        <v>2699</v>
      </c>
      <c r="F742" t="s">
        <v>4462</v>
      </c>
      <c r="G742" t="s">
        <v>3375</v>
      </c>
      <c r="H742" s="331" t="str">
        <f>VLOOKUP($G742,工作表1!$A:$C,3)</f>
        <v>A</v>
      </c>
      <c r="I742" s="24" t="str">
        <f>VLOOKUP(G742,工作表1!A:C,3)</f>
        <v>A</v>
      </c>
    </row>
    <row r="743" spans="1:9">
      <c r="A743" t="s">
        <v>1059</v>
      </c>
      <c r="B743" t="s">
        <v>4368</v>
      </c>
      <c r="C743" t="s">
        <v>4463</v>
      </c>
      <c r="D743" t="s">
        <v>4464</v>
      </c>
      <c r="E743" t="s">
        <v>2703</v>
      </c>
      <c r="F743" t="s">
        <v>4465</v>
      </c>
      <c r="G743" t="s">
        <v>1906</v>
      </c>
      <c r="H743" s="331" t="str">
        <f>VLOOKUP($G743,工作表1!$A:$C,3)</f>
        <v>A</v>
      </c>
      <c r="I743" s="24" t="str">
        <f>VLOOKUP(G743,工作表1!A:C,3)</f>
        <v>A</v>
      </c>
    </row>
    <row r="744" spans="1:9">
      <c r="A744" t="s">
        <v>1059</v>
      </c>
      <c r="B744" t="s">
        <v>4368</v>
      </c>
      <c r="C744" t="s">
        <v>4466</v>
      </c>
      <c r="D744" t="s">
        <v>4467</v>
      </c>
      <c r="E744" t="s">
        <v>2703</v>
      </c>
      <c r="F744" t="s">
        <v>4468</v>
      </c>
      <c r="G744" t="s">
        <v>1906</v>
      </c>
      <c r="H744" s="331" t="str">
        <f>VLOOKUP($G744,工作表1!$A:$C,3)</f>
        <v>A</v>
      </c>
      <c r="I744" s="24" t="str">
        <f>VLOOKUP(G744,工作表1!A:C,3)</f>
        <v>A</v>
      </c>
    </row>
    <row r="745" spans="1:9">
      <c r="A745" t="s">
        <v>1059</v>
      </c>
      <c r="B745" t="s">
        <v>4368</v>
      </c>
      <c r="C745" t="s">
        <v>4478</v>
      </c>
      <c r="D745" t="s">
        <v>4479</v>
      </c>
      <c r="E745" t="s">
        <v>2699</v>
      </c>
      <c r="F745" t="s">
        <v>4480</v>
      </c>
      <c r="G745" t="s">
        <v>3375</v>
      </c>
      <c r="H745" s="331" t="str">
        <f>VLOOKUP($G745,工作表1!$A:$C,3)</f>
        <v>A</v>
      </c>
      <c r="I745" s="24" t="str">
        <f>VLOOKUP(G745,工作表1!A:C,3)</f>
        <v>A</v>
      </c>
    </row>
    <row r="746" spans="1:9">
      <c r="A746" t="s">
        <v>1059</v>
      </c>
      <c r="B746" t="s">
        <v>4368</v>
      </c>
      <c r="C746" t="s">
        <v>2773</v>
      </c>
      <c r="D746" t="s">
        <v>2774</v>
      </c>
      <c r="E746" t="s">
        <v>2703</v>
      </c>
      <c r="F746" t="s">
        <v>2775</v>
      </c>
      <c r="G746" t="s">
        <v>3375</v>
      </c>
      <c r="H746" s="331" t="str">
        <f>VLOOKUP($G746,工作表1!$A:$C,3)</f>
        <v>A</v>
      </c>
      <c r="I746" s="24" t="str">
        <f>VLOOKUP(G746,工作表1!A:C,3)</f>
        <v>A</v>
      </c>
    </row>
    <row r="747" spans="1:9">
      <c r="A747" t="s">
        <v>1059</v>
      </c>
      <c r="B747" t="s">
        <v>4368</v>
      </c>
      <c r="C747" t="s">
        <v>3514</v>
      </c>
      <c r="D747" t="s">
        <v>3515</v>
      </c>
      <c r="E747" t="s">
        <v>2703</v>
      </c>
      <c r="F747" t="s">
        <v>3516</v>
      </c>
      <c r="G747" t="s">
        <v>3375</v>
      </c>
      <c r="H747" s="331" t="str">
        <f>VLOOKUP($G747,工作表1!$A:$C,3)</f>
        <v>A</v>
      </c>
      <c r="I747" s="24" t="str">
        <f>VLOOKUP(G747,工作表1!A:C,3)</f>
        <v>A</v>
      </c>
    </row>
    <row r="748" spans="1:9">
      <c r="A748" t="s">
        <v>1059</v>
      </c>
      <c r="B748" t="s">
        <v>4368</v>
      </c>
      <c r="C748" t="s">
        <v>3520</v>
      </c>
      <c r="D748" t="s">
        <v>3521</v>
      </c>
      <c r="E748" t="s">
        <v>2703</v>
      </c>
      <c r="F748" t="s">
        <v>3522</v>
      </c>
      <c r="G748" t="s">
        <v>1906</v>
      </c>
      <c r="H748" s="331" t="str">
        <f>VLOOKUP($G748,工作表1!$A:$C,3)</f>
        <v>A</v>
      </c>
      <c r="I748" s="24" t="str">
        <f>VLOOKUP(G748,工作表1!A:C,3)</f>
        <v>A</v>
      </c>
    </row>
    <row r="749" spans="1:9">
      <c r="A749" t="s">
        <v>1059</v>
      </c>
      <c r="B749" t="s">
        <v>4368</v>
      </c>
      <c r="C749" t="s">
        <v>4481</v>
      </c>
      <c r="D749" t="s">
        <v>2872</v>
      </c>
      <c r="E749" t="s">
        <v>2703</v>
      </c>
      <c r="F749" t="s">
        <v>2873</v>
      </c>
      <c r="G749" t="s">
        <v>3375</v>
      </c>
      <c r="H749" s="331" t="str">
        <f>VLOOKUP($G749,工作表1!$A:$C,3)</f>
        <v>A</v>
      </c>
      <c r="I749" s="24" t="str">
        <f>VLOOKUP(G749,工作表1!A:C,3)</f>
        <v>A</v>
      </c>
    </row>
    <row r="750" spans="1:9">
      <c r="A750" t="s">
        <v>1059</v>
      </c>
      <c r="B750" t="s">
        <v>4368</v>
      </c>
      <c r="C750" t="s">
        <v>2874</v>
      </c>
      <c r="D750" t="s">
        <v>2875</v>
      </c>
      <c r="E750" t="s">
        <v>2699</v>
      </c>
      <c r="F750" t="s">
        <v>2876</v>
      </c>
      <c r="G750" t="s">
        <v>1906</v>
      </c>
      <c r="H750" s="331" t="str">
        <f>VLOOKUP($G750,工作表1!$A:$C,3)</f>
        <v>A</v>
      </c>
      <c r="I750" s="24" t="str">
        <f>VLOOKUP(G750,工作表1!A:C,3)</f>
        <v>A</v>
      </c>
    </row>
    <row r="751" spans="1:9">
      <c r="A751" t="s">
        <v>1059</v>
      </c>
      <c r="B751" t="s">
        <v>4368</v>
      </c>
      <c r="C751" t="s">
        <v>2877</v>
      </c>
      <c r="D751" t="s">
        <v>2878</v>
      </c>
      <c r="E751" t="s">
        <v>2703</v>
      </c>
      <c r="F751" t="s">
        <v>2879</v>
      </c>
      <c r="G751" t="s">
        <v>3375</v>
      </c>
      <c r="H751" s="331" t="str">
        <f>VLOOKUP($G751,工作表1!$A:$C,3)</f>
        <v>A</v>
      </c>
      <c r="I751" s="24" t="str">
        <f>VLOOKUP(G751,工作表1!A:C,3)</f>
        <v>A</v>
      </c>
    </row>
    <row r="752" spans="1:9">
      <c r="A752" t="s">
        <v>1059</v>
      </c>
      <c r="B752" t="s">
        <v>4368</v>
      </c>
      <c r="C752" t="s">
        <v>2880</v>
      </c>
      <c r="D752" t="s">
        <v>2881</v>
      </c>
      <c r="E752" t="s">
        <v>2703</v>
      </c>
      <c r="F752" t="s">
        <v>2882</v>
      </c>
      <c r="G752" t="s">
        <v>3375</v>
      </c>
      <c r="H752" s="331" t="str">
        <f>VLOOKUP($G752,工作表1!$A:$C,3)</f>
        <v>A</v>
      </c>
      <c r="I752" s="24" t="str">
        <f>VLOOKUP(G752,工作表1!A:C,3)</f>
        <v>A</v>
      </c>
    </row>
    <row r="753" spans="1:9">
      <c r="A753" t="s">
        <v>1059</v>
      </c>
      <c r="B753" t="s">
        <v>4368</v>
      </c>
      <c r="C753" t="s">
        <v>2883</v>
      </c>
      <c r="D753" t="s">
        <v>2884</v>
      </c>
      <c r="E753" t="s">
        <v>2688</v>
      </c>
      <c r="F753" t="s">
        <v>2885</v>
      </c>
      <c r="G753" t="s">
        <v>3375</v>
      </c>
      <c r="H753" s="331" t="str">
        <f>VLOOKUP($G753,工作表1!$A:$C,3)</f>
        <v>A</v>
      </c>
      <c r="I753" s="24" t="str">
        <f>VLOOKUP(G753,工作表1!A:C,3)</f>
        <v>A</v>
      </c>
    </row>
    <row r="754" spans="1:9">
      <c r="A754" t="s">
        <v>1059</v>
      </c>
      <c r="B754" t="s">
        <v>4368</v>
      </c>
      <c r="C754" t="s">
        <v>2886</v>
      </c>
      <c r="D754" t="s">
        <v>2887</v>
      </c>
      <c r="E754" t="s">
        <v>2703</v>
      </c>
      <c r="F754" t="s">
        <v>2888</v>
      </c>
      <c r="G754" t="s">
        <v>1906</v>
      </c>
      <c r="H754" s="331" t="str">
        <f>VLOOKUP($G754,工作表1!$A:$C,3)</f>
        <v>A</v>
      </c>
      <c r="I754" s="24" t="str">
        <f>VLOOKUP(G754,工作表1!A:C,3)</f>
        <v>A</v>
      </c>
    </row>
    <row r="755" spans="1:9">
      <c r="A755" t="s">
        <v>1059</v>
      </c>
      <c r="B755" t="s">
        <v>4368</v>
      </c>
      <c r="C755" t="s">
        <v>2892</v>
      </c>
      <c r="D755" t="s">
        <v>2893</v>
      </c>
      <c r="E755" t="s">
        <v>2703</v>
      </c>
      <c r="F755" t="s">
        <v>2894</v>
      </c>
      <c r="G755" t="s">
        <v>1906</v>
      </c>
      <c r="H755" s="331" t="str">
        <f>VLOOKUP($G755,工作表1!$A:$C,3)</f>
        <v>A</v>
      </c>
      <c r="I755" s="24" t="str">
        <f>VLOOKUP(G755,工作表1!A:C,3)</f>
        <v>A</v>
      </c>
    </row>
    <row r="756" spans="1:9">
      <c r="A756" t="s">
        <v>1059</v>
      </c>
      <c r="B756" t="s">
        <v>4368</v>
      </c>
      <c r="C756" t="s">
        <v>2895</v>
      </c>
      <c r="D756" t="s">
        <v>2896</v>
      </c>
      <c r="E756" t="s">
        <v>2703</v>
      </c>
      <c r="F756" t="s">
        <v>2897</v>
      </c>
      <c r="G756" t="s">
        <v>3375</v>
      </c>
      <c r="H756" s="331" t="str">
        <f>VLOOKUP($G756,工作表1!$A:$C,3)</f>
        <v>A</v>
      </c>
      <c r="I756" s="24" t="str">
        <f>VLOOKUP(G756,工作表1!A:C,3)</f>
        <v>A</v>
      </c>
    </row>
    <row r="757" spans="1:9">
      <c r="A757" t="s">
        <v>1059</v>
      </c>
      <c r="B757" t="s">
        <v>4368</v>
      </c>
      <c r="C757" t="s">
        <v>2898</v>
      </c>
      <c r="D757" t="s">
        <v>5773</v>
      </c>
      <c r="E757" t="s">
        <v>2703</v>
      </c>
      <c r="F757" t="s">
        <v>2899</v>
      </c>
      <c r="G757" t="s">
        <v>3375</v>
      </c>
      <c r="H757" s="331" t="str">
        <f>VLOOKUP($G757,工作表1!$A:$C,3)</f>
        <v>A</v>
      </c>
      <c r="I757" s="24" t="str">
        <f>VLOOKUP(G757,工作表1!A:C,3)</f>
        <v>A</v>
      </c>
    </row>
    <row r="758" spans="1:9">
      <c r="A758" t="s">
        <v>1059</v>
      </c>
      <c r="B758" t="s">
        <v>4368</v>
      </c>
      <c r="C758" t="s">
        <v>2900</v>
      </c>
      <c r="D758" t="s">
        <v>2901</v>
      </c>
      <c r="E758" t="s">
        <v>2699</v>
      </c>
      <c r="F758" t="s">
        <v>2902</v>
      </c>
      <c r="G758" t="s">
        <v>1906</v>
      </c>
      <c r="H758" s="331" t="str">
        <f>VLOOKUP($G758,工作表1!$A:$C,3)</f>
        <v>A</v>
      </c>
      <c r="I758" s="24" t="str">
        <f>VLOOKUP(G758,工作表1!A:C,3)</f>
        <v>A</v>
      </c>
    </row>
    <row r="759" spans="1:9">
      <c r="A759" t="s">
        <v>1059</v>
      </c>
      <c r="B759" t="s">
        <v>4368</v>
      </c>
      <c r="C759" t="s">
        <v>2903</v>
      </c>
      <c r="D759" t="s">
        <v>2904</v>
      </c>
      <c r="E759" t="s">
        <v>2703</v>
      </c>
      <c r="F759" t="s">
        <v>2905</v>
      </c>
      <c r="G759" t="s">
        <v>3375</v>
      </c>
      <c r="H759" s="331" t="str">
        <f>VLOOKUP($G759,工作表1!$A:$C,3)</f>
        <v>A</v>
      </c>
      <c r="I759" s="24" t="str">
        <f>VLOOKUP(G759,工作表1!A:C,3)</f>
        <v>A</v>
      </c>
    </row>
    <row r="760" spans="1:9">
      <c r="A760" t="s">
        <v>1059</v>
      </c>
      <c r="B760" t="s">
        <v>4368</v>
      </c>
      <c r="C760" t="s">
        <v>2906</v>
      </c>
      <c r="D760" t="s">
        <v>2907</v>
      </c>
      <c r="E760" t="s">
        <v>2699</v>
      </c>
      <c r="F760" t="s">
        <v>2908</v>
      </c>
      <c r="G760" t="s">
        <v>1906</v>
      </c>
      <c r="H760" s="331" t="str">
        <f>VLOOKUP($G760,工作表1!$A:$C,3)</f>
        <v>A</v>
      </c>
      <c r="I760" s="24" t="str">
        <f>VLOOKUP(G760,工作表1!A:C,3)</f>
        <v>A</v>
      </c>
    </row>
    <row r="761" spans="1:9">
      <c r="A761" t="s">
        <v>1059</v>
      </c>
      <c r="B761" t="s">
        <v>4368</v>
      </c>
      <c r="C761" t="s">
        <v>2909</v>
      </c>
      <c r="D761" t="s">
        <v>2910</v>
      </c>
      <c r="E761" t="s">
        <v>2703</v>
      </c>
      <c r="F761" t="s">
        <v>2911</v>
      </c>
      <c r="G761" t="s">
        <v>1906</v>
      </c>
      <c r="H761" s="331" t="str">
        <f>VLOOKUP($G761,工作表1!$A:$C,3)</f>
        <v>A</v>
      </c>
      <c r="I761" s="24" t="str">
        <f>VLOOKUP(G761,工作表1!A:C,3)</f>
        <v>A</v>
      </c>
    </row>
    <row r="762" spans="1:9">
      <c r="A762" t="s">
        <v>1059</v>
      </c>
      <c r="B762" t="s">
        <v>4368</v>
      </c>
      <c r="C762" t="s">
        <v>2824</v>
      </c>
      <c r="D762" t="s">
        <v>2825</v>
      </c>
      <c r="E762" t="s">
        <v>2703</v>
      </c>
      <c r="F762" t="s">
        <v>2826</v>
      </c>
      <c r="G762" t="s">
        <v>1906</v>
      </c>
      <c r="H762" s="331" t="str">
        <f>VLOOKUP($G762,工作表1!$A:$C,3)</f>
        <v>A</v>
      </c>
      <c r="I762" s="24" t="str">
        <f>VLOOKUP(G762,工作表1!A:C,3)</f>
        <v>A</v>
      </c>
    </row>
    <row r="763" spans="1:9">
      <c r="A763" t="s">
        <v>1059</v>
      </c>
      <c r="B763" t="s">
        <v>4368</v>
      </c>
      <c r="C763" t="s">
        <v>2915</v>
      </c>
      <c r="D763" t="s">
        <v>2916</v>
      </c>
      <c r="E763" t="s">
        <v>2703</v>
      </c>
      <c r="F763" t="s">
        <v>2917</v>
      </c>
      <c r="G763" t="s">
        <v>1906</v>
      </c>
      <c r="H763" s="331" t="str">
        <f>VLOOKUP($G763,工作表1!$A:$C,3)</f>
        <v>A</v>
      </c>
      <c r="I763" s="24" t="str">
        <f>VLOOKUP(G763,工作表1!A:C,3)</f>
        <v>A</v>
      </c>
    </row>
    <row r="764" spans="1:9">
      <c r="A764" t="s">
        <v>1059</v>
      </c>
      <c r="B764" t="s">
        <v>4368</v>
      </c>
      <c r="C764" t="s">
        <v>2918</v>
      </c>
      <c r="D764" t="s">
        <v>2919</v>
      </c>
      <c r="E764" t="s">
        <v>2699</v>
      </c>
      <c r="F764" t="s">
        <v>2920</v>
      </c>
      <c r="G764" t="s">
        <v>3375</v>
      </c>
      <c r="H764" s="331" t="str">
        <f>VLOOKUP($G764,工作表1!$A:$C,3)</f>
        <v>A</v>
      </c>
      <c r="I764" s="24" t="str">
        <f>VLOOKUP(G764,工作表1!A:C,3)</f>
        <v>A</v>
      </c>
    </row>
    <row r="765" spans="1:9">
      <c r="A765" t="s">
        <v>1059</v>
      </c>
      <c r="B765" t="s">
        <v>4368</v>
      </c>
      <c r="C765" t="s">
        <v>2921</v>
      </c>
      <c r="D765" t="s">
        <v>2922</v>
      </c>
      <c r="E765" t="s">
        <v>2703</v>
      </c>
      <c r="F765" t="s">
        <v>2923</v>
      </c>
      <c r="G765" t="s">
        <v>3375</v>
      </c>
      <c r="H765" s="331" t="str">
        <f>VLOOKUP($G765,工作表1!$A:$C,3)</f>
        <v>A</v>
      </c>
      <c r="I765" s="24" t="str">
        <f>VLOOKUP(G765,工作表1!A:C,3)</f>
        <v>A</v>
      </c>
    </row>
    <row r="766" spans="1:9">
      <c r="A766" t="s">
        <v>1059</v>
      </c>
      <c r="B766" t="s">
        <v>4368</v>
      </c>
      <c r="C766" t="s">
        <v>2036</v>
      </c>
      <c r="D766" t="s">
        <v>2037</v>
      </c>
      <c r="E766" t="s">
        <v>2703</v>
      </c>
      <c r="F766" t="s">
        <v>2038</v>
      </c>
      <c r="G766" t="s">
        <v>3375</v>
      </c>
      <c r="H766" s="331" t="str">
        <f>VLOOKUP($G766,工作表1!$A:$C,3)</f>
        <v>A</v>
      </c>
      <c r="I766" s="24" t="str">
        <f>VLOOKUP(G766,工作表1!A:C,3)</f>
        <v>A</v>
      </c>
    </row>
    <row r="767" spans="1:9">
      <c r="A767" t="s">
        <v>1059</v>
      </c>
      <c r="B767" t="s">
        <v>4368</v>
      </c>
      <c r="C767" t="s">
        <v>2924</v>
      </c>
      <c r="D767" t="s">
        <v>2925</v>
      </c>
      <c r="E767" t="s">
        <v>2703</v>
      </c>
      <c r="F767" t="s">
        <v>2926</v>
      </c>
      <c r="G767" t="s">
        <v>3375</v>
      </c>
      <c r="H767" s="331" t="str">
        <f>VLOOKUP($G767,工作表1!$A:$C,3)</f>
        <v>A</v>
      </c>
      <c r="I767" s="24" t="str">
        <f>VLOOKUP(G767,工作表1!A:C,3)</f>
        <v>A</v>
      </c>
    </row>
    <row r="768" spans="1:9">
      <c r="A768" t="s">
        <v>1059</v>
      </c>
      <c r="B768" t="s">
        <v>4368</v>
      </c>
      <c r="C768" t="s">
        <v>2927</v>
      </c>
      <c r="D768" t="s">
        <v>2928</v>
      </c>
      <c r="E768" t="s">
        <v>2703</v>
      </c>
      <c r="F768" t="s">
        <v>2929</v>
      </c>
      <c r="G768" t="s">
        <v>1906</v>
      </c>
      <c r="H768" s="331" t="str">
        <f>VLOOKUP($G768,工作表1!$A:$C,3)</f>
        <v>A</v>
      </c>
      <c r="I768" s="24" t="str">
        <f>VLOOKUP(G768,工作表1!A:C,3)</f>
        <v>A</v>
      </c>
    </row>
    <row r="769" spans="1:9">
      <c r="A769" t="s">
        <v>1059</v>
      </c>
      <c r="B769" t="s">
        <v>4368</v>
      </c>
      <c r="C769" t="s">
        <v>2930</v>
      </c>
      <c r="D769" t="s">
        <v>2931</v>
      </c>
      <c r="E769" t="s">
        <v>2703</v>
      </c>
      <c r="F769" t="s">
        <v>2932</v>
      </c>
      <c r="G769" t="s">
        <v>1906</v>
      </c>
      <c r="H769" s="331" t="str">
        <f>VLOOKUP($G769,工作表1!$A:$C,3)</f>
        <v>A</v>
      </c>
      <c r="I769" s="24" t="str">
        <f>VLOOKUP(G769,工作表1!A:C,3)</f>
        <v>A</v>
      </c>
    </row>
    <row r="770" spans="1:9">
      <c r="A770" t="s">
        <v>1059</v>
      </c>
      <c r="B770" t="s">
        <v>4368</v>
      </c>
      <c r="C770" t="s">
        <v>2933</v>
      </c>
      <c r="D770" t="s">
        <v>2934</v>
      </c>
      <c r="E770" t="s">
        <v>2699</v>
      </c>
      <c r="F770" t="s">
        <v>1699</v>
      </c>
      <c r="G770" t="s">
        <v>1906</v>
      </c>
      <c r="H770" s="331" t="str">
        <f>VLOOKUP($G770,工作表1!$A:$C,3)</f>
        <v>A</v>
      </c>
      <c r="I770" s="24" t="str">
        <f>VLOOKUP(G770,工作表1!A:C,3)</f>
        <v>A</v>
      </c>
    </row>
    <row r="771" spans="1:9">
      <c r="A771" t="s">
        <v>1059</v>
      </c>
      <c r="B771" t="s">
        <v>4368</v>
      </c>
      <c r="C771" t="s">
        <v>1700</v>
      </c>
      <c r="D771" t="s">
        <v>1701</v>
      </c>
      <c r="E771" t="s">
        <v>2703</v>
      </c>
      <c r="F771" t="s">
        <v>1702</v>
      </c>
      <c r="G771" t="s">
        <v>3375</v>
      </c>
      <c r="H771" s="331" t="str">
        <f>VLOOKUP($G771,工作表1!$A:$C,3)</f>
        <v>A</v>
      </c>
      <c r="I771" s="24" t="str">
        <f>VLOOKUP(G771,工作表1!A:C,3)</f>
        <v>A</v>
      </c>
    </row>
    <row r="772" spans="1:9">
      <c r="A772" t="s">
        <v>1059</v>
      </c>
      <c r="B772" t="s">
        <v>4368</v>
      </c>
      <c r="C772" t="s">
        <v>1703</v>
      </c>
      <c r="D772" t="s">
        <v>1704</v>
      </c>
      <c r="E772" t="s">
        <v>2703</v>
      </c>
      <c r="F772" t="s">
        <v>1705</v>
      </c>
      <c r="G772" t="s">
        <v>3375</v>
      </c>
      <c r="H772" s="331" t="str">
        <f>VLOOKUP($G772,工作表1!$A:$C,3)</f>
        <v>A</v>
      </c>
      <c r="I772" s="24" t="str">
        <f>VLOOKUP(G772,工作表1!A:C,3)</f>
        <v>A</v>
      </c>
    </row>
    <row r="773" spans="1:9">
      <c r="A773" t="s">
        <v>1059</v>
      </c>
      <c r="B773" t="s">
        <v>4368</v>
      </c>
      <c r="C773" t="s">
        <v>1709</v>
      </c>
      <c r="D773" t="s">
        <v>1710</v>
      </c>
      <c r="E773" t="s">
        <v>2703</v>
      </c>
      <c r="F773" t="s">
        <v>1711</v>
      </c>
      <c r="G773" t="s">
        <v>1906</v>
      </c>
      <c r="H773" s="331" t="str">
        <f>VLOOKUP($G773,工作表1!$A:$C,3)</f>
        <v>A</v>
      </c>
      <c r="I773" s="24" t="str">
        <f>VLOOKUP(G773,工作表1!A:C,3)</f>
        <v>A</v>
      </c>
    </row>
    <row r="774" spans="1:9">
      <c r="A774" t="s">
        <v>1059</v>
      </c>
      <c r="B774" t="s">
        <v>4368</v>
      </c>
      <c r="C774" t="s">
        <v>1712</v>
      </c>
      <c r="D774" t="s">
        <v>1713</v>
      </c>
      <c r="E774" t="s">
        <v>2703</v>
      </c>
      <c r="F774" t="s">
        <v>1714</v>
      </c>
      <c r="G774" t="s">
        <v>1906</v>
      </c>
      <c r="H774" s="331" t="str">
        <f>VLOOKUP($G774,工作表1!$A:$C,3)</f>
        <v>A</v>
      </c>
      <c r="I774" s="24" t="str">
        <f>VLOOKUP(G774,工作表1!A:C,3)</f>
        <v>A</v>
      </c>
    </row>
    <row r="775" spans="1:9">
      <c r="A775" t="s">
        <v>1059</v>
      </c>
      <c r="B775" t="s">
        <v>4368</v>
      </c>
      <c r="C775" t="s">
        <v>1715</v>
      </c>
      <c r="D775" t="s">
        <v>1716</v>
      </c>
      <c r="E775" t="s">
        <v>2703</v>
      </c>
      <c r="F775" t="s">
        <v>1717</v>
      </c>
      <c r="G775" t="s">
        <v>1906</v>
      </c>
      <c r="H775" s="331" t="str">
        <f>VLOOKUP($G775,工作表1!$A:$C,3)</f>
        <v>A</v>
      </c>
      <c r="I775" s="24" t="str">
        <f>VLOOKUP(G775,工作表1!A:C,3)</f>
        <v>A</v>
      </c>
    </row>
    <row r="776" spans="1:9">
      <c r="A776" t="s">
        <v>1059</v>
      </c>
      <c r="B776" t="s">
        <v>4368</v>
      </c>
      <c r="C776" t="s">
        <v>5185</v>
      </c>
      <c r="D776" t="s">
        <v>5186</v>
      </c>
      <c r="E776" t="s">
        <v>2699</v>
      </c>
      <c r="F776" t="s">
        <v>5187</v>
      </c>
      <c r="G776" t="s">
        <v>3375</v>
      </c>
      <c r="H776" s="331" t="str">
        <f>VLOOKUP($G776,工作表1!$A:$C,3)</f>
        <v>A</v>
      </c>
      <c r="I776" s="24" t="str">
        <f>VLOOKUP(G776,工作表1!A:C,3)</f>
        <v>A</v>
      </c>
    </row>
    <row r="777" spans="1:9">
      <c r="A777" t="s">
        <v>1059</v>
      </c>
      <c r="B777" t="s">
        <v>4368</v>
      </c>
      <c r="C777" t="s">
        <v>1718</v>
      </c>
      <c r="D777" t="s">
        <v>1719</v>
      </c>
      <c r="E777" t="s">
        <v>2703</v>
      </c>
      <c r="F777" t="s">
        <v>1720</v>
      </c>
      <c r="G777" t="s">
        <v>3375</v>
      </c>
      <c r="H777" s="331" t="str">
        <f>VLOOKUP($G777,工作表1!$A:$C,3)</f>
        <v>A</v>
      </c>
      <c r="I777" s="24" t="str">
        <f>VLOOKUP(G777,工作表1!A:C,3)</f>
        <v>A</v>
      </c>
    </row>
    <row r="778" spans="1:9">
      <c r="A778" t="s">
        <v>1059</v>
      </c>
      <c r="B778" t="s">
        <v>4368</v>
      </c>
      <c r="C778" t="s">
        <v>1721</v>
      </c>
      <c r="D778" t="s">
        <v>1722</v>
      </c>
      <c r="E778" t="s">
        <v>2703</v>
      </c>
      <c r="F778" t="s">
        <v>1723</v>
      </c>
      <c r="G778" t="s">
        <v>1906</v>
      </c>
      <c r="H778" s="331" t="str">
        <f>VLOOKUP($G778,工作表1!$A:$C,3)</f>
        <v>A</v>
      </c>
      <c r="I778" s="24" t="str">
        <f>VLOOKUP(G778,工作表1!A:C,3)</f>
        <v>A</v>
      </c>
    </row>
    <row r="779" spans="1:9">
      <c r="A779" t="s">
        <v>1059</v>
      </c>
      <c r="B779" t="s">
        <v>4368</v>
      </c>
      <c r="C779" t="s">
        <v>1724</v>
      </c>
      <c r="D779" t="s">
        <v>1725</v>
      </c>
      <c r="E779" t="s">
        <v>2703</v>
      </c>
      <c r="F779" t="s">
        <v>1726</v>
      </c>
      <c r="G779" t="s">
        <v>3375</v>
      </c>
      <c r="H779" s="331" t="str">
        <f>VLOOKUP($G779,工作表1!$A:$C,3)</f>
        <v>A</v>
      </c>
      <c r="I779" s="24" t="str">
        <f>VLOOKUP(G779,工作表1!A:C,3)</f>
        <v>A</v>
      </c>
    </row>
    <row r="780" spans="1:9">
      <c r="A780" t="s">
        <v>1059</v>
      </c>
      <c r="B780" t="s">
        <v>4368</v>
      </c>
      <c r="C780" t="s">
        <v>1727</v>
      </c>
      <c r="D780" t="s">
        <v>1728</v>
      </c>
      <c r="E780" t="s">
        <v>2703</v>
      </c>
      <c r="F780" t="s">
        <v>1729</v>
      </c>
      <c r="G780" t="s">
        <v>3375</v>
      </c>
      <c r="H780" s="331" t="str">
        <f>VLOOKUP($G780,工作表1!$A:$C,3)</f>
        <v>A</v>
      </c>
      <c r="I780" s="24" t="str">
        <f>VLOOKUP(G780,工作表1!A:C,3)</f>
        <v>A</v>
      </c>
    </row>
    <row r="781" spans="1:9">
      <c r="A781" t="s">
        <v>1059</v>
      </c>
      <c r="B781" t="s">
        <v>4368</v>
      </c>
      <c r="C781" t="s">
        <v>1730</v>
      </c>
      <c r="D781" t="s">
        <v>1731</v>
      </c>
      <c r="E781" t="s">
        <v>2703</v>
      </c>
      <c r="F781" t="s">
        <v>1732</v>
      </c>
      <c r="G781" t="s">
        <v>3375</v>
      </c>
      <c r="H781" s="331" t="str">
        <f>VLOOKUP($G781,工作表1!$A:$C,3)</f>
        <v>A</v>
      </c>
      <c r="I781" s="24" t="str">
        <f>VLOOKUP(G781,工作表1!A:C,3)</f>
        <v>A</v>
      </c>
    </row>
    <row r="782" spans="1:9">
      <c r="A782" t="s">
        <v>1059</v>
      </c>
      <c r="B782" t="s">
        <v>4368</v>
      </c>
      <c r="C782" t="s">
        <v>1733</v>
      </c>
      <c r="D782" t="s">
        <v>1734</v>
      </c>
      <c r="E782" t="s">
        <v>2699</v>
      </c>
      <c r="F782" t="s">
        <v>1735</v>
      </c>
      <c r="G782" t="s">
        <v>1906</v>
      </c>
      <c r="H782" s="331" t="str">
        <f>VLOOKUP($G782,工作表1!$A:$C,3)</f>
        <v>A</v>
      </c>
      <c r="I782" s="24" t="str">
        <f>VLOOKUP(G782,工作表1!A:C,3)</f>
        <v>A</v>
      </c>
    </row>
    <row r="783" spans="1:9">
      <c r="A783" t="s">
        <v>1059</v>
      </c>
      <c r="B783" t="s">
        <v>4368</v>
      </c>
      <c r="C783" t="s">
        <v>1736</v>
      </c>
      <c r="D783" t="s">
        <v>1737</v>
      </c>
      <c r="E783" t="s">
        <v>2703</v>
      </c>
      <c r="F783" t="s">
        <v>1738</v>
      </c>
      <c r="G783" t="s">
        <v>3375</v>
      </c>
      <c r="H783" s="331" t="str">
        <f>VLOOKUP($G783,工作表1!$A:$C,3)</f>
        <v>A</v>
      </c>
      <c r="I783" s="24" t="str">
        <f>VLOOKUP(G783,工作表1!A:C,3)</f>
        <v>A</v>
      </c>
    </row>
    <row r="784" spans="1:9">
      <c r="A784" t="s">
        <v>1059</v>
      </c>
      <c r="B784" t="s">
        <v>4368</v>
      </c>
      <c r="C784" t="s">
        <v>1739</v>
      </c>
      <c r="D784" t="s">
        <v>1740</v>
      </c>
      <c r="E784" t="s">
        <v>2703</v>
      </c>
      <c r="F784" t="s">
        <v>1741</v>
      </c>
      <c r="G784" t="s">
        <v>1906</v>
      </c>
      <c r="H784" s="331" t="str">
        <f>VLOOKUP($G784,工作表1!$A:$C,3)</f>
        <v>A</v>
      </c>
      <c r="I784" s="24" t="str">
        <f>VLOOKUP(G784,工作表1!A:C,3)</f>
        <v>A</v>
      </c>
    </row>
    <row r="785" spans="1:9">
      <c r="A785" t="s">
        <v>1059</v>
      </c>
      <c r="B785" t="s">
        <v>4368</v>
      </c>
      <c r="C785" t="s">
        <v>2108</v>
      </c>
      <c r="D785" t="s">
        <v>2109</v>
      </c>
      <c r="E785" t="s">
        <v>2703</v>
      </c>
      <c r="F785" t="s">
        <v>2110</v>
      </c>
      <c r="G785" t="s">
        <v>1906</v>
      </c>
      <c r="H785" s="331" t="str">
        <f>VLOOKUP($G785,工作表1!$A:$C,3)</f>
        <v>A</v>
      </c>
      <c r="I785" s="24" t="str">
        <f>VLOOKUP(G785,工作表1!A:C,3)</f>
        <v>A</v>
      </c>
    </row>
    <row r="786" spans="1:9">
      <c r="A786" t="s">
        <v>1059</v>
      </c>
      <c r="B786" t="s">
        <v>4368</v>
      </c>
      <c r="C786" t="s">
        <v>1742</v>
      </c>
      <c r="D786" t="s">
        <v>1743</v>
      </c>
      <c r="E786" t="s">
        <v>2703</v>
      </c>
      <c r="F786" t="s">
        <v>1744</v>
      </c>
      <c r="G786" t="s">
        <v>1906</v>
      </c>
      <c r="H786" s="331" t="str">
        <f>VLOOKUP($G786,工作表1!$A:$C,3)</f>
        <v>A</v>
      </c>
      <c r="I786" s="24" t="str">
        <f>VLOOKUP(G786,工作表1!A:C,3)</f>
        <v>A</v>
      </c>
    </row>
    <row r="787" spans="1:9">
      <c r="A787" t="s">
        <v>1059</v>
      </c>
      <c r="B787" t="s">
        <v>4368</v>
      </c>
      <c r="C787" t="s">
        <v>1745</v>
      </c>
      <c r="D787" t="s">
        <v>1746</v>
      </c>
      <c r="E787" t="s">
        <v>2699</v>
      </c>
      <c r="F787" t="s">
        <v>1747</v>
      </c>
      <c r="G787" t="s">
        <v>1906</v>
      </c>
      <c r="H787" s="331" t="str">
        <f>VLOOKUP($G787,工作表1!$A:$C,3)</f>
        <v>A</v>
      </c>
      <c r="I787" s="24" t="str">
        <f>VLOOKUP(G787,工作表1!A:C,3)</f>
        <v>A</v>
      </c>
    </row>
    <row r="788" spans="1:9">
      <c r="A788" t="s">
        <v>1059</v>
      </c>
      <c r="B788" t="s">
        <v>4368</v>
      </c>
      <c r="C788" t="s">
        <v>1748</v>
      </c>
      <c r="D788" t="s">
        <v>1749</v>
      </c>
      <c r="E788" t="s">
        <v>2703</v>
      </c>
      <c r="F788" t="s">
        <v>1750</v>
      </c>
      <c r="G788" t="s">
        <v>1906</v>
      </c>
      <c r="H788" s="331" t="str">
        <f>VLOOKUP($G788,工作表1!$A:$C,3)</f>
        <v>A</v>
      </c>
      <c r="I788" s="24" t="str">
        <f>VLOOKUP(G788,工作表1!A:C,3)</f>
        <v>A</v>
      </c>
    </row>
    <row r="789" spans="1:9">
      <c r="A789" t="s">
        <v>1059</v>
      </c>
      <c r="B789" t="s">
        <v>4368</v>
      </c>
      <c r="C789" t="s">
        <v>1751</v>
      </c>
      <c r="D789" t="s">
        <v>1752</v>
      </c>
      <c r="E789" t="s">
        <v>2703</v>
      </c>
      <c r="F789" t="s">
        <v>1753</v>
      </c>
      <c r="G789" t="s">
        <v>3375</v>
      </c>
      <c r="H789" s="331" t="str">
        <f>VLOOKUP($G789,工作表1!$A:$C,3)</f>
        <v>A</v>
      </c>
      <c r="I789" s="24" t="str">
        <f>VLOOKUP(G789,工作表1!A:C,3)</f>
        <v>A</v>
      </c>
    </row>
    <row r="790" spans="1:9">
      <c r="A790" t="s">
        <v>1059</v>
      </c>
      <c r="B790" t="s">
        <v>4368</v>
      </c>
      <c r="C790" t="s">
        <v>2117</v>
      </c>
      <c r="D790" t="s">
        <v>2118</v>
      </c>
      <c r="E790" t="s">
        <v>2703</v>
      </c>
      <c r="F790" t="s">
        <v>2119</v>
      </c>
      <c r="G790" t="s">
        <v>3375</v>
      </c>
      <c r="H790" s="331" t="str">
        <f>VLOOKUP($G790,工作表1!$A:$C,3)</f>
        <v>A</v>
      </c>
      <c r="I790" s="24" t="str">
        <f>VLOOKUP(G790,工作表1!A:C,3)</f>
        <v>A</v>
      </c>
    </row>
    <row r="791" spans="1:9">
      <c r="A791" t="s">
        <v>1059</v>
      </c>
      <c r="B791" t="s">
        <v>4368</v>
      </c>
      <c r="C791" t="s">
        <v>1754</v>
      </c>
      <c r="D791" t="s">
        <v>1755</v>
      </c>
      <c r="E791" t="s">
        <v>2703</v>
      </c>
      <c r="F791" t="s">
        <v>1756</v>
      </c>
      <c r="G791" t="s">
        <v>1905</v>
      </c>
      <c r="H791" s="331" t="str">
        <f>VLOOKUP($G791,工作表1!$A:$C,3)</f>
        <v>A</v>
      </c>
      <c r="I791" s="24" t="str">
        <f>VLOOKUP(G791,工作表1!A:C,3)</f>
        <v>A</v>
      </c>
    </row>
    <row r="792" spans="1:9">
      <c r="A792" t="s">
        <v>1059</v>
      </c>
      <c r="B792" t="s">
        <v>4368</v>
      </c>
      <c r="C792" t="s">
        <v>1757</v>
      </c>
      <c r="D792" t="s">
        <v>1758</v>
      </c>
      <c r="E792" t="s">
        <v>2703</v>
      </c>
      <c r="F792" t="s">
        <v>1759</v>
      </c>
      <c r="G792" t="s">
        <v>1906</v>
      </c>
      <c r="H792" s="331" t="str">
        <f>VLOOKUP($G792,工作表1!$A:$C,3)</f>
        <v>A</v>
      </c>
      <c r="I792" s="24" t="str">
        <f>VLOOKUP(G792,工作表1!A:C,3)</f>
        <v>A</v>
      </c>
    </row>
    <row r="793" spans="1:9">
      <c r="A793" t="s">
        <v>1059</v>
      </c>
      <c r="B793" t="s">
        <v>4368</v>
      </c>
      <c r="C793" t="s">
        <v>1760</v>
      </c>
      <c r="D793" t="s">
        <v>1761</v>
      </c>
      <c r="E793" t="s">
        <v>2703</v>
      </c>
      <c r="F793" t="s">
        <v>1762</v>
      </c>
      <c r="G793" t="s">
        <v>3375</v>
      </c>
      <c r="H793" s="331" t="str">
        <f>VLOOKUP($G793,工作表1!$A:$C,3)</f>
        <v>A</v>
      </c>
      <c r="I793" s="24" t="str">
        <f>VLOOKUP(G793,工作表1!A:C,3)</f>
        <v>A</v>
      </c>
    </row>
    <row r="794" spans="1:9">
      <c r="A794" t="s">
        <v>1059</v>
      </c>
      <c r="B794" t="s">
        <v>4368</v>
      </c>
      <c r="C794" t="s">
        <v>1763</v>
      </c>
      <c r="D794" t="s">
        <v>1764</v>
      </c>
      <c r="E794" t="s">
        <v>2699</v>
      </c>
      <c r="F794" t="s">
        <v>1765</v>
      </c>
      <c r="G794" t="s">
        <v>3375</v>
      </c>
      <c r="H794" s="331" t="str">
        <f>VLOOKUP($G794,工作表1!$A:$C,3)</f>
        <v>A</v>
      </c>
      <c r="I794" s="24" t="str">
        <f>VLOOKUP(G794,工作表1!A:C,3)</f>
        <v>A</v>
      </c>
    </row>
    <row r="795" spans="1:9">
      <c r="A795" t="s">
        <v>1059</v>
      </c>
      <c r="B795" t="s">
        <v>4368</v>
      </c>
      <c r="C795" t="s">
        <v>1766</v>
      </c>
      <c r="D795" t="s">
        <v>1767</v>
      </c>
      <c r="E795" t="s">
        <v>2703</v>
      </c>
      <c r="F795" t="s">
        <v>1768</v>
      </c>
      <c r="G795" t="s">
        <v>1906</v>
      </c>
      <c r="H795" s="331" t="str">
        <f>VLOOKUP($G795,工作表1!$A:$C,3)</f>
        <v>A</v>
      </c>
      <c r="I795" s="24" t="str">
        <f>VLOOKUP(G795,工作表1!A:C,3)</f>
        <v>A</v>
      </c>
    </row>
    <row r="796" spans="1:9">
      <c r="A796" t="s">
        <v>1059</v>
      </c>
      <c r="B796" t="s">
        <v>4368</v>
      </c>
      <c r="C796" t="s">
        <v>1769</v>
      </c>
      <c r="D796" t="s">
        <v>1770</v>
      </c>
      <c r="E796" t="s">
        <v>2703</v>
      </c>
      <c r="F796" t="s">
        <v>1771</v>
      </c>
      <c r="G796" t="s">
        <v>1906</v>
      </c>
      <c r="H796" s="331" t="str">
        <f>VLOOKUP($G796,工作表1!$A:$C,3)</f>
        <v>A</v>
      </c>
      <c r="I796" s="24" t="str">
        <f>VLOOKUP(G796,工作表1!A:C,3)</f>
        <v>A</v>
      </c>
    </row>
    <row r="797" spans="1:9">
      <c r="A797" t="s">
        <v>1059</v>
      </c>
      <c r="B797" t="s">
        <v>4368</v>
      </c>
      <c r="C797" t="s">
        <v>1772</v>
      </c>
      <c r="D797" t="s">
        <v>1773</v>
      </c>
      <c r="E797" t="s">
        <v>2703</v>
      </c>
      <c r="F797" t="s">
        <v>1774</v>
      </c>
      <c r="G797" t="s">
        <v>1906</v>
      </c>
      <c r="H797" s="331" t="str">
        <f>VLOOKUP($G797,工作表1!$A:$C,3)</f>
        <v>A</v>
      </c>
      <c r="I797" s="24" t="str">
        <f>VLOOKUP(G797,工作表1!A:C,3)</f>
        <v>A</v>
      </c>
    </row>
    <row r="798" spans="1:9">
      <c r="A798" t="s">
        <v>1059</v>
      </c>
      <c r="B798" t="s">
        <v>4368</v>
      </c>
      <c r="C798" t="s">
        <v>1775</v>
      </c>
      <c r="D798" t="s">
        <v>1776</v>
      </c>
      <c r="E798" t="s">
        <v>2703</v>
      </c>
      <c r="F798" t="s">
        <v>1777</v>
      </c>
      <c r="G798" t="s">
        <v>1906</v>
      </c>
      <c r="H798" s="331" t="str">
        <f>VLOOKUP($G798,工作表1!$A:$C,3)</f>
        <v>A</v>
      </c>
      <c r="I798" s="24" t="str">
        <f>VLOOKUP(G798,工作表1!A:C,3)</f>
        <v>A</v>
      </c>
    </row>
    <row r="799" spans="1:9">
      <c r="A799" t="s">
        <v>1059</v>
      </c>
      <c r="B799" t="s">
        <v>4368</v>
      </c>
      <c r="C799" t="s">
        <v>1778</v>
      </c>
      <c r="D799" t="s">
        <v>1779</v>
      </c>
      <c r="E799" t="s">
        <v>2703</v>
      </c>
      <c r="F799" t="s">
        <v>1780</v>
      </c>
      <c r="G799" t="s">
        <v>1906</v>
      </c>
      <c r="H799" s="331" t="str">
        <f>VLOOKUP($G799,工作表1!$A:$C,3)</f>
        <v>A</v>
      </c>
      <c r="I799" s="24" t="str">
        <f>VLOOKUP(G799,工作表1!A:C,3)</f>
        <v>A</v>
      </c>
    </row>
    <row r="800" spans="1:9">
      <c r="A800" t="s">
        <v>1059</v>
      </c>
      <c r="B800" t="s">
        <v>4368</v>
      </c>
      <c r="C800" t="s">
        <v>1781</v>
      </c>
      <c r="D800" t="s">
        <v>1782</v>
      </c>
      <c r="E800" t="s">
        <v>2703</v>
      </c>
      <c r="F800" t="s">
        <v>1783</v>
      </c>
      <c r="G800" t="s">
        <v>3375</v>
      </c>
      <c r="H800" s="331" t="str">
        <f>VLOOKUP($G800,工作表1!$A:$C,3)</f>
        <v>A</v>
      </c>
      <c r="I800" s="24" t="str">
        <f>VLOOKUP(G800,工作表1!A:C,3)</f>
        <v>A</v>
      </c>
    </row>
    <row r="801" spans="1:9">
      <c r="A801" t="s">
        <v>1059</v>
      </c>
      <c r="B801" t="s">
        <v>4368</v>
      </c>
      <c r="C801" t="s">
        <v>1784</v>
      </c>
      <c r="D801" t="s">
        <v>1785</v>
      </c>
      <c r="E801" t="s">
        <v>2703</v>
      </c>
      <c r="F801" t="s">
        <v>1786</v>
      </c>
      <c r="G801" t="s">
        <v>3375</v>
      </c>
      <c r="H801" s="331" t="str">
        <f>VLOOKUP($G801,工作表1!$A:$C,3)</f>
        <v>A</v>
      </c>
      <c r="I801" s="24" t="str">
        <f>VLOOKUP(G801,工作表1!A:C,3)</f>
        <v>A</v>
      </c>
    </row>
    <row r="802" spans="1:9">
      <c r="A802" t="s">
        <v>1059</v>
      </c>
      <c r="B802" t="s">
        <v>4368</v>
      </c>
      <c r="C802" t="s">
        <v>1787</v>
      </c>
      <c r="D802" t="s">
        <v>1788</v>
      </c>
      <c r="E802" t="s">
        <v>2699</v>
      </c>
      <c r="F802" t="s">
        <v>1789</v>
      </c>
      <c r="G802" t="s">
        <v>3375</v>
      </c>
      <c r="H802" s="331" t="str">
        <f>VLOOKUP($G802,工作表1!$A:$C,3)</f>
        <v>A</v>
      </c>
      <c r="I802" s="24" t="str">
        <f>VLOOKUP(G802,工作表1!A:C,3)</f>
        <v>A</v>
      </c>
    </row>
    <row r="803" spans="1:9">
      <c r="A803" t="s">
        <v>1059</v>
      </c>
      <c r="B803" t="s">
        <v>4368</v>
      </c>
      <c r="C803" t="s">
        <v>3251</v>
      </c>
      <c r="D803" t="s">
        <v>230</v>
      </c>
      <c r="E803" t="s">
        <v>2703</v>
      </c>
      <c r="F803" t="s">
        <v>3252</v>
      </c>
      <c r="G803" t="s">
        <v>3375</v>
      </c>
      <c r="H803" s="331" t="str">
        <f>VLOOKUP($G803,工作表1!$A:$C,3)</f>
        <v>A</v>
      </c>
      <c r="I803" s="24" t="str">
        <f>VLOOKUP(G803,工作表1!A:C,3)</f>
        <v>A</v>
      </c>
    </row>
    <row r="804" spans="1:9">
      <c r="A804" t="s">
        <v>1059</v>
      </c>
      <c r="B804" t="s">
        <v>4368</v>
      </c>
      <c r="C804" t="s">
        <v>3253</v>
      </c>
      <c r="D804" t="s">
        <v>3254</v>
      </c>
      <c r="E804" t="s">
        <v>2699</v>
      </c>
      <c r="F804" t="s">
        <v>3255</v>
      </c>
      <c r="G804" t="s">
        <v>1906</v>
      </c>
      <c r="H804" s="331" t="str">
        <f>VLOOKUP($G804,工作表1!$A:$C,3)</f>
        <v>A</v>
      </c>
      <c r="I804" s="24" t="str">
        <f>VLOOKUP(G804,工作表1!A:C,3)</f>
        <v>A</v>
      </c>
    </row>
    <row r="805" spans="1:9">
      <c r="A805" t="s">
        <v>1059</v>
      </c>
      <c r="B805" t="s">
        <v>4368</v>
      </c>
      <c r="C805" t="s">
        <v>3256</v>
      </c>
      <c r="D805" t="s">
        <v>3257</v>
      </c>
      <c r="E805" t="s">
        <v>2703</v>
      </c>
      <c r="F805" t="s">
        <v>3258</v>
      </c>
      <c r="G805" t="s">
        <v>1906</v>
      </c>
      <c r="H805" s="331" t="str">
        <f>VLOOKUP($G805,工作表1!$A:$C,3)</f>
        <v>A</v>
      </c>
      <c r="I805" s="24" t="str">
        <f>VLOOKUP(G805,工作表1!A:C,3)</f>
        <v>A</v>
      </c>
    </row>
    <row r="806" spans="1:9">
      <c r="A806" t="s">
        <v>1059</v>
      </c>
      <c r="B806" t="s">
        <v>4368</v>
      </c>
      <c r="C806" t="s">
        <v>3259</v>
      </c>
      <c r="D806" t="s">
        <v>3260</v>
      </c>
      <c r="E806" t="s">
        <v>2703</v>
      </c>
      <c r="F806" t="s">
        <v>3261</v>
      </c>
      <c r="G806" t="s">
        <v>3375</v>
      </c>
      <c r="H806" s="331" t="str">
        <f>VLOOKUP($G806,工作表1!$A:$C,3)</f>
        <v>A</v>
      </c>
      <c r="I806" s="24" t="str">
        <f>VLOOKUP(G806,工作表1!A:C,3)</f>
        <v>A</v>
      </c>
    </row>
    <row r="807" spans="1:9">
      <c r="A807" t="s">
        <v>1059</v>
      </c>
      <c r="B807" t="s">
        <v>4368</v>
      </c>
      <c r="C807" t="s">
        <v>805</v>
      </c>
      <c r="D807" t="s">
        <v>806</v>
      </c>
      <c r="E807" t="s">
        <v>2703</v>
      </c>
      <c r="F807" t="s">
        <v>807</v>
      </c>
      <c r="G807" t="s">
        <v>1906</v>
      </c>
      <c r="H807" s="331" t="str">
        <f>VLOOKUP($G807,工作表1!$A:$C,3)</f>
        <v>A</v>
      </c>
      <c r="I807" s="24" t="str">
        <f>VLOOKUP(G807,工作表1!A:C,3)</f>
        <v>A</v>
      </c>
    </row>
    <row r="808" spans="1:9">
      <c r="A808" t="s">
        <v>1059</v>
      </c>
      <c r="B808" t="s">
        <v>4368</v>
      </c>
      <c r="C808" t="s">
        <v>3265</v>
      </c>
      <c r="D808" t="s">
        <v>3266</v>
      </c>
      <c r="E808" t="s">
        <v>2703</v>
      </c>
      <c r="F808" t="s">
        <v>3267</v>
      </c>
      <c r="G808" t="s">
        <v>1906</v>
      </c>
      <c r="H808" s="331" t="str">
        <f>VLOOKUP($G808,工作表1!$A:$C,3)</f>
        <v>A</v>
      </c>
      <c r="I808" s="24" t="str">
        <f>VLOOKUP(G808,工作表1!A:C,3)</f>
        <v>A</v>
      </c>
    </row>
    <row r="809" spans="1:9">
      <c r="A809" t="s">
        <v>1059</v>
      </c>
      <c r="B809" t="s">
        <v>4368</v>
      </c>
      <c r="C809" t="s">
        <v>520</v>
      </c>
      <c r="D809" t="s">
        <v>521</v>
      </c>
      <c r="E809" t="s">
        <v>2703</v>
      </c>
      <c r="F809" t="s">
        <v>522</v>
      </c>
      <c r="G809" t="s">
        <v>1906</v>
      </c>
      <c r="H809" s="331" t="str">
        <f>VLOOKUP($G809,工作表1!$A:$C,3)</f>
        <v>A</v>
      </c>
      <c r="I809" s="24" t="str">
        <f>VLOOKUP(G809,工作表1!A:C,3)</f>
        <v>A</v>
      </c>
    </row>
    <row r="810" spans="1:9">
      <c r="A810" t="s">
        <v>1059</v>
      </c>
      <c r="B810" t="s">
        <v>4368</v>
      </c>
      <c r="C810" t="s">
        <v>3268</v>
      </c>
      <c r="D810" t="s">
        <v>3269</v>
      </c>
      <c r="E810" t="s">
        <v>2703</v>
      </c>
      <c r="F810" t="s">
        <v>3270</v>
      </c>
      <c r="G810" t="s">
        <v>3375</v>
      </c>
      <c r="H810" s="331" t="str">
        <f>VLOOKUP($G810,工作表1!$A:$C,3)</f>
        <v>A</v>
      </c>
      <c r="I810" s="24" t="str">
        <f>VLOOKUP(G810,工作表1!A:C,3)</f>
        <v>A</v>
      </c>
    </row>
    <row r="811" spans="1:9">
      <c r="A811" t="s">
        <v>1059</v>
      </c>
      <c r="B811" t="s">
        <v>4368</v>
      </c>
      <c r="C811" t="s">
        <v>3271</v>
      </c>
      <c r="D811" t="s">
        <v>3272</v>
      </c>
      <c r="E811" t="s">
        <v>2703</v>
      </c>
      <c r="F811" t="s">
        <v>3273</v>
      </c>
      <c r="G811" t="s">
        <v>1906</v>
      </c>
      <c r="H811" s="331" t="str">
        <f>VLOOKUP($G811,工作表1!$A:$C,3)</f>
        <v>A</v>
      </c>
      <c r="I811" s="24" t="str">
        <f>VLOOKUP(G811,工作表1!A:C,3)</f>
        <v>A</v>
      </c>
    </row>
    <row r="812" spans="1:9">
      <c r="A812" t="s">
        <v>1059</v>
      </c>
      <c r="B812" t="s">
        <v>4368</v>
      </c>
      <c r="C812" t="s">
        <v>3276</v>
      </c>
      <c r="D812" t="s">
        <v>3277</v>
      </c>
      <c r="E812" t="s">
        <v>2703</v>
      </c>
      <c r="F812" t="s">
        <v>3278</v>
      </c>
      <c r="G812" t="s">
        <v>3375</v>
      </c>
      <c r="H812" s="331" t="str">
        <f>VLOOKUP($G812,工作表1!$A:$C,3)</f>
        <v>A</v>
      </c>
      <c r="I812" s="24" t="str">
        <f>VLOOKUP(G812,工作表1!A:C,3)</f>
        <v>A</v>
      </c>
    </row>
    <row r="813" spans="1:9">
      <c r="A813" t="s">
        <v>1059</v>
      </c>
      <c r="B813" t="s">
        <v>4368</v>
      </c>
      <c r="C813" t="s">
        <v>3279</v>
      </c>
      <c r="D813" t="s">
        <v>3280</v>
      </c>
      <c r="E813" t="s">
        <v>2703</v>
      </c>
      <c r="F813" t="s">
        <v>3281</v>
      </c>
      <c r="G813" t="s">
        <v>1906</v>
      </c>
      <c r="H813" s="331" t="str">
        <f>VLOOKUP($G813,工作表1!$A:$C,3)</f>
        <v>A</v>
      </c>
      <c r="I813" s="24" t="str">
        <f>VLOOKUP(G813,工作表1!A:C,3)</f>
        <v>A</v>
      </c>
    </row>
    <row r="814" spans="1:9">
      <c r="A814" t="s">
        <v>1059</v>
      </c>
      <c r="B814" t="s">
        <v>4368</v>
      </c>
      <c r="C814" t="s">
        <v>3282</v>
      </c>
      <c r="D814" t="s">
        <v>3283</v>
      </c>
      <c r="E814" t="s">
        <v>2703</v>
      </c>
      <c r="F814" t="s">
        <v>3284</v>
      </c>
      <c r="G814" t="s">
        <v>1906</v>
      </c>
      <c r="H814" s="331" t="str">
        <f>VLOOKUP($G814,工作表1!$A:$C,3)</f>
        <v>A</v>
      </c>
      <c r="I814" s="24" t="str">
        <f>VLOOKUP(G814,工作表1!A:C,3)</f>
        <v>A</v>
      </c>
    </row>
    <row r="815" spans="1:9">
      <c r="A815" t="s">
        <v>1059</v>
      </c>
      <c r="B815" t="s">
        <v>4368</v>
      </c>
      <c r="C815" t="s">
        <v>3288</v>
      </c>
      <c r="D815" t="s">
        <v>3289</v>
      </c>
      <c r="E815" t="s">
        <v>2703</v>
      </c>
      <c r="F815" t="s">
        <v>3290</v>
      </c>
      <c r="G815" t="s">
        <v>3375</v>
      </c>
      <c r="H815" s="331" t="str">
        <f>VLOOKUP($G815,工作表1!$A:$C,3)</f>
        <v>A</v>
      </c>
      <c r="I815" s="24" t="str">
        <f>VLOOKUP(G815,工作表1!A:C,3)</f>
        <v>A</v>
      </c>
    </row>
    <row r="816" spans="1:9">
      <c r="A816" t="s">
        <v>1059</v>
      </c>
      <c r="B816" t="s">
        <v>4368</v>
      </c>
      <c r="C816" t="s">
        <v>3291</v>
      </c>
      <c r="D816" t="s">
        <v>3292</v>
      </c>
      <c r="E816" t="s">
        <v>2703</v>
      </c>
      <c r="F816" t="s">
        <v>3293</v>
      </c>
      <c r="G816" t="s">
        <v>1906</v>
      </c>
      <c r="H816" s="331" t="str">
        <f>VLOOKUP($G816,工作表1!$A:$C,3)</f>
        <v>A</v>
      </c>
      <c r="I816" s="24" t="str">
        <f>VLOOKUP(G816,工作表1!A:C,3)</f>
        <v>A</v>
      </c>
    </row>
    <row r="817" spans="1:9">
      <c r="A817" t="s">
        <v>1059</v>
      </c>
      <c r="B817" t="s">
        <v>4368</v>
      </c>
      <c r="C817" t="s">
        <v>3294</v>
      </c>
      <c r="D817" t="s">
        <v>3295</v>
      </c>
      <c r="E817" t="s">
        <v>2703</v>
      </c>
      <c r="F817" t="s">
        <v>3296</v>
      </c>
      <c r="G817" t="s">
        <v>3375</v>
      </c>
      <c r="H817" s="331" t="str">
        <f>VLOOKUP($G817,工作表1!$A:$C,3)</f>
        <v>A</v>
      </c>
      <c r="I817" s="24" t="str">
        <f>VLOOKUP(G817,工作表1!A:C,3)</f>
        <v>A</v>
      </c>
    </row>
    <row r="818" spans="1:9">
      <c r="A818" t="s">
        <v>1059</v>
      </c>
      <c r="B818" t="s">
        <v>4368</v>
      </c>
      <c r="C818" t="s">
        <v>1848</v>
      </c>
      <c r="D818" t="s">
        <v>1849</v>
      </c>
      <c r="E818" t="s">
        <v>2703</v>
      </c>
      <c r="F818" t="s">
        <v>1850</v>
      </c>
      <c r="G818" t="s">
        <v>3375</v>
      </c>
      <c r="H818" s="331" t="str">
        <f>VLOOKUP($G818,工作表1!$A:$C,3)</f>
        <v>A</v>
      </c>
      <c r="I818" s="24" t="str">
        <f>VLOOKUP(G818,工作表1!A:C,3)</f>
        <v>A</v>
      </c>
    </row>
    <row r="819" spans="1:9">
      <c r="A819" t="s">
        <v>1059</v>
      </c>
      <c r="B819" t="s">
        <v>4368</v>
      </c>
      <c r="C819" t="s">
        <v>1851</v>
      </c>
      <c r="D819" t="s">
        <v>1852</v>
      </c>
      <c r="E819" t="s">
        <v>2703</v>
      </c>
      <c r="F819" t="s">
        <v>1853</v>
      </c>
      <c r="G819" t="s">
        <v>1906</v>
      </c>
      <c r="H819" s="331" t="str">
        <f>VLOOKUP($G819,工作表1!$A:$C,3)</f>
        <v>A</v>
      </c>
      <c r="I819" s="24" t="str">
        <f>VLOOKUP(G819,工作表1!A:C,3)</f>
        <v>A</v>
      </c>
    </row>
    <row r="820" spans="1:9">
      <c r="A820" t="s">
        <v>1059</v>
      </c>
      <c r="B820" t="s">
        <v>4368</v>
      </c>
      <c r="C820" t="s">
        <v>1854</v>
      </c>
      <c r="D820" t="s">
        <v>1855</v>
      </c>
      <c r="E820" t="s">
        <v>2703</v>
      </c>
      <c r="F820" t="s">
        <v>1856</v>
      </c>
      <c r="G820" t="s">
        <v>1906</v>
      </c>
      <c r="H820" s="331" t="str">
        <f>VLOOKUP($G820,工作表1!$A:$C,3)</f>
        <v>A</v>
      </c>
      <c r="I820" s="24" t="str">
        <f>VLOOKUP(G820,工作表1!A:C,3)</f>
        <v>A</v>
      </c>
    </row>
    <row r="821" spans="1:9">
      <c r="A821" t="s">
        <v>1059</v>
      </c>
      <c r="B821" t="s">
        <v>4368</v>
      </c>
      <c r="C821" t="s">
        <v>1857</v>
      </c>
      <c r="D821" t="s">
        <v>1858</v>
      </c>
      <c r="E821" t="s">
        <v>2703</v>
      </c>
      <c r="F821" t="s">
        <v>1859</v>
      </c>
      <c r="G821" t="s">
        <v>3375</v>
      </c>
      <c r="H821" s="331" t="str">
        <f>VLOOKUP($G821,工作表1!$A:$C,3)</f>
        <v>A</v>
      </c>
      <c r="I821" s="24" t="str">
        <f>VLOOKUP(G821,工作表1!A:C,3)</f>
        <v>A</v>
      </c>
    </row>
    <row r="822" spans="1:9">
      <c r="A822" t="s">
        <v>1059</v>
      </c>
      <c r="B822" t="s">
        <v>4368</v>
      </c>
      <c r="C822" t="s">
        <v>1067</v>
      </c>
      <c r="D822" t="s">
        <v>1860</v>
      </c>
      <c r="E822" t="s">
        <v>2703</v>
      </c>
      <c r="F822" t="s">
        <v>1861</v>
      </c>
      <c r="G822" t="s">
        <v>1906</v>
      </c>
      <c r="H822" s="331" t="str">
        <f>VLOOKUP($G822,工作表1!$A:$C,3)</f>
        <v>A</v>
      </c>
      <c r="I822" s="24" t="str">
        <f>VLOOKUP(G822,工作表1!A:C,3)</f>
        <v>A</v>
      </c>
    </row>
    <row r="823" spans="1:9">
      <c r="A823" t="s">
        <v>1059</v>
      </c>
      <c r="B823" t="s">
        <v>4368</v>
      </c>
      <c r="C823" t="s">
        <v>1862</v>
      </c>
      <c r="D823" t="s">
        <v>1863</v>
      </c>
      <c r="E823" t="s">
        <v>2703</v>
      </c>
      <c r="F823" t="s">
        <v>1864</v>
      </c>
      <c r="G823" t="s">
        <v>3375</v>
      </c>
      <c r="H823" s="331" t="str">
        <f>VLOOKUP($G823,工作表1!$A:$C,3)</f>
        <v>A</v>
      </c>
      <c r="I823" s="24" t="str">
        <f>VLOOKUP(G823,工作表1!A:C,3)</f>
        <v>A</v>
      </c>
    </row>
    <row r="824" spans="1:9">
      <c r="A824" t="s">
        <v>1059</v>
      </c>
      <c r="B824" t="s">
        <v>4368</v>
      </c>
      <c r="C824" t="s">
        <v>1865</v>
      </c>
      <c r="D824" t="s">
        <v>1866</v>
      </c>
      <c r="E824" t="s">
        <v>2703</v>
      </c>
      <c r="F824" t="s">
        <v>1867</v>
      </c>
      <c r="G824" t="s">
        <v>1906</v>
      </c>
      <c r="H824" s="331" t="str">
        <f>VLOOKUP($G824,工作表1!$A:$C,3)</f>
        <v>A</v>
      </c>
      <c r="I824" s="24" t="str">
        <f>VLOOKUP(G824,工作表1!A:C,3)</f>
        <v>A</v>
      </c>
    </row>
    <row r="825" spans="1:9">
      <c r="A825" t="s">
        <v>1059</v>
      </c>
      <c r="B825" t="s">
        <v>4368</v>
      </c>
      <c r="C825" t="s">
        <v>1868</v>
      </c>
      <c r="D825" t="s">
        <v>1869</v>
      </c>
      <c r="E825" t="s">
        <v>2703</v>
      </c>
      <c r="F825" t="s">
        <v>1870</v>
      </c>
      <c r="G825" t="s">
        <v>3375</v>
      </c>
      <c r="H825" s="331" t="str">
        <f>VLOOKUP($G825,工作表1!$A:$C,3)</f>
        <v>A</v>
      </c>
      <c r="I825" s="24" t="str">
        <f>VLOOKUP(G825,工作表1!A:C,3)</f>
        <v>A</v>
      </c>
    </row>
    <row r="826" spans="1:9">
      <c r="A826" t="s">
        <v>1059</v>
      </c>
      <c r="B826" t="s">
        <v>4368</v>
      </c>
      <c r="C826" t="s">
        <v>1871</v>
      </c>
      <c r="D826" t="s">
        <v>1872</v>
      </c>
      <c r="E826" t="s">
        <v>2703</v>
      </c>
      <c r="F826" t="s">
        <v>1873</v>
      </c>
      <c r="G826" t="s">
        <v>1906</v>
      </c>
      <c r="H826" s="331" t="str">
        <f>VLOOKUP($G826,工作表1!$A:$C,3)</f>
        <v>A</v>
      </c>
      <c r="I826" s="24" t="str">
        <f>VLOOKUP(G826,工作表1!A:C,3)</f>
        <v>A</v>
      </c>
    </row>
    <row r="827" spans="1:9">
      <c r="A827" t="s">
        <v>1059</v>
      </c>
      <c r="B827" t="s">
        <v>4368</v>
      </c>
      <c r="C827" t="s">
        <v>1876</v>
      </c>
      <c r="D827" t="s">
        <v>1877</v>
      </c>
      <c r="E827" t="s">
        <v>2703</v>
      </c>
      <c r="F827" t="s">
        <v>1878</v>
      </c>
      <c r="G827" t="s">
        <v>1906</v>
      </c>
      <c r="H827" s="331" t="str">
        <f>VLOOKUP($G827,工作表1!$A:$C,3)</f>
        <v>A</v>
      </c>
      <c r="I827" s="24" t="str">
        <f>VLOOKUP(G827,工作表1!A:C,3)</f>
        <v>A</v>
      </c>
    </row>
    <row r="828" spans="1:9">
      <c r="A828" t="s">
        <v>1059</v>
      </c>
      <c r="B828" t="s">
        <v>4368</v>
      </c>
      <c r="C828" t="s">
        <v>2489</v>
      </c>
      <c r="D828" t="s">
        <v>2490</v>
      </c>
      <c r="E828" t="s">
        <v>2703</v>
      </c>
      <c r="F828" t="s">
        <v>2491</v>
      </c>
      <c r="G828" t="s">
        <v>3375</v>
      </c>
      <c r="H828" s="331" t="str">
        <f>VLOOKUP($G828,工作表1!$A:$C,3)</f>
        <v>A</v>
      </c>
      <c r="I828" s="24" t="str">
        <f>VLOOKUP(G828,工作表1!A:C,3)</f>
        <v>A</v>
      </c>
    </row>
    <row r="829" spans="1:9">
      <c r="A829" t="s">
        <v>1059</v>
      </c>
      <c r="B829" t="s">
        <v>4368</v>
      </c>
      <c r="C829" t="s">
        <v>2492</v>
      </c>
      <c r="D829" t="s">
        <v>2493</v>
      </c>
      <c r="E829" t="s">
        <v>2703</v>
      </c>
      <c r="F829" t="s">
        <v>2494</v>
      </c>
      <c r="G829" t="s">
        <v>3375</v>
      </c>
      <c r="H829" s="331" t="str">
        <f>VLOOKUP($G829,工作表1!$A:$C,3)</f>
        <v>A</v>
      </c>
      <c r="I829" s="24" t="str">
        <f>VLOOKUP(G829,工作表1!A:C,3)</f>
        <v>A</v>
      </c>
    </row>
    <row r="830" spans="1:9">
      <c r="A830" t="s">
        <v>1059</v>
      </c>
      <c r="B830" t="s">
        <v>4368</v>
      </c>
      <c r="C830" t="s">
        <v>2498</v>
      </c>
      <c r="D830" t="s">
        <v>2499</v>
      </c>
      <c r="E830" t="s">
        <v>2703</v>
      </c>
      <c r="F830" t="s">
        <v>2500</v>
      </c>
      <c r="G830" t="s">
        <v>1906</v>
      </c>
      <c r="H830" s="331" t="str">
        <f>VLOOKUP($G830,工作表1!$A:$C,3)</f>
        <v>A</v>
      </c>
      <c r="I830" s="24" t="str">
        <f>VLOOKUP(G830,工作表1!A:C,3)</f>
        <v>A</v>
      </c>
    </row>
    <row r="831" spans="1:9">
      <c r="A831" t="s">
        <v>1059</v>
      </c>
      <c r="B831" t="s">
        <v>4368</v>
      </c>
      <c r="C831" t="s">
        <v>4059</v>
      </c>
      <c r="D831" t="s">
        <v>4060</v>
      </c>
      <c r="E831" t="s">
        <v>2703</v>
      </c>
      <c r="F831" t="s">
        <v>4061</v>
      </c>
      <c r="G831" t="s">
        <v>3375</v>
      </c>
      <c r="H831" s="331" t="str">
        <f>VLOOKUP($G831,工作表1!$A:$C,3)</f>
        <v>A</v>
      </c>
      <c r="I831" s="24" t="str">
        <f>VLOOKUP(G831,工作表1!A:C,3)</f>
        <v>A</v>
      </c>
    </row>
    <row r="832" spans="1:9">
      <c r="A832" t="s">
        <v>1059</v>
      </c>
      <c r="B832" t="s">
        <v>4368</v>
      </c>
      <c r="C832" t="s">
        <v>4080</v>
      </c>
      <c r="D832" t="s">
        <v>4081</v>
      </c>
      <c r="E832" t="s">
        <v>2703</v>
      </c>
      <c r="F832" t="s">
        <v>4082</v>
      </c>
      <c r="G832" t="s">
        <v>1906</v>
      </c>
      <c r="H832" s="331" t="str">
        <f>VLOOKUP($G832,工作表1!$A:$C,3)</f>
        <v>A</v>
      </c>
      <c r="I832" s="24" t="str">
        <f>VLOOKUP(G832,工作表1!A:C,3)</f>
        <v>A</v>
      </c>
    </row>
    <row r="833" spans="1:9">
      <c r="A833" t="s">
        <v>1059</v>
      </c>
      <c r="B833" t="s">
        <v>4368</v>
      </c>
      <c r="C833" t="s">
        <v>4083</v>
      </c>
      <c r="D833" t="s">
        <v>4084</v>
      </c>
      <c r="E833" t="s">
        <v>2703</v>
      </c>
      <c r="F833" t="s">
        <v>4085</v>
      </c>
      <c r="G833" t="s">
        <v>3375</v>
      </c>
      <c r="H833" s="331" t="str">
        <f>VLOOKUP($G833,工作表1!$A:$C,3)</f>
        <v>A</v>
      </c>
      <c r="I833" s="24" t="str">
        <f>VLOOKUP(G833,工作表1!A:C,3)</f>
        <v>A</v>
      </c>
    </row>
    <row r="834" spans="1:9">
      <c r="A834" t="s">
        <v>1059</v>
      </c>
      <c r="B834" t="s">
        <v>4368</v>
      </c>
      <c r="C834" t="s">
        <v>4086</v>
      </c>
      <c r="D834" t="s">
        <v>4087</v>
      </c>
      <c r="E834" t="s">
        <v>2703</v>
      </c>
      <c r="F834" t="s">
        <v>4088</v>
      </c>
      <c r="G834" t="s">
        <v>3375</v>
      </c>
      <c r="H834" s="331" t="str">
        <f>VLOOKUP($G834,工作表1!$A:$C,3)</f>
        <v>A</v>
      </c>
      <c r="I834" s="24" t="str">
        <f>VLOOKUP(G834,工作表1!A:C,3)</f>
        <v>A</v>
      </c>
    </row>
    <row r="835" spans="1:9">
      <c r="A835" t="s">
        <v>1059</v>
      </c>
      <c r="B835" t="s">
        <v>4368</v>
      </c>
      <c r="C835" t="s">
        <v>4089</v>
      </c>
      <c r="D835" t="s">
        <v>4090</v>
      </c>
      <c r="E835" t="s">
        <v>2703</v>
      </c>
      <c r="F835" t="s">
        <v>4091</v>
      </c>
      <c r="G835" t="s">
        <v>3375</v>
      </c>
      <c r="H835" s="331" t="str">
        <f>VLOOKUP($G835,工作表1!$A:$C,3)</f>
        <v>A</v>
      </c>
      <c r="I835" s="24" t="str">
        <f>VLOOKUP(G835,工作表1!A:C,3)</f>
        <v>A</v>
      </c>
    </row>
    <row r="836" spans="1:9">
      <c r="A836" t="s">
        <v>1059</v>
      </c>
      <c r="B836" t="s">
        <v>4368</v>
      </c>
      <c r="C836" t="s">
        <v>2313</v>
      </c>
      <c r="D836" t="s">
        <v>2314</v>
      </c>
      <c r="E836" t="s">
        <v>2703</v>
      </c>
      <c r="F836" t="s">
        <v>2315</v>
      </c>
      <c r="G836" t="s">
        <v>3375</v>
      </c>
      <c r="H836" s="331" t="str">
        <f>VLOOKUP($G836,工作表1!$A:$C,3)</f>
        <v>A</v>
      </c>
      <c r="I836" s="24" t="str">
        <f>VLOOKUP(G836,工作表1!A:C,3)</f>
        <v>A</v>
      </c>
    </row>
    <row r="837" spans="1:9">
      <c r="A837" t="s">
        <v>1059</v>
      </c>
      <c r="B837" t="s">
        <v>4368</v>
      </c>
      <c r="C837" t="s">
        <v>2316</v>
      </c>
      <c r="D837" t="s">
        <v>2317</v>
      </c>
      <c r="E837" t="s">
        <v>2699</v>
      </c>
      <c r="F837" t="s">
        <v>2318</v>
      </c>
      <c r="G837" t="s">
        <v>3375</v>
      </c>
      <c r="H837" s="331" t="str">
        <f>VLOOKUP($G837,工作表1!$A:$C,3)</f>
        <v>A</v>
      </c>
      <c r="I837" s="24" t="str">
        <f>VLOOKUP(G837,工作表1!A:C,3)</f>
        <v>A</v>
      </c>
    </row>
    <row r="838" spans="1:9">
      <c r="A838" t="s">
        <v>1059</v>
      </c>
      <c r="B838" t="s">
        <v>4368</v>
      </c>
      <c r="C838" t="s">
        <v>2355</v>
      </c>
      <c r="D838" t="s">
        <v>2356</v>
      </c>
      <c r="E838" t="s">
        <v>2703</v>
      </c>
      <c r="F838" t="s">
        <v>2357</v>
      </c>
      <c r="G838" t="s">
        <v>1906</v>
      </c>
      <c r="H838" s="331" t="str">
        <f>VLOOKUP($G838,工作表1!$A:$C,3)</f>
        <v>A</v>
      </c>
      <c r="I838" s="24" t="str">
        <f>VLOOKUP(G838,工作表1!A:C,3)</f>
        <v>A</v>
      </c>
    </row>
    <row r="839" spans="1:9">
      <c r="A839" t="s">
        <v>1059</v>
      </c>
      <c r="B839" t="s">
        <v>4368</v>
      </c>
      <c r="C839" t="s">
        <v>2389</v>
      </c>
      <c r="D839" t="s">
        <v>2390</v>
      </c>
      <c r="E839" t="s">
        <v>2703</v>
      </c>
      <c r="F839" t="s">
        <v>2391</v>
      </c>
      <c r="G839" t="s">
        <v>1906</v>
      </c>
      <c r="H839" s="331" t="str">
        <f>VLOOKUP($G839,工作表1!$A:$C,3)</f>
        <v>A</v>
      </c>
      <c r="I839" s="24" t="str">
        <f>VLOOKUP(G839,工作表1!A:C,3)</f>
        <v>A</v>
      </c>
    </row>
    <row r="840" spans="1:9">
      <c r="A840" t="s">
        <v>1059</v>
      </c>
      <c r="B840" t="s">
        <v>4368</v>
      </c>
      <c r="C840" t="s">
        <v>5425</v>
      </c>
      <c r="D840" t="s">
        <v>5426</v>
      </c>
      <c r="E840" t="s">
        <v>2699</v>
      </c>
      <c r="F840" t="s">
        <v>5427</v>
      </c>
      <c r="G840" t="s">
        <v>3375</v>
      </c>
      <c r="H840" s="331" t="str">
        <f>VLOOKUP($G840,工作表1!$A:$C,3)</f>
        <v>A</v>
      </c>
      <c r="I840" s="24" t="str">
        <f>VLOOKUP(G840,工作表1!A:C,3)</f>
        <v>A</v>
      </c>
    </row>
    <row r="841" spans="1:9">
      <c r="A841" t="s">
        <v>1059</v>
      </c>
      <c r="B841" t="s">
        <v>4368</v>
      </c>
      <c r="C841" t="s">
        <v>5428</v>
      </c>
      <c r="D841" t="s">
        <v>5429</v>
      </c>
      <c r="E841" t="s">
        <v>2703</v>
      </c>
      <c r="F841" t="s">
        <v>5430</v>
      </c>
      <c r="G841" t="s">
        <v>3375</v>
      </c>
      <c r="H841" s="331" t="str">
        <f>VLOOKUP($G841,工作表1!$A:$C,3)</f>
        <v>A</v>
      </c>
      <c r="I841" s="24" t="str">
        <f>VLOOKUP(G841,工作表1!A:C,3)</f>
        <v>A</v>
      </c>
    </row>
    <row r="842" spans="1:9">
      <c r="A842" t="s">
        <v>1059</v>
      </c>
      <c r="B842" t="s">
        <v>4368</v>
      </c>
      <c r="C842" t="s">
        <v>5431</v>
      </c>
      <c r="D842" t="s">
        <v>5432</v>
      </c>
      <c r="E842" t="s">
        <v>2699</v>
      </c>
      <c r="F842" t="s">
        <v>5433</v>
      </c>
      <c r="G842" t="s">
        <v>3375</v>
      </c>
      <c r="H842" s="331" t="str">
        <f>VLOOKUP($G842,工作表1!$A:$C,3)</f>
        <v>A</v>
      </c>
      <c r="I842" s="24" t="str">
        <f>VLOOKUP(G842,工作表1!A:C,3)</f>
        <v>A</v>
      </c>
    </row>
    <row r="843" spans="1:9">
      <c r="A843" t="s">
        <v>1059</v>
      </c>
      <c r="B843" t="s">
        <v>4368</v>
      </c>
      <c r="C843" t="s">
        <v>5434</v>
      </c>
      <c r="D843" t="s">
        <v>5435</v>
      </c>
      <c r="E843" t="s">
        <v>2703</v>
      </c>
      <c r="F843" t="s">
        <v>5436</v>
      </c>
      <c r="G843" t="s">
        <v>3375</v>
      </c>
      <c r="H843" s="331" t="str">
        <f>VLOOKUP($G843,工作表1!$A:$C,3)</f>
        <v>A</v>
      </c>
      <c r="I843" s="24" t="str">
        <f>VLOOKUP(G843,工作表1!A:C,3)</f>
        <v>A</v>
      </c>
    </row>
    <row r="844" spans="1:9">
      <c r="A844" t="s">
        <v>1059</v>
      </c>
      <c r="B844" t="s">
        <v>4368</v>
      </c>
      <c r="C844" t="s">
        <v>5437</v>
      </c>
      <c r="D844" t="s">
        <v>5438</v>
      </c>
      <c r="E844" t="s">
        <v>2703</v>
      </c>
      <c r="F844" t="s">
        <v>5439</v>
      </c>
      <c r="G844" t="s">
        <v>1906</v>
      </c>
      <c r="H844" s="331" t="str">
        <f>VLOOKUP($G844,工作表1!$A:$C,3)</f>
        <v>A</v>
      </c>
      <c r="I844" s="24" t="str">
        <f>VLOOKUP(G844,工作表1!A:C,3)</f>
        <v>A</v>
      </c>
    </row>
    <row r="845" spans="1:9">
      <c r="A845" t="s">
        <v>1059</v>
      </c>
      <c r="B845" t="s">
        <v>4368</v>
      </c>
      <c r="C845" t="s">
        <v>5485</v>
      </c>
      <c r="D845" t="s">
        <v>5486</v>
      </c>
      <c r="E845" t="s">
        <v>2699</v>
      </c>
      <c r="F845" t="s">
        <v>5487</v>
      </c>
      <c r="G845" t="s">
        <v>1906</v>
      </c>
      <c r="H845" s="331" t="str">
        <f>VLOOKUP($G845,工作表1!$A:$C,3)</f>
        <v>A</v>
      </c>
      <c r="I845" s="24" t="str">
        <f>VLOOKUP(G845,工作表1!A:C,3)</f>
        <v>A</v>
      </c>
    </row>
    <row r="846" spans="1:9">
      <c r="A846" t="s">
        <v>1059</v>
      </c>
      <c r="B846" t="s">
        <v>4368</v>
      </c>
      <c r="C846" t="s">
        <v>5440</v>
      </c>
      <c r="D846" t="s">
        <v>5441</v>
      </c>
      <c r="E846" t="s">
        <v>2703</v>
      </c>
      <c r="F846" t="s">
        <v>5442</v>
      </c>
      <c r="G846" t="s">
        <v>3375</v>
      </c>
      <c r="H846" s="331" t="str">
        <f>VLOOKUP($G846,工作表1!$A:$C,3)</f>
        <v>A</v>
      </c>
      <c r="I846" s="24" t="str">
        <f>VLOOKUP(G846,工作表1!A:C,3)</f>
        <v>A</v>
      </c>
    </row>
    <row r="847" spans="1:9">
      <c r="A847" t="s">
        <v>1059</v>
      </c>
      <c r="B847" t="s">
        <v>4368</v>
      </c>
      <c r="C847" t="s">
        <v>5443</v>
      </c>
      <c r="D847" t="s">
        <v>5444</v>
      </c>
      <c r="E847" t="s">
        <v>2703</v>
      </c>
      <c r="F847" t="s">
        <v>5445</v>
      </c>
      <c r="G847" t="s">
        <v>3375</v>
      </c>
      <c r="H847" s="331" t="str">
        <f>VLOOKUP($G847,工作表1!$A:$C,3)</f>
        <v>A</v>
      </c>
      <c r="I847" s="24" t="str">
        <f>VLOOKUP(G847,工作表1!A:C,3)</f>
        <v>A</v>
      </c>
    </row>
    <row r="848" spans="1:9">
      <c r="A848" t="s">
        <v>1059</v>
      </c>
      <c r="B848" t="s">
        <v>4368</v>
      </c>
      <c r="C848" t="s">
        <v>5446</v>
      </c>
      <c r="D848" t="s">
        <v>5447</v>
      </c>
      <c r="E848" t="s">
        <v>2703</v>
      </c>
      <c r="F848" t="s">
        <v>5448</v>
      </c>
      <c r="G848" t="s">
        <v>3375</v>
      </c>
      <c r="H848" s="331" t="str">
        <f>VLOOKUP($G848,工作表1!$A:$C,3)</f>
        <v>A</v>
      </c>
      <c r="I848" s="24" t="str">
        <f>VLOOKUP(G848,工作表1!A:C,3)</f>
        <v>A</v>
      </c>
    </row>
    <row r="849" spans="1:9">
      <c r="A849" t="s">
        <v>1059</v>
      </c>
      <c r="B849" t="s">
        <v>4368</v>
      </c>
      <c r="C849" t="s">
        <v>5774</v>
      </c>
      <c r="D849" t="s">
        <v>5775</v>
      </c>
      <c r="E849" t="s">
        <v>2703</v>
      </c>
      <c r="F849" t="s">
        <v>5776</v>
      </c>
      <c r="G849" t="s">
        <v>3375</v>
      </c>
      <c r="H849" s="331" t="str">
        <f>VLOOKUP($G849,工作表1!$A:$C,3)</f>
        <v>A</v>
      </c>
      <c r="I849" s="24" t="str">
        <f>VLOOKUP(G849,工作表1!A:C,3)</f>
        <v>A</v>
      </c>
    </row>
    <row r="850" spans="1:9">
      <c r="A850" t="s">
        <v>1059</v>
      </c>
      <c r="B850" t="s">
        <v>4368</v>
      </c>
      <c r="C850" t="s">
        <v>5777</v>
      </c>
      <c r="D850" t="s">
        <v>5778</v>
      </c>
      <c r="E850" t="s">
        <v>2703</v>
      </c>
      <c r="F850" t="s">
        <v>5779</v>
      </c>
      <c r="G850" t="s">
        <v>1906</v>
      </c>
      <c r="H850" s="331" t="str">
        <f>VLOOKUP($G850,工作表1!$A:$C,3)</f>
        <v>A</v>
      </c>
      <c r="I850" s="24" t="str">
        <f>VLOOKUP(G850,工作表1!A:C,3)</f>
        <v>A</v>
      </c>
    </row>
    <row r="851" spans="1:9">
      <c r="A851" t="s">
        <v>1059</v>
      </c>
      <c r="B851" t="s">
        <v>4368</v>
      </c>
      <c r="C851" t="s">
        <v>5780</v>
      </c>
      <c r="D851" t="s">
        <v>5781</v>
      </c>
      <c r="E851" t="s">
        <v>2703</v>
      </c>
      <c r="F851" t="s">
        <v>5782</v>
      </c>
      <c r="G851" t="s">
        <v>1906</v>
      </c>
      <c r="H851" s="331" t="str">
        <f>VLOOKUP($G851,工作表1!$A:$C,3)</f>
        <v>A</v>
      </c>
      <c r="I851" s="24" t="str">
        <f>VLOOKUP(G851,工作表1!A:C,3)</f>
        <v>A</v>
      </c>
    </row>
    <row r="852" spans="1:9">
      <c r="A852" t="s">
        <v>1059</v>
      </c>
      <c r="B852" t="s">
        <v>4368</v>
      </c>
      <c r="C852" t="s">
        <v>5783</v>
      </c>
      <c r="D852" t="s">
        <v>5784</v>
      </c>
      <c r="E852" t="s">
        <v>2703</v>
      </c>
      <c r="F852" t="s">
        <v>5785</v>
      </c>
      <c r="G852" t="s">
        <v>1906</v>
      </c>
      <c r="H852" s="331" t="str">
        <f>VLOOKUP($G852,工作表1!$A:$C,3)</f>
        <v>A</v>
      </c>
      <c r="I852" s="24" t="str">
        <f>VLOOKUP(G852,工作表1!A:C,3)</f>
        <v>A</v>
      </c>
    </row>
    <row r="853" spans="1:9">
      <c r="A853" t="s">
        <v>1059</v>
      </c>
      <c r="B853" t="s">
        <v>4368</v>
      </c>
      <c r="C853" t="s">
        <v>5786</v>
      </c>
      <c r="D853" t="s">
        <v>5787</v>
      </c>
      <c r="E853" t="s">
        <v>2703</v>
      </c>
      <c r="F853" t="s">
        <v>5788</v>
      </c>
      <c r="G853" t="s">
        <v>1906</v>
      </c>
      <c r="H853" s="331" t="str">
        <f>VLOOKUP($G853,工作表1!$A:$C,3)</f>
        <v>A</v>
      </c>
      <c r="I853" s="24" t="str">
        <f>VLOOKUP(G853,工作表1!A:C,3)</f>
        <v>A</v>
      </c>
    </row>
    <row r="854" spans="1:9">
      <c r="A854" t="s">
        <v>1059</v>
      </c>
      <c r="B854" t="s">
        <v>4368</v>
      </c>
      <c r="C854" t="s">
        <v>5789</v>
      </c>
      <c r="D854" t="s">
        <v>5790</v>
      </c>
      <c r="E854" t="s">
        <v>2703</v>
      </c>
      <c r="F854" t="s">
        <v>5791</v>
      </c>
      <c r="G854" t="s">
        <v>1906</v>
      </c>
      <c r="H854" s="331" t="str">
        <f>VLOOKUP($G854,工作表1!$A:$C,3)</f>
        <v>A</v>
      </c>
      <c r="I854" s="24" t="str">
        <f>VLOOKUP(G854,工作表1!A:C,3)</f>
        <v>A</v>
      </c>
    </row>
    <row r="855" spans="1:9">
      <c r="A855" t="s">
        <v>1059</v>
      </c>
      <c r="B855" t="s">
        <v>4368</v>
      </c>
      <c r="C855" t="s">
        <v>5792</v>
      </c>
      <c r="D855" t="s">
        <v>5793</v>
      </c>
      <c r="E855" t="s">
        <v>2703</v>
      </c>
      <c r="F855" t="s">
        <v>5794</v>
      </c>
      <c r="G855" t="s">
        <v>3375</v>
      </c>
      <c r="H855" s="331" t="str">
        <f>VLOOKUP($G855,工作表1!$A:$C,3)</f>
        <v>A</v>
      </c>
      <c r="I855" s="24" t="str">
        <f>VLOOKUP(G855,工作表1!A:C,3)</f>
        <v>A</v>
      </c>
    </row>
    <row r="856" spans="1:9">
      <c r="A856" t="s">
        <v>1059</v>
      </c>
      <c r="B856" t="s">
        <v>4368</v>
      </c>
      <c r="C856" t="s">
        <v>5795</v>
      </c>
      <c r="D856" t="s">
        <v>5796</v>
      </c>
      <c r="E856" t="s">
        <v>2703</v>
      </c>
      <c r="F856" t="s">
        <v>5797</v>
      </c>
      <c r="G856" t="s">
        <v>1906</v>
      </c>
      <c r="H856" s="331" t="str">
        <f>VLOOKUP($G856,工作表1!$A:$C,3)</f>
        <v>A</v>
      </c>
      <c r="I856" s="24" t="str">
        <f>VLOOKUP(G856,工作表1!A:C,3)</f>
        <v>A</v>
      </c>
    </row>
    <row r="857" spans="1:9">
      <c r="A857" t="s">
        <v>1059</v>
      </c>
      <c r="B857" t="s">
        <v>4368</v>
      </c>
      <c r="C857" t="s">
        <v>5798</v>
      </c>
      <c r="D857" t="s">
        <v>5799</v>
      </c>
      <c r="E857" t="s">
        <v>2703</v>
      </c>
      <c r="F857" t="s">
        <v>5800</v>
      </c>
      <c r="G857" t="s">
        <v>3375</v>
      </c>
      <c r="H857" s="331" t="str">
        <f>VLOOKUP($G857,工作表1!$A:$C,3)</f>
        <v>A</v>
      </c>
      <c r="I857" s="24" t="str">
        <f>VLOOKUP(G857,工作表1!A:C,3)</f>
        <v>A</v>
      </c>
    </row>
    <row r="858" spans="1:9">
      <c r="A858" t="s">
        <v>1059</v>
      </c>
      <c r="B858" t="s">
        <v>4368</v>
      </c>
      <c r="C858" t="s">
        <v>5801</v>
      </c>
      <c r="D858" t="s">
        <v>5802</v>
      </c>
      <c r="E858" t="s">
        <v>2703</v>
      </c>
      <c r="F858" t="s">
        <v>5803</v>
      </c>
      <c r="G858" t="s">
        <v>3375</v>
      </c>
      <c r="H858" s="331" t="str">
        <f>VLOOKUP($G858,工作表1!$A:$C,3)</f>
        <v>A</v>
      </c>
      <c r="I858" s="24" t="str">
        <f>VLOOKUP(G858,工作表1!A:C,3)</f>
        <v>A</v>
      </c>
    </row>
    <row r="859" spans="1:9">
      <c r="A859" t="s">
        <v>1059</v>
      </c>
      <c r="B859" t="s">
        <v>4368</v>
      </c>
      <c r="C859" t="s">
        <v>5804</v>
      </c>
      <c r="D859" t="s">
        <v>5805</v>
      </c>
      <c r="E859" t="s">
        <v>2703</v>
      </c>
      <c r="F859" t="s">
        <v>5806</v>
      </c>
      <c r="G859" t="s">
        <v>3375</v>
      </c>
      <c r="H859" s="331" t="str">
        <f>VLOOKUP($G859,工作表1!$A:$C,3)</f>
        <v>A</v>
      </c>
      <c r="I859" s="24" t="str">
        <f>VLOOKUP(G859,工作表1!A:C,3)</f>
        <v>A</v>
      </c>
    </row>
    <row r="860" spans="1:9">
      <c r="A860" t="s">
        <v>1059</v>
      </c>
      <c r="B860" t="s">
        <v>4368</v>
      </c>
      <c r="C860" t="s">
        <v>5807</v>
      </c>
      <c r="D860" t="s">
        <v>5808</v>
      </c>
      <c r="E860" t="s">
        <v>2703</v>
      </c>
      <c r="F860" t="s">
        <v>5809</v>
      </c>
      <c r="G860" t="s">
        <v>3375</v>
      </c>
      <c r="H860" s="331" t="str">
        <f>VLOOKUP($G860,工作表1!$A:$C,3)</f>
        <v>A</v>
      </c>
      <c r="I860" s="24" t="str">
        <f>VLOOKUP(G860,工作表1!A:C,3)</f>
        <v>A</v>
      </c>
    </row>
    <row r="861" spans="1:9">
      <c r="A861" t="s">
        <v>1059</v>
      </c>
      <c r="B861" t="s">
        <v>4368</v>
      </c>
      <c r="C861" t="s">
        <v>5810</v>
      </c>
      <c r="D861" t="s">
        <v>5811</v>
      </c>
      <c r="E861" t="s">
        <v>2703</v>
      </c>
      <c r="F861" t="s">
        <v>5812</v>
      </c>
      <c r="G861" t="s">
        <v>3375</v>
      </c>
      <c r="H861" s="331" t="str">
        <f>VLOOKUP($G861,工作表1!$A:$C,3)</f>
        <v>A</v>
      </c>
      <c r="I861" s="24" t="str">
        <f>VLOOKUP(G861,工作表1!A:C,3)</f>
        <v>A</v>
      </c>
    </row>
    <row r="862" spans="1:9">
      <c r="A862" t="s">
        <v>1059</v>
      </c>
      <c r="B862" t="s">
        <v>4368</v>
      </c>
      <c r="C862" t="s">
        <v>5813</v>
      </c>
      <c r="D862" t="s">
        <v>5814</v>
      </c>
      <c r="E862" t="s">
        <v>2703</v>
      </c>
      <c r="F862" t="s">
        <v>5815</v>
      </c>
      <c r="G862" t="s">
        <v>3375</v>
      </c>
      <c r="H862" s="331" t="str">
        <f>VLOOKUP($G862,工作表1!$A:$C,3)</f>
        <v>A</v>
      </c>
      <c r="I862" s="24" t="str">
        <f>VLOOKUP(G862,工作表1!A:C,3)</f>
        <v>A</v>
      </c>
    </row>
    <row r="863" spans="1:9">
      <c r="A863" t="s">
        <v>1059</v>
      </c>
      <c r="B863" t="s">
        <v>4368</v>
      </c>
      <c r="C863" t="s">
        <v>5816</v>
      </c>
      <c r="D863" t="s">
        <v>5817</v>
      </c>
      <c r="E863" t="s">
        <v>2703</v>
      </c>
      <c r="F863" t="s">
        <v>5818</v>
      </c>
      <c r="G863" t="s">
        <v>1905</v>
      </c>
      <c r="H863" s="331" t="str">
        <f>VLOOKUP($G863,工作表1!$A:$C,3)</f>
        <v>A</v>
      </c>
      <c r="I863" s="24" t="str">
        <f>VLOOKUP(G863,工作表1!A:C,3)</f>
        <v>A</v>
      </c>
    </row>
    <row r="864" spans="1:9">
      <c r="A864" t="s">
        <v>1059</v>
      </c>
      <c r="B864" t="s">
        <v>1062</v>
      </c>
      <c r="C864" t="s">
        <v>1879</v>
      </c>
      <c r="D864" t="s">
        <v>1880</v>
      </c>
      <c r="E864" t="s">
        <v>2688</v>
      </c>
      <c r="F864" t="s">
        <v>1881</v>
      </c>
      <c r="G864" t="s">
        <v>1908</v>
      </c>
      <c r="H864" s="331" t="str">
        <f>VLOOKUP($G864,工作表1!$A:$C,3)</f>
        <v>A</v>
      </c>
      <c r="I864" s="24" t="str">
        <f>VLOOKUP(G864,工作表1!A:C,3)</f>
        <v>A</v>
      </c>
    </row>
    <row r="865" spans="1:9">
      <c r="A865" t="s">
        <v>1059</v>
      </c>
      <c r="B865" t="s">
        <v>1062</v>
      </c>
      <c r="C865" t="s">
        <v>281</v>
      </c>
      <c r="D865" t="s">
        <v>282</v>
      </c>
      <c r="E865" t="s">
        <v>2746</v>
      </c>
      <c r="F865" t="s">
        <v>283</v>
      </c>
      <c r="G865" t="s">
        <v>1908</v>
      </c>
      <c r="H865" s="331" t="str">
        <f>VLOOKUP($G865,工作表1!$A:$C,3)</f>
        <v>A</v>
      </c>
      <c r="I865" s="24" t="str">
        <f>VLOOKUP(G865,工作表1!A:C,3)</f>
        <v>A</v>
      </c>
    </row>
    <row r="866" spans="1:9">
      <c r="A866" t="s">
        <v>1059</v>
      </c>
      <c r="B866" t="s">
        <v>1062</v>
      </c>
      <c r="C866" t="s">
        <v>1882</v>
      </c>
      <c r="D866" t="s">
        <v>1883</v>
      </c>
      <c r="E866" t="s">
        <v>2688</v>
      </c>
      <c r="F866" t="s">
        <v>1884</v>
      </c>
      <c r="G866" t="s">
        <v>1908</v>
      </c>
      <c r="H866" s="331" t="str">
        <f>VLOOKUP($G866,工作表1!$A:$C,3)</f>
        <v>A</v>
      </c>
      <c r="I866" s="24" t="str">
        <f>VLOOKUP(G866,工作表1!A:C,3)</f>
        <v>A</v>
      </c>
    </row>
    <row r="867" spans="1:9">
      <c r="A867" t="s">
        <v>1059</v>
      </c>
      <c r="B867" t="s">
        <v>1062</v>
      </c>
      <c r="C867" t="s">
        <v>5819</v>
      </c>
      <c r="D867" t="s">
        <v>5820</v>
      </c>
      <c r="E867" t="s">
        <v>2699</v>
      </c>
      <c r="F867" t="s">
        <v>5821</v>
      </c>
      <c r="G867" t="s">
        <v>1911</v>
      </c>
      <c r="H867" s="331" t="str">
        <f>VLOOKUP($G867,工作表1!$A:$C,3)</f>
        <v>A</v>
      </c>
      <c r="I867" s="24" t="str">
        <f>VLOOKUP(G867,工作表1!A:C,3)</f>
        <v>A</v>
      </c>
    </row>
    <row r="868" spans="1:9">
      <c r="A868" t="s">
        <v>1059</v>
      </c>
      <c r="B868" t="s">
        <v>1062</v>
      </c>
      <c r="C868" t="s">
        <v>609</v>
      </c>
      <c r="D868" t="s">
        <v>610</v>
      </c>
      <c r="E868" t="s">
        <v>2699</v>
      </c>
      <c r="F868" t="s">
        <v>611</v>
      </c>
      <c r="G868" t="s">
        <v>1911</v>
      </c>
      <c r="H868" s="331" t="str">
        <f>VLOOKUP($G868,工作表1!$A:$C,3)</f>
        <v>A</v>
      </c>
      <c r="I868" s="24" t="str">
        <f>VLOOKUP(G868,工作表1!A:C,3)</f>
        <v>A</v>
      </c>
    </row>
    <row r="869" spans="1:9">
      <c r="A869" t="s">
        <v>1059</v>
      </c>
      <c r="B869" t="s">
        <v>1062</v>
      </c>
      <c r="C869" t="s">
        <v>612</v>
      </c>
      <c r="D869" t="s">
        <v>613</v>
      </c>
      <c r="E869" t="s">
        <v>2703</v>
      </c>
      <c r="F869" t="s">
        <v>614</v>
      </c>
      <c r="G869" t="s">
        <v>1911</v>
      </c>
      <c r="H869" s="331" t="str">
        <f>VLOOKUP($G869,工作表1!$A:$C,3)</f>
        <v>A</v>
      </c>
      <c r="I869" s="24" t="str">
        <f>VLOOKUP(G869,工作表1!A:C,3)</f>
        <v>A</v>
      </c>
    </row>
    <row r="870" spans="1:9">
      <c r="A870" t="s">
        <v>1059</v>
      </c>
      <c r="B870" t="s">
        <v>1062</v>
      </c>
      <c r="C870" t="s">
        <v>618</v>
      </c>
      <c r="D870" t="s">
        <v>619</v>
      </c>
      <c r="E870" t="s">
        <v>2703</v>
      </c>
      <c r="F870" t="s">
        <v>620</v>
      </c>
      <c r="G870" t="s">
        <v>1911</v>
      </c>
      <c r="H870" s="331" t="str">
        <f>VLOOKUP($G870,工作表1!$A:$C,3)</f>
        <v>A</v>
      </c>
      <c r="I870" s="24" t="str">
        <f>VLOOKUP(G870,工作表1!A:C,3)</f>
        <v>A</v>
      </c>
    </row>
    <row r="871" spans="1:9">
      <c r="A871" t="s">
        <v>1059</v>
      </c>
      <c r="B871" t="s">
        <v>1062</v>
      </c>
      <c r="C871" t="s">
        <v>621</v>
      </c>
      <c r="D871" t="s">
        <v>622</v>
      </c>
      <c r="E871" t="s">
        <v>2699</v>
      </c>
      <c r="F871" t="s">
        <v>623</v>
      </c>
      <c r="G871" t="s">
        <v>1911</v>
      </c>
      <c r="H871" s="331" t="str">
        <f>VLOOKUP($G871,工作表1!$A:$C,3)</f>
        <v>A</v>
      </c>
      <c r="I871" s="24" t="str">
        <f>VLOOKUP(G871,工作表1!A:C,3)</f>
        <v>A</v>
      </c>
    </row>
    <row r="872" spans="1:9">
      <c r="A872" t="s">
        <v>1059</v>
      </c>
      <c r="B872" t="s">
        <v>1062</v>
      </c>
      <c r="C872" t="s">
        <v>627</v>
      </c>
      <c r="D872" t="s">
        <v>628</v>
      </c>
      <c r="E872" t="s">
        <v>2699</v>
      </c>
      <c r="F872" t="s">
        <v>629</v>
      </c>
      <c r="G872" t="s">
        <v>1908</v>
      </c>
      <c r="H872" s="331" t="str">
        <f>VLOOKUP($G872,工作表1!$A:$C,3)</f>
        <v>A</v>
      </c>
      <c r="I872" s="24" t="str">
        <f>VLOOKUP(G872,工作表1!A:C,3)</f>
        <v>A</v>
      </c>
    </row>
    <row r="873" spans="1:9">
      <c r="A873" t="s">
        <v>1059</v>
      </c>
      <c r="B873" t="s">
        <v>1062</v>
      </c>
      <c r="C873" t="s">
        <v>633</v>
      </c>
      <c r="D873" t="s">
        <v>634</v>
      </c>
      <c r="E873" t="s">
        <v>2703</v>
      </c>
      <c r="F873" t="s">
        <v>635</v>
      </c>
      <c r="G873" t="s">
        <v>1911</v>
      </c>
      <c r="H873" s="331" t="str">
        <f>VLOOKUP($G873,工作表1!$A:$C,3)</f>
        <v>A</v>
      </c>
      <c r="I873" s="24" t="str">
        <f>VLOOKUP(G873,工作表1!A:C,3)</f>
        <v>A</v>
      </c>
    </row>
    <row r="874" spans="1:9">
      <c r="A874" t="s">
        <v>1059</v>
      </c>
      <c r="B874" t="s">
        <v>1062</v>
      </c>
      <c r="C874" t="s">
        <v>636</v>
      </c>
      <c r="D874" t="s">
        <v>637</v>
      </c>
      <c r="E874" t="s">
        <v>2703</v>
      </c>
      <c r="F874" t="s">
        <v>638</v>
      </c>
      <c r="G874" t="s">
        <v>1912</v>
      </c>
      <c r="H874" s="331" t="str">
        <f>VLOOKUP($G874,工作表1!$A:$C,3)</f>
        <v>A</v>
      </c>
      <c r="I874" s="24" t="str">
        <f>VLOOKUP(G874,工作表1!A:C,3)</f>
        <v>A</v>
      </c>
    </row>
    <row r="875" spans="1:9">
      <c r="A875" t="s">
        <v>1059</v>
      </c>
      <c r="B875" t="s">
        <v>1062</v>
      </c>
      <c r="C875" t="s">
        <v>639</v>
      </c>
      <c r="D875" t="s">
        <v>640</v>
      </c>
      <c r="E875" t="s">
        <v>2703</v>
      </c>
      <c r="F875" t="s">
        <v>641</v>
      </c>
      <c r="G875" t="s">
        <v>1911</v>
      </c>
      <c r="H875" s="331" t="str">
        <f>VLOOKUP($G875,工作表1!$A:$C,3)</f>
        <v>A</v>
      </c>
      <c r="I875" s="24" t="str">
        <f>VLOOKUP(G875,工作表1!A:C,3)</f>
        <v>A</v>
      </c>
    </row>
    <row r="876" spans="1:9">
      <c r="A876" t="s">
        <v>1059</v>
      </c>
      <c r="B876" t="s">
        <v>1062</v>
      </c>
      <c r="C876" t="s">
        <v>642</v>
      </c>
      <c r="D876" t="s">
        <v>643</v>
      </c>
      <c r="E876" t="s">
        <v>2699</v>
      </c>
      <c r="F876" t="s">
        <v>3463</v>
      </c>
      <c r="G876" t="s">
        <v>1908</v>
      </c>
      <c r="H876" s="331" t="str">
        <f>VLOOKUP($G876,工作表1!$A:$C,3)</f>
        <v>A</v>
      </c>
      <c r="I876" s="24" t="str">
        <f>VLOOKUP(G876,工作表1!A:C,3)</f>
        <v>A</v>
      </c>
    </row>
    <row r="877" spans="1:9">
      <c r="A877" t="s">
        <v>1059</v>
      </c>
      <c r="B877" t="s">
        <v>1062</v>
      </c>
      <c r="C877" t="s">
        <v>3464</v>
      </c>
      <c r="D877" t="s">
        <v>3465</v>
      </c>
      <c r="E877" t="s">
        <v>2703</v>
      </c>
      <c r="F877" t="s">
        <v>3466</v>
      </c>
      <c r="G877" t="s">
        <v>1911</v>
      </c>
      <c r="H877" s="331" t="str">
        <f>VLOOKUP($G877,工作表1!$A:$C,3)</f>
        <v>A</v>
      </c>
      <c r="I877" s="24" t="str">
        <f>VLOOKUP(G877,工作表1!A:C,3)</f>
        <v>A</v>
      </c>
    </row>
    <row r="878" spans="1:9">
      <c r="A878" t="s">
        <v>1059</v>
      </c>
      <c r="B878" t="s">
        <v>1062</v>
      </c>
      <c r="C878" t="s">
        <v>3470</v>
      </c>
      <c r="D878" t="s">
        <v>3471</v>
      </c>
      <c r="E878" t="s">
        <v>2699</v>
      </c>
      <c r="F878" t="s">
        <v>3472</v>
      </c>
      <c r="G878" t="s">
        <v>1912</v>
      </c>
      <c r="H878" s="331" t="str">
        <f>VLOOKUP($G878,工作表1!$A:$C,3)</f>
        <v>A</v>
      </c>
      <c r="I878" s="24" t="str">
        <f>VLOOKUP(G878,工作表1!A:C,3)</f>
        <v>A</v>
      </c>
    </row>
    <row r="879" spans="1:9">
      <c r="A879" t="s">
        <v>1059</v>
      </c>
      <c r="B879" t="s">
        <v>1062</v>
      </c>
      <c r="C879" t="s">
        <v>3473</v>
      </c>
      <c r="D879" t="s">
        <v>5449</v>
      </c>
      <c r="E879" t="s">
        <v>2703</v>
      </c>
      <c r="F879" t="s">
        <v>3474</v>
      </c>
      <c r="G879" t="s">
        <v>1911</v>
      </c>
      <c r="H879" s="331" t="str">
        <f>VLOOKUP($G879,工作表1!$A:$C,3)</f>
        <v>A</v>
      </c>
      <c r="I879" s="24" t="str">
        <f>VLOOKUP(G879,工作表1!A:C,3)</f>
        <v>A</v>
      </c>
    </row>
    <row r="880" spans="1:9">
      <c r="A880" t="s">
        <v>1059</v>
      </c>
      <c r="B880" t="s">
        <v>1062</v>
      </c>
      <c r="C880" t="s">
        <v>3475</v>
      </c>
      <c r="D880" t="s">
        <v>3476</v>
      </c>
      <c r="E880" t="s">
        <v>2703</v>
      </c>
      <c r="F880" t="s">
        <v>3477</v>
      </c>
      <c r="G880" t="s">
        <v>1912</v>
      </c>
      <c r="H880" s="331" t="str">
        <f>VLOOKUP($G880,工作表1!$A:$C,3)</f>
        <v>A</v>
      </c>
      <c r="I880" s="24" t="str">
        <f>VLOOKUP(G880,工作表1!A:C,3)</f>
        <v>A</v>
      </c>
    </row>
    <row r="881" spans="1:9">
      <c r="A881" t="s">
        <v>1059</v>
      </c>
      <c r="B881" t="s">
        <v>1062</v>
      </c>
      <c r="C881" t="s">
        <v>3481</v>
      </c>
      <c r="D881" t="s">
        <v>3482</v>
      </c>
      <c r="E881" t="s">
        <v>2703</v>
      </c>
      <c r="F881" t="s">
        <v>3483</v>
      </c>
      <c r="G881" t="s">
        <v>1911</v>
      </c>
      <c r="H881" s="331" t="str">
        <f>VLOOKUP($G881,工作表1!$A:$C,3)</f>
        <v>A</v>
      </c>
      <c r="I881" s="24" t="str">
        <f>VLOOKUP(G881,工作表1!A:C,3)</f>
        <v>A</v>
      </c>
    </row>
    <row r="882" spans="1:9">
      <c r="A882" t="s">
        <v>1059</v>
      </c>
      <c r="B882" t="s">
        <v>1062</v>
      </c>
      <c r="C882" t="s">
        <v>3487</v>
      </c>
      <c r="D882" t="s">
        <v>3488</v>
      </c>
      <c r="E882" t="s">
        <v>2703</v>
      </c>
      <c r="F882" t="s">
        <v>3489</v>
      </c>
      <c r="G882" t="s">
        <v>1911</v>
      </c>
      <c r="H882" s="331" t="str">
        <f>VLOOKUP($G882,工作表1!$A:$C,3)</f>
        <v>A</v>
      </c>
      <c r="I882" s="24" t="str">
        <f>VLOOKUP(G882,工作表1!A:C,3)</f>
        <v>A</v>
      </c>
    </row>
    <row r="883" spans="1:9">
      <c r="A883" t="s">
        <v>1059</v>
      </c>
      <c r="B883" t="s">
        <v>1062</v>
      </c>
      <c r="C883" t="s">
        <v>3490</v>
      </c>
      <c r="D883" t="s">
        <v>3491</v>
      </c>
      <c r="E883" t="s">
        <v>2703</v>
      </c>
      <c r="F883" t="s">
        <v>3492</v>
      </c>
      <c r="G883" t="s">
        <v>1911</v>
      </c>
      <c r="H883" s="331" t="str">
        <f>VLOOKUP($G883,工作表1!$A:$C,3)</f>
        <v>A</v>
      </c>
      <c r="I883" s="24" t="str">
        <f>VLOOKUP(G883,工作表1!A:C,3)</f>
        <v>A</v>
      </c>
    </row>
    <row r="884" spans="1:9">
      <c r="A884" t="s">
        <v>1059</v>
      </c>
      <c r="B884" t="s">
        <v>1062</v>
      </c>
      <c r="C884" t="s">
        <v>3496</v>
      </c>
      <c r="D884" t="s">
        <v>3497</v>
      </c>
      <c r="E884" t="s">
        <v>2703</v>
      </c>
      <c r="F884" t="s">
        <v>3498</v>
      </c>
      <c r="G884" t="s">
        <v>1912</v>
      </c>
      <c r="H884" s="331" t="str">
        <f>VLOOKUP($G884,工作表1!$A:$C,3)</f>
        <v>A</v>
      </c>
      <c r="I884" s="24" t="str">
        <f>VLOOKUP(G884,工作表1!A:C,3)</f>
        <v>A</v>
      </c>
    </row>
    <row r="885" spans="1:9">
      <c r="A885" t="s">
        <v>1059</v>
      </c>
      <c r="B885" t="s">
        <v>1062</v>
      </c>
      <c r="C885" t="s">
        <v>3499</v>
      </c>
      <c r="D885" t="s">
        <v>3500</v>
      </c>
      <c r="E885" t="s">
        <v>2699</v>
      </c>
      <c r="F885" t="s">
        <v>3501</v>
      </c>
      <c r="G885" t="s">
        <v>1911</v>
      </c>
      <c r="H885" s="331" t="str">
        <f>VLOOKUP($G885,工作表1!$A:$C,3)</f>
        <v>A</v>
      </c>
      <c r="I885" s="24" t="str">
        <f>VLOOKUP(G885,工作表1!A:C,3)</f>
        <v>A</v>
      </c>
    </row>
    <row r="886" spans="1:9">
      <c r="A886" t="s">
        <v>1059</v>
      </c>
      <c r="B886" t="s">
        <v>1062</v>
      </c>
      <c r="C886" t="s">
        <v>3502</v>
      </c>
      <c r="D886" t="s">
        <v>3503</v>
      </c>
      <c r="E886" t="s">
        <v>2703</v>
      </c>
      <c r="F886" t="s">
        <v>3504</v>
      </c>
      <c r="G886" t="s">
        <v>1911</v>
      </c>
      <c r="H886" s="331" t="str">
        <f>VLOOKUP($G886,工作表1!$A:$C,3)</f>
        <v>A</v>
      </c>
      <c r="I886" s="24" t="str">
        <f>VLOOKUP(G886,工作表1!A:C,3)</f>
        <v>A</v>
      </c>
    </row>
    <row r="887" spans="1:9">
      <c r="A887" t="s">
        <v>1059</v>
      </c>
      <c r="B887" t="s">
        <v>1062</v>
      </c>
      <c r="C887" t="s">
        <v>3505</v>
      </c>
      <c r="D887" t="s">
        <v>3506</v>
      </c>
      <c r="E887" t="s">
        <v>2703</v>
      </c>
      <c r="F887" t="s">
        <v>3507</v>
      </c>
      <c r="G887" t="s">
        <v>1912</v>
      </c>
      <c r="H887" s="331" t="str">
        <f>VLOOKUP($G887,工作表1!$A:$C,3)</f>
        <v>A</v>
      </c>
      <c r="I887" s="24" t="str">
        <f>VLOOKUP(G887,工作表1!A:C,3)</f>
        <v>A</v>
      </c>
    </row>
    <row r="888" spans="1:9">
      <c r="A888" t="s">
        <v>1059</v>
      </c>
      <c r="B888" t="s">
        <v>1062</v>
      </c>
      <c r="C888" t="s">
        <v>3508</v>
      </c>
      <c r="D888" t="s">
        <v>3509</v>
      </c>
      <c r="E888" t="s">
        <v>2703</v>
      </c>
      <c r="F888" t="s">
        <v>3510</v>
      </c>
      <c r="G888" t="s">
        <v>1912</v>
      </c>
      <c r="H888" s="331" t="str">
        <f>VLOOKUP($G888,工作表1!$A:$C,3)</f>
        <v>A</v>
      </c>
      <c r="I888" s="24" t="str">
        <f>VLOOKUP(G888,工作表1!A:C,3)</f>
        <v>A</v>
      </c>
    </row>
    <row r="889" spans="1:9">
      <c r="A889" t="s">
        <v>1059</v>
      </c>
      <c r="B889" t="s">
        <v>1062</v>
      </c>
      <c r="C889" t="s">
        <v>3511</v>
      </c>
      <c r="D889" t="s">
        <v>3512</v>
      </c>
      <c r="E889" t="s">
        <v>2703</v>
      </c>
      <c r="F889" t="s">
        <v>3513</v>
      </c>
      <c r="G889" t="s">
        <v>1912</v>
      </c>
      <c r="H889" s="331" t="str">
        <f>VLOOKUP($G889,工作表1!$A:$C,3)</f>
        <v>A</v>
      </c>
      <c r="I889" s="24" t="str">
        <f>VLOOKUP(G889,工作表1!A:C,3)</f>
        <v>A</v>
      </c>
    </row>
    <row r="890" spans="1:9">
      <c r="A890" t="s">
        <v>1059</v>
      </c>
      <c r="B890" t="s">
        <v>1062</v>
      </c>
      <c r="C890" t="s">
        <v>3517</v>
      </c>
      <c r="D890" t="s">
        <v>3518</v>
      </c>
      <c r="E890" t="s">
        <v>2703</v>
      </c>
      <c r="F890" t="s">
        <v>3519</v>
      </c>
      <c r="G890" t="s">
        <v>1911</v>
      </c>
      <c r="H890" s="331" t="str">
        <f>VLOOKUP($G890,工作表1!$A:$C,3)</f>
        <v>A</v>
      </c>
      <c r="I890" s="24" t="str">
        <f>VLOOKUP(G890,工作表1!A:C,3)</f>
        <v>A</v>
      </c>
    </row>
    <row r="891" spans="1:9">
      <c r="A891" t="s">
        <v>1059</v>
      </c>
      <c r="B891" t="s">
        <v>1062</v>
      </c>
      <c r="C891" t="s">
        <v>1936</v>
      </c>
      <c r="D891" t="s">
        <v>1937</v>
      </c>
      <c r="E891" t="s">
        <v>2699</v>
      </c>
      <c r="F891" t="s">
        <v>1938</v>
      </c>
      <c r="G891" t="s">
        <v>1911</v>
      </c>
      <c r="H891" s="331" t="str">
        <f>VLOOKUP($G891,工作表1!$A:$C,3)</f>
        <v>A</v>
      </c>
      <c r="I891" s="24" t="str">
        <f>VLOOKUP(G891,工作表1!A:C,3)</f>
        <v>A</v>
      </c>
    </row>
    <row r="892" spans="1:9">
      <c r="A892" t="s">
        <v>1059</v>
      </c>
      <c r="B892" t="s">
        <v>1062</v>
      </c>
      <c r="C892" t="s">
        <v>1939</v>
      </c>
      <c r="D892" t="s">
        <v>1940</v>
      </c>
      <c r="E892" t="s">
        <v>2703</v>
      </c>
      <c r="F892" t="s">
        <v>1941</v>
      </c>
      <c r="G892" t="s">
        <v>1911</v>
      </c>
      <c r="H892" s="331" t="str">
        <f>VLOOKUP($G892,工作表1!$A:$C,3)</f>
        <v>A</v>
      </c>
      <c r="I892" s="24" t="str">
        <f>VLOOKUP(G892,工作表1!A:C,3)</f>
        <v>A</v>
      </c>
    </row>
    <row r="893" spans="1:9">
      <c r="A893" t="s">
        <v>1059</v>
      </c>
      <c r="B893" t="s">
        <v>1062</v>
      </c>
      <c r="C893" t="s">
        <v>1942</v>
      </c>
      <c r="D893" t="s">
        <v>1943</v>
      </c>
      <c r="E893" t="s">
        <v>2703</v>
      </c>
      <c r="F893" t="s">
        <v>1944</v>
      </c>
      <c r="G893" t="s">
        <v>1912</v>
      </c>
      <c r="H893" s="331" t="str">
        <f>VLOOKUP($G893,工作表1!$A:$C,3)</f>
        <v>A</v>
      </c>
      <c r="I893" s="24" t="str">
        <f>VLOOKUP(G893,工作表1!A:C,3)</f>
        <v>A</v>
      </c>
    </row>
    <row r="894" spans="1:9">
      <c r="A894" t="s">
        <v>1059</v>
      </c>
      <c r="B894" t="s">
        <v>1062</v>
      </c>
      <c r="C894" t="s">
        <v>1945</v>
      </c>
      <c r="D894" t="s">
        <v>1946</v>
      </c>
      <c r="E894" t="s">
        <v>2703</v>
      </c>
      <c r="F894" t="s">
        <v>1947</v>
      </c>
      <c r="G894" t="s">
        <v>1911</v>
      </c>
      <c r="H894" s="331" t="str">
        <f>VLOOKUP($G894,工作表1!$A:$C,3)</f>
        <v>A</v>
      </c>
      <c r="I894" s="24" t="str">
        <f>VLOOKUP(G894,工作表1!A:C,3)</f>
        <v>A</v>
      </c>
    </row>
    <row r="895" spans="1:9">
      <c r="A895" t="s">
        <v>1059</v>
      </c>
      <c r="B895" t="s">
        <v>1062</v>
      </c>
      <c r="C895" t="s">
        <v>1951</v>
      </c>
      <c r="D895" t="s">
        <v>1952</v>
      </c>
      <c r="E895" t="s">
        <v>2703</v>
      </c>
      <c r="F895" t="s">
        <v>1953</v>
      </c>
      <c r="G895" t="s">
        <v>1912</v>
      </c>
      <c r="H895" s="331" t="str">
        <f>VLOOKUP($G895,工作表1!$A:$C,3)</f>
        <v>A</v>
      </c>
      <c r="I895" s="24" t="str">
        <f>VLOOKUP(G895,工作表1!A:C,3)</f>
        <v>A</v>
      </c>
    </row>
    <row r="896" spans="1:9">
      <c r="A896" t="s">
        <v>1059</v>
      </c>
      <c r="B896" t="s">
        <v>1062</v>
      </c>
      <c r="C896" t="s">
        <v>1954</v>
      </c>
      <c r="D896" t="s">
        <v>1955</v>
      </c>
      <c r="E896" t="s">
        <v>2703</v>
      </c>
      <c r="F896" t="s">
        <v>1956</v>
      </c>
      <c r="G896" t="s">
        <v>1911</v>
      </c>
      <c r="H896" s="331" t="str">
        <f>VLOOKUP($G896,工作表1!$A:$C,3)</f>
        <v>A</v>
      </c>
      <c r="I896" s="24" t="str">
        <f>VLOOKUP(G896,工作表1!A:C,3)</f>
        <v>A</v>
      </c>
    </row>
    <row r="897" spans="1:9">
      <c r="A897" t="s">
        <v>1059</v>
      </c>
      <c r="B897" t="s">
        <v>1062</v>
      </c>
      <c r="C897" t="s">
        <v>1960</v>
      </c>
      <c r="D897" t="s">
        <v>1961</v>
      </c>
      <c r="E897" t="s">
        <v>2703</v>
      </c>
      <c r="F897" t="s">
        <v>1962</v>
      </c>
      <c r="G897" t="s">
        <v>1911</v>
      </c>
      <c r="H897" s="331" t="str">
        <f>VLOOKUP($G897,工作表1!$A:$C,3)</f>
        <v>A</v>
      </c>
      <c r="I897" s="24" t="str">
        <f>VLOOKUP(G897,工作表1!A:C,3)</f>
        <v>A</v>
      </c>
    </row>
    <row r="898" spans="1:9">
      <c r="A898" t="s">
        <v>1059</v>
      </c>
      <c r="B898" t="s">
        <v>1062</v>
      </c>
      <c r="C898" t="s">
        <v>1966</v>
      </c>
      <c r="D898" t="s">
        <v>1967</v>
      </c>
      <c r="E898" t="s">
        <v>2703</v>
      </c>
      <c r="F898" t="s">
        <v>1968</v>
      </c>
      <c r="G898" t="s">
        <v>1911</v>
      </c>
      <c r="H898" s="331" t="str">
        <f>VLOOKUP($G898,工作表1!$A:$C,3)</f>
        <v>A</v>
      </c>
      <c r="I898" s="24" t="str">
        <f>VLOOKUP(G898,工作表1!A:C,3)</f>
        <v>A</v>
      </c>
    </row>
    <row r="899" spans="1:9">
      <c r="A899" t="s">
        <v>1059</v>
      </c>
      <c r="B899" t="s">
        <v>1062</v>
      </c>
      <c r="C899" t="s">
        <v>1974</v>
      </c>
      <c r="D899" t="s">
        <v>1975</v>
      </c>
      <c r="E899" t="s">
        <v>2703</v>
      </c>
      <c r="F899" t="s">
        <v>1976</v>
      </c>
      <c r="G899" t="s">
        <v>1912</v>
      </c>
      <c r="H899" s="331" t="str">
        <f>VLOOKUP($G899,工作表1!$A:$C,3)</f>
        <v>A</v>
      </c>
      <c r="I899" s="24" t="str">
        <f>VLOOKUP(G899,工作表1!A:C,3)</f>
        <v>A</v>
      </c>
    </row>
    <row r="900" spans="1:9">
      <c r="A900" t="s">
        <v>1059</v>
      </c>
      <c r="B900" t="s">
        <v>1062</v>
      </c>
      <c r="C900" t="s">
        <v>1977</v>
      </c>
      <c r="D900" t="s">
        <v>1978</v>
      </c>
      <c r="E900" t="s">
        <v>2703</v>
      </c>
      <c r="F900" t="s">
        <v>1979</v>
      </c>
      <c r="G900" t="s">
        <v>1912</v>
      </c>
      <c r="H900" s="331" t="str">
        <f>VLOOKUP($G900,工作表1!$A:$C,3)</f>
        <v>A</v>
      </c>
      <c r="I900" s="24" t="str">
        <f>VLOOKUP(G900,工作表1!A:C,3)</f>
        <v>A</v>
      </c>
    </row>
    <row r="901" spans="1:9">
      <c r="A901" t="s">
        <v>1059</v>
      </c>
      <c r="B901" t="s">
        <v>1062</v>
      </c>
      <c r="C901" t="s">
        <v>1980</v>
      </c>
      <c r="D901" t="s">
        <v>1981</v>
      </c>
      <c r="E901" t="s">
        <v>2703</v>
      </c>
      <c r="F901" t="s">
        <v>1982</v>
      </c>
      <c r="G901" t="s">
        <v>1911</v>
      </c>
      <c r="H901" s="331" t="str">
        <f>VLOOKUP($G901,工作表1!$A:$C,3)</f>
        <v>A</v>
      </c>
      <c r="I901" s="24" t="str">
        <f>VLOOKUP(G901,工作表1!A:C,3)</f>
        <v>A</v>
      </c>
    </row>
    <row r="902" spans="1:9">
      <c r="A902" t="s">
        <v>1059</v>
      </c>
      <c r="B902" t="s">
        <v>1062</v>
      </c>
      <c r="C902" t="s">
        <v>1983</v>
      </c>
      <c r="D902" t="s">
        <v>1984</v>
      </c>
      <c r="E902" t="s">
        <v>2703</v>
      </c>
      <c r="F902" t="s">
        <v>1985</v>
      </c>
      <c r="G902" t="s">
        <v>1912</v>
      </c>
      <c r="H902" s="331" t="str">
        <f>VLOOKUP($G902,工作表1!$A:$C,3)</f>
        <v>A</v>
      </c>
      <c r="I902" s="24" t="str">
        <f>VLOOKUP(G902,工作表1!A:C,3)</f>
        <v>A</v>
      </c>
    </row>
    <row r="903" spans="1:9">
      <c r="A903" t="s">
        <v>1059</v>
      </c>
      <c r="B903" t="s">
        <v>1062</v>
      </c>
      <c r="C903" t="s">
        <v>1986</v>
      </c>
      <c r="D903" t="s">
        <v>5450</v>
      </c>
      <c r="E903" t="s">
        <v>2703</v>
      </c>
      <c r="F903" t="s">
        <v>1987</v>
      </c>
      <c r="G903" t="s">
        <v>1912</v>
      </c>
      <c r="H903" s="331" t="str">
        <f>VLOOKUP($G903,工作表1!$A:$C,3)</f>
        <v>A</v>
      </c>
      <c r="I903" s="24" t="str">
        <f>VLOOKUP(G903,工作表1!A:C,3)</f>
        <v>A</v>
      </c>
    </row>
    <row r="904" spans="1:9">
      <c r="A904" t="s">
        <v>1059</v>
      </c>
      <c r="B904" t="s">
        <v>1062</v>
      </c>
      <c r="C904" t="s">
        <v>1988</v>
      </c>
      <c r="D904" t="s">
        <v>1989</v>
      </c>
      <c r="E904" t="s">
        <v>2699</v>
      </c>
      <c r="F904" t="s">
        <v>1990</v>
      </c>
      <c r="G904" t="s">
        <v>1912</v>
      </c>
      <c r="H904" s="331" t="str">
        <f>VLOOKUP($G904,工作表1!$A:$C,3)</f>
        <v>A</v>
      </c>
      <c r="I904" s="24" t="str">
        <f>VLOOKUP(G904,工作表1!A:C,3)</f>
        <v>A</v>
      </c>
    </row>
    <row r="905" spans="1:9">
      <c r="A905" t="s">
        <v>1059</v>
      </c>
      <c r="B905" t="s">
        <v>1062</v>
      </c>
      <c r="C905" t="s">
        <v>1991</v>
      </c>
      <c r="D905" t="s">
        <v>1992</v>
      </c>
      <c r="E905" t="s">
        <v>2703</v>
      </c>
      <c r="F905" t="s">
        <v>1993</v>
      </c>
      <c r="G905" t="s">
        <v>1912</v>
      </c>
      <c r="H905" s="331" t="str">
        <f>VLOOKUP($G905,工作表1!$A:$C,3)</f>
        <v>A</v>
      </c>
      <c r="I905" s="24" t="str">
        <f>VLOOKUP(G905,工作表1!A:C,3)</f>
        <v>A</v>
      </c>
    </row>
    <row r="906" spans="1:9">
      <c r="A906" t="s">
        <v>1059</v>
      </c>
      <c r="B906" t="s">
        <v>1062</v>
      </c>
      <c r="C906" t="s">
        <v>1994</v>
      </c>
      <c r="D906" t="s">
        <v>1995</v>
      </c>
      <c r="E906" t="s">
        <v>2703</v>
      </c>
      <c r="F906" t="s">
        <v>1996</v>
      </c>
      <c r="G906" t="s">
        <v>1912</v>
      </c>
      <c r="H906" s="331" t="str">
        <f>VLOOKUP($G906,工作表1!$A:$C,3)</f>
        <v>A</v>
      </c>
      <c r="I906" s="24" t="str">
        <f>VLOOKUP(G906,工作表1!A:C,3)</f>
        <v>A</v>
      </c>
    </row>
    <row r="907" spans="1:9">
      <c r="A907" t="s">
        <v>1059</v>
      </c>
      <c r="B907" t="s">
        <v>1062</v>
      </c>
      <c r="C907" t="s">
        <v>1997</v>
      </c>
      <c r="D907" t="s">
        <v>1998</v>
      </c>
      <c r="E907" t="s">
        <v>2703</v>
      </c>
      <c r="F907" t="s">
        <v>1999</v>
      </c>
      <c r="G907" t="s">
        <v>1912</v>
      </c>
      <c r="H907" s="331" t="str">
        <f>VLOOKUP($G907,工作表1!$A:$C,3)</f>
        <v>A</v>
      </c>
      <c r="I907" s="24" t="str">
        <f>VLOOKUP(G907,工作表1!A:C,3)</f>
        <v>A</v>
      </c>
    </row>
    <row r="908" spans="1:9">
      <c r="A908" t="s">
        <v>1059</v>
      </c>
      <c r="B908" t="s">
        <v>1062</v>
      </c>
      <c r="C908" t="s">
        <v>2003</v>
      </c>
      <c r="D908" t="s">
        <v>2004</v>
      </c>
      <c r="E908" t="s">
        <v>2703</v>
      </c>
      <c r="F908" t="s">
        <v>2005</v>
      </c>
      <c r="G908" t="s">
        <v>1911</v>
      </c>
      <c r="H908" s="331" t="str">
        <f>VLOOKUP($G908,工作表1!$A:$C,3)</f>
        <v>A</v>
      </c>
      <c r="I908" s="24" t="str">
        <f>VLOOKUP(G908,工作表1!A:C,3)</f>
        <v>A</v>
      </c>
    </row>
    <row r="909" spans="1:9">
      <c r="A909" t="s">
        <v>1059</v>
      </c>
      <c r="B909" t="s">
        <v>1062</v>
      </c>
      <c r="C909" t="s">
        <v>2006</v>
      </c>
      <c r="D909" t="s">
        <v>2007</v>
      </c>
      <c r="E909" t="s">
        <v>2703</v>
      </c>
      <c r="F909" t="s">
        <v>2008</v>
      </c>
      <c r="G909" t="s">
        <v>1911</v>
      </c>
      <c r="H909" s="331" t="str">
        <f>VLOOKUP($G909,工作表1!$A:$C,3)</f>
        <v>A</v>
      </c>
      <c r="I909" s="24" t="str">
        <f>VLOOKUP(G909,工作表1!A:C,3)</f>
        <v>A</v>
      </c>
    </row>
    <row r="910" spans="1:9">
      <c r="A910" t="s">
        <v>1059</v>
      </c>
      <c r="B910" t="s">
        <v>1062</v>
      </c>
      <c r="C910" t="s">
        <v>5104</v>
      </c>
      <c r="D910" t="s">
        <v>5105</v>
      </c>
      <c r="E910" t="s">
        <v>2703</v>
      </c>
      <c r="F910" t="s">
        <v>5106</v>
      </c>
      <c r="G910" t="s">
        <v>1912</v>
      </c>
      <c r="H910" s="331" t="str">
        <f>VLOOKUP($G910,工作表1!$A:$C,3)</f>
        <v>A</v>
      </c>
      <c r="I910" s="24" t="str">
        <f>VLOOKUP(G910,工作表1!A:C,3)</f>
        <v>A</v>
      </c>
    </row>
    <row r="911" spans="1:9">
      <c r="A911" t="s">
        <v>1059</v>
      </c>
      <c r="B911" t="s">
        <v>1062</v>
      </c>
      <c r="C911" t="s">
        <v>2012</v>
      </c>
      <c r="D911" t="s">
        <v>2013</v>
      </c>
      <c r="E911" t="s">
        <v>2699</v>
      </c>
      <c r="F911" t="s">
        <v>2014</v>
      </c>
      <c r="G911" t="s">
        <v>1908</v>
      </c>
      <c r="H911" s="331" t="str">
        <f>VLOOKUP($G911,工作表1!$A:$C,3)</f>
        <v>A</v>
      </c>
      <c r="I911" s="24" t="str">
        <f>VLOOKUP(G911,工作表1!A:C,3)</f>
        <v>A</v>
      </c>
    </row>
    <row r="912" spans="1:9">
      <c r="A912" t="s">
        <v>1059</v>
      </c>
      <c r="B912" t="s">
        <v>1062</v>
      </c>
      <c r="C912" t="s">
        <v>2015</v>
      </c>
      <c r="D912" t="s">
        <v>2016</v>
      </c>
      <c r="E912" t="s">
        <v>2703</v>
      </c>
      <c r="F912" t="s">
        <v>2017</v>
      </c>
      <c r="G912" t="s">
        <v>1911</v>
      </c>
      <c r="H912" s="331" t="str">
        <f>VLOOKUP($G912,工作表1!$A:$C,3)</f>
        <v>A</v>
      </c>
      <c r="I912" s="24" t="str">
        <f>VLOOKUP(G912,工作表1!A:C,3)</f>
        <v>A</v>
      </c>
    </row>
    <row r="913" spans="1:9">
      <c r="A913" t="s">
        <v>1059</v>
      </c>
      <c r="B913" t="s">
        <v>1062</v>
      </c>
      <c r="C913" t="s">
        <v>5128</v>
      </c>
      <c r="D913" t="s">
        <v>5129</v>
      </c>
      <c r="E913" t="s">
        <v>2703</v>
      </c>
      <c r="F913" t="s">
        <v>5130</v>
      </c>
      <c r="G913" t="s">
        <v>1912</v>
      </c>
      <c r="H913" s="331" t="str">
        <f>VLOOKUP($G913,工作表1!$A:$C,3)</f>
        <v>A</v>
      </c>
      <c r="I913" s="24" t="str">
        <f>VLOOKUP(G913,工作表1!A:C,3)</f>
        <v>A</v>
      </c>
    </row>
    <row r="914" spans="1:9">
      <c r="A914" t="s">
        <v>1059</v>
      </c>
      <c r="B914" t="s">
        <v>1062</v>
      </c>
      <c r="C914" t="s">
        <v>2024</v>
      </c>
      <c r="D914" t="s">
        <v>2025</v>
      </c>
      <c r="E914" t="s">
        <v>2699</v>
      </c>
      <c r="F914" t="s">
        <v>2026</v>
      </c>
      <c r="G914" t="s">
        <v>1908</v>
      </c>
      <c r="H914" s="331" t="str">
        <f>VLOOKUP($G914,工作表1!$A:$C,3)</f>
        <v>A</v>
      </c>
      <c r="I914" s="24" t="str">
        <f>VLOOKUP(G914,工作表1!A:C,3)</f>
        <v>A</v>
      </c>
    </row>
    <row r="915" spans="1:9">
      <c r="A915" t="s">
        <v>1059</v>
      </c>
      <c r="B915" t="s">
        <v>1062</v>
      </c>
      <c r="C915" t="s">
        <v>2027</v>
      </c>
      <c r="D915" t="s">
        <v>2028</v>
      </c>
      <c r="E915" t="s">
        <v>2703</v>
      </c>
      <c r="F915" t="s">
        <v>2029</v>
      </c>
      <c r="G915" t="s">
        <v>1912</v>
      </c>
      <c r="H915" s="331" t="str">
        <f>VLOOKUP($G915,工作表1!$A:$C,3)</f>
        <v>A</v>
      </c>
      <c r="I915" s="24" t="str">
        <f>VLOOKUP(G915,工作表1!A:C,3)</f>
        <v>A</v>
      </c>
    </row>
    <row r="916" spans="1:9">
      <c r="A916" t="s">
        <v>1059</v>
      </c>
      <c r="B916" t="s">
        <v>1062</v>
      </c>
      <c r="C916" t="s">
        <v>2030</v>
      </c>
      <c r="D916" t="s">
        <v>2031</v>
      </c>
      <c r="E916" t="s">
        <v>2703</v>
      </c>
      <c r="F916" t="s">
        <v>2032</v>
      </c>
      <c r="G916" t="s">
        <v>1911</v>
      </c>
      <c r="H916" s="331" t="str">
        <f>VLOOKUP($G916,工作表1!$A:$C,3)</f>
        <v>A</v>
      </c>
      <c r="I916" s="24" t="str">
        <f>VLOOKUP(G916,工作表1!A:C,3)</f>
        <v>A</v>
      </c>
    </row>
    <row r="917" spans="1:9">
      <c r="A917" t="s">
        <v>1059</v>
      </c>
      <c r="B917" t="s">
        <v>1062</v>
      </c>
      <c r="C917" t="s">
        <v>2033</v>
      </c>
      <c r="D917" t="s">
        <v>2034</v>
      </c>
      <c r="E917" t="s">
        <v>2703</v>
      </c>
      <c r="F917" t="s">
        <v>2035</v>
      </c>
      <c r="G917" t="s">
        <v>1911</v>
      </c>
      <c r="H917" s="331" t="str">
        <f>VLOOKUP($G917,工作表1!$A:$C,3)</f>
        <v>A</v>
      </c>
      <c r="I917" s="24" t="str">
        <f>VLOOKUP(G917,工作表1!A:C,3)</f>
        <v>A</v>
      </c>
    </row>
    <row r="918" spans="1:9">
      <c r="A918" t="s">
        <v>1059</v>
      </c>
      <c r="B918" t="s">
        <v>1062</v>
      </c>
      <c r="C918" t="s">
        <v>5149</v>
      </c>
      <c r="D918" t="s">
        <v>5150</v>
      </c>
      <c r="E918" t="s">
        <v>2703</v>
      </c>
      <c r="F918" t="s">
        <v>5151</v>
      </c>
      <c r="G918" t="s">
        <v>1912</v>
      </c>
      <c r="H918" s="331" t="str">
        <f>VLOOKUP($G918,工作表1!$A:$C,3)</f>
        <v>A</v>
      </c>
      <c r="I918" s="24" t="str">
        <f>VLOOKUP(G918,工作表1!A:C,3)</f>
        <v>A</v>
      </c>
    </row>
    <row r="919" spans="1:9">
      <c r="A919" t="s">
        <v>1059</v>
      </c>
      <c r="B919" t="s">
        <v>1062</v>
      </c>
      <c r="C919" t="s">
        <v>2039</v>
      </c>
      <c r="D919" t="s">
        <v>2040</v>
      </c>
      <c r="E919" t="s">
        <v>2703</v>
      </c>
      <c r="F919" t="s">
        <v>2041</v>
      </c>
      <c r="G919" t="s">
        <v>1912</v>
      </c>
      <c r="H919" s="331" t="str">
        <f>VLOOKUP($G919,工作表1!$A:$C,3)</f>
        <v>A</v>
      </c>
      <c r="I919" s="24" t="str">
        <f>VLOOKUP(G919,工作表1!A:C,3)</f>
        <v>A</v>
      </c>
    </row>
    <row r="920" spans="1:9">
      <c r="A920" t="s">
        <v>1059</v>
      </c>
      <c r="B920" t="s">
        <v>1062</v>
      </c>
      <c r="C920" t="s">
        <v>1335</v>
      </c>
      <c r="D920" t="s">
        <v>1336</v>
      </c>
      <c r="E920" t="s">
        <v>2703</v>
      </c>
      <c r="F920" t="s">
        <v>1337</v>
      </c>
      <c r="G920" t="s">
        <v>1911</v>
      </c>
      <c r="H920" s="331" t="str">
        <f>VLOOKUP($G920,工作表1!$A:$C,3)</f>
        <v>A</v>
      </c>
      <c r="I920" s="24" t="str">
        <f>VLOOKUP(G920,工作表1!A:C,3)</f>
        <v>A</v>
      </c>
    </row>
    <row r="921" spans="1:9">
      <c r="A921" t="s">
        <v>1059</v>
      </c>
      <c r="B921" t="s">
        <v>1062</v>
      </c>
      <c r="C921" t="s">
        <v>2042</v>
      </c>
      <c r="D921" t="s">
        <v>2043</v>
      </c>
      <c r="E921" t="s">
        <v>2703</v>
      </c>
      <c r="F921" t="s">
        <v>2044</v>
      </c>
      <c r="G921" t="s">
        <v>1911</v>
      </c>
      <c r="H921" s="331" t="str">
        <f>VLOOKUP($G921,工作表1!$A:$C,3)</f>
        <v>A</v>
      </c>
      <c r="I921" s="24" t="str">
        <f>VLOOKUP(G921,工作表1!A:C,3)</f>
        <v>A</v>
      </c>
    </row>
    <row r="922" spans="1:9">
      <c r="A922" t="s">
        <v>1059</v>
      </c>
      <c r="B922" t="s">
        <v>1062</v>
      </c>
      <c r="C922" t="s">
        <v>2045</v>
      </c>
      <c r="D922" t="s">
        <v>2046</v>
      </c>
      <c r="E922" t="s">
        <v>2703</v>
      </c>
      <c r="F922" t="s">
        <v>2047</v>
      </c>
      <c r="G922" t="s">
        <v>1911</v>
      </c>
      <c r="H922" s="331" t="str">
        <f>VLOOKUP($G922,工作表1!$A:$C,3)</f>
        <v>A</v>
      </c>
      <c r="I922" s="24" t="str">
        <f>VLOOKUP(G922,工作表1!A:C,3)</f>
        <v>A</v>
      </c>
    </row>
    <row r="923" spans="1:9">
      <c r="A923" t="s">
        <v>1059</v>
      </c>
      <c r="B923" t="s">
        <v>1062</v>
      </c>
      <c r="C923" t="s">
        <v>2048</v>
      </c>
      <c r="D923" t="s">
        <v>2049</v>
      </c>
      <c r="E923" t="s">
        <v>2703</v>
      </c>
      <c r="F923" t="s">
        <v>2050</v>
      </c>
      <c r="G923" t="s">
        <v>1912</v>
      </c>
      <c r="H923" s="331" t="str">
        <f>VLOOKUP($G923,工作表1!$A:$C,3)</f>
        <v>A</v>
      </c>
      <c r="I923" s="24" t="str">
        <f>VLOOKUP(G923,工作表1!A:C,3)</f>
        <v>A</v>
      </c>
    </row>
    <row r="924" spans="1:9">
      <c r="A924" t="s">
        <v>1059</v>
      </c>
      <c r="B924" t="s">
        <v>1062</v>
      </c>
      <c r="C924" t="s">
        <v>2051</v>
      </c>
      <c r="D924" t="s">
        <v>2052</v>
      </c>
      <c r="E924" t="s">
        <v>2703</v>
      </c>
      <c r="F924" t="s">
        <v>2053</v>
      </c>
      <c r="G924" t="s">
        <v>1911</v>
      </c>
      <c r="H924" s="331" t="str">
        <f>VLOOKUP($G924,工作表1!$A:$C,3)</f>
        <v>A</v>
      </c>
      <c r="I924" s="24" t="str">
        <f>VLOOKUP(G924,工作表1!A:C,3)</f>
        <v>A</v>
      </c>
    </row>
    <row r="925" spans="1:9">
      <c r="A925" t="s">
        <v>1059</v>
      </c>
      <c r="B925" t="s">
        <v>1062</v>
      </c>
      <c r="C925" t="s">
        <v>2054</v>
      </c>
      <c r="D925" t="s">
        <v>2055</v>
      </c>
      <c r="E925" t="s">
        <v>2703</v>
      </c>
      <c r="F925" t="s">
        <v>2056</v>
      </c>
      <c r="G925" t="s">
        <v>1911</v>
      </c>
      <c r="H925" s="331" t="str">
        <f>VLOOKUP($G925,工作表1!$A:$C,3)</f>
        <v>A</v>
      </c>
      <c r="I925" s="24" t="str">
        <f>VLOOKUP(G925,工作表1!A:C,3)</f>
        <v>A</v>
      </c>
    </row>
    <row r="926" spans="1:9">
      <c r="A926" t="s">
        <v>1059</v>
      </c>
      <c r="B926" t="s">
        <v>1062</v>
      </c>
      <c r="C926" t="s">
        <v>2057</v>
      </c>
      <c r="D926" t="s">
        <v>2058</v>
      </c>
      <c r="E926" t="s">
        <v>2703</v>
      </c>
      <c r="F926" t="s">
        <v>2059</v>
      </c>
      <c r="G926" t="s">
        <v>1912</v>
      </c>
      <c r="H926" s="331" t="str">
        <f>VLOOKUP($G926,工作表1!$A:$C,3)</f>
        <v>A</v>
      </c>
      <c r="I926" s="24" t="str">
        <f>VLOOKUP(G926,工作表1!A:C,3)</f>
        <v>A</v>
      </c>
    </row>
    <row r="927" spans="1:9">
      <c r="A927" t="s">
        <v>1059</v>
      </c>
      <c r="B927" t="s">
        <v>1062</v>
      </c>
      <c r="C927" t="s">
        <v>1706</v>
      </c>
      <c r="D927" t="s">
        <v>1707</v>
      </c>
      <c r="E927" t="s">
        <v>2703</v>
      </c>
      <c r="F927" t="s">
        <v>1708</v>
      </c>
      <c r="G927" t="s">
        <v>1912</v>
      </c>
      <c r="H927" s="331" t="str">
        <f>VLOOKUP($G927,工作表1!$A:$C,3)</f>
        <v>A</v>
      </c>
      <c r="I927" s="24" t="str">
        <f>VLOOKUP(G927,工作表1!A:C,3)</f>
        <v>A</v>
      </c>
    </row>
    <row r="928" spans="1:9">
      <c r="A928" t="s">
        <v>1059</v>
      </c>
      <c r="B928" t="s">
        <v>1062</v>
      </c>
      <c r="C928" t="s">
        <v>2066</v>
      </c>
      <c r="D928" t="s">
        <v>2067</v>
      </c>
      <c r="E928" t="s">
        <v>2703</v>
      </c>
      <c r="F928" t="s">
        <v>2068</v>
      </c>
      <c r="G928" t="s">
        <v>1911</v>
      </c>
      <c r="H928" s="331" t="str">
        <f>VLOOKUP($G928,工作表1!$A:$C,3)</f>
        <v>A</v>
      </c>
      <c r="I928" s="24" t="str">
        <f>VLOOKUP(G928,工作表1!A:C,3)</f>
        <v>A</v>
      </c>
    </row>
    <row r="929" spans="1:9">
      <c r="A929" t="s">
        <v>1059</v>
      </c>
      <c r="B929" t="s">
        <v>1062</v>
      </c>
      <c r="C929" t="s">
        <v>2069</v>
      </c>
      <c r="D929" t="s">
        <v>2070</v>
      </c>
      <c r="E929" t="s">
        <v>2703</v>
      </c>
      <c r="F929" t="s">
        <v>2071</v>
      </c>
      <c r="G929" t="s">
        <v>1911</v>
      </c>
      <c r="H929" s="331" t="str">
        <f>VLOOKUP($G929,工作表1!$A:$C,3)</f>
        <v>A</v>
      </c>
      <c r="I929" s="24" t="str">
        <f>VLOOKUP(G929,工作表1!A:C,3)</f>
        <v>A</v>
      </c>
    </row>
    <row r="930" spans="1:9">
      <c r="A930" t="s">
        <v>1059</v>
      </c>
      <c r="B930" t="s">
        <v>1062</v>
      </c>
      <c r="C930" t="s">
        <v>2072</v>
      </c>
      <c r="D930" t="s">
        <v>5052</v>
      </c>
      <c r="E930" t="s">
        <v>2703</v>
      </c>
      <c r="F930" t="s">
        <v>5053</v>
      </c>
      <c r="G930" t="s">
        <v>1911</v>
      </c>
      <c r="H930" s="331" t="str">
        <f>VLOOKUP($G930,工作表1!$A:$C,3)</f>
        <v>A</v>
      </c>
      <c r="I930" s="24" t="str">
        <f>VLOOKUP(G930,工作表1!A:C,3)</f>
        <v>A</v>
      </c>
    </row>
    <row r="931" spans="1:9">
      <c r="A931" t="s">
        <v>1059</v>
      </c>
      <c r="B931" t="s">
        <v>1062</v>
      </c>
      <c r="C931" t="s">
        <v>5054</v>
      </c>
      <c r="D931" t="s">
        <v>5055</v>
      </c>
      <c r="E931" t="s">
        <v>2703</v>
      </c>
      <c r="F931" t="s">
        <v>5056</v>
      </c>
      <c r="G931" t="s">
        <v>1911</v>
      </c>
      <c r="H931" s="331" t="str">
        <f>VLOOKUP($G931,工作表1!$A:$C,3)</f>
        <v>A</v>
      </c>
      <c r="I931" s="24" t="str">
        <f>VLOOKUP(G931,工作表1!A:C,3)</f>
        <v>A</v>
      </c>
    </row>
    <row r="932" spans="1:9">
      <c r="A932" t="s">
        <v>1059</v>
      </c>
      <c r="B932" t="s">
        <v>1062</v>
      </c>
      <c r="C932" t="s">
        <v>5060</v>
      </c>
      <c r="D932" t="s">
        <v>5061</v>
      </c>
      <c r="E932" t="s">
        <v>2703</v>
      </c>
      <c r="F932" t="s">
        <v>2092</v>
      </c>
      <c r="G932" t="s">
        <v>1912</v>
      </c>
      <c r="H932" s="331" t="str">
        <f>VLOOKUP($G932,工作表1!$A:$C,3)</f>
        <v>A</v>
      </c>
      <c r="I932" s="24" t="str">
        <f>VLOOKUP(G932,工作表1!A:C,3)</f>
        <v>A</v>
      </c>
    </row>
    <row r="933" spans="1:9">
      <c r="A933" t="s">
        <v>1059</v>
      </c>
      <c r="B933" t="s">
        <v>1062</v>
      </c>
      <c r="C933" t="s">
        <v>2093</v>
      </c>
      <c r="D933" t="s">
        <v>2094</v>
      </c>
      <c r="E933" t="s">
        <v>2703</v>
      </c>
      <c r="F933" t="s">
        <v>2095</v>
      </c>
      <c r="G933" t="s">
        <v>1912</v>
      </c>
      <c r="H933" s="331" t="str">
        <f>VLOOKUP($G933,工作表1!$A:$C,3)</f>
        <v>A</v>
      </c>
      <c r="I933" s="24" t="str">
        <f>VLOOKUP(G933,工作表1!A:C,3)</f>
        <v>A</v>
      </c>
    </row>
    <row r="934" spans="1:9">
      <c r="A934" t="s">
        <v>1059</v>
      </c>
      <c r="B934" t="s">
        <v>1062</v>
      </c>
      <c r="C934" t="s">
        <v>2096</v>
      </c>
      <c r="D934" t="s">
        <v>2097</v>
      </c>
      <c r="E934" t="s">
        <v>2703</v>
      </c>
      <c r="F934" t="s">
        <v>2098</v>
      </c>
      <c r="G934" t="s">
        <v>1912</v>
      </c>
      <c r="H934" s="331" t="str">
        <f>VLOOKUP($G934,工作表1!$A:$C,3)</f>
        <v>A</v>
      </c>
      <c r="I934" s="24" t="str">
        <f>VLOOKUP(G934,工作表1!A:C,3)</f>
        <v>A</v>
      </c>
    </row>
    <row r="935" spans="1:9">
      <c r="A935" t="s">
        <v>1059</v>
      </c>
      <c r="B935" t="s">
        <v>1062</v>
      </c>
      <c r="C935" t="s">
        <v>2099</v>
      </c>
      <c r="D935" t="s">
        <v>2100</v>
      </c>
      <c r="E935" t="s">
        <v>2703</v>
      </c>
      <c r="F935" t="s">
        <v>2101</v>
      </c>
      <c r="G935" t="s">
        <v>1911</v>
      </c>
      <c r="H935" s="331" t="str">
        <f>VLOOKUP($G935,工作表1!$A:$C,3)</f>
        <v>A</v>
      </c>
      <c r="I935" s="24" t="str">
        <f>VLOOKUP(G935,工作表1!A:C,3)</f>
        <v>A</v>
      </c>
    </row>
    <row r="936" spans="1:9">
      <c r="A936" t="s">
        <v>1059</v>
      </c>
      <c r="B936" t="s">
        <v>1062</v>
      </c>
      <c r="C936" t="s">
        <v>2102</v>
      </c>
      <c r="D936" t="s">
        <v>2103</v>
      </c>
      <c r="E936" t="s">
        <v>2703</v>
      </c>
      <c r="F936" t="s">
        <v>2104</v>
      </c>
      <c r="G936" t="s">
        <v>1912</v>
      </c>
      <c r="H936" s="331" t="str">
        <f>VLOOKUP($G936,工作表1!$A:$C,3)</f>
        <v>A</v>
      </c>
      <c r="I936" s="24" t="str">
        <f>VLOOKUP(G936,工作表1!A:C,3)</f>
        <v>A</v>
      </c>
    </row>
    <row r="937" spans="1:9">
      <c r="A937" t="s">
        <v>1059</v>
      </c>
      <c r="B937" t="s">
        <v>1062</v>
      </c>
      <c r="C937" t="s">
        <v>2105</v>
      </c>
      <c r="D937" t="s">
        <v>2106</v>
      </c>
      <c r="E937" t="s">
        <v>2703</v>
      </c>
      <c r="F937" t="s">
        <v>2107</v>
      </c>
      <c r="G937" t="s">
        <v>1912</v>
      </c>
      <c r="H937" s="331" t="str">
        <f>VLOOKUP($G937,工作表1!$A:$C,3)</f>
        <v>A</v>
      </c>
      <c r="I937" s="24" t="str">
        <f>VLOOKUP(G937,工作表1!A:C,3)</f>
        <v>A</v>
      </c>
    </row>
    <row r="938" spans="1:9">
      <c r="A938" t="s">
        <v>1059</v>
      </c>
      <c r="B938" t="s">
        <v>1062</v>
      </c>
      <c r="C938" t="s">
        <v>2111</v>
      </c>
      <c r="D938" t="s">
        <v>2112</v>
      </c>
      <c r="E938" t="s">
        <v>2703</v>
      </c>
      <c r="F938" t="s">
        <v>2113</v>
      </c>
      <c r="G938" t="s">
        <v>1911</v>
      </c>
      <c r="H938" s="331" t="str">
        <f>VLOOKUP($G938,工作表1!$A:$C,3)</f>
        <v>A</v>
      </c>
      <c r="I938" s="24" t="str">
        <f>VLOOKUP(G938,工作表1!A:C,3)</f>
        <v>A</v>
      </c>
    </row>
    <row r="939" spans="1:9">
      <c r="A939" t="s">
        <v>1059</v>
      </c>
      <c r="B939" t="s">
        <v>1062</v>
      </c>
      <c r="C939" t="s">
        <v>2114</v>
      </c>
      <c r="D939" t="s">
        <v>2115</v>
      </c>
      <c r="E939" t="s">
        <v>2703</v>
      </c>
      <c r="F939" t="s">
        <v>2116</v>
      </c>
      <c r="G939" t="s">
        <v>1912</v>
      </c>
      <c r="H939" s="331" t="str">
        <f>VLOOKUP($G939,工作表1!$A:$C,3)</f>
        <v>A</v>
      </c>
      <c r="I939" s="24" t="str">
        <f>VLOOKUP(G939,工作表1!A:C,3)</f>
        <v>A</v>
      </c>
    </row>
    <row r="940" spans="1:9">
      <c r="A940" t="s">
        <v>1059</v>
      </c>
      <c r="B940" t="s">
        <v>1062</v>
      </c>
      <c r="C940" t="s">
        <v>2120</v>
      </c>
      <c r="D940" t="s">
        <v>2121</v>
      </c>
      <c r="E940" t="s">
        <v>2703</v>
      </c>
      <c r="F940" t="s">
        <v>2122</v>
      </c>
      <c r="G940" t="s">
        <v>1911</v>
      </c>
      <c r="H940" s="331" t="str">
        <f>VLOOKUP($G940,工作表1!$A:$C,3)</f>
        <v>A</v>
      </c>
      <c r="I940" s="24" t="str">
        <f>VLOOKUP(G940,工作表1!A:C,3)</f>
        <v>A</v>
      </c>
    </row>
    <row r="941" spans="1:9">
      <c r="A941" t="s">
        <v>1059</v>
      </c>
      <c r="B941" t="s">
        <v>1062</v>
      </c>
      <c r="C941" t="s">
        <v>2123</v>
      </c>
      <c r="D941" t="s">
        <v>2124</v>
      </c>
      <c r="E941" t="s">
        <v>2703</v>
      </c>
      <c r="F941" t="s">
        <v>2125</v>
      </c>
      <c r="G941" t="s">
        <v>1911</v>
      </c>
      <c r="H941" s="331" t="str">
        <f>VLOOKUP($G941,工作表1!$A:$C,3)</f>
        <v>A</v>
      </c>
      <c r="I941" s="24" t="str">
        <f>VLOOKUP(G941,工作表1!A:C,3)</f>
        <v>A</v>
      </c>
    </row>
    <row r="942" spans="1:9">
      <c r="A942" t="s">
        <v>1059</v>
      </c>
      <c r="B942" t="s">
        <v>1062</v>
      </c>
      <c r="C942" t="s">
        <v>2126</v>
      </c>
      <c r="D942" t="s">
        <v>2127</v>
      </c>
      <c r="E942" t="s">
        <v>2703</v>
      </c>
      <c r="F942" t="s">
        <v>2128</v>
      </c>
      <c r="G942" t="s">
        <v>1911</v>
      </c>
      <c r="H942" s="331" t="str">
        <f>VLOOKUP($G942,工作表1!$A:$C,3)</f>
        <v>A</v>
      </c>
      <c r="I942" s="24" t="str">
        <f>VLOOKUP(G942,工作表1!A:C,3)</f>
        <v>A</v>
      </c>
    </row>
    <row r="943" spans="1:9">
      <c r="A943" t="s">
        <v>1059</v>
      </c>
      <c r="B943" t="s">
        <v>1062</v>
      </c>
      <c r="C943" t="s">
        <v>2132</v>
      </c>
      <c r="D943" t="s">
        <v>2133</v>
      </c>
      <c r="E943" t="s">
        <v>2703</v>
      </c>
      <c r="F943" t="s">
        <v>2134</v>
      </c>
      <c r="G943" t="s">
        <v>1912</v>
      </c>
      <c r="H943" s="331" t="str">
        <f>VLOOKUP($G943,工作表1!$A:$C,3)</f>
        <v>A</v>
      </c>
      <c r="I943" s="24" t="str">
        <f>VLOOKUP(G943,工作表1!A:C,3)</f>
        <v>A</v>
      </c>
    </row>
    <row r="944" spans="1:9">
      <c r="A944" t="s">
        <v>1059</v>
      </c>
      <c r="B944" t="s">
        <v>1062</v>
      </c>
      <c r="C944" t="s">
        <v>2135</v>
      </c>
      <c r="D944" t="s">
        <v>2136</v>
      </c>
      <c r="E944" t="s">
        <v>2703</v>
      </c>
      <c r="F944" t="s">
        <v>2137</v>
      </c>
      <c r="G944" t="s">
        <v>1912</v>
      </c>
      <c r="H944" s="331" t="str">
        <f>VLOOKUP($G944,工作表1!$A:$C,3)</f>
        <v>A</v>
      </c>
      <c r="I944" s="24" t="str">
        <f>VLOOKUP(G944,工作表1!A:C,3)</f>
        <v>A</v>
      </c>
    </row>
    <row r="945" spans="1:9">
      <c r="A945" t="s">
        <v>1059</v>
      </c>
      <c r="B945" t="s">
        <v>1062</v>
      </c>
      <c r="C945" t="s">
        <v>2138</v>
      </c>
      <c r="D945" t="s">
        <v>2139</v>
      </c>
      <c r="E945" t="s">
        <v>2703</v>
      </c>
      <c r="F945" t="s">
        <v>2140</v>
      </c>
      <c r="G945" t="s">
        <v>1912</v>
      </c>
      <c r="H945" s="331" t="str">
        <f>VLOOKUP($G945,工作表1!$A:$C,3)</f>
        <v>A</v>
      </c>
      <c r="I945" s="24" t="str">
        <f>VLOOKUP(G945,工作表1!A:C,3)</f>
        <v>A</v>
      </c>
    </row>
    <row r="946" spans="1:9">
      <c r="A946" t="s">
        <v>1059</v>
      </c>
      <c r="B946" t="s">
        <v>1062</v>
      </c>
      <c r="C946" t="s">
        <v>2141</v>
      </c>
      <c r="D946" t="s">
        <v>2142</v>
      </c>
      <c r="E946" t="s">
        <v>2703</v>
      </c>
      <c r="F946" t="s">
        <v>2143</v>
      </c>
      <c r="G946" t="s">
        <v>1911</v>
      </c>
      <c r="H946" s="331" t="str">
        <f>VLOOKUP($G946,工作表1!$A:$C,3)</f>
        <v>A</v>
      </c>
      <c r="I946" s="24" t="str">
        <f>VLOOKUP(G946,工作表1!A:C,3)</f>
        <v>A</v>
      </c>
    </row>
    <row r="947" spans="1:9">
      <c r="A947" t="s">
        <v>1059</v>
      </c>
      <c r="B947" t="s">
        <v>1062</v>
      </c>
      <c r="C947" t="s">
        <v>2150</v>
      </c>
      <c r="D947" t="s">
        <v>2151</v>
      </c>
      <c r="E947" t="s">
        <v>2703</v>
      </c>
      <c r="F947" t="s">
        <v>2152</v>
      </c>
      <c r="G947" t="s">
        <v>1911</v>
      </c>
      <c r="H947" s="331" t="str">
        <f>VLOOKUP($G947,工作表1!$A:$C,3)</f>
        <v>A</v>
      </c>
      <c r="I947" s="24" t="str">
        <f>VLOOKUP(G947,工作表1!A:C,3)</f>
        <v>A</v>
      </c>
    </row>
    <row r="948" spans="1:9">
      <c r="A948" t="s">
        <v>1059</v>
      </c>
      <c r="B948" t="s">
        <v>1062</v>
      </c>
      <c r="C948" t="s">
        <v>2153</v>
      </c>
      <c r="D948" t="s">
        <v>2154</v>
      </c>
      <c r="E948" t="s">
        <v>2703</v>
      </c>
      <c r="F948" t="s">
        <v>2155</v>
      </c>
      <c r="G948" t="s">
        <v>1911</v>
      </c>
      <c r="H948" s="331" t="str">
        <f>VLOOKUP($G948,工作表1!$A:$C,3)</f>
        <v>A</v>
      </c>
      <c r="I948" s="24" t="str">
        <f>VLOOKUP(G948,工作表1!A:C,3)</f>
        <v>A</v>
      </c>
    </row>
    <row r="949" spans="1:9">
      <c r="A949" t="s">
        <v>1059</v>
      </c>
      <c r="B949" t="s">
        <v>1062</v>
      </c>
      <c r="C949" t="s">
        <v>2495</v>
      </c>
      <c r="D949" t="s">
        <v>2496</v>
      </c>
      <c r="E949" t="s">
        <v>2703</v>
      </c>
      <c r="F949" t="s">
        <v>2497</v>
      </c>
      <c r="G949" t="s">
        <v>1912</v>
      </c>
      <c r="H949" s="331" t="str">
        <f>VLOOKUP($G949,工作表1!$A:$C,3)</f>
        <v>A</v>
      </c>
      <c r="I949" s="24" t="str">
        <f>VLOOKUP(G949,工作表1!A:C,3)</f>
        <v>A</v>
      </c>
    </row>
    <row r="950" spans="1:9">
      <c r="A950" t="s">
        <v>1059</v>
      </c>
      <c r="B950" t="s">
        <v>1062</v>
      </c>
      <c r="C950" t="s">
        <v>2501</v>
      </c>
      <c r="D950" t="s">
        <v>2502</v>
      </c>
      <c r="E950" t="s">
        <v>2703</v>
      </c>
      <c r="F950" t="s">
        <v>2503</v>
      </c>
      <c r="G950" t="s">
        <v>1912</v>
      </c>
      <c r="H950" s="331" t="str">
        <f>VLOOKUP($G950,工作表1!$A:$C,3)</f>
        <v>A</v>
      </c>
      <c r="I950" s="24" t="str">
        <f>VLOOKUP(G950,工作表1!A:C,3)</f>
        <v>A</v>
      </c>
    </row>
    <row r="951" spans="1:9">
      <c r="A951" t="s">
        <v>1059</v>
      </c>
      <c r="B951" t="s">
        <v>1062</v>
      </c>
      <c r="C951" t="s">
        <v>711</v>
      </c>
      <c r="D951" t="s">
        <v>712</v>
      </c>
      <c r="E951" t="s">
        <v>2703</v>
      </c>
      <c r="F951" t="s">
        <v>713</v>
      </c>
      <c r="G951" t="s">
        <v>1908</v>
      </c>
      <c r="H951" s="331" t="str">
        <f>VLOOKUP($G951,工作表1!$A:$C,3)</f>
        <v>A</v>
      </c>
      <c r="I951" s="24" t="str">
        <f>VLOOKUP(G951,工作表1!A:C,3)</f>
        <v>A</v>
      </c>
    </row>
    <row r="952" spans="1:9">
      <c r="A952" t="s">
        <v>1059</v>
      </c>
      <c r="B952" t="s">
        <v>1062</v>
      </c>
      <c r="C952" t="s">
        <v>5494</v>
      </c>
      <c r="D952" t="s">
        <v>5495</v>
      </c>
      <c r="E952" t="s">
        <v>2703</v>
      </c>
      <c r="F952" t="s">
        <v>5496</v>
      </c>
      <c r="G952" t="s">
        <v>1911</v>
      </c>
      <c r="H952" s="331" t="str">
        <f>VLOOKUP($G952,工作表1!$A:$C,3)</f>
        <v>A</v>
      </c>
      <c r="I952" s="24" t="str">
        <f>VLOOKUP(G952,工作表1!A:C,3)</f>
        <v>A</v>
      </c>
    </row>
    <row r="953" spans="1:9">
      <c r="A953" t="s">
        <v>1059</v>
      </c>
      <c r="B953" t="s">
        <v>1062</v>
      </c>
      <c r="C953" t="s">
        <v>5822</v>
      </c>
      <c r="D953" t="s">
        <v>5823</v>
      </c>
      <c r="E953" t="s">
        <v>2699</v>
      </c>
      <c r="F953" t="s">
        <v>5824</v>
      </c>
      <c r="G953" t="s">
        <v>1908</v>
      </c>
      <c r="H953" s="331" t="str">
        <f>VLOOKUP($G953,工作表1!$A:$C,3)</f>
        <v>A</v>
      </c>
      <c r="I953" s="24" t="str">
        <f>VLOOKUP(G953,工作表1!A:C,3)</f>
        <v>A</v>
      </c>
    </row>
    <row r="954" spans="1:9">
      <c r="A954" t="s">
        <v>1059</v>
      </c>
      <c r="B954" t="s">
        <v>1062</v>
      </c>
      <c r="C954" t="s">
        <v>5822</v>
      </c>
      <c r="D954" t="s">
        <v>5823</v>
      </c>
      <c r="E954" t="s">
        <v>2699</v>
      </c>
      <c r="F954" t="s">
        <v>5824</v>
      </c>
      <c r="G954" t="s">
        <v>1908</v>
      </c>
      <c r="H954" s="331" t="str">
        <f>VLOOKUP($G954,工作表1!$A:$C,3)</f>
        <v>A</v>
      </c>
      <c r="I954" s="24" t="str">
        <f>VLOOKUP(G954,工作表1!A:C,3)</f>
        <v>A</v>
      </c>
    </row>
    <row r="955" spans="1:9">
      <c r="A955" t="s">
        <v>1059</v>
      </c>
      <c r="B955" t="s">
        <v>1062</v>
      </c>
      <c r="C955" t="s">
        <v>5825</v>
      </c>
      <c r="D955" t="s">
        <v>5826</v>
      </c>
      <c r="E955" t="s">
        <v>2703</v>
      </c>
      <c r="F955" t="s">
        <v>5827</v>
      </c>
      <c r="G955" t="s">
        <v>1912</v>
      </c>
      <c r="H955" s="331" t="str">
        <f>VLOOKUP($G955,工作表1!$A:$C,3)</f>
        <v>A</v>
      </c>
      <c r="I955" s="24" t="str">
        <f>VLOOKUP(G955,工作表1!A:C,3)</f>
        <v>A</v>
      </c>
    </row>
    <row r="956" spans="1:9">
      <c r="A956" t="s">
        <v>1059</v>
      </c>
      <c r="B956" t="s">
        <v>1062</v>
      </c>
      <c r="C956" t="s">
        <v>5828</v>
      </c>
      <c r="D956" t="s">
        <v>5829</v>
      </c>
      <c r="E956" t="s">
        <v>2703</v>
      </c>
      <c r="F956" t="s">
        <v>5830</v>
      </c>
      <c r="G956" t="s">
        <v>1912</v>
      </c>
      <c r="H956" s="331" t="str">
        <f>VLOOKUP($G956,工作表1!$A:$C,3)</f>
        <v>A</v>
      </c>
      <c r="I956" s="24" t="str">
        <f>VLOOKUP(G956,工作表1!A:C,3)</f>
        <v>A</v>
      </c>
    </row>
    <row r="957" spans="1:9">
      <c r="A957" t="s">
        <v>1059</v>
      </c>
      <c r="B957" t="s">
        <v>1062</v>
      </c>
      <c r="C957" t="s">
        <v>5831</v>
      </c>
      <c r="D957" t="s">
        <v>5832</v>
      </c>
      <c r="E957" t="s">
        <v>2703</v>
      </c>
      <c r="F957" t="s">
        <v>5833</v>
      </c>
      <c r="G957" t="s">
        <v>1911</v>
      </c>
      <c r="H957" s="331" t="str">
        <f>VLOOKUP($G957,工作表1!$A:$C,3)</f>
        <v>A</v>
      </c>
      <c r="I957" s="24" t="str">
        <f>VLOOKUP(G957,工作表1!A:C,3)</f>
        <v>A</v>
      </c>
    </row>
    <row r="958" spans="1:9">
      <c r="A958" t="s">
        <v>1059</v>
      </c>
      <c r="B958" t="s">
        <v>1062</v>
      </c>
      <c r="C958" t="s">
        <v>5834</v>
      </c>
      <c r="D958" t="s">
        <v>5835</v>
      </c>
      <c r="E958" t="s">
        <v>2703</v>
      </c>
      <c r="F958" t="s">
        <v>5836</v>
      </c>
      <c r="G958" t="s">
        <v>1911</v>
      </c>
      <c r="H958" s="331" t="str">
        <f>VLOOKUP($G958,工作表1!$A:$C,3)</f>
        <v>A</v>
      </c>
      <c r="I958" s="24" t="str">
        <f>VLOOKUP(G958,工作表1!A:C,3)</f>
        <v>A</v>
      </c>
    </row>
    <row r="959" spans="1:9">
      <c r="A959" t="s">
        <v>1059</v>
      </c>
      <c r="B959" t="s">
        <v>1062</v>
      </c>
      <c r="C959" t="s">
        <v>5837</v>
      </c>
      <c r="D959" t="s">
        <v>5838</v>
      </c>
      <c r="E959" t="s">
        <v>2703</v>
      </c>
      <c r="F959" t="s">
        <v>5839</v>
      </c>
      <c r="G959" t="s">
        <v>1911</v>
      </c>
      <c r="H959" s="331" t="str">
        <f>VLOOKUP($G959,工作表1!$A:$C,3)</f>
        <v>A</v>
      </c>
      <c r="I959" s="24" t="str">
        <f>VLOOKUP(G959,工作表1!A:C,3)</f>
        <v>A</v>
      </c>
    </row>
    <row r="960" spans="1:9">
      <c r="A960" t="s">
        <v>1059</v>
      </c>
      <c r="B960" t="s">
        <v>1062</v>
      </c>
      <c r="C960" t="s">
        <v>5840</v>
      </c>
      <c r="D960" t="s">
        <v>5841</v>
      </c>
      <c r="E960" t="s">
        <v>2703</v>
      </c>
      <c r="F960" t="s">
        <v>5842</v>
      </c>
      <c r="G960" t="s">
        <v>1911</v>
      </c>
      <c r="H960" s="331" t="str">
        <f>VLOOKUP($G960,工作表1!$A:$C,3)</f>
        <v>A</v>
      </c>
      <c r="I960" s="24" t="str">
        <f>VLOOKUP(G960,工作表1!A:C,3)</f>
        <v>A</v>
      </c>
    </row>
    <row r="961" spans="1:9">
      <c r="A961" t="s">
        <v>1059</v>
      </c>
      <c r="B961" t="s">
        <v>5451</v>
      </c>
      <c r="C961" t="s">
        <v>2156</v>
      </c>
      <c r="D961" t="s">
        <v>2157</v>
      </c>
      <c r="E961" t="s">
        <v>2746</v>
      </c>
      <c r="F961" t="s">
        <v>2158</v>
      </c>
      <c r="G961" t="s">
        <v>1903</v>
      </c>
      <c r="H961" s="331" t="str">
        <f>VLOOKUP($G961,工作表1!$A:$C,3)</f>
        <v>A</v>
      </c>
      <c r="I961" s="24" t="str">
        <f>VLOOKUP(G961,工作表1!A:C,3)</f>
        <v>A</v>
      </c>
    </row>
    <row r="962" spans="1:9">
      <c r="A962" t="s">
        <v>1059</v>
      </c>
      <c r="B962" t="s">
        <v>5451</v>
      </c>
      <c r="C962" t="s">
        <v>2159</v>
      </c>
      <c r="D962" t="s">
        <v>2160</v>
      </c>
      <c r="E962" t="s">
        <v>2688</v>
      </c>
      <c r="F962" t="s">
        <v>2161</v>
      </c>
      <c r="G962" t="s">
        <v>1903</v>
      </c>
      <c r="H962" s="331" t="str">
        <f>VLOOKUP($G962,工作表1!$A:$C,3)</f>
        <v>A</v>
      </c>
      <c r="I962" s="24" t="str">
        <f>VLOOKUP(G962,工作表1!A:C,3)</f>
        <v>A</v>
      </c>
    </row>
    <row r="963" spans="1:9">
      <c r="A963" t="s">
        <v>1059</v>
      </c>
      <c r="B963" t="s">
        <v>5451</v>
      </c>
      <c r="C963" t="s">
        <v>2162</v>
      </c>
      <c r="D963" t="s">
        <v>2163</v>
      </c>
      <c r="E963" t="s">
        <v>2703</v>
      </c>
      <c r="F963" t="s">
        <v>2164</v>
      </c>
      <c r="G963" t="s">
        <v>1903</v>
      </c>
      <c r="H963" s="331" t="str">
        <f>VLOOKUP($G963,工作表1!$A:$C,3)</f>
        <v>A</v>
      </c>
      <c r="I963" s="24" t="str">
        <f>VLOOKUP(G963,工作表1!A:C,3)</f>
        <v>A</v>
      </c>
    </row>
    <row r="964" spans="1:9">
      <c r="A964" t="s">
        <v>1059</v>
      </c>
      <c r="B964" t="s">
        <v>5451</v>
      </c>
      <c r="C964" t="s">
        <v>2165</v>
      </c>
      <c r="D964" t="s">
        <v>2166</v>
      </c>
      <c r="E964" t="s">
        <v>2699</v>
      </c>
      <c r="F964" t="s">
        <v>2167</v>
      </c>
      <c r="G964" t="s">
        <v>1903</v>
      </c>
      <c r="H964" s="331" t="str">
        <f>VLOOKUP($G964,工作表1!$A:$C,3)</f>
        <v>A</v>
      </c>
      <c r="I964" s="24" t="str">
        <f>VLOOKUP(G964,工作表1!A:C,3)</f>
        <v>A</v>
      </c>
    </row>
    <row r="965" spans="1:9">
      <c r="A965" t="s">
        <v>1059</v>
      </c>
      <c r="B965" t="s">
        <v>5451</v>
      </c>
      <c r="C965" t="s">
        <v>2168</v>
      </c>
      <c r="D965" t="s">
        <v>2169</v>
      </c>
      <c r="E965" t="s">
        <v>2703</v>
      </c>
      <c r="F965" t="s">
        <v>2170</v>
      </c>
      <c r="G965" t="s">
        <v>1903</v>
      </c>
      <c r="H965" s="331" t="str">
        <f>VLOOKUP($G965,工作表1!$A:$C,3)</f>
        <v>A</v>
      </c>
      <c r="I965" s="24" t="str">
        <f>VLOOKUP(G965,工作表1!A:C,3)</f>
        <v>A</v>
      </c>
    </row>
    <row r="966" spans="1:9">
      <c r="A966" t="s">
        <v>1059</v>
      </c>
      <c r="B966" t="s">
        <v>5451</v>
      </c>
      <c r="C966" t="s">
        <v>2171</v>
      </c>
      <c r="D966" t="s">
        <v>2172</v>
      </c>
      <c r="E966" t="s">
        <v>2699</v>
      </c>
      <c r="F966" t="s">
        <v>2173</v>
      </c>
      <c r="G966" t="s">
        <v>1903</v>
      </c>
      <c r="H966" s="331" t="str">
        <f>VLOOKUP($G966,工作表1!$A:$C,3)</f>
        <v>A</v>
      </c>
      <c r="I966" s="24" t="str">
        <f>VLOOKUP(G966,工作表1!A:C,3)</f>
        <v>A</v>
      </c>
    </row>
    <row r="967" spans="1:9">
      <c r="A967" t="s">
        <v>1059</v>
      </c>
      <c r="B967" t="s">
        <v>5451</v>
      </c>
      <c r="C967" t="s">
        <v>2174</v>
      </c>
      <c r="D967" t="s">
        <v>2175</v>
      </c>
      <c r="E967" t="s">
        <v>2699</v>
      </c>
      <c r="F967" t="s">
        <v>2176</v>
      </c>
      <c r="G967" t="s">
        <v>1903</v>
      </c>
      <c r="H967" s="331" t="str">
        <f>VLOOKUP($G967,工作表1!$A:$C,3)</f>
        <v>A</v>
      </c>
      <c r="I967" s="24" t="str">
        <f>VLOOKUP(G967,工作表1!A:C,3)</f>
        <v>A</v>
      </c>
    </row>
    <row r="968" spans="1:9">
      <c r="A968" t="s">
        <v>1059</v>
      </c>
      <c r="B968" t="s">
        <v>5451</v>
      </c>
      <c r="C968" t="s">
        <v>2177</v>
      </c>
      <c r="D968" t="s">
        <v>2178</v>
      </c>
      <c r="E968" t="s">
        <v>2703</v>
      </c>
      <c r="F968" t="s">
        <v>2179</v>
      </c>
      <c r="G968" t="s">
        <v>1903</v>
      </c>
      <c r="H968" s="331" t="str">
        <f>VLOOKUP($G968,工作表1!$A:$C,3)</f>
        <v>A</v>
      </c>
      <c r="I968" s="24" t="str">
        <f>VLOOKUP(G968,工作表1!A:C,3)</f>
        <v>A</v>
      </c>
    </row>
    <row r="969" spans="1:9">
      <c r="A969" t="s">
        <v>1059</v>
      </c>
      <c r="B969" t="s">
        <v>5451</v>
      </c>
      <c r="C969" t="s">
        <v>2180</v>
      </c>
      <c r="D969" t="s">
        <v>2181</v>
      </c>
      <c r="E969" t="s">
        <v>2703</v>
      </c>
      <c r="F969" t="s">
        <v>2182</v>
      </c>
      <c r="G969" t="s">
        <v>1903</v>
      </c>
      <c r="H969" s="331" t="str">
        <f>VLOOKUP($G969,工作表1!$A:$C,3)</f>
        <v>A</v>
      </c>
      <c r="I969" s="24" t="str">
        <f>VLOOKUP(G969,工作表1!A:C,3)</f>
        <v>A</v>
      </c>
    </row>
    <row r="970" spans="1:9">
      <c r="A970" t="s">
        <v>1059</v>
      </c>
      <c r="B970" t="s">
        <v>5451</v>
      </c>
      <c r="C970" t="s">
        <v>2183</v>
      </c>
      <c r="D970" t="s">
        <v>2184</v>
      </c>
      <c r="E970" t="s">
        <v>2703</v>
      </c>
      <c r="F970" t="s">
        <v>2185</v>
      </c>
      <c r="G970" t="s">
        <v>1903</v>
      </c>
      <c r="H970" s="331" t="str">
        <f>VLOOKUP($G970,工作表1!$A:$C,3)</f>
        <v>A</v>
      </c>
      <c r="I970" s="24" t="str">
        <f>VLOOKUP(G970,工作表1!A:C,3)</f>
        <v>A</v>
      </c>
    </row>
    <row r="971" spans="1:9">
      <c r="A971" t="s">
        <v>1059</v>
      </c>
      <c r="B971" t="s">
        <v>5451</v>
      </c>
      <c r="C971" t="s">
        <v>2186</v>
      </c>
      <c r="D971" t="s">
        <v>2187</v>
      </c>
      <c r="E971" t="s">
        <v>2703</v>
      </c>
      <c r="F971" t="s">
        <v>2188</v>
      </c>
      <c r="G971" t="s">
        <v>1903</v>
      </c>
      <c r="H971" s="331" t="str">
        <f>VLOOKUP($G971,工作表1!$A:$C,3)</f>
        <v>A</v>
      </c>
      <c r="I971" s="24" t="str">
        <f>VLOOKUP(G971,工作表1!A:C,3)</f>
        <v>A</v>
      </c>
    </row>
    <row r="972" spans="1:9">
      <c r="A972" t="s">
        <v>1059</v>
      </c>
      <c r="B972" t="s">
        <v>5451</v>
      </c>
      <c r="C972" t="s">
        <v>2189</v>
      </c>
      <c r="D972" t="s">
        <v>2190</v>
      </c>
      <c r="E972" t="s">
        <v>2703</v>
      </c>
      <c r="F972" t="s">
        <v>2191</v>
      </c>
      <c r="G972" t="s">
        <v>1903</v>
      </c>
      <c r="H972" s="331" t="str">
        <f>VLOOKUP($G972,工作表1!$A:$C,3)</f>
        <v>A</v>
      </c>
      <c r="I972" s="24" t="str">
        <f>VLOOKUP(G972,工作表1!A:C,3)</f>
        <v>A</v>
      </c>
    </row>
    <row r="973" spans="1:9">
      <c r="A973" t="s">
        <v>1059</v>
      </c>
      <c r="B973" t="s">
        <v>5451</v>
      </c>
      <c r="C973" t="s">
        <v>2192</v>
      </c>
      <c r="D973" t="s">
        <v>2193</v>
      </c>
      <c r="E973" t="s">
        <v>2703</v>
      </c>
      <c r="F973" t="s">
        <v>2194</v>
      </c>
      <c r="G973" t="s">
        <v>1903</v>
      </c>
      <c r="H973" s="331" t="str">
        <f>VLOOKUP($G973,工作表1!$A:$C,3)</f>
        <v>A</v>
      </c>
      <c r="I973" s="24" t="str">
        <f>VLOOKUP(G973,工作表1!A:C,3)</f>
        <v>A</v>
      </c>
    </row>
    <row r="974" spans="1:9">
      <c r="A974" t="s">
        <v>1059</v>
      </c>
      <c r="B974" t="s">
        <v>5451</v>
      </c>
      <c r="C974" t="s">
        <v>2195</v>
      </c>
      <c r="D974" t="s">
        <v>2196</v>
      </c>
      <c r="E974" t="s">
        <v>2703</v>
      </c>
      <c r="F974" t="s">
        <v>2197</v>
      </c>
      <c r="G974" t="s">
        <v>1903</v>
      </c>
      <c r="H974" s="331" t="str">
        <f>VLOOKUP($G974,工作表1!$A:$C,3)</f>
        <v>A</v>
      </c>
      <c r="I974" s="24" t="str">
        <f>VLOOKUP(G974,工作表1!A:C,3)</f>
        <v>A</v>
      </c>
    </row>
    <row r="975" spans="1:9">
      <c r="A975" t="s">
        <v>1059</v>
      </c>
      <c r="B975" t="s">
        <v>5451</v>
      </c>
      <c r="C975" t="s">
        <v>2198</v>
      </c>
      <c r="D975" t="s">
        <v>2199</v>
      </c>
      <c r="E975" t="s">
        <v>2703</v>
      </c>
      <c r="F975" t="s">
        <v>2200</v>
      </c>
      <c r="G975" t="s">
        <v>1903</v>
      </c>
      <c r="H975" s="331" t="str">
        <f>VLOOKUP($G975,工作表1!$A:$C,3)</f>
        <v>A</v>
      </c>
      <c r="I975" s="24" t="str">
        <f>VLOOKUP(G975,工作表1!A:C,3)</f>
        <v>A</v>
      </c>
    </row>
    <row r="976" spans="1:9">
      <c r="A976" t="s">
        <v>1059</v>
      </c>
      <c r="B976" t="s">
        <v>5451</v>
      </c>
      <c r="C976" t="s">
        <v>2201</v>
      </c>
      <c r="D976" t="s">
        <v>2202</v>
      </c>
      <c r="E976" t="s">
        <v>2703</v>
      </c>
      <c r="F976" t="s">
        <v>2203</v>
      </c>
      <c r="G976" t="s">
        <v>1903</v>
      </c>
      <c r="H976" s="331" t="str">
        <f>VLOOKUP($G976,工作表1!$A:$C,3)</f>
        <v>A</v>
      </c>
      <c r="I976" s="24" t="str">
        <f>VLOOKUP(G976,工作表1!A:C,3)</f>
        <v>A</v>
      </c>
    </row>
    <row r="977" spans="1:9">
      <c r="A977" t="s">
        <v>1059</v>
      </c>
      <c r="B977" t="s">
        <v>5451</v>
      </c>
      <c r="C977" t="s">
        <v>5843</v>
      </c>
      <c r="D977" t="s">
        <v>5844</v>
      </c>
      <c r="E977" t="s">
        <v>2703</v>
      </c>
      <c r="F977" t="s">
        <v>5845</v>
      </c>
      <c r="G977" t="s">
        <v>1903</v>
      </c>
      <c r="H977" s="331" t="str">
        <f>VLOOKUP($G977,工作表1!$A:$C,3)</f>
        <v>A</v>
      </c>
      <c r="I977" s="24" t="str">
        <f>VLOOKUP(G977,工作表1!A:C,3)</f>
        <v>A</v>
      </c>
    </row>
    <row r="978" spans="1:9">
      <c r="A978" t="s">
        <v>1059</v>
      </c>
      <c r="B978" t="s">
        <v>5451</v>
      </c>
      <c r="C978" t="s">
        <v>5846</v>
      </c>
      <c r="D978" t="s">
        <v>5847</v>
      </c>
      <c r="E978" t="s">
        <v>2703</v>
      </c>
      <c r="F978" t="s">
        <v>5848</v>
      </c>
      <c r="G978" t="s">
        <v>1903</v>
      </c>
      <c r="H978" s="331" t="str">
        <f>VLOOKUP($G978,工作表1!$A:$C,3)</f>
        <v>A</v>
      </c>
      <c r="I978" s="24" t="str">
        <f>VLOOKUP(G978,工作表1!A:C,3)</f>
        <v>A</v>
      </c>
    </row>
    <row r="979" spans="1:9">
      <c r="A979" t="s">
        <v>1059</v>
      </c>
      <c r="B979" t="s">
        <v>2204</v>
      </c>
      <c r="C979" t="s">
        <v>970</v>
      </c>
      <c r="D979" t="s">
        <v>4203</v>
      </c>
      <c r="E979" t="s">
        <v>2688</v>
      </c>
      <c r="F979" t="s">
        <v>971</v>
      </c>
      <c r="G979" t="s">
        <v>3402</v>
      </c>
      <c r="H979" s="331" t="str">
        <f>VLOOKUP($G979,工作表1!$A:$C,3)</f>
        <v>A</v>
      </c>
      <c r="I979" s="24" t="str">
        <f>VLOOKUP(G979,工作表1!A:C,3)</f>
        <v>A</v>
      </c>
    </row>
    <row r="980" spans="1:9">
      <c r="A980" t="s">
        <v>1059</v>
      </c>
      <c r="B980" t="s">
        <v>2204</v>
      </c>
      <c r="C980" t="s">
        <v>2211</v>
      </c>
      <c r="D980" t="s">
        <v>2212</v>
      </c>
      <c r="E980" t="s">
        <v>2688</v>
      </c>
      <c r="F980" t="s">
        <v>2213</v>
      </c>
      <c r="G980" t="s">
        <v>3378</v>
      </c>
      <c r="H980" s="331" t="str">
        <f>VLOOKUP($G980,工作表1!$A:$C,3)</f>
        <v>A</v>
      </c>
      <c r="I980" s="24" t="str">
        <f>VLOOKUP(G980,工作表1!A:C,3)</f>
        <v>A</v>
      </c>
    </row>
    <row r="981" spans="1:9">
      <c r="A981" t="s">
        <v>1059</v>
      </c>
      <c r="B981" t="s">
        <v>2204</v>
      </c>
      <c r="C981" t="s">
        <v>2214</v>
      </c>
      <c r="D981" t="s">
        <v>2215</v>
      </c>
      <c r="E981" t="s">
        <v>2699</v>
      </c>
      <c r="F981" t="s">
        <v>2216</v>
      </c>
      <c r="G981" t="s">
        <v>3378</v>
      </c>
      <c r="H981" s="331" t="str">
        <f>VLOOKUP($G981,工作表1!$A:$C,3)</f>
        <v>A</v>
      </c>
      <c r="I981" s="24" t="str">
        <f>VLOOKUP(G981,工作表1!A:C,3)</f>
        <v>A</v>
      </c>
    </row>
    <row r="982" spans="1:9">
      <c r="A982" t="s">
        <v>1059</v>
      </c>
      <c r="B982" t="s">
        <v>2204</v>
      </c>
      <c r="C982" t="s">
        <v>2217</v>
      </c>
      <c r="D982" t="s">
        <v>2218</v>
      </c>
      <c r="E982" t="s">
        <v>2699</v>
      </c>
      <c r="F982" t="s">
        <v>2219</v>
      </c>
      <c r="G982" t="s">
        <v>3402</v>
      </c>
      <c r="H982" s="331" t="str">
        <f>VLOOKUP($G982,工作表1!$A:$C,3)</f>
        <v>A</v>
      </c>
      <c r="I982" s="24" t="str">
        <f>VLOOKUP(G982,工作表1!A:C,3)</f>
        <v>A</v>
      </c>
    </row>
    <row r="983" spans="1:9">
      <c r="A983" t="s">
        <v>1059</v>
      </c>
      <c r="B983" t="s">
        <v>2204</v>
      </c>
      <c r="C983" t="s">
        <v>1002</v>
      </c>
      <c r="D983" t="s">
        <v>1003</v>
      </c>
      <c r="E983" t="s">
        <v>2699</v>
      </c>
      <c r="F983" t="s">
        <v>1004</v>
      </c>
      <c r="G983" t="s">
        <v>3402</v>
      </c>
      <c r="H983" s="331" t="str">
        <f>VLOOKUP($G983,工作表1!$A:$C,3)</f>
        <v>A</v>
      </c>
      <c r="I983" s="24" t="str">
        <f>VLOOKUP(G983,工作表1!A:C,3)</f>
        <v>A</v>
      </c>
    </row>
    <row r="984" spans="1:9">
      <c r="A984" t="s">
        <v>1059</v>
      </c>
      <c r="B984" t="s">
        <v>2204</v>
      </c>
      <c r="C984" t="s">
        <v>615</v>
      </c>
      <c r="D984" t="s">
        <v>616</v>
      </c>
      <c r="E984" t="s">
        <v>2703</v>
      </c>
      <c r="F984" t="s">
        <v>617</v>
      </c>
      <c r="G984" t="s">
        <v>3378</v>
      </c>
      <c r="H984" s="331" t="str">
        <f>VLOOKUP($G984,工作表1!$A:$C,3)</f>
        <v>A</v>
      </c>
      <c r="I984" s="24" t="str">
        <f>VLOOKUP(G984,工作表1!A:C,3)</f>
        <v>A</v>
      </c>
    </row>
    <row r="985" spans="1:9">
      <c r="A985" t="s">
        <v>1059</v>
      </c>
      <c r="B985" t="s">
        <v>2204</v>
      </c>
      <c r="C985" t="s">
        <v>2220</v>
      </c>
      <c r="D985" t="s">
        <v>2221</v>
      </c>
      <c r="E985" t="s">
        <v>2703</v>
      </c>
      <c r="F985" t="s">
        <v>2222</v>
      </c>
      <c r="G985" t="s">
        <v>3402</v>
      </c>
      <c r="H985" s="331" t="str">
        <f>VLOOKUP($G985,工作表1!$A:$C,3)</f>
        <v>A</v>
      </c>
      <c r="I985" s="24" t="str">
        <f>VLOOKUP(G985,工作表1!A:C,3)</f>
        <v>A</v>
      </c>
    </row>
    <row r="986" spans="1:9">
      <c r="A986" t="s">
        <v>1059</v>
      </c>
      <c r="B986" t="s">
        <v>2204</v>
      </c>
      <c r="C986" t="s">
        <v>2223</v>
      </c>
      <c r="D986" t="s">
        <v>2224</v>
      </c>
      <c r="E986" t="s">
        <v>2699</v>
      </c>
      <c r="F986" t="s">
        <v>2225</v>
      </c>
      <c r="G986" t="s">
        <v>3380</v>
      </c>
      <c r="H986" s="331" t="str">
        <f>VLOOKUP($G986,工作表1!$A:$C,3)</f>
        <v>A</v>
      </c>
      <c r="I986" s="24" t="str">
        <f>VLOOKUP(G986,工作表1!A:C,3)</f>
        <v>A</v>
      </c>
    </row>
    <row r="987" spans="1:9">
      <c r="A987" t="s">
        <v>1059</v>
      </c>
      <c r="B987" t="s">
        <v>2204</v>
      </c>
      <c r="C987" t="s">
        <v>1112</v>
      </c>
      <c r="D987" t="s">
        <v>1113</v>
      </c>
      <c r="E987" t="s">
        <v>2746</v>
      </c>
      <c r="F987" t="s">
        <v>1114</v>
      </c>
      <c r="G987" t="s">
        <v>3377</v>
      </c>
      <c r="H987" s="331" t="str">
        <f>VLOOKUP($G987,工作表1!$A:$C,3)</f>
        <v>A</v>
      </c>
      <c r="I987" s="24" t="str">
        <f>VLOOKUP(G987,工作表1!A:C,3)</f>
        <v>A</v>
      </c>
    </row>
    <row r="988" spans="1:9">
      <c r="A988" t="s">
        <v>1059</v>
      </c>
      <c r="B988" t="s">
        <v>2204</v>
      </c>
      <c r="C988" t="s">
        <v>1115</v>
      </c>
      <c r="D988" t="s">
        <v>1116</v>
      </c>
      <c r="E988" t="s">
        <v>2699</v>
      </c>
      <c r="F988" t="s">
        <v>1117</v>
      </c>
      <c r="G988" t="s">
        <v>3378</v>
      </c>
      <c r="H988" s="331" t="str">
        <f>VLOOKUP($G988,工作表1!$A:$C,3)</f>
        <v>A</v>
      </c>
      <c r="I988" s="24" t="str">
        <f>VLOOKUP(G988,工作表1!A:C,3)</f>
        <v>A</v>
      </c>
    </row>
    <row r="989" spans="1:9">
      <c r="A989" t="s">
        <v>1059</v>
      </c>
      <c r="B989" t="s">
        <v>2204</v>
      </c>
      <c r="C989" t="s">
        <v>1121</v>
      </c>
      <c r="D989" t="s">
        <v>1122</v>
      </c>
      <c r="E989" t="s">
        <v>2703</v>
      </c>
      <c r="F989" t="s">
        <v>1123</v>
      </c>
      <c r="G989" t="s">
        <v>3402</v>
      </c>
      <c r="H989" s="331" t="str">
        <f>VLOOKUP($G989,工作表1!$A:$C,3)</f>
        <v>A</v>
      </c>
      <c r="I989" s="24" t="str">
        <f>VLOOKUP(G989,工作表1!A:C,3)</f>
        <v>A</v>
      </c>
    </row>
    <row r="990" spans="1:9">
      <c r="A990" t="s">
        <v>1059</v>
      </c>
      <c r="B990" t="s">
        <v>2204</v>
      </c>
      <c r="C990" t="s">
        <v>2226</v>
      </c>
      <c r="D990" t="s">
        <v>2227</v>
      </c>
      <c r="E990" t="s">
        <v>2703</v>
      </c>
      <c r="F990" t="s">
        <v>2228</v>
      </c>
      <c r="G990" t="s">
        <v>3402</v>
      </c>
      <c r="H990" s="331" t="str">
        <f>VLOOKUP($G990,工作表1!$A:$C,3)</f>
        <v>A</v>
      </c>
      <c r="I990" s="24" t="str">
        <f>VLOOKUP(G990,工作表1!A:C,3)</f>
        <v>A</v>
      </c>
    </row>
    <row r="991" spans="1:9">
      <c r="A991" t="s">
        <v>1059</v>
      </c>
      <c r="B991" t="s">
        <v>2204</v>
      </c>
      <c r="C991" t="s">
        <v>2229</v>
      </c>
      <c r="D991" t="s">
        <v>2230</v>
      </c>
      <c r="E991" t="s">
        <v>2699</v>
      </c>
      <c r="F991" t="s">
        <v>2231</v>
      </c>
      <c r="G991" t="s">
        <v>3402</v>
      </c>
      <c r="H991" s="331" t="str">
        <f>VLOOKUP($G991,工作表1!$A:$C,3)</f>
        <v>A</v>
      </c>
      <c r="I991" s="24" t="str">
        <f>VLOOKUP(G991,工作表1!A:C,3)</f>
        <v>A</v>
      </c>
    </row>
    <row r="992" spans="1:9">
      <c r="A992" t="s">
        <v>1059</v>
      </c>
      <c r="B992" t="s">
        <v>2204</v>
      </c>
      <c r="C992" t="s">
        <v>2232</v>
      </c>
      <c r="D992" t="s">
        <v>2233</v>
      </c>
      <c r="E992" t="s">
        <v>2699</v>
      </c>
      <c r="F992" t="s">
        <v>2234</v>
      </c>
      <c r="G992" t="s">
        <v>3402</v>
      </c>
      <c r="H992" s="331" t="str">
        <f>VLOOKUP($G992,工作表1!$A:$C,3)</f>
        <v>A</v>
      </c>
      <c r="I992" s="24" t="str">
        <f>VLOOKUP(G992,工作表1!A:C,3)</f>
        <v>A</v>
      </c>
    </row>
    <row r="993" spans="1:9">
      <c r="A993" t="s">
        <v>1059</v>
      </c>
      <c r="B993" t="s">
        <v>2204</v>
      </c>
      <c r="C993" t="s">
        <v>2235</v>
      </c>
      <c r="D993" t="s">
        <v>2236</v>
      </c>
      <c r="E993" t="s">
        <v>2703</v>
      </c>
      <c r="F993" t="s">
        <v>2237</v>
      </c>
      <c r="G993" t="s">
        <v>3378</v>
      </c>
      <c r="H993" s="331" t="str">
        <f>VLOOKUP($G993,工作表1!$A:$C,3)</f>
        <v>A</v>
      </c>
      <c r="I993" s="24" t="str">
        <f>VLOOKUP(G993,工作表1!A:C,3)</f>
        <v>A</v>
      </c>
    </row>
    <row r="994" spans="1:9">
      <c r="A994" t="s">
        <v>1059</v>
      </c>
      <c r="B994" t="s">
        <v>2204</v>
      </c>
      <c r="C994" t="s">
        <v>2238</v>
      </c>
      <c r="D994" t="s">
        <v>2239</v>
      </c>
      <c r="E994" t="s">
        <v>2703</v>
      </c>
      <c r="F994" t="s">
        <v>2240</v>
      </c>
      <c r="G994" t="s">
        <v>3402</v>
      </c>
      <c r="H994" s="331" t="str">
        <f>VLOOKUP($G994,工作表1!$A:$C,3)</f>
        <v>A</v>
      </c>
      <c r="I994" s="24" t="str">
        <f>VLOOKUP(G994,工作表1!A:C,3)</f>
        <v>A</v>
      </c>
    </row>
    <row r="995" spans="1:9">
      <c r="A995" t="s">
        <v>1059</v>
      </c>
      <c r="B995" t="s">
        <v>2204</v>
      </c>
      <c r="C995" t="s">
        <v>2241</v>
      </c>
      <c r="D995" t="s">
        <v>2242</v>
      </c>
      <c r="E995" t="s">
        <v>2703</v>
      </c>
      <c r="F995" t="s">
        <v>2243</v>
      </c>
      <c r="G995" t="s">
        <v>3402</v>
      </c>
      <c r="H995" s="331" t="str">
        <f>VLOOKUP($G995,工作表1!$A:$C,3)</f>
        <v>A</v>
      </c>
      <c r="I995" s="24" t="str">
        <f>VLOOKUP(G995,工作表1!A:C,3)</f>
        <v>A</v>
      </c>
    </row>
    <row r="996" spans="1:9">
      <c r="A996" t="s">
        <v>1059</v>
      </c>
      <c r="B996" t="s">
        <v>2204</v>
      </c>
      <c r="C996" t="s">
        <v>2244</v>
      </c>
      <c r="D996" t="s">
        <v>2245</v>
      </c>
      <c r="E996" t="s">
        <v>2703</v>
      </c>
      <c r="F996" t="s">
        <v>2246</v>
      </c>
      <c r="G996" t="s">
        <v>3378</v>
      </c>
      <c r="H996" s="331" t="str">
        <f>VLOOKUP($G996,工作表1!$A:$C,3)</f>
        <v>A</v>
      </c>
      <c r="I996" s="24" t="str">
        <f>VLOOKUP(G996,工作表1!A:C,3)</f>
        <v>A</v>
      </c>
    </row>
    <row r="997" spans="1:9">
      <c r="A997" t="s">
        <v>1059</v>
      </c>
      <c r="B997" t="s">
        <v>2204</v>
      </c>
      <c r="C997" t="s">
        <v>3493</v>
      </c>
      <c r="D997" t="s">
        <v>3494</v>
      </c>
      <c r="E997" t="s">
        <v>2703</v>
      </c>
      <c r="F997" t="s">
        <v>3495</v>
      </c>
      <c r="G997" t="s">
        <v>3378</v>
      </c>
      <c r="H997" s="331" t="str">
        <f>VLOOKUP($G997,工作表1!$A:$C,3)</f>
        <v>A</v>
      </c>
      <c r="I997" s="24" t="str">
        <f>VLOOKUP(G997,工作表1!A:C,3)</f>
        <v>A</v>
      </c>
    </row>
    <row r="998" spans="1:9">
      <c r="A998" t="s">
        <v>1059</v>
      </c>
      <c r="B998" t="s">
        <v>2204</v>
      </c>
      <c r="C998" t="s">
        <v>2253</v>
      </c>
      <c r="D998" t="s">
        <v>2254</v>
      </c>
      <c r="E998" t="s">
        <v>2703</v>
      </c>
      <c r="F998" t="s">
        <v>2255</v>
      </c>
      <c r="G998" t="s">
        <v>3402</v>
      </c>
      <c r="H998" s="331" t="str">
        <f>VLOOKUP($G998,工作表1!$A:$C,3)</f>
        <v>A</v>
      </c>
      <c r="I998" s="24" t="str">
        <f>VLOOKUP(G998,工作表1!A:C,3)</f>
        <v>A</v>
      </c>
    </row>
    <row r="999" spans="1:9">
      <c r="A999" t="s">
        <v>1059</v>
      </c>
      <c r="B999" t="s">
        <v>2204</v>
      </c>
      <c r="C999" t="s">
        <v>2256</v>
      </c>
      <c r="D999" t="s">
        <v>2257</v>
      </c>
      <c r="E999" t="s">
        <v>2699</v>
      </c>
      <c r="F999" t="s">
        <v>2258</v>
      </c>
      <c r="G999" t="s">
        <v>3402</v>
      </c>
      <c r="H999" s="331" t="str">
        <f>VLOOKUP($G999,工作表1!$A:$C,3)</f>
        <v>A</v>
      </c>
      <c r="I999" s="24" t="str">
        <f>VLOOKUP(G999,工作表1!A:C,3)</f>
        <v>A</v>
      </c>
    </row>
    <row r="1000" spans="1:9">
      <c r="A1000" t="s">
        <v>1059</v>
      </c>
      <c r="B1000" t="s">
        <v>2204</v>
      </c>
      <c r="C1000" t="s">
        <v>2259</v>
      </c>
      <c r="D1000" t="s">
        <v>2260</v>
      </c>
      <c r="E1000" t="s">
        <v>2688</v>
      </c>
      <c r="F1000" t="s">
        <v>2261</v>
      </c>
      <c r="G1000" t="s">
        <v>3402</v>
      </c>
      <c r="H1000" s="331" t="str">
        <f>VLOOKUP($G1000,工作表1!$A:$C,3)</f>
        <v>A</v>
      </c>
      <c r="I1000" s="24" t="str">
        <f>VLOOKUP(G1000,工作表1!A:C,3)</f>
        <v>A</v>
      </c>
    </row>
    <row r="1001" spans="1:9">
      <c r="A1001" t="s">
        <v>1059</v>
      </c>
      <c r="B1001" t="s">
        <v>2204</v>
      </c>
      <c r="C1001" t="s">
        <v>3523</v>
      </c>
      <c r="D1001" t="s">
        <v>1934</v>
      </c>
      <c r="E1001" t="s">
        <v>2703</v>
      </c>
      <c r="F1001" t="s">
        <v>1935</v>
      </c>
      <c r="G1001" t="s">
        <v>3402</v>
      </c>
      <c r="H1001" s="331" t="str">
        <f>VLOOKUP($G1001,工作表1!$A:$C,3)</f>
        <v>A</v>
      </c>
      <c r="I1001" s="24" t="str">
        <f>VLOOKUP(G1001,工作表1!A:C,3)</f>
        <v>A</v>
      </c>
    </row>
    <row r="1002" spans="1:9">
      <c r="A1002" t="s">
        <v>1059</v>
      </c>
      <c r="B1002" t="s">
        <v>2204</v>
      </c>
      <c r="C1002" t="s">
        <v>1948</v>
      </c>
      <c r="D1002" t="s">
        <v>1949</v>
      </c>
      <c r="E1002" t="s">
        <v>2699</v>
      </c>
      <c r="F1002" t="s">
        <v>1950</v>
      </c>
      <c r="G1002" t="s">
        <v>3378</v>
      </c>
      <c r="H1002" s="331" t="str">
        <f>VLOOKUP($G1002,工作表1!$A:$C,3)</f>
        <v>A</v>
      </c>
      <c r="I1002" s="24" t="str">
        <f>VLOOKUP(G1002,工作表1!A:C,3)</f>
        <v>A</v>
      </c>
    </row>
    <row r="1003" spans="1:9">
      <c r="A1003" t="s">
        <v>1059</v>
      </c>
      <c r="B1003" t="s">
        <v>2204</v>
      </c>
      <c r="C1003" t="s">
        <v>1963</v>
      </c>
      <c r="D1003" t="s">
        <v>1964</v>
      </c>
      <c r="E1003" t="s">
        <v>2703</v>
      </c>
      <c r="F1003" t="s">
        <v>1965</v>
      </c>
      <c r="G1003" t="s">
        <v>3402</v>
      </c>
      <c r="H1003" s="331" t="str">
        <f>VLOOKUP($G1003,工作表1!$A:$C,3)</f>
        <v>A</v>
      </c>
      <c r="I1003" s="24" t="str">
        <f>VLOOKUP(G1003,工作表1!A:C,3)</f>
        <v>A</v>
      </c>
    </row>
    <row r="1004" spans="1:9">
      <c r="A1004" t="s">
        <v>1059</v>
      </c>
      <c r="B1004" t="s">
        <v>2204</v>
      </c>
      <c r="C1004" t="s">
        <v>1971</v>
      </c>
      <c r="D1004" t="s">
        <v>1972</v>
      </c>
      <c r="E1004" t="s">
        <v>2703</v>
      </c>
      <c r="F1004" t="s">
        <v>1973</v>
      </c>
      <c r="G1004" t="s">
        <v>3402</v>
      </c>
      <c r="H1004" s="331" t="str">
        <f>VLOOKUP($G1004,工作表1!$A:$C,3)</f>
        <v>A</v>
      </c>
      <c r="I1004" s="24" t="str">
        <f>VLOOKUP(G1004,工作表1!A:C,3)</f>
        <v>A</v>
      </c>
    </row>
    <row r="1005" spans="1:9">
      <c r="A1005" t="s">
        <v>1059</v>
      </c>
      <c r="B1005" t="s">
        <v>2204</v>
      </c>
      <c r="C1005" t="s">
        <v>2262</v>
      </c>
      <c r="D1005" t="s">
        <v>2263</v>
      </c>
      <c r="E1005" t="s">
        <v>2703</v>
      </c>
      <c r="F1005" t="s">
        <v>2264</v>
      </c>
      <c r="G1005" t="s">
        <v>3378</v>
      </c>
      <c r="H1005" s="331" t="str">
        <f>VLOOKUP($G1005,工作表1!$A:$C,3)</f>
        <v>A</v>
      </c>
      <c r="I1005" s="24" t="str">
        <f>VLOOKUP(G1005,工作表1!A:C,3)</f>
        <v>A</v>
      </c>
    </row>
    <row r="1006" spans="1:9">
      <c r="A1006" t="s">
        <v>1059</v>
      </c>
      <c r="B1006" t="s">
        <v>2204</v>
      </c>
      <c r="C1006" t="s">
        <v>2265</v>
      </c>
      <c r="D1006" t="s">
        <v>2266</v>
      </c>
      <c r="E1006" t="s">
        <v>2703</v>
      </c>
      <c r="F1006" t="s">
        <v>2267</v>
      </c>
      <c r="G1006" t="s">
        <v>3402</v>
      </c>
      <c r="H1006" s="331" t="str">
        <f>VLOOKUP($G1006,工作表1!$A:$C,3)</f>
        <v>A</v>
      </c>
      <c r="I1006" s="24" t="str">
        <f>VLOOKUP(G1006,工作表1!A:C,3)</f>
        <v>A</v>
      </c>
    </row>
    <row r="1007" spans="1:9">
      <c r="A1007" t="s">
        <v>1059</v>
      </c>
      <c r="B1007" t="s">
        <v>2204</v>
      </c>
      <c r="C1007" t="s">
        <v>2268</v>
      </c>
      <c r="D1007" t="s">
        <v>2269</v>
      </c>
      <c r="E1007" t="s">
        <v>2688</v>
      </c>
      <c r="F1007" t="s">
        <v>2270</v>
      </c>
      <c r="G1007" t="s">
        <v>3378</v>
      </c>
      <c r="H1007" s="331" t="str">
        <f>VLOOKUP($G1007,工作表1!$A:$C,3)</f>
        <v>A</v>
      </c>
      <c r="I1007" s="24" t="str">
        <f>VLOOKUP(G1007,工作表1!A:C,3)</f>
        <v>A</v>
      </c>
    </row>
    <row r="1008" spans="1:9">
      <c r="A1008" t="s">
        <v>1059</v>
      </c>
      <c r="B1008" t="s">
        <v>2204</v>
      </c>
      <c r="C1008" t="s">
        <v>5089</v>
      </c>
      <c r="D1008" t="s">
        <v>5090</v>
      </c>
      <c r="E1008" t="s">
        <v>2699</v>
      </c>
      <c r="F1008" t="s">
        <v>5091</v>
      </c>
      <c r="G1008" t="s">
        <v>3378</v>
      </c>
      <c r="H1008" s="331" t="str">
        <f>VLOOKUP($G1008,工作表1!$A:$C,3)</f>
        <v>A</v>
      </c>
      <c r="I1008" s="24" t="str">
        <f>VLOOKUP(G1008,工作表1!A:C,3)</f>
        <v>A</v>
      </c>
    </row>
    <row r="1009" spans="1:9">
      <c r="A1009" t="s">
        <v>1059</v>
      </c>
      <c r="B1009" t="s">
        <v>2204</v>
      </c>
      <c r="C1009" t="s">
        <v>2000</v>
      </c>
      <c r="D1009" t="s">
        <v>2001</v>
      </c>
      <c r="E1009" t="s">
        <v>2703</v>
      </c>
      <c r="F1009" t="s">
        <v>2002</v>
      </c>
      <c r="G1009" t="s">
        <v>3402</v>
      </c>
      <c r="H1009" s="331" t="str">
        <f>VLOOKUP($G1009,工作表1!$A:$C,3)</f>
        <v>A</v>
      </c>
      <c r="I1009" s="24" t="str">
        <f>VLOOKUP(G1009,工作表1!A:C,3)</f>
        <v>A</v>
      </c>
    </row>
    <row r="1010" spans="1:9">
      <c r="A1010" t="s">
        <v>1059</v>
      </c>
      <c r="B1010" t="s">
        <v>2204</v>
      </c>
      <c r="C1010" t="s">
        <v>5092</v>
      </c>
      <c r="D1010" t="s">
        <v>5093</v>
      </c>
      <c r="E1010" t="s">
        <v>2699</v>
      </c>
      <c r="F1010" t="s">
        <v>5094</v>
      </c>
      <c r="G1010" t="s">
        <v>3378</v>
      </c>
      <c r="H1010" s="331" t="str">
        <f>VLOOKUP($G1010,工作表1!$A:$C,3)</f>
        <v>A</v>
      </c>
      <c r="I1010" s="24" t="str">
        <f>VLOOKUP(G1010,工作表1!A:C,3)</f>
        <v>A</v>
      </c>
    </row>
    <row r="1011" spans="1:9">
      <c r="A1011" t="s">
        <v>1059</v>
      </c>
      <c r="B1011" t="s">
        <v>2204</v>
      </c>
      <c r="C1011" t="s">
        <v>5095</v>
      </c>
      <c r="D1011" t="s">
        <v>5096</v>
      </c>
      <c r="E1011" t="s">
        <v>2699</v>
      </c>
      <c r="F1011" t="s">
        <v>5097</v>
      </c>
      <c r="G1011" t="s">
        <v>3378</v>
      </c>
      <c r="H1011" s="331" t="str">
        <f>VLOOKUP($G1011,工作表1!$A:$C,3)</f>
        <v>A</v>
      </c>
      <c r="I1011" s="24" t="str">
        <f>VLOOKUP(G1011,工作表1!A:C,3)</f>
        <v>A</v>
      </c>
    </row>
    <row r="1012" spans="1:9">
      <c r="A1012" t="s">
        <v>1059</v>
      </c>
      <c r="B1012" t="s">
        <v>2204</v>
      </c>
      <c r="C1012" t="s">
        <v>5101</v>
      </c>
      <c r="D1012" t="s">
        <v>5102</v>
      </c>
      <c r="E1012" t="s">
        <v>2703</v>
      </c>
      <c r="F1012" t="s">
        <v>5103</v>
      </c>
      <c r="G1012" t="s">
        <v>3402</v>
      </c>
      <c r="H1012" s="331" t="str">
        <f>VLOOKUP($G1012,工作表1!$A:$C,3)</f>
        <v>A</v>
      </c>
      <c r="I1012" s="24" t="str">
        <f>VLOOKUP(G1012,工作表1!A:C,3)</f>
        <v>A</v>
      </c>
    </row>
    <row r="1013" spans="1:9">
      <c r="A1013" t="s">
        <v>1059</v>
      </c>
      <c r="B1013" t="s">
        <v>2204</v>
      </c>
      <c r="C1013" t="s">
        <v>5107</v>
      </c>
      <c r="D1013" t="s">
        <v>5108</v>
      </c>
      <c r="E1013" t="s">
        <v>2699</v>
      </c>
      <c r="F1013" t="s">
        <v>5109</v>
      </c>
      <c r="G1013" t="s">
        <v>3378</v>
      </c>
      <c r="H1013" s="331" t="str">
        <f>VLOOKUP($G1013,工作表1!$A:$C,3)</f>
        <v>A</v>
      </c>
      <c r="I1013" s="24" t="str">
        <f>VLOOKUP(G1013,工作表1!A:C,3)</f>
        <v>A</v>
      </c>
    </row>
    <row r="1014" spans="1:9">
      <c r="A1014" t="s">
        <v>1059</v>
      </c>
      <c r="B1014" t="s">
        <v>2204</v>
      </c>
      <c r="C1014" t="s">
        <v>5110</v>
      </c>
      <c r="D1014" t="s">
        <v>5111</v>
      </c>
      <c r="E1014" t="s">
        <v>2703</v>
      </c>
      <c r="F1014" t="s">
        <v>5112</v>
      </c>
      <c r="G1014" t="s">
        <v>3378</v>
      </c>
      <c r="H1014" s="331" t="str">
        <f>VLOOKUP($G1014,工作表1!$A:$C,3)</f>
        <v>A</v>
      </c>
      <c r="I1014" s="24" t="str">
        <f>VLOOKUP(G1014,工作表1!A:C,3)</f>
        <v>A</v>
      </c>
    </row>
    <row r="1015" spans="1:9">
      <c r="A1015" t="s">
        <v>1059</v>
      </c>
      <c r="B1015" t="s">
        <v>2204</v>
      </c>
      <c r="C1015" t="s">
        <v>5113</v>
      </c>
      <c r="D1015" t="s">
        <v>5114</v>
      </c>
      <c r="E1015" t="s">
        <v>2699</v>
      </c>
      <c r="F1015" t="s">
        <v>5115</v>
      </c>
      <c r="G1015" t="s">
        <v>3378</v>
      </c>
      <c r="H1015" s="331" t="str">
        <f>VLOOKUP($G1015,工作表1!$A:$C,3)</f>
        <v>A</v>
      </c>
      <c r="I1015" s="24" t="str">
        <f>VLOOKUP(G1015,工作表1!A:C,3)</f>
        <v>A</v>
      </c>
    </row>
    <row r="1016" spans="1:9">
      <c r="A1016" t="s">
        <v>1059</v>
      </c>
      <c r="B1016" t="s">
        <v>2204</v>
      </c>
      <c r="C1016" t="s">
        <v>5119</v>
      </c>
      <c r="D1016" t="s">
        <v>5120</v>
      </c>
      <c r="E1016" t="s">
        <v>2703</v>
      </c>
      <c r="F1016" t="s">
        <v>5121</v>
      </c>
      <c r="G1016" t="s">
        <v>3402</v>
      </c>
      <c r="H1016" s="331" t="str">
        <f>VLOOKUP($G1016,工作表1!$A:$C,3)</f>
        <v>A</v>
      </c>
      <c r="I1016" s="24" t="str">
        <f>VLOOKUP(G1016,工作表1!A:C,3)</f>
        <v>A</v>
      </c>
    </row>
    <row r="1017" spans="1:9">
      <c r="A1017" t="s">
        <v>1059</v>
      </c>
      <c r="B1017" t="s">
        <v>2204</v>
      </c>
      <c r="C1017" t="s">
        <v>5122</v>
      </c>
      <c r="D1017" t="s">
        <v>5123</v>
      </c>
      <c r="E1017" t="s">
        <v>2703</v>
      </c>
      <c r="F1017" t="s">
        <v>5124</v>
      </c>
      <c r="G1017" t="s">
        <v>3378</v>
      </c>
      <c r="H1017" s="331" t="str">
        <f>VLOOKUP($G1017,工作表1!$A:$C,3)</f>
        <v>A</v>
      </c>
      <c r="I1017" s="24" t="str">
        <f>VLOOKUP(G1017,工作表1!A:C,3)</f>
        <v>A</v>
      </c>
    </row>
    <row r="1018" spans="1:9">
      <c r="A1018" t="s">
        <v>1059</v>
      </c>
      <c r="B1018" t="s">
        <v>2204</v>
      </c>
      <c r="C1018" t="s">
        <v>5125</v>
      </c>
      <c r="D1018" t="s">
        <v>5126</v>
      </c>
      <c r="E1018" t="s">
        <v>2699</v>
      </c>
      <c r="F1018" t="s">
        <v>5127</v>
      </c>
      <c r="G1018" t="s">
        <v>3378</v>
      </c>
      <c r="H1018" s="331" t="str">
        <f>VLOOKUP($G1018,工作表1!$A:$C,3)</f>
        <v>A</v>
      </c>
      <c r="I1018" s="24" t="str">
        <f>VLOOKUP(G1018,工作表1!A:C,3)</f>
        <v>A</v>
      </c>
    </row>
    <row r="1019" spans="1:9">
      <c r="A1019" t="s">
        <v>1059</v>
      </c>
      <c r="B1019" t="s">
        <v>2204</v>
      </c>
      <c r="C1019" t="s">
        <v>5131</v>
      </c>
      <c r="D1019" t="s">
        <v>5132</v>
      </c>
      <c r="E1019" t="s">
        <v>2703</v>
      </c>
      <c r="F1019" t="s">
        <v>5133</v>
      </c>
      <c r="G1019" t="s">
        <v>3402</v>
      </c>
      <c r="H1019" s="331" t="str">
        <f>VLOOKUP($G1019,工作表1!$A:$C,3)</f>
        <v>A</v>
      </c>
      <c r="I1019" s="24" t="str">
        <f>VLOOKUP(G1019,工作表1!A:C,3)</f>
        <v>A</v>
      </c>
    </row>
    <row r="1020" spans="1:9">
      <c r="A1020" t="s">
        <v>1059</v>
      </c>
      <c r="B1020" t="s">
        <v>2204</v>
      </c>
      <c r="C1020" t="s">
        <v>5134</v>
      </c>
      <c r="D1020" t="s">
        <v>5135</v>
      </c>
      <c r="E1020" t="s">
        <v>2703</v>
      </c>
      <c r="F1020" t="s">
        <v>5136</v>
      </c>
      <c r="G1020" t="s">
        <v>3378</v>
      </c>
      <c r="H1020" s="331" t="str">
        <f>VLOOKUP($G1020,工作表1!$A:$C,3)</f>
        <v>A</v>
      </c>
      <c r="I1020" s="24" t="str">
        <f>VLOOKUP(G1020,工作表1!A:C,3)</f>
        <v>A</v>
      </c>
    </row>
    <row r="1021" spans="1:9">
      <c r="A1021" t="s">
        <v>1059</v>
      </c>
      <c r="B1021" t="s">
        <v>2204</v>
      </c>
      <c r="C1021" t="s">
        <v>5137</v>
      </c>
      <c r="D1021" t="s">
        <v>5138</v>
      </c>
      <c r="E1021" t="s">
        <v>2688</v>
      </c>
      <c r="F1021" t="s">
        <v>5139</v>
      </c>
      <c r="G1021" t="s">
        <v>3378</v>
      </c>
      <c r="H1021" s="331" t="str">
        <f>VLOOKUP($G1021,工作表1!$A:$C,3)</f>
        <v>A</v>
      </c>
      <c r="I1021" s="24" t="str">
        <f>VLOOKUP(G1021,工作表1!A:C,3)</f>
        <v>A</v>
      </c>
    </row>
    <row r="1022" spans="1:9">
      <c r="A1022" t="s">
        <v>1059</v>
      </c>
      <c r="B1022" t="s">
        <v>2204</v>
      </c>
      <c r="C1022" t="s">
        <v>5146</v>
      </c>
      <c r="D1022" t="s">
        <v>5147</v>
      </c>
      <c r="E1022" t="s">
        <v>2703</v>
      </c>
      <c r="F1022" t="s">
        <v>5148</v>
      </c>
      <c r="G1022" t="s">
        <v>3378</v>
      </c>
      <c r="H1022" s="331" t="str">
        <f>VLOOKUP($G1022,工作表1!$A:$C,3)</f>
        <v>A</v>
      </c>
      <c r="I1022" s="24" t="str">
        <f>VLOOKUP(G1022,工作表1!A:C,3)</f>
        <v>A</v>
      </c>
    </row>
    <row r="1023" spans="1:9">
      <c r="A1023" t="s">
        <v>1059</v>
      </c>
      <c r="B1023" t="s">
        <v>2204</v>
      </c>
      <c r="C1023" t="s">
        <v>5152</v>
      </c>
      <c r="D1023" t="s">
        <v>5153</v>
      </c>
      <c r="E1023" t="s">
        <v>2703</v>
      </c>
      <c r="F1023" t="s">
        <v>5154</v>
      </c>
      <c r="G1023" t="s">
        <v>3402</v>
      </c>
      <c r="H1023" s="331" t="str">
        <f>VLOOKUP($G1023,工作表1!$A:$C,3)</f>
        <v>A</v>
      </c>
      <c r="I1023" s="24" t="str">
        <f>VLOOKUP(G1023,工作表1!A:C,3)</f>
        <v>A</v>
      </c>
    </row>
    <row r="1024" spans="1:9">
      <c r="A1024" t="s">
        <v>1059</v>
      </c>
      <c r="B1024" t="s">
        <v>2204</v>
      </c>
      <c r="C1024" t="s">
        <v>5158</v>
      </c>
      <c r="D1024" t="s">
        <v>5159</v>
      </c>
      <c r="E1024" t="s">
        <v>2688</v>
      </c>
      <c r="F1024" t="s">
        <v>5160</v>
      </c>
      <c r="G1024" t="s">
        <v>3402</v>
      </c>
      <c r="H1024" s="331" t="str">
        <f>VLOOKUP($G1024,工作表1!$A:$C,3)</f>
        <v>A</v>
      </c>
      <c r="I1024" s="24" t="str">
        <f>VLOOKUP(G1024,工作表1!A:C,3)</f>
        <v>A</v>
      </c>
    </row>
    <row r="1025" spans="1:9">
      <c r="A1025" t="s">
        <v>1059</v>
      </c>
      <c r="B1025" t="s">
        <v>2204</v>
      </c>
      <c r="C1025" t="s">
        <v>5164</v>
      </c>
      <c r="D1025" t="s">
        <v>5165</v>
      </c>
      <c r="E1025" t="s">
        <v>2699</v>
      </c>
      <c r="F1025" t="s">
        <v>5166</v>
      </c>
      <c r="G1025" t="s">
        <v>3402</v>
      </c>
      <c r="H1025" s="331" t="str">
        <f>VLOOKUP($G1025,工作表1!$A:$C,3)</f>
        <v>A</v>
      </c>
      <c r="I1025" s="24" t="str">
        <f>VLOOKUP(G1025,工作表1!A:C,3)</f>
        <v>A</v>
      </c>
    </row>
    <row r="1026" spans="1:9">
      <c r="A1026" t="s">
        <v>1059</v>
      </c>
      <c r="B1026" t="s">
        <v>2204</v>
      </c>
      <c r="C1026" t="s">
        <v>5167</v>
      </c>
      <c r="D1026" t="s">
        <v>5168</v>
      </c>
      <c r="E1026" t="s">
        <v>2699</v>
      </c>
      <c r="F1026" t="s">
        <v>5169</v>
      </c>
      <c r="G1026" t="s">
        <v>3402</v>
      </c>
      <c r="H1026" s="331" t="str">
        <f>VLOOKUP($G1026,工作表1!$A:$C,3)</f>
        <v>A</v>
      </c>
      <c r="I1026" s="24" t="str">
        <f>VLOOKUP(G1026,工作表1!A:C,3)</f>
        <v>A</v>
      </c>
    </row>
    <row r="1027" spans="1:9">
      <c r="A1027" t="s">
        <v>1059</v>
      </c>
      <c r="B1027" t="s">
        <v>2204</v>
      </c>
      <c r="C1027" t="s">
        <v>5170</v>
      </c>
      <c r="D1027" t="s">
        <v>5171</v>
      </c>
      <c r="E1027" t="s">
        <v>2703</v>
      </c>
      <c r="F1027" t="s">
        <v>5172</v>
      </c>
      <c r="G1027" t="s">
        <v>3402</v>
      </c>
      <c r="H1027" s="331" t="str">
        <f>VLOOKUP($G1027,工作表1!$A:$C,3)</f>
        <v>A</v>
      </c>
      <c r="I1027" s="24" t="str">
        <f>VLOOKUP(G1027,工作表1!A:C,3)</f>
        <v>A</v>
      </c>
    </row>
    <row r="1028" spans="1:9">
      <c r="A1028" t="s">
        <v>1059</v>
      </c>
      <c r="B1028" t="s">
        <v>2204</v>
      </c>
      <c r="C1028" t="s">
        <v>5176</v>
      </c>
      <c r="D1028" t="s">
        <v>5177</v>
      </c>
      <c r="E1028" t="s">
        <v>2703</v>
      </c>
      <c r="F1028" t="s">
        <v>5178</v>
      </c>
      <c r="G1028" t="s">
        <v>3378</v>
      </c>
      <c r="H1028" s="331" t="str">
        <f>VLOOKUP($G1028,工作表1!$A:$C,3)</f>
        <v>A</v>
      </c>
      <c r="I1028" s="24" t="str">
        <f>VLOOKUP(G1028,工作表1!A:C,3)</f>
        <v>A</v>
      </c>
    </row>
    <row r="1029" spans="1:9">
      <c r="A1029" t="s">
        <v>1059</v>
      </c>
      <c r="B1029" t="s">
        <v>2204</v>
      </c>
      <c r="C1029" t="s">
        <v>5179</v>
      </c>
      <c r="D1029" t="s">
        <v>5180</v>
      </c>
      <c r="E1029" t="s">
        <v>2703</v>
      </c>
      <c r="F1029" t="s">
        <v>5181</v>
      </c>
      <c r="G1029" t="s">
        <v>3378</v>
      </c>
      <c r="H1029" s="331" t="str">
        <f>VLOOKUP($G1029,工作表1!$A:$C,3)</f>
        <v>A</v>
      </c>
      <c r="I1029" s="24" t="str">
        <f>VLOOKUP(G1029,工作表1!A:C,3)</f>
        <v>A</v>
      </c>
    </row>
    <row r="1030" spans="1:9">
      <c r="A1030" t="s">
        <v>1059</v>
      </c>
      <c r="B1030" t="s">
        <v>2204</v>
      </c>
      <c r="C1030" t="s">
        <v>2060</v>
      </c>
      <c r="D1030" t="s">
        <v>2061</v>
      </c>
      <c r="E1030" t="s">
        <v>2703</v>
      </c>
      <c r="F1030" t="s">
        <v>2062</v>
      </c>
      <c r="G1030" t="s">
        <v>3402</v>
      </c>
      <c r="H1030" s="331" t="str">
        <f>VLOOKUP($G1030,工作表1!$A:$C,3)</f>
        <v>A</v>
      </c>
      <c r="I1030" s="24" t="str">
        <f>VLOOKUP(G1030,工作表1!A:C,3)</f>
        <v>A</v>
      </c>
    </row>
    <row r="1031" spans="1:9">
      <c r="A1031" t="s">
        <v>1059</v>
      </c>
      <c r="B1031" t="s">
        <v>2204</v>
      </c>
      <c r="C1031" t="s">
        <v>5182</v>
      </c>
      <c r="D1031" t="s">
        <v>5183</v>
      </c>
      <c r="E1031" t="s">
        <v>2688</v>
      </c>
      <c r="F1031" t="s">
        <v>5184</v>
      </c>
      <c r="G1031" t="s">
        <v>3378</v>
      </c>
      <c r="H1031" s="331" t="str">
        <f>VLOOKUP($G1031,工作表1!$A:$C,3)</f>
        <v>A</v>
      </c>
      <c r="I1031" s="24" t="str">
        <f>VLOOKUP(G1031,工作表1!A:C,3)</f>
        <v>A</v>
      </c>
    </row>
    <row r="1032" spans="1:9">
      <c r="A1032" t="s">
        <v>1059</v>
      </c>
      <c r="B1032" t="s">
        <v>2204</v>
      </c>
      <c r="C1032" t="s">
        <v>2063</v>
      </c>
      <c r="D1032" t="s">
        <v>2064</v>
      </c>
      <c r="E1032" t="s">
        <v>2703</v>
      </c>
      <c r="F1032" t="s">
        <v>2065</v>
      </c>
      <c r="G1032" t="s">
        <v>3378</v>
      </c>
      <c r="H1032" s="331" t="str">
        <f>VLOOKUP($G1032,工作表1!$A:$C,3)</f>
        <v>A</v>
      </c>
      <c r="I1032" s="24" t="str">
        <f>VLOOKUP(G1032,工作表1!A:C,3)</f>
        <v>A</v>
      </c>
    </row>
    <row r="1033" spans="1:9">
      <c r="A1033" t="s">
        <v>1059</v>
      </c>
      <c r="B1033" t="s">
        <v>2204</v>
      </c>
      <c r="C1033" t="s">
        <v>5188</v>
      </c>
      <c r="D1033" t="s">
        <v>5189</v>
      </c>
      <c r="E1033" t="s">
        <v>2703</v>
      </c>
      <c r="F1033" t="s">
        <v>5190</v>
      </c>
      <c r="G1033" t="s">
        <v>3378</v>
      </c>
      <c r="H1033" s="331" t="str">
        <f>VLOOKUP($G1033,工作表1!$A:$C,3)</f>
        <v>A</v>
      </c>
      <c r="I1033" s="24" t="str">
        <f>VLOOKUP(G1033,工作表1!A:C,3)</f>
        <v>A</v>
      </c>
    </row>
    <row r="1034" spans="1:9">
      <c r="A1034" t="s">
        <v>1059</v>
      </c>
      <c r="B1034" t="s">
        <v>2204</v>
      </c>
      <c r="C1034" t="s">
        <v>5191</v>
      </c>
      <c r="D1034" t="s">
        <v>5192</v>
      </c>
      <c r="E1034" t="s">
        <v>2703</v>
      </c>
      <c r="F1034" t="s">
        <v>5193</v>
      </c>
      <c r="G1034" t="s">
        <v>3402</v>
      </c>
      <c r="H1034" s="331" t="str">
        <f>VLOOKUP($G1034,工作表1!$A:$C,3)</f>
        <v>A</v>
      </c>
      <c r="I1034" s="24" t="str">
        <f>VLOOKUP(G1034,工作表1!A:C,3)</f>
        <v>A</v>
      </c>
    </row>
    <row r="1035" spans="1:9">
      <c r="A1035" t="s">
        <v>1059</v>
      </c>
      <c r="B1035" t="s">
        <v>2204</v>
      </c>
      <c r="C1035" t="s">
        <v>5194</v>
      </c>
      <c r="D1035" t="s">
        <v>5195</v>
      </c>
      <c r="E1035" t="s">
        <v>2703</v>
      </c>
      <c r="F1035" t="s">
        <v>5196</v>
      </c>
      <c r="G1035" t="s">
        <v>3378</v>
      </c>
      <c r="H1035" s="331" t="str">
        <f>VLOOKUP($G1035,工作表1!$A:$C,3)</f>
        <v>A</v>
      </c>
      <c r="I1035" s="24" t="str">
        <f>VLOOKUP(G1035,工作表1!A:C,3)</f>
        <v>A</v>
      </c>
    </row>
    <row r="1036" spans="1:9">
      <c r="A1036" t="s">
        <v>1059</v>
      </c>
      <c r="B1036" t="s">
        <v>2204</v>
      </c>
      <c r="C1036" t="s">
        <v>5197</v>
      </c>
      <c r="D1036" t="s">
        <v>5198</v>
      </c>
      <c r="E1036" t="s">
        <v>2699</v>
      </c>
      <c r="F1036" t="s">
        <v>5199</v>
      </c>
      <c r="G1036" t="s">
        <v>3378</v>
      </c>
      <c r="H1036" s="331" t="str">
        <f>VLOOKUP($G1036,工作表1!$A:$C,3)</f>
        <v>A</v>
      </c>
      <c r="I1036" s="24" t="str">
        <f>VLOOKUP(G1036,工作表1!A:C,3)</f>
        <v>A</v>
      </c>
    </row>
    <row r="1037" spans="1:9">
      <c r="A1037" t="s">
        <v>1059</v>
      </c>
      <c r="B1037" t="s">
        <v>2204</v>
      </c>
      <c r="C1037" t="s">
        <v>5203</v>
      </c>
      <c r="D1037" t="s">
        <v>5204</v>
      </c>
      <c r="E1037" t="s">
        <v>2703</v>
      </c>
      <c r="F1037" t="s">
        <v>5205</v>
      </c>
      <c r="G1037" t="s">
        <v>3378</v>
      </c>
      <c r="H1037" s="331" t="str">
        <f>VLOOKUP($G1037,工作表1!$A:$C,3)</f>
        <v>A</v>
      </c>
      <c r="I1037" s="24" t="str">
        <f>VLOOKUP(G1037,工作表1!A:C,3)</f>
        <v>A</v>
      </c>
    </row>
    <row r="1038" spans="1:9">
      <c r="A1038" t="s">
        <v>1059</v>
      </c>
      <c r="B1038" t="s">
        <v>2204</v>
      </c>
      <c r="C1038" t="s">
        <v>5206</v>
      </c>
      <c r="D1038" t="s">
        <v>5207</v>
      </c>
      <c r="E1038" t="s">
        <v>2703</v>
      </c>
      <c r="F1038" t="s">
        <v>5208</v>
      </c>
      <c r="G1038" t="s">
        <v>3377</v>
      </c>
      <c r="H1038" s="331" t="str">
        <f>VLOOKUP($G1038,工作表1!$A:$C,3)</f>
        <v>A</v>
      </c>
      <c r="I1038" s="24" t="str">
        <f>VLOOKUP(G1038,工作表1!A:C,3)</f>
        <v>A</v>
      </c>
    </row>
    <row r="1039" spans="1:9">
      <c r="A1039" t="s">
        <v>1059</v>
      </c>
      <c r="B1039" t="s">
        <v>2204</v>
      </c>
      <c r="C1039" t="s">
        <v>5209</v>
      </c>
      <c r="D1039" t="s">
        <v>5210</v>
      </c>
      <c r="E1039" t="s">
        <v>2703</v>
      </c>
      <c r="F1039" t="s">
        <v>5211</v>
      </c>
      <c r="G1039" t="s">
        <v>3402</v>
      </c>
      <c r="H1039" s="331" t="str">
        <f>VLOOKUP($G1039,工作表1!$A:$C,3)</f>
        <v>A</v>
      </c>
      <c r="I1039" s="24" t="str">
        <f>VLOOKUP(G1039,工作表1!A:C,3)</f>
        <v>A</v>
      </c>
    </row>
    <row r="1040" spans="1:9">
      <c r="A1040" t="s">
        <v>1059</v>
      </c>
      <c r="B1040" t="s">
        <v>2204</v>
      </c>
      <c r="C1040" t="s">
        <v>5215</v>
      </c>
      <c r="D1040" t="s">
        <v>5216</v>
      </c>
      <c r="E1040" t="s">
        <v>2703</v>
      </c>
      <c r="F1040" t="s">
        <v>5217</v>
      </c>
      <c r="G1040" t="s">
        <v>3402</v>
      </c>
      <c r="H1040" s="331" t="str">
        <f>VLOOKUP($G1040,工作表1!$A:$C,3)</f>
        <v>A</v>
      </c>
      <c r="I1040" s="24" t="str">
        <f>VLOOKUP(G1040,工作表1!A:C,3)</f>
        <v>A</v>
      </c>
    </row>
    <row r="1041" spans="1:9">
      <c r="A1041" t="s">
        <v>1059</v>
      </c>
      <c r="B1041" t="s">
        <v>2204</v>
      </c>
      <c r="C1041" t="s">
        <v>5218</v>
      </c>
      <c r="D1041" t="s">
        <v>5219</v>
      </c>
      <c r="E1041" t="s">
        <v>2699</v>
      </c>
      <c r="F1041" t="s">
        <v>5220</v>
      </c>
      <c r="G1041" t="s">
        <v>3402</v>
      </c>
      <c r="H1041" s="331" t="str">
        <f>VLOOKUP($G1041,工作表1!$A:$C,3)</f>
        <v>A</v>
      </c>
      <c r="I1041" s="24" t="str">
        <f>VLOOKUP(G1041,工作表1!A:C,3)</f>
        <v>A</v>
      </c>
    </row>
    <row r="1042" spans="1:9">
      <c r="A1042" t="s">
        <v>1059</v>
      </c>
      <c r="B1042" t="s">
        <v>2204</v>
      </c>
      <c r="C1042" t="s">
        <v>5221</v>
      </c>
      <c r="D1042" t="s">
        <v>5222</v>
      </c>
      <c r="E1042" t="s">
        <v>2699</v>
      </c>
      <c r="F1042" t="s">
        <v>5223</v>
      </c>
      <c r="G1042" t="s">
        <v>3402</v>
      </c>
      <c r="H1042" s="331" t="str">
        <f>VLOOKUP($G1042,工作表1!$A:$C,3)</f>
        <v>A</v>
      </c>
      <c r="I1042" s="24" t="str">
        <f>VLOOKUP(G1042,工作表1!A:C,3)</f>
        <v>A</v>
      </c>
    </row>
    <row r="1043" spans="1:9">
      <c r="A1043" t="s">
        <v>1059</v>
      </c>
      <c r="B1043" t="s">
        <v>2204</v>
      </c>
      <c r="C1043" t="s">
        <v>5224</v>
      </c>
      <c r="D1043" t="s">
        <v>5225</v>
      </c>
      <c r="E1043" t="s">
        <v>2703</v>
      </c>
      <c r="F1043" t="s">
        <v>5226</v>
      </c>
      <c r="G1043" t="s">
        <v>3402</v>
      </c>
      <c r="H1043" s="331" t="str">
        <f>VLOOKUP($G1043,工作表1!$A:$C,3)</f>
        <v>A</v>
      </c>
      <c r="I1043" s="24" t="str">
        <f>VLOOKUP(G1043,工作表1!A:C,3)</f>
        <v>A</v>
      </c>
    </row>
    <row r="1044" spans="1:9">
      <c r="A1044" t="s">
        <v>1059</v>
      </c>
      <c r="B1044" t="s">
        <v>2204</v>
      </c>
      <c r="C1044" t="s">
        <v>5230</v>
      </c>
      <c r="D1044" t="s">
        <v>5231</v>
      </c>
      <c r="E1044" t="s">
        <v>2699</v>
      </c>
      <c r="F1044" t="s">
        <v>5232</v>
      </c>
      <c r="G1044" t="s">
        <v>3378</v>
      </c>
      <c r="H1044" s="331" t="str">
        <f>VLOOKUP($G1044,工作表1!$A:$C,3)</f>
        <v>A</v>
      </c>
      <c r="I1044" s="24" t="str">
        <f>VLOOKUP(G1044,工作表1!A:C,3)</f>
        <v>A</v>
      </c>
    </row>
    <row r="1045" spans="1:9">
      <c r="A1045" t="s">
        <v>1059</v>
      </c>
      <c r="B1045" t="s">
        <v>2204</v>
      </c>
      <c r="C1045" t="s">
        <v>5233</v>
      </c>
      <c r="D1045" t="s">
        <v>5234</v>
      </c>
      <c r="E1045" t="s">
        <v>2703</v>
      </c>
      <c r="F1045" t="s">
        <v>5235</v>
      </c>
      <c r="G1045" t="s">
        <v>3402</v>
      </c>
      <c r="H1045" s="331" t="str">
        <f>VLOOKUP($G1045,工作表1!$A:$C,3)</f>
        <v>A</v>
      </c>
      <c r="I1045" s="24" t="str">
        <f>VLOOKUP(G1045,工作表1!A:C,3)</f>
        <v>A</v>
      </c>
    </row>
    <row r="1046" spans="1:9">
      <c r="A1046" t="s">
        <v>1059</v>
      </c>
      <c r="B1046" t="s">
        <v>2204</v>
      </c>
      <c r="C1046" t="s">
        <v>5236</v>
      </c>
      <c r="D1046" t="s">
        <v>5237</v>
      </c>
      <c r="E1046" t="s">
        <v>2699</v>
      </c>
      <c r="F1046" t="s">
        <v>5238</v>
      </c>
      <c r="G1046" t="s">
        <v>3378</v>
      </c>
      <c r="H1046" s="331" t="str">
        <f>VLOOKUP($G1046,工作表1!$A:$C,3)</f>
        <v>A</v>
      </c>
      <c r="I1046" s="24" t="str">
        <f>VLOOKUP(G1046,工作表1!A:C,3)</f>
        <v>A</v>
      </c>
    </row>
    <row r="1047" spans="1:9">
      <c r="A1047" t="s">
        <v>1059</v>
      </c>
      <c r="B1047" t="s">
        <v>2204</v>
      </c>
      <c r="C1047" t="s">
        <v>5239</v>
      </c>
      <c r="D1047" t="s">
        <v>5240</v>
      </c>
      <c r="E1047" t="s">
        <v>2703</v>
      </c>
      <c r="F1047" t="s">
        <v>5241</v>
      </c>
      <c r="G1047" t="s">
        <v>3378</v>
      </c>
      <c r="H1047" s="331" t="str">
        <f>VLOOKUP($G1047,工作表1!$A:$C,3)</f>
        <v>A</v>
      </c>
      <c r="I1047" s="24" t="str">
        <f>VLOOKUP(G1047,工作表1!A:C,3)</f>
        <v>A</v>
      </c>
    </row>
    <row r="1048" spans="1:9">
      <c r="A1048" t="s">
        <v>1059</v>
      </c>
      <c r="B1048" t="s">
        <v>2204</v>
      </c>
      <c r="C1048" t="s">
        <v>5242</v>
      </c>
      <c r="D1048" t="s">
        <v>5243</v>
      </c>
      <c r="E1048" t="s">
        <v>2703</v>
      </c>
      <c r="F1048" t="s">
        <v>5244</v>
      </c>
      <c r="G1048" t="s">
        <v>3402</v>
      </c>
      <c r="H1048" s="331" t="str">
        <f>VLOOKUP($G1048,工作表1!$A:$C,3)</f>
        <v>A</v>
      </c>
      <c r="I1048" s="24" t="str">
        <f>VLOOKUP(G1048,工作表1!A:C,3)</f>
        <v>A</v>
      </c>
    </row>
    <row r="1049" spans="1:9">
      <c r="A1049" t="s">
        <v>1059</v>
      </c>
      <c r="B1049" t="s">
        <v>2204</v>
      </c>
      <c r="C1049" t="s">
        <v>5245</v>
      </c>
      <c r="D1049" t="s">
        <v>5246</v>
      </c>
      <c r="E1049" t="s">
        <v>2699</v>
      </c>
      <c r="F1049" t="s">
        <v>5247</v>
      </c>
      <c r="G1049" t="s">
        <v>3402</v>
      </c>
      <c r="H1049" s="331" t="str">
        <f>VLOOKUP($G1049,工作表1!$A:$C,3)</f>
        <v>A</v>
      </c>
      <c r="I1049" s="24" t="str">
        <f>VLOOKUP(G1049,工作表1!A:C,3)</f>
        <v>A</v>
      </c>
    </row>
    <row r="1050" spans="1:9">
      <c r="A1050" t="s">
        <v>1059</v>
      </c>
      <c r="B1050" t="s">
        <v>2204</v>
      </c>
      <c r="C1050" t="s">
        <v>5248</v>
      </c>
      <c r="D1050" t="s">
        <v>5249</v>
      </c>
      <c r="E1050" t="s">
        <v>2703</v>
      </c>
      <c r="F1050" t="s">
        <v>789</v>
      </c>
      <c r="G1050" t="s">
        <v>3402</v>
      </c>
      <c r="H1050" s="331" t="str">
        <f>VLOOKUP($G1050,工作表1!$A:$C,3)</f>
        <v>A</v>
      </c>
      <c r="I1050" s="24" t="str">
        <f>VLOOKUP(G1050,工作表1!A:C,3)</f>
        <v>A</v>
      </c>
    </row>
    <row r="1051" spans="1:9">
      <c r="A1051" t="s">
        <v>1059</v>
      </c>
      <c r="B1051" t="s">
        <v>2204</v>
      </c>
      <c r="C1051" t="s">
        <v>790</v>
      </c>
      <c r="D1051" t="s">
        <v>791</v>
      </c>
      <c r="E1051" t="s">
        <v>2699</v>
      </c>
      <c r="F1051" t="s">
        <v>792</v>
      </c>
      <c r="G1051" t="s">
        <v>3378</v>
      </c>
      <c r="H1051" s="331" t="str">
        <f>VLOOKUP($G1051,工作表1!$A:$C,3)</f>
        <v>A</v>
      </c>
      <c r="I1051" s="24" t="str">
        <f>VLOOKUP(G1051,工作表1!A:C,3)</f>
        <v>A</v>
      </c>
    </row>
    <row r="1052" spans="1:9">
      <c r="A1052" t="s">
        <v>1059</v>
      </c>
      <c r="B1052" t="s">
        <v>2204</v>
      </c>
      <c r="C1052" t="s">
        <v>793</v>
      </c>
      <c r="D1052" t="s">
        <v>794</v>
      </c>
      <c r="E1052" t="s">
        <v>2699</v>
      </c>
      <c r="F1052" t="s">
        <v>795</v>
      </c>
      <c r="G1052" t="s">
        <v>3378</v>
      </c>
      <c r="H1052" s="331" t="str">
        <f>VLOOKUP($G1052,工作表1!$A:$C,3)</f>
        <v>A</v>
      </c>
      <c r="I1052" s="24" t="str">
        <f>VLOOKUP(G1052,工作表1!A:C,3)</f>
        <v>A</v>
      </c>
    </row>
    <row r="1053" spans="1:9">
      <c r="A1053" t="s">
        <v>1059</v>
      </c>
      <c r="B1053" t="s">
        <v>2204</v>
      </c>
      <c r="C1053" t="s">
        <v>796</v>
      </c>
      <c r="D1053" t="s">
        <v>797</v>
      </c>
      <c r="E1053" t="s">
        <v>2703</v>
      </c>
      <c r="F1053" t="s">
        <v>798</v>
      </c>
      <c r="G1053" t="s">
        <v>3378</v>
      </c>
      <c r="H1053" s="331" t="str">
        <f>VLOOKUP($G1053,工作表1!$A:$C,3)</f>
        <v>A</v>
      </c>
      <c r="I1053" s="24" t="str">
        <f>VLOOKUP(G1053,工作表1!A:C,3)</f>
        <v>A</v>
      </c>
    </row>
    <row r="1054" spans="1:9">
      <c r="A1054" t="s">
        <v>1059</v>
      </c>
      <c r="B1054" t="s">
        <v>2204</v>
      </c>
      <c r="C1054" t="s">
        <v>799</v>
      </c>
      <c r="D1054" t="s">
        <v>800</v>
      </c>
      <c r="E1054" t="s">
        <v>2703</v>
      </c>
      <c r="F1054" t="s">
        <v>801</v>
      </c>
      <c r="G1054" t="s">
        <v>3402</v>
      </c>
      <c r="H1054" s="331" t="str">
        <f>VLOOKUP($G1054,工作表1!$A:$C,3)</f>
        <v>A</v>
      </c>
      <c r="I1054" s="24" t="str">
        <f>VLOOKUP(G1054,工作表1!A:C,3)</f>
        <v>A</v>
      </c>
    </row>
    <row r="1055" spans="1:9">
      <c r="A1055" t="s">
        <v>1059</v>
      </c>
      <c r="B1055" t="s">
        <v>2204</v>
      </c>
      <c r="C1055" t="s">
        <v>802</v>
      </c>
      <c r="D1055" t="s">
        <v>803</v>
      </c>
      <c r="E1055" t="s">
        <v>2699</v>
      </c>
      <c r="F1055" t="s">
        <v>804</v>
      </c>
      <c r="G1055" t="s">
        <v>3378</v>
      </c>
      <c r="H1055" s="331" t="str">
        <f>VLOOKUP($G1055,工作表1!$A:$C,3)</f>
        <v>A</v>
      </c>
      <c r="I1055" s="24" t="str">
        <f>VLOOKUP(G1055,工作表1!A:C,3)</f>
        <v>A</v>
      </c>
    </row>
    <row r="1056" spans="1:9">
      <c r="A1056" t="s">
        <v>1059</v>
      </c>
      <c r="B1056" t="s">
        <v>2204</v>
      </c>
      <c r="C1056" t="s">
        <v>808</v>
      </c>
      <c r="D1056" t="s">
        <v>809</v>
      </c>
      <c r="E1056" t="s">
        <v>2703</v>
      </c>
      <c r="F1056" t="s">
        <v>810</v>
      </c>
      <c r="G1056" t="s">
        <v>3377</v>
      </c>
      <c r="H1056" s="331" t="str">
        <f>VLOOKUP($G1056,工作表1!$A:$C,3)</f>
        <v>A</v>
      </c>
      <c r="I1056" s="24" t="str">
        <f>VLOOKUP(G1056,工作表1!A:C,3)</f>
        <v>A</v>
      </c>
    </row>
    <row r="1057" spans="1:9">
      <c r="A1057" t="s">
        <v>1059</v>
      </c>
      <c r="B1057" t="s">
        <v>2204</v>
      </c>
      <c r="C1057" t="s">
        <v>811</v>
      </c>
      <c r="D1057" t="s">
        <v>812</v>
      </c>
      <c r="E1057" t="s">
        <v>2703</v>
      </c>
      <c r="F1057" t="s">
        <v>813</v>
      </c>
      <c r="G1057" t="s">
        <v>3402</v>
      </c>
      <c r="H1057" s="331" t="str">
        <f>VLOOKUP($G1057,工作表1!$A:$C,3)</f>
        <v>A</v>
      </c>
      <c r="I1057" s="24" t="str">
        <f>VLOOKUP(G1057,工作表1!A:C,3)</f>
        <v>A</v>
      </c>
    </row>
    <row r="1058" spans="1:9">
      <c r="A1058" t="s">
        <v>1059</v>
      </c>
      <c r="B1058" t="s">
        <v>2204</v>
      </c>
      <c r="C1058" t="s">
        <v>814</v>
      </c>
      <c r="D1058" t="s">
        <v>815</v>
      </c>
      <c r="E1058" t="s">
        <v>2703</v>
      </c>
      <c r="F1058" t="s">
        <v>816</v>
      </c>
      <c r="G1058" t="s">
        <v>3378</v>
      </c>
      <c r="H1058" s="331" t="str">
        <f>VLOOKUP($G1058,工作表1!$A:$C,3)</f>
        <v>A</v>
      </c>
      <c r="I1058" s="24" t="str">
        <f>VLOOKUP(G1058,工作表1!A:C,3)</f>
        <v>A</v>
      </c>
    </row>
    <row r="1059" spans="1:9">
      <c r="A1059" t="s">
        <v>1059</v>
      </c>
      <c r="B1059" t="s">
        <v>2204</v>
      </c>
      <c r="C1059" t="s">
        <v>817</v>
      </c>
      <c r="D1059" t="s">
        <v>818</v>
      </c>
      <c r="E1059" t="s">
        <v>2703</v>
      </c>
      <c r="F1059" t="s">
        <v>819</v>
      </c>
      <c r="G1059" t="s">
        <v>3378</v>
      </c>
      <c r="H1059" s="331" t="str">
        <f>VLOOKUP($G1059,工作表1!$A:$C,3)</f>
        <v>A</v>
      </c>
      <c r="I1059" s="24" t="str">
        <f>VLOOKUP(G1059,工作表1!A:C,3)</f>
        <v>A</v>
      </c>
    </row>
    <row r="1060" spans="1:9">
      <c r="A1060" t="s">
        <v>1059</v>
      </c>
      <c r="B1060" t="s">
        <v>2204</v>
      </c>
      <c r="C1060" t="s">
        <v>820</v>
      </c>
      <c r="D1060" t="s">
        <v>821</v>
      </c>
      <c r="E1060" t="s">
        <v>2703</v>
      </c>
      <c r="F1060" t="s">
        <v>822</v>
      </c>
      <c r="G1060" t="s">
        <v>3402</v>
      </c>
      <c r="H1060" s="331" t="str">
        <f>VLOOKUP($G1060,工作表1!$A:$C,3)</f>
        <v>A</v>
      </c>
      <c r="I1060" s="24" t="str">
        <f>VLOOKUP(G1060,工作表1!A:C,3)</f>
        <v>A</v>
      </c>
    </row>
    <row r="1061" spans="1:9">
      <c r="A1061" t="s">
        <v>1059</v>
      </c>
      <c r="B1061" t="s">
        <v>2204</v>
      </c>
      <c r="C1061" t="s">
        <v>823</v>
      </c>
      <c r="D1061" t="s">
        <v>824</v>
      </c>
      <c r="E1061" t="s">
        <v>2703</v>
      </c>
      <c r="F1061" t="s">
        <v>825</v>
      </c>
      <c r="G1061" t="s">
        <v>3378</v>
      </c>
      <c r="H1061" s="331" t="str">
        <f>VLOOKUP($G1061,工作表1!$A:$C,3)</f>
        <v>A</v>
      </c>
      <c r="I1061" s="24" t="str">
        <f>VLOOKUP(G1061,工作表1!A:C,3)</f>
        <v>A</v>
      </c>
    </row>
    <row r="1062" spans="1:9">
      <c r="A1062" t="s">
        <v>1059</v>
      </c>
      <c r="B1062" t="s">
        <v>2204</v>
      </c>
      <c r="C1062" t="s">
        <v>826</v>
      </c>
      <c r="D1062" t="s">
        <v>827</v>
      </c>
      <c r="E1062" t="s">
        <v>2703</v>
      </c>
      <c r="F1062" t="s">
        <v>828</v>
      </c>
      <c r="G1062" t="s">
        <v>3378</v>
      </c>
      <c r="H1062" s="331" t="str">
        <f>VLOOKUP($G1062,工作表1!$A:$C,3)</f>
        <v>A</v>
      </c>
      <c r="I1062" s="24" t="str">
        <f>VLOOKUP(G1062,工作表1!A:C,3)</f>
        <v>A</v>
      </c>
    </row>
    <row r="1063" spans="1:9">
      <c r="A1063" t="s">
        <v>1059</v>
      </c>
      <c r="B1063" t="s">
        <v>2204</v>
      </c>
      <c r="C1063" t="s">
        <v>829</v>
      </c>
      <c r="D1063" t="s">
        <v>830</v>
      </c>
      <c r="E1063" t="s">
        <v>2703</v>
      </c>
      <c r="F1063" t="s">
        <v>504</v>
      </c>
      <c r="G1063" t="s">
        <v>3402</v>
      </c>
      <c r="H1063" s="331" t="str">
        <f>VLOOKUP($G1063,工作表1!$A:$C,3)</f>
        <v>A</v>
      </c>
      <c r="I1063" s="24" t="str">
        <f>VLOOKUP(G1063,工作表1!A:C,3)</f>
        <v>A</v>
      </c>
    </row>
    <row r="1064" spans="1:9">
      <c r="A1064" t="s">
        <v>1059</v>
      </c>
      <c r="B1064" t="s">
        <v>2204</v>
      </c>
      <c r="C1064" t="s">
        <v>505</v>
      </c>
      <c r="D1064" t="s">
        <v>506</v>
      </c>
      <c r="E1064" t="s">
        <v>2703</v>
      </c>
      <c r="F1064" t="s">
        <v>507</v>
      </c>
      <c r="G1064" t="s">
        <v>3378</v>
      </c>
      <c r="H1064" s="331" t="str">
        <f>VLOOKUP($G1064,工作表1!$A:$C,3)</f>
        <v>A</v>
      </c>
      <c r="I1064" s="24" t="str">
        <f>VLOOKUP(G1064,工作表1!A:C,3)</f>
        <v>A</v>
      </c>
    </row>
    <row r="1065" spans="1:9">
      <c r="A1065" t="s">
        <v>1059</v>
      </c>
      <c r="B1065" t="s">
        <v>2204</v>
      </c>
      <c r="C1065" t="s">
        <v>508</v>
      </c>
      <c r="D1065" t="s">
        <v>509</v>
      </c>
      <c r="E1065" t="s">
        <v>2703</v>
      </c>
      <c r="F1065" t="s">
        <v>510</v>
      </c>
      <c r="G1065" t="s">
        <v>3378</v>
      </c>
      <c r="H1065" s="331" t="str">
        <f>VLOOKUP($G1065,工作表1!$A:$C,3)</f>
        <v>A</v>
      </c>
      <c r="I1065" s="24" t="str">
        <f>VLOOKUP(G1065,工作表1!A:C,3)</f>
        <v>A</v>
      </c>
    </row>
    <row r="1066" spans="1:9">
      <c r="A1066" t="s">
        <v>1059</v>
      </c>
      <c r="B1066" t="s">
        <v>2204</v>
      </c>
      <c r="C1066" t="s">
        <v>511</v>
      </c>
      <c r="D1066" t="s">
        <v>512</v>
      </c>
      <c r="E1066" t="s">
        <v>2703</v>
      </c>
      <c r="F1066" t="s">
        <v>513</v>
      </c>
      <c r="G1066" t="s">
        <v>3378</v>
      </c>
      <c r="H1066" s="331" t="str">
        <f>VLOOKUP($G1066,工作表1!$A:$C,3)</f>
        <v>A</v>
      </c>
      <c r="I1066" s="24" t="str">
        <f>VLOOKUP(G1066,工作表1!A:C,3)</f>
        <v>A</v>
      </c>
    </row>
    <row r="1067" spans="1:9">
      <c r="A1067" t="s">
        <v>1059</v>
      </c>
      <c r="B1067" t="s">
        <v>2204</v>
      </c>
      <c r="C1067" t="s">
        <v>514</v>
      </c>
      <c r="D1067" t="s">
        <v>515</v>
      </c>
      <c r="E1067" t="s">
        <v>2703</v>
      </c>
      <c r="F1067" t="s">
        <v>516</v>
      </c>
      <c r="G1067" t="s">
        <v>3378</v>
      </c>
      <c r="H1067" s="331" t="str">
        <f>VLOOKUP($G1067,工作表1!$A:$C,3)</f>
        <v>A</v>
      </c>
      <c r="I1067" s="24" t="str">
        <f>VLOOKUP(G1067,工作表1!A:C,3)</f>
        <v>A</v>
      </c>
    </row>
    <row r="1068" spans="1:9">
      <c r="A1068" t="s">
        <v>1059</v>
      </c>
      <c r="B1068" t="s">
        <v>2204</v>
      </c>
      <c r="C1068" t="s">
        <v>517</v>
      </c>
      <c r="D1068" t="s">
        <v>518</v>
      </c>
      <c r="E1068" t="s">
        <v>2703</v>
      </c>
      <c r="F1068" t="s">
        <v>519</v>
      </c>
      <c r="G1068" t="s">
        <v>3402</v>
      </c>
      <c r="H1068" s="331" t="str">
        <f>VLOOKUP($G1068,工作表1!$A:$C,3)</f>
        <v>A</v>
      </c>
      <c r="I1068" s="24" t="str">
        <f>VLOOKUP(G1068,工作表1!A:C,3)</f>
        <v>A</v>
      </c>
    </row>
    <row r="1069" spans="1:9">
      <c r="A1069" t="s">
        <v>1059</v>
      </c>
      <c r="B1069" t="s">
        <v>2204</v>
      </c>
      <c r="C1069" t="s">
        <v>523</v>
      </c>
      <c r="D1069" t="s">
        <v>524</v>
      </c>
      <c r="E1069" t="s">
        <v>2703</v>
      </c>
      <c r="F1069" t="s">
        <v>525</v>
      </c>
      <c r="G1069" t="s">
        <v>3378</v>
      </c>
      <c r="H1069" s="331" t="str">
        <f>VLOOKUP($G1069,工作表1!$A:$C,3)</f>
        <v>A</v>
      </c>
      <c r="I1069" s="24" t="str">
        <f>VLOOKUP(G1069,工作表1!A:C,3)</f>
        <v>A</v>
      </c>
    </row>
    <row r="1070" spans="1:9">
      <c r="A1070" t="s">
        <v>1059</v>
      </c>
      <c r="B1070" t="s">
        <v>2204</v>
      </c>
      <c r="C1070" t="s">
        <v>526</v>
      </c>
      <c r="D1070" t="s">
        <v>527</v>
      </c>
      <c r="E1070" t="s">
        <v>2703</v>
      </c>
      <c r="F1070" t="s">
        <v>528</v>
      </c>
      <c r="G1070" t="s">
        <v>3402</v>
      </c>
      <c r="H1070" s="331" t="str">
        <f>VLOOKUP($G1070,工作表1!$A:$C,3)</f>
        <v>A</v>
      </c>
      <c r="I1070" s="24" t="str">
        <f>VLOOKUP(G1070,工作表1!A:C,3)</f>
        <v>A</v>
      </c>
    </row>
    <row r="1071" spans="1:9">
      <c r="A1071" t="s">
        <v>1059</v>
      </c>
      <c r="B1071" t="s">
        <v>2204</v>
      </c>
      <c r="C1071" t="s">
        <v>532</v>
      </c>
      <c r="D1071" t="s">
        <v>533</v>
      </c>
      <c r="E1071" t="s">
        <v>2703</v>
      </c>
      <c r="F1071" t="s">
        <v>534</v>
      </c>
      <c r="G1071" t="s">
        <v>3402</v>
      </c>
      <c r="H1071" s="331" t="str">
        <f>VLOOKUP($G1071,工作表1!$A:$C,3)</f>
        <v>A</v>
      </c>
      <c r="I1071" s="24" t="str">
        <f>VLOOKUP(G1071,工作表1!A:C,3)</f>
        <v>A</v>
      </c>
    </row>
    <row r="1072" spans="1:9">
      <c r="A1072" t="s">
        <v>1059</v>
      </c>
      <c r="B1072" t="s">
        <v>2204</v>
      </c>
      <c r="C1072" t="s">
        <v>535</v>
      </c>
      <c r="D1072" t="s">
        <v>536</v>
      </c>
      <c r="E1072" t="s">
        <v>2703</v>
      </c>
      <c r="F1072" t="s">
        <v>537</v>
      </c>
      <c r="G1072" t="s">
        <v>3378</v>
      </c>
      <c r="H1072" s="331" t="str">
        <f>VLOOKUP($G1072,工作表1!$A:$C,3)</f>
        <v>A</v>
      </c>
      <c r="I1072" s="24" t="str">
        <f>VLOOKUP(G1072,工作表1!A:C,3)</f>
        <v>A</v>
      </c>
    </row>
    <row r="1073" spans="1:9">
      <c r="A1073" t="s">
        <v>1059</v>
      </c>
      <c r="B1073" t="s">
        <v>2204</v>
      </c>
      <c r="C1073" t="s">
        <v>3285</v>
      </c>
      <c r="D1073" t="s">
        <v>3286</v>
      </c>
      <c r="E1073" t="s">
        <v>2703</v>
      </c>
      <c r="F1073" t="s">
        <v>3287</v>
      </c>
      <c r="G1073" t="s">
        <v>3402</v>
      </c>
      <c r="H1073" s="331" t="str">
        <f>VLOOKUP($G1073,工作表1!$A:$C,3)</f>
        <v>A</v>
      </c>
      <c r="I1073" s="24" t="str">
        <f>VLOOKUP(G1073,工作表1!A:C,3)</f>
        <v>A</v>
      </c>
    </row>
    <row r="1074" spans="1:9">
      <c r="A1074" t="s">
        <v>1059</v>
      </c>
      <c r="B1074" t="s">
        <v>2204</v>
      </c>
      <c r="C1074" t="s">
        <v>538</v>
      </c>
      <c r="D1074" t="s">
        <v>539</v>
      </c>
      <c r="E1074" t="s">
        <v>2703</v>
      </c>
      <c r="F1074" t="s">
        <v>540</v>
      </c>
      <c r="G1074" t="s">
        <v>3378</v>
      </c>
      <c r="H1074" s="331" t="str">
        <f>VLOOKUP($G1074,工作表1!$A:$C,3)</f>
        <v>A</v>
      </c>
      <c r="I1074" s="24" t="str">
        <f>VLOOKUP(G1074,工作表1!A:C,3)</f>
        <v>A</v>
      </c>
    </row>
    <row r="1075" spans="1:9">
      <c r="A1075" t="s">
        <v>1059</v>
      </c>
      <c r="B1075" t="s">
        <v>2204</v>
      </c>
      <c r="C1075" t="s">
        <v>541</v>
      </c>
      <c r="D1075" t="s">
        <v>542</v>
      </c>
      <c r="E1075" t="s">
        <v>2703</v>
      </c>
      <c r="F1075" t="s">
        <v>543</v>
      </c>
      <c r="G1075" t="s">
        <v>3402</v>
      </c>
      <c r="H1075" s="331" t="str">
        <f>VLOOKUP($G1075,工作表1!$A:$C,3)</f>
        <v>A</v>
      </c>
      <c r="I1075" s="24" t="str">
        <f>VLOOKUP(G1075,工作表1!A:C,3)</f>
        <v>A</v>
      </c>
    </row>
    <row r="1076" spans="1:9">
      <c r="A1076" t="s">
        <v>1059</v>
      </c>
      <c r="B1076" t="s">
        <v>2204</v>
      </c>
      <c r="C1076" t="s">
        <v>546</v>
      </c>
      <c r="D1076" t="s">
        <v>547</v>
      </c>
      <c r="E1076" t="s">
        <v>2703</v>
      </c>
      <c r="F1076" t="s">
        <v>548</v>
      </c>
      <c r="G1076" t="s">
        <v>3378</v>
      </c>
      <c r="H1076" s="331" t="str">
        <f>VLOOKUP($G1076,工作表1!$A:$C,3)</f>
        <v>A</v>
      </c>
      <c r="I1076" s="24" t="str">
        <f>VLOOKUP(G1076,工作表1!A:C,3)</f>
        <v>A</v>
      </c>
    </row>
    <row r="1077" spans="1:9">
      <c r="A1077" t="s">
        <v>1059</v>
      </c>
      <c r="B1077" t="s">
        <v>2204</v>
      </c>
      <c r="C1077" t="s">
        <v>549</v>
      </c>
      <c r="D1077" t="s">
        <v>550</v>
      </c>
      <c r="E1077" t="s">
        <v>2703</v>
      </c>
      <c r="F1077" t="s">
        <v>551</v>
      </c>
      <c r="G1077" t="s">
        <v>3402</v>
      </c>
      <c r="H1077" s="331" t="str">
        <f>VLOOKUP($G1077,工作表1!$A:$C,3)</f>
        <v>A</v>
      </c>
      <c r="I1077" s="24" t="str">
        <f>VLOOKUP(G1077,工作表1!A:C,3)</f>
        <v>A</v>
      </c>
    </row>
    <row r="1078" spans="1:9">
      <c r="A1078" t="s">
        <v>1059</v>
      </c>
      <c r="B1078" t="s">
        <v>2204</v>
      </c>
      <c r="C1078" t="s">
        <v>3297</v>
      </c>
      <c r="D1078" t="s">
        <v>3298</v>
      </c>
      <c r="E1078" t="s">
        <v>2703</v>
      </c>
      <c r="F1078" t="s">
        <v>3299</v>
      </c>
      <c r="G1078" t="s">
        <v>3402</v>
      </c>
      <c r="H1078" s="331" t="str">
        <f>VLOOKUP($G1078,工作表1!$A:$C,3)</f>
        <v>A</v>
      </c>
      <c r="I1078" s="24" t="str">
        <f>VLOOKUP(G1078,工作表1!A:C,3)</f>
        <v>A</v>
      </c>
    </row>
    <row r="1079" spans="1:9">
      <c r="A1079" t="s">
        <v>1059</v>
      </c>
      <c r="B1079" t="s">
        <v>2204</v>
      </c>
      <c r="C1079" t="s">
        <v>554</v>
      </c>
      <c r="D1079" t="s">
        <v>555</v>
      </c>
      <c r="E1079" t="s">
        <v>2703</v>
      </c>
      <c r="F1079" t="s">
        <v>556</v>
      </c>
      <c r="G1079" t="s">
        <v>3378</v>
      </c>
      <c r="H1079" s="331" t="str">
        <f>VLOOKUP($G1079,工作表1!$A:$C,3)</f>
        <v>A</v>
      </c>
      <c r="I1079" s="24" t="str">
        <f>VLOOKUP(G1079,工作表1!A:C,3)</f>
        <v>A</v>
      </c>
    </row>
    <row r="1080" spans="1:9">
      <c r="A1080" t="s">
        <v>1059</v>
      </c>
      <c r="B1080" t="s">
        <v>2204</v>
      </c>
      <c r="C1080" t="s">
        <v>557</v>
      </c>
      <c r="D1080" t="s">
        <v>558</v>
      </c>
      <c r="E1080" t="s">
        <v>2703</v>
      </c>
      <c r="F1080" t="s">
        <v>559</v>
      </c>
      <c r="G1080" t="s">
        <v>3402</v>
      </c>
      <c r="H1080" s="331" t="str">
        <f>VLOOKUP($G1080,工作表1!$A:$C,3)</f>
        <v>A</v>
      </c>
      <c r="I1080" s="24" t="str">
        <f>VLOOKUP(G1080,工作表1!A:C,3)</f>
        <v>A</v>
      </c>
    </row>
    <row r="1081" spans="1:9">
      <c r="A1081" t="s">
        <v>1059</v>
      </c>
      <c r="B1081" t="s">
        <v>2204</v>
      </c>
      <c r="C1081" t="s">
        <v>3792</v>
      </c>
      <c r="D1081" t="s">
        <v>3793</v>
      </c>
      <c r="E1081" t="s">
        <v>2703</v>
      </c>
      <c r="F1081" t="s">
        <v>3794</v>
      </c>
      <c r="G1081" t="s">
        <v>3402</v>
      </c>
      <c r="H1081" s="331" t="str">
        <f>VLOOKUP($G1081,工作表1!$A:$C,3)</f>
        <v>A</v>
      </c>
      <c r="I1081" s="24" t="str">
        <f>VLOOKUP(G1081,工作表1!A:C,3)</f>
        <v>A</v>
      </c>
    </row>
    <row r="1082" spans="1:9">
      <c r="A1082" t="s">
        <v>1059</v>
      </c>
      <c r="B1082" t="s">
        <v>2204</v>
      </c>
      <c r="C1082" t="s">
        <v>3795</v>
      </c>
      <c r="D1082" t="s">
        <v>3796</v>
      </c>
      <c r="E1082" t="s">
        <v>2703</v>
      </c>
      <c r="F1082" t="s">
        <v>3797</v>
      </c>
      <c r="G1082" t="s">
        <v>3402</v>
      </c>
      <c r="H1082" s="331" t="str">
        <f>VLOOKUP($G1082,工作表1!$A:$C,3)</f>
        <v>A</v>
      </c>
      <c r="I1082" s="24" t="str">
        <f>VLOOKUP(G1082,工作表1!A:C,3)</f>
        <v>A</v>
      </c>
    </row>
    <row r="1083" spans="1:9">
      <c r="A1083" t="s">
        <v>1059</v>
      </c>
      <c r="B1083" t="s">
        <v>2204</v>
      </c>
      <c r="C1083" t="s">
        <v>2144</v>
      </c>
      <c r="D1083" t="s">
        <v>2145</v>
      </c>
      <c r="E1083" t="s">
        <v>2703</v>
      </c>
      <c r="F1083" t="s">
        <v>2146</v>
      </c>
      <c r="G1083" t="s">
        <v>3378</v>
      </c>
      <c r="H1083" s="331" t="str">
        <f>VLOOKUP($G1083,工作表1!$A:$C,3)</f>
        <v>A</v>
      </c>
      <c r="I1083" s="24" t="str">
        <f>VLOOKUP(G1083,工作表1!A:C,3)</f>
        <v>A</v>
      </c>
    </row>
    <row r="1084" spans="1:9">
      <c r="A1084" t="s">
        <v>1059</v>
      </c>
      <c r="B1084" t="s">
        <v>2204</v>
      </c>
      <c r="C1084" t="s">
        <v>3800</v>
      </c>
      <c r="D1084" t="s">
        <v>3801</v>
      </c>
      <c r="E1084" t="s">
        <v>2703</v>
      </c>
      <c r="F1084" t="s">
        <v>3802</v>
      </c>
      <c r="G1084" t="s">
        <v>3402</v>
      </c>
      <c r="H1084" s="331" t="str">
        <f>VLOOKUP($G1084,工作表1!$A:$C,3)</f>
        <v>A</v>
      </c>
      <c r="I1084" s="24" t="str">
        <f>VLOOKUP(G1084,工作表1!A:C,3)</f>
        <v>A</v>
      </c>
    </row>
    <row r="1085" spans="1:9">
      <c r="A1085" t="s">
        <v>1059</v>
      </c>
      <c r="B1085" t="s">
        <v>2204</v>
      </c>
      <c r="C1085" t="s">
        <v>3803</v>
      </c>
      <c r="D1085" t="s">
        <v>3804</v>
      </c>
      <c r="E1085" t="s">
        <v>2703</v>
      </c>
      <c r="F1085" t="s">
        <v>3805</v>
      </c>
      <c r="G1085" t="s">
        <v>3378</v>
      </c>
      <c r="H1085" s="331" t="str">
        <f>VLOOKUP($G1085,工作表1!$A:$C,3)</f>
        <v>A</v>
      </c>
      <c r="I1085" s="24" t="str">
        <f>VLOOKUP(G1085,工作表1!A:C,3)</f>
        <v>A</v>
      </c>
    </row>
    <row r="1086" spans="1:9">
      <c r="A1086" t="s">
        <v>1059</v>
      </c>
      <c r="B1086" t="s">
        <v>2204</v>
      </c>
      <c r="C1086" t="s">
        <v>3806</v>
      </c>
      <c r="D1086" t="s">
        <v>3807</v>
      </c>
      <c r="E1086" t="s">
        <v>2703</v>
      </c>
      <c r="F1086" t="s">
        <v>3808</v>
      </c>
      <c r="G1086" t="s">
        <v>3402</v>
      </c>
      <c r="H1086" s="331" t="str">
        <f>VLOOKUP($G1086,工作表1!$A:$C,3)</f>
        <v>A</v>
      </c>
      <c r="I1086" s="24" t="str">
        <f>VLOOKUP(G1086,工作表1!A:C,3)</f>
        <v>A</v>
      </c>
    </row>
    <row r="1087" spans="1:9">
      <c r="A1087" t="s">
        <v>1059</v>
      </c>
      <c r="B1087" t="s">
        <v>2204</v>
      </c>
      <c r="C1087" t="s">
        <v>3809</v>
      </c>
      <c r="D1087" t="s">
        <v>3810</v>
      </c>
      <c r="E1087" t="s">
        <v>2703</v>
      </c>
      <c r="F1087" t="s">
        <v>3811</v>
      </c>
      <c r="G1087" t="s">
        <v>3402</v>
      </c>
      <c r="H1087" s="331" t="str">
        <f>VLOOKUP($G1087,工作表1!$A:$C,3)</f>
        <v>A</v>
      </c>
      <c r="I1087" s="24" t="str">
        <f>VLOOKUP(G1087,工作表1!A:C,3)</f>
        <v>A</v>
      </c>
    </row>
    <row r="1088" spans="1:9">
      <c r="A1088" t="s">
        <v>1059</v>
      </c>
      <c r="B1088" t="s">
        <v>2204</v>
      </c>
      <c r="C1088" t="s">
        <v>3814</v>
      </c>
      <c r="D1088" t="s">
        <v>3815</v>
      </c>
      <c r="E1088" t="s">
        <v>2703</v>
      </c>
      <c r="F1088" t="s">
        <v>3816</v>
      </c>
      <c r="G1088" t="s">
        <v>3378</v>
      </c>
      <c r="H1088" s="331" t="str">
        <f>VLOOKUP($G1088,工作表1!$A:$C,3)</f>
        <v>A</v>
      </c>
      <c r="I1088" s="24" t="str">
        <f>VLOOKUP(G1088,工作表1!A:C,3)</f>
        <v>A</v>
      </c>
    </row>
    <row r="1089" spans="1:9">
      <c r="A1089" t="s">
        <v>1059</v>
      </c>
      <c r="B1089" t="s">
        <v>2204</v>
      </c>
      <c r="C1089" t="s">
        <v>3821</v>
      </c>
      <c r="D1089" t="s">
        <v>3822</v>
      </c>
      <c r="E1089" t="s">
        <v>2703</v>
      </c>
      <c r="F1089" t="s">
        <v>3823</v>
      </c>
      <c r="G1089" t="s">
        <v>3378</v>
      </c>
      <c r="H1089" s="331" t="str">
        <f>VLOOKUP($G1089,工作表1!$A:$C,3)</f>
        <v>A</v>
      </c>
      <c r="I1089" s="24" t="str">
        <f>VLOOKUP(G1089,工作表1!A:C,3)</f>
        <v>A</v>
      </c>
    </row>
    <row r="1090" spans="1:9">
      <c r="A1090" t="s">
        <v>1059</v>
      </c>
      <c r="B1090" t="s">
        <v>2204</v>
      </c>
      <c r="C1090" t="s">
        <v>2505</v>
      </c>
      <c r="D1090" t="s">
        <v>2506</v>
      </c>
      <c r="E1090" t="s">
        <v>2703</v>
      </c>
      <c r="F1090" t="s">
        <v>2507</v>
      </c>
      <c r="G1090" t="s">
        <v>3402</v>
      </c>
      <c r="H1090" s="331" t="str">
        <f>VLOOKUP($G1090,工作表1!$A:$C,3)</f>
        <v>A</v>
      </c>
      <c r="I1090" s="24" t="str">
        <f>VLOOKUP(G1090,工作表1!A:C,3)</f>
        <v>A</v>
      </c>
    </row>
    <row r="1091" spans="1:9">
      <c r="A1091" t="s">
        <v>1059</v>
      </c>
      <c r="B1091" t="s">
        <v>2204</v>
      </c>
      <c r="C1091" t="s">
        <v>2508</v>
      </c>
      <c r="D1091" t="s">
        <v>2509</v>
      </c>
      <c r="E1091" t="s">
        <v>2703</v>
      </c>
      <c r="F1091" t="s">
        <v>2510</v>
      </c>
      <c r="G1091" t="s">
        <v>3402</v>
      </c>
      <c r="H1091" s="331" t="str">
        <f>VLOOKUP($G1091,工作表1!$A:$C,3)</f>
        <v>A</v>
      </c>
      <c r="I1091" s="24" t="str">
        <f>VLOOKUP(G1091,工作表1!A:C,3)</f>
        <v>A</v>
      </c>
    </row>
    <row r="1092" spans="1:9">
      <c r="A1092" t="s">
        <v>1059</v>
      </c>
      <c r="B1092" t="s">
        <v>2204</v>
      </c>
      <c r="C1092" t="s">
        <v>2511</v>
      </c>
      <c r="D1092" t="s">
        <v>2512</v>
      </c>
      <c r="E1092" t="s">
        <v>2703</v>
      </c>
      <c r="F1092" t="s">
        <v>2513</v>
      </c>
      <c r="G1092" t="s">
        <v>3378</v>
      </c>
      <c r="H1092" s="331" t="str">
        <f>VLOOKUP($G1092,工作表1!$A:$C,3)</f>
        <v>A</v>
      </c>
      <c r="I1092" s="24" t="str">
        <f>VLOOKUP(G1092,工作表1!A:C,3)</f>
        <v>A</v>
      </c>
    </row>
    <row r="1093" spans="1:9">
      <c r="A1093" t="s">
        <v>1059</v>
      </c>
      <c r="B1093" t="s">
        <v>2204</v>
      </c>
      <c r="C1093" t="s">
        <v>2514</v>
      </c>
      <c r="D1093" t="s">
        <v>2515</v>
      </c>
      <c r="E1093" t="s">
        <v>2703</v>
      </c>
      <c r="F1093" t="s">
        <v>2516</v>
      </c>
      <c r="G1093" t="s">
        <v>3378</v>
      </c>
      <c r="H1093" s="331" t="str">
        <f>VLOOKUP($G1093,工作表1!$A:$C,3)</f>
        <v>A</v>
      </c>
      <c r="I1093" s="24" t="str">
        <f>VLOOKUP(G1093,工作表1!A:C,3)</f>
        <v>A</v>
      </c>
    </row>
    <row r="1094" spans="1:9">
      <c r="A1094" t="s">
        <v>1059</v>
      </c>
      <c r="B1094" t="s">
        <v>2204</v>
      </c>
      <c r="C1094" t="s">
        <v>2517</v>
      </c>
      <c r="D1094" t="s">
        <v>2518</v>
      </c>
      <c r="E1094" t="s">
        <v>2703</v>
      </c>
      <c r="F1094" t="s">
        <v>2519</v>
      </c>
      <c r="G1094" t="s">
        <v>3402</v>
      </c>
      <c r="H1094" s="331" t="str">
        <f>VLOOKUP($G1094,工作表1!$A:$C,3)</f>
        <v>A</v>
      </c>
      <c r="I1094" s="24" t="str">
        <f>VLOOKUP(G1094,工作表1!A:C,3)</f>
        <v>A</v>
      </c>
    </row>
    <row r="1095" spans="1:9">
      <c r="A1095" t="s">
        <v>1059</v>
      </c>
      <c r="B1095" t="s">
        <v>2204</v>
      </c>
      <c r="C1095" t="s">
        <v>2520</v>
      </c>
      <c r="D1095" t="s">
        <v>2521</v>
      </c>
      <c r="E1095" t="s">
        <v>2703</v>
      </c>
      <c r="F1095" t="s">
        <v>2522</v>
      </c>
      <c r="G1095" t="s">
        <v>3378</v>
      </c>
      <c r="H1095" s="331" t="str">
        <f>VLOOKUP($G1095,工作表1!$A:$C,3)</f>
        <v>A</v>
      </c>
      <c r="I1095" s="24" t="str">
        <f>VLOOKUP(G1095,工作表1!A:C,3)</f>
        <v>A</v>
      </c>
    </row>
    <row r="1096" spans="1:9">
      <c r="A1096" t="s">
        <v>1059</v>
      </c>
      <c r="B1096" t="s">
        <v>2204</v>
      </c>
      <c r="C1096" t="s">
        <v>4092</v>
      </c>
      <c r="D1096" t="s">
        <v>4093</v>
      </c>
      <c r="E1096" t="s">
        <v>2703</v>
      </c>
      <c r="F1096" t="s">
        <v>4094</v>
      </c>
      <c r="G1096" t="s">
        <v>3402</v>
      </c>
      <c r="H1096" s="331" t="str">
        <f>VLOOKUP($G1096,工作表1!$A:$C,3)</f>
        <v>A</v>
      </c>
      <c r="I1096" s="24" t="str">
        <f>VLOOKUP(G1096,工作表1!A:C,3)</f>
        <v>A</v>
      </c>
    </row>
    <row r="1097" spans="1:9">
      <c r="A1097" t="s">
        <v>1059</v>
      </c>
      <c r="B1097" t="s">
        <v>2204</v>
      </c>
      <c r="C1097" t="s">
        <v>2835</v>
      </c>
      <c r="D1097" t="s">
        <v>2836</v>
      </c>
      <c r="E1097" t="s">
        <v>2703</v>
      </c>
      <c r="F1097" t="s">
        <v>2837</v>
      </c>
      <c r="G1097" t="s">
        <v>3378</v>
      </c>
      <c r="H1097" s="331" t="str">
        <f>VLOOKUP($G1097,工作表1!$A:$C,3)</f>
        <v>A</v>
      </c>
      <c r="I1097" s="24" t="str">
        <f>VLOOKUP(G1097,工作表1!A:C,3)</f>
        <v>A</v>
      </c>
    </row>
    <row r="1098" spans="1:9">
      <c r="A1098" t="s">
        <v>1059</v>
      </c>
      <c r="B1098" t="s">
        <v>2204</v>
      </c>
      <c r="C1098" t="s">
        <v>659</v>
      </c>
      <c r="D1098" t="s">
        <v>660</v>
      </c>
      <c r="E1098" t="s">
        <v>2703</v>
      </c>
      <c r="F1098" t="s">
        <v>661</v>
      </c>
      <c r="G1098" t="s">
        <v>3402</v>
      </c>
      <c r="H1098" s="331" t="str">
        <f>VLOOKUP($G1098,工作表1!$A:$C,3)</f>
        <v>A</v>
      </c>
      <c r="I1098" s="24" t="str">
        <f>VLOOKUP(G1098,工作表1!A:C,3)</f>
        <v>A</v>
      </c>
    </row>
    <row r="1099" spans="1:9">
      <c r="A1099" t="s">
        <v>1059</v>
      </c>
      <c r="B1099" t="s">
        <v>2204</v>
      </c>
      <c r="C1099" t="s">
        <v>662</v>
      </c>
      <c r="D1099" t="s">
        <v>663</v>
      </c>
      <c r="E1099" t="s">
        <v>2703</v>
      </c>
      <c r="F1099" t="s">
        <v>664</v>
      </c>
      <c r="G1099" t="s">
        <v>3377</v>
      </c>
      <c r="H1099" s="331" t="str">
        <f>VLOOKUP($G1099,工作表1!$A:$C,3)</f>
        <v>A</v>
      </c>
      <c r="I1099" s="24" t="str">
        <f>VLOOKUP(G1099,工作表1!A:C,3)</f>
        <v>A</v>
      </c>
    </row>
    <row r="1100" spans="1:9">
      <c r="A1100" t="s">
        <v>1059</v>
      </c>
      <c r="B1100" t="s">
        <v>2204</v>
      </c>
      <c r="C1100" t="s">
        <v>708</v>
      </c>
      <c r="D1100" t="s">
        <v>709</v>
      </c>
      <c r="E1100" t="s">
        <v>2703</v>
      </c>
      <c r="F1100" t="s">
        <v>710</v>
      </c>
      <c r="G1100" t="s">
        <v>3402</v>
      </c>
      <c r="H1100" s="331" t="str">
        <f>VLOOKUP($G1100,工作表1!$A:$C,3)</f>
        <v>A</v>
      </c>
      <c r="I1100" s="24" t="str">
        <f>VLOOKUP(G1100,工作表1!A:C,3)</f>
        <v>A</v>
      </c>
    </row>
    <row r="1101" spans="1:9">
      <c r="A1101" t="s">
        <v>1059</v>
      </c>
      <c r="B1101" t="s">
        <v>2204</v>
      </c>
      <c r="C1101" t="s">
        <v>744</v>
      </c>
      <c r="D1101" t="s">
        <v>745</v>
      </c>
      <c r="E1101" t="s">
        <v>2703</v>
      </c>
      <c r="F1101" t="s">
        <v>746</v>
      </c>
      <c r="G1101" t="s">
        <v>3377</v>
      </c>
      <c r="H1101" s="331" t="str">
        <f>VLOOKUP($G1101,工作表1!$A:$C,3)</f>
        <v>A</v>
      </c>
      <c r="I1101" s="24" t="str">
        <f>VLOOKUP(G1101,工作表1!A:C,3)</f>
        <v>A</v>
      </c>
    </row>
    <row r="1102" spans="1:9">
      <c r="A1102" t="s">
        <v>1059</v>
      </c>
      <c r="B1102" t="s">
        <v>2204</v>
      </c>
      <c r="C1102" t="s">
        <v>5452</v>
      </c>
      <c r="D1102" t="s">
        <v>5453</v>
      </c>
      <c r="E1102" t="s">
        <v>2703</v>
      </c>
      <c r="F1102" t="s">
        <v>5454</v>
      </c>
      <c r="G1102" t="s">
        <v>3402</v>
      </c>
      <c r="H1102" s="331" t="str">
        <f>VLOOKUP($G1102,工作表1!$A:$C,3)</f>
        <v>A</v>
      </c>
      <c r="I1102" s="24" t="str">
        <f>VLOOKUP(G1102,工作表1!A:C,3)</f>
        <v>A</v>
      </c>
    </row>
    <row r="1103" spans="1:9">
      <c r="A1103" t="s">
        <v>1059</v>
      </c>
      <c r="B1103" t="s">
        <v>2204</v>
      </c>
      <c r="C1103" t="s">
        <v>5455</v>
      </c>
      <c r="D1103" t="s">
        <v>5456</v>
      </c>
      <c r="E1103" t="s">
        <v>2703</v>
      </c>
      <c r="F1103" t="s">
        <v>5457</v>
      </c>
      <c r="G1103" t="s">
        <v>3378</v>
      </c>
      <c r="H1103" s="331" t="str">
        <f>VLOOKUP($G1103,工作表1!$A:$C,3)</f>
        <v>A</v>
      </c>
      <c r="I1103" s="24" t="str">
        <f>VLOOKUP(G1103,工作表1!A:C,3)</f>
        <v>A</v>
      </c>
    </row>
    <row r="1104" spans="1:9">
      <c r="A1104" t="s">
        <v>1059</v>
      </c>
      <c r="B1104" t="s">
        <v>2204</v>
      </c>
      <c r="C1104" t="s">
        <v>5461</v>
      </c>
      <c r="D1104" t="s">
        <v>5462</v>
      </c>
      <c r="E1104" t="s">
        <v>2703</v>
      </c>
      <c r="F1104" t="s">
        <v>5463</v>
      </c>
      <c r="G1104" t="s">
        <v>3378</v>
      </c>
      <c r="H1104" s="331" t="str">
        <f>VLOOKUP($G1104,工作表1!$A:$C,3)</f>
        <v>A</v>
      </c>
      <c r="I1104" s="24" t="str">
        <f>VLOOKUP(G1104,工作表1!A:C,3)</f>
        <v>A</v>
      </c>
    </row>
    <row r="1105" spans="1:9">
      <c r="A1105" t="s">
        <v>1059</v>
      </c>
      <c r="B1105" t="s">
        <v>2204</v>
      </c>
      <c r="C1105" t="s">
        <v>5464</v>
      </c>
      <c r="D1105" t="s">
        <v>5465</v>
      </c>
      <c r="E1105" t="s">
        <v>2703</v>
      </c>
      <c r="F1105" t="s">
        <v>5466</v>
      </c>
      <c r="G1105" t="s">
        <v>3402</v>
      </c>
      <c r="H1105" s="331" t="str">
        <f>VLOOKUP($G1105,工作表1!$A:$C,3)</f>
        <v>A</v>
      </c>
      <c r="I1105" s="24" t="str">
        <f>VLOOKUP(G1105,工作表1!A:C,3)</f>
        <v>A</v>
      </c>
    </row>
    <row r="1106" spans="1:9">
      <c r="A1106" t="s">
        <v>1059</v>
      </c>
      <c r="B1106" t="s">
        <v>2204</v>
      </c>
      <c r="C1106" t="s">
        <v>5467</v>
      </c>
      <c r="D1106" t="s">
        <v>5468</v>
      </c>
      <c r="E1106" t="s">
        <v>2703</v>
      </c>
      <c r="F1106" t="s">
        <v>5469</v>
      </c>
      <c r="G1106" t="s">
        <v>3402</v>
      </c>
      <c r="H1106" s="331" t="str">
        <f>VLOOKUP($G1106,工作表1!$A:$C,3)</f>
        <v>A</v>
      </c>
      <c r="I1106" s="24" t="str">
        <f>VLOOKUP(G1106,工作表1!A:C,3)</f>
        <v>A</v>
      </c>
    </row>
    <row r="1107" spans="1:9">
      <c r="A1107" t="s">
        <v>1059</v>
      </c>
      <c r="B1107" t="s">
        <v>2204</v>
      </c>
      <c r="C1107" t="s">
        <v>5470</v>
      </c>
      <c r="D1107" t="s">
        <v>5471</v>
      </c>
      <c r="E1107" t="s">
        <v>2703</v>
      </c>
      <c r="F1107" t="s">
        <v>5472</v>
      </c>
      <c r="G1107" t="s">
        <v>3402</v>
      </c>
      <c r="H1107" s="331" t="str">
        <f>VLOOKUP($G1107,工作表1!$A:$C,3)</f>
        <v>A</v>
      </c>
      <c r="I1107" s="24" t="str">
        <f>VLOOKUP(G1107,工作表1!A:C,3)</f>
        <v>A</v>
      </c>
    </row>
    <row r="1108" spans="1:9">
      <c r="A1108" t="s">
        <v>1059</v>
      </c>
      <c r="B1108" t="s">
        <v>2204</v>
      </c>
      <c r="C1108" t="s">
        <v>5473</v>
      </c>
      <c r="D1108" t="s">
        <v>5474</v>
      </c>
      <c r="E1108" t="s">
        <v>2699</v>
      </c>
      <c r="F1108" t="s">
        <v>5475</v>
      </c>
      <c r="G1108" t="s">
        <v>3402</v>
      </c>
      <c r="H1108" s="331" t="str">
        <f>VLOOKUP($G1108,工作表1!$A:$C,3)</f>
        <v>A</v>
      </c>
      <c r="I1108" s="24" t="str">
        <f>VLOOKUP(G1108,工作表1!A:C,3)</f>
        <v>A</v>
      </c>
    </row>
    <row r="1109" spans="1:9">
      <c r="A1109" t="s">
        <v>1059</v>
      </c>
      <c r="B1109" t="s">
        <v>2204</v>
      </c>
      <c r="C1109" t="s">
        <v>5476</v>
      </c>
      <c r="D1109" t="s">
        <v>5477</v>
      </c>
      <c r="E1109" t="s">
        <v>2703</v>
      </c>
      <c r="F1109" t="s">
        <v>5478</v>
      </c>
      <c r="G1109" t="s">
        <v>3402</v>
      </c>
      <c r="H1109" s="331" t="str">
        <f>VLOOKUP($G1109,工作表1!$A:$C,3)</f>
        <v>A</v>
      </c>
      <c r="I1109" s="24" t="str">
        <f>VLOOKUP(G1109,工作表1!A:C,3)</f>
        <v>A</v>
      </c>
    </row>
    <row r="1110" spans="1:9">
      <c r="A1110" t="s">
        <v>1059</v>
      </c>
      <c r="B1110" t="s">
        <v>2204</v>
      </c>
      <c r="C1110" t="s">
        <v>5479</v>
      </c>
      <c r="D1110" t="s">
        <v>5480</v>
      </c>
      <c r="E1110" t="s">
        <v>2699</v>
      </c>
      <c r="F1110" t="s">
        <v>5481</v>
      </c>
      <c r="G1110" t="s">
        <v>3378</v>
      </c>
      <c r="H1110" s="331" t="str">
        <f>VLOOKUP($G1110,工作表1!$A:$C,3)</f>
        <v>A</v>
      </c>
      <c r="I1110" s="24" t="str">
        <f>VLOOKUP(G1110,工作表1!A:C,3)</f>
        <v>A</v>
      </c>
    </row>
    <row r="1111" spans="1:9">
      <c r="A1111" t="s">
        <v>1059</v>
      </c>
      <c r="B1111" t="s">
        <v>2204</v>
      </c>
      <c r="C1111" t="s">
        <v>5849</v>
      </c>
      <c r="D1111" t="s">
        <v>5850</v>
      </c>
      <c r="E1111" t="s">
        <v>2703</v>
      </c>
      <c r="F1111" t="s">
        <v>5851</v>
      </c>
      <c r="G1111" t="s">
        <v>3402</v>
      </c>
      <c r="H1111" s="331" t="str">
        <f>VLOOKUP($G1111,工作表1!$A:$C,3)</f>
        <v>A</v>
      </c>
      <c r="I1111" s="24" t="str">
        <f>VLOOKUP(G1111,工作表1!A:C,3)</f>
        <v>A</v>
      </c>
    </row>
    <row r="1112" spans="1:9">
      <c r="A1112" t="s">
        <v>1059</v>
      </c>
      <c r="B1112" t="s">
        <v>2204</v>
      </c>
      <c r="C1112" t="s">
        <v>5852</v>
      </c>
      <c r="D1112" t="s">
        <v>5853</v>
      </c>
      <c r="E1112" t="s">
        <v>2699</v>
      </c>
      <c r="F1112" t="s">
        <v>5854</v>
      </c>
      <c r="G1112" t="s">
        <v>3402</v>
      </c>
      <c r="H1112" s="331" t="str">
        <f>VLOOKUP($G1112,工作表1!$A:$C,3)</f>
        <v>A</v>
      </c>
      <c r="I1112" s="24" t="str">
        <f>VLOOKUP(G1112,工作表1!A:C,3)</f>
        <v>A</v>
      </c>
    </row>
    <row r="1113" spans="1:9">
      <c r="A1113" t="s">
        <v>1059</v>
      </c>
      <c r="B1113" t="s">
        <v>2204</v>
      </c>
      <c r="C1113" t="s">
        <v>5855</v>
      </c>
      <c r="D1113" t="s">
        <v>5856</v>
      </c>
      <c r="E1113" t="s">
        <v>2703</v>
      </c>
      <c r="F1113" t="s">
        <v>5857</v>
      </c>
      <c r="G1113" t="s">
        <v>3402</v>
      </c>
      <c r="H1113" s="331" t="str">
        <f>VLOOKUP($G1113,工作表1!$A:$C,3)</f>
        <v>A</v>
      </c>
      <c r="I1113" s="24" t="str">
        <f>VLOOKUP(G1113,工作表1!A:C,3)</f>
        <v>A</v>
      </c>
    </row>
    <row r="1114" spans="1:9">
      <c r="A1114" t="s">
        <v>1059</v>
      </c>
      <c r="B1114" t="s">
        <v>2204</v>
      </c>
      <c r="C1114" t="s">
        <v>5858</v>
      </c>
      <c r="D1114" t="s">
        <v>5859</v>
      </c>
      <c r="E1114" t="s">
        <v>2703</v>
      </c>
      <c r="F1114" t="s">
        <v>5860</v>
      </c>
      <c r="G1114" t="s">
        <v>3378</v>
      </c>
      <c r="H1114" s="331" t="str">
        <f>VLOOKUP($G1114,工作表1!$A:$C,3)</f>
        <v>A</v>
      </c>
      <c r="I1114" s="24" t="str">
        <f>VLOOKUP(G1114,工作表1!A:C,3)</f>
        <v>A</v>
      </c>
    </row>
    <row r="1115" spans="1:9">
      <c r="A1115" t="s">
        <v>1059</v>
      </c>
      <c r="B1115" t="s">
        <v>2204</v>
      </c>
      <c r="C1115" t="s">
        <v>5861</v>
      </c>
      <c r="D1115" t="s">
        <v>5862</v>
      </c>
      <c r="E1115" t="s">
        <v>2703</v>
      </c>
      <c r="F1115" t="s">
        <v>5863</v>
      </c>
      <c r="G1115" t="s">
        <v>3378</v>
      </c>
      <c r="H1115" s="331" t="str">
        <f>VLOOKUP($G1115,工作表1!$A:$C,3)</f>
        <v>A</v>
      </c>
      <c r="I1115" s="24" t="str">
        <f>VLOOKUP(G1115,工作表1!A:C,3)</f>
        <v>A</v>
      </c>
    </row>
    <row r="1116" spans="1:9">
      <c r="A1116" t="s">
        <v>1059</v>
      </c>
      <c r="B1116" t="s">
        <v>2204</v>
      </c>
      <c r="C1116" t="s">
        <v>5864</v>
      </c>
      <c r="D1116" t="s">
        <v>5865</v>
      </c>
      <c r="E1116" t="s">
        <v>2703</v>
      </c>
      <c r="F1116" t="s">
        <v>5866</v>
      </c>
      <c r="G1116" t="s">
        <v>3378</v>
      </c>
      <c r="H1116" s="331" t="str">
        <f>VLOOKUP($G1116,工作表1!$A:$C,3)</f>
        <v>A</v>
      </c>
      <c r="I1116" s="24" t="str">
        <f>VLOOKUP(G1116,工作表1!A:C,3)</f>
        <v>A</v>
      </c>
    </row>
    <row r="1117" spans="1:9">
      <c r="A1117" t="s">
        <v>1059</v>
      </c>
      <c r="B1117" t="s">
        <v>2204</v>
      </c>
      <c r="C1117" t="s">
        <v>5867</v>
      </c>
      <c r="D1117" t="s">
        <v>5868</v>
      </c>
      <c r="E1117" t="s">
        <v>2703</v>
      </c>
      <c r="F1117" t="s">
        <v>5869</v>
      </c>
      <c r="G1117" t="s">
        <v>3402</v>
      </c>
      <c r="H1117" s="331" t="str">
        <f>VLOOKUP($G1117,工作表1!$A:$C,3)</f>
        <v>A</v>
      </c>
      <c r="I1117" s="24" t="str">
        <f>VLOOKUP(G1117,工作表1!A:C,3)</f>
        <v>A</v>
      </c>
    </row>
    <row r="1118" spans="1:9">
      <c r="A1118" t="s">
        <v>1059</v>
      </c>
      <c r="B1118" t="s">
        <v>2204</v>
      </c>
      <c r="C1118" t="s">
        <v>5870</v>
      </c>
      <c r="D1118" t="s">
        <v>5871</v>
      </c>
      <c r="E1118" t="s">
        <v>2703</v>
      </c>
      <c r="F1118" t="s">
        <v>5872</v>
      </c>
      <c r="G1118" t="s">
        <v>3402</v>
      </c>
      <c r="H1118" s="331" t="str">
        <f>VLOOKUP($G1118,工作表1!$A:$C,3)</f>
        <v>A</v>
      </c>
      <c r="I1118" s="24" t="str">
        <f>VLOOKUP(G1118,工作表1!A:C,3)</f>
        <v>A</v>
      </c>
    </row>
    <row r="1119" spans="1:9">
      <c r="A1119" t="s">
        <v>1059</v>
      </c>
      <c r="B1119" t="s">
        <v>2204</v>
      </c>
      <c r="C1119" t="s">
        <v>5873</v>
      </c>
      <c r="D1119" t="s">
        <v>5874</v>
      </c>
      <c r="E1119" t="s">
        <v>2703</v>
      </c>
      <c r="F1119" t="s">
        <v>5875</v>
      </c>
      <c r="G1119" t="s">
        <v>3378</v>
      </c>
      <c r="H1119" s="331" t="str">
        <f>VLOOKUP($G1119,工作表1!$A:$C,3)</f>
        <v>A</v>
      </c>
      <c r="I1119" s="24" t="str">
        <f>VLOOKUP(G1119,工作表1!A:C,3)</f>
        <v>A</v>
      </c>
    </row>
    <row r="1120" spans="1:9">
      <c r="A1120" t="s">
        <v>1059</v>
      </c>
      <c r="B1120" t="s">
        <v>3830</v>
      </c>
      <c r="C1120" t="s">
        <v>4375</v>
      </c>
      <c r="D1120" t="s">
        <v>4376</v>
      </c>
      <c r="E1120" t="s">
        <v>2688</v>
      </c>
      <c r="F1120" t="s">
        <v>4377</v>
      </c>
      <c r="G1120" t="s">
        <v>3383</v>
      </c>
      <c r="H1120" s="331" t="str">
        <f>VLOOKUP($G1120,工作表1!$A:$C,3)</f>
        <v>A</v>
      </c>
      <c r="I1120" s="24" t="str">
        <f>VLOOKUP(G1120,工作表1!A:C,3)</f>
        <v>A</v>
      </c>
    </row>
    <row r="1121" spans="1:9">
      <c r="A1121" t="s">
        <v>1059</v>
      </c>
      <c r="B1121" t="s">
        <v>3830</v>
      </c>
      <c r="C1121" t="s">
        <v>961</v>
      </c>
      <c r="D1121" t="s">
        <v>962</v>
      </c>
      <c r="E1121" t="s">
        <v>2699</v>
      </c>
      <c r="F1121" t="s">
        <v>963</v>
      </c>
      <c r="G1121" t="s">
        <v>3385</v>
      </c>
      <c r="H1121" s="331" t="str">
        <f>VLOOKUP($G1121,工作表1!$A:$C,3)</f>
        <v>A</v>
      </c>
      <c r="I1121" s="24" t="str">
        <f>VLOOKUP(G1121,工作表1!A:C,3)</f>
        <v>A</v>
      </c>
    </row>
    <row r="1122" spans="1:9">
      <c r="A1122" t="s">
        <v>1059</v>
      </c>
      <c r="B1122" t="s">
        <v>3830</v>
      </c>
      <c r="C1122" t="s">
        <v>972</v>
      </c>
      <c r="D1122" t="s">
        <v>973</v>
      </c>
      <c r="E1122" t="s">
        <v>2688</v>
      </c>
      <c r="F1122" t="s">
        <v>974</v>
      </c>
      <c r="G1122" t="s">
        <v>3385</v>
      </c>
      <c r="H1122" s="331" t="str">
        <f>VLOOKUP($G1122,工作表1!$A:$C,3)</f>
        <v>A</v>
      </c>
      <c r="I1122" s="24" t="str">
        <f>VLOOKUP(G1122,工作表1!A:C,3)</f>
        <v>A</v>
      </c>
    </row>
    <row r="1123" spans="1:9">
      <c r="A1123" t="s">
        <v>1059</v>
      </c>
      <c r="B1123" t="s">
        <v>3830</v>
      </c>
      <c r="C1123" t="s">
        <v>278</v>
      </c>
      <c r="D1123" t="s">
        <v>279</v>
      </c>
      <c r="E1123" t="s">
        <v>2688</v>
      </c>
      <c r="F1123" t="s">
        <v>280</v>
      </c>
      <c r="G1123" t="s">
        <v>3385</v>
      </c>
      <c r="H1123" s="331" t="str">
        <f>VLOOKUP($G1123,工作表1!$A:$C,3)</f>
        <v>A</v>
      </c>
      <c r="I1123" s="24" t="str">
        <f>VLOOKUP(G1123,工作表1!A:C,3)</f>
        <v>A</v>
      </c>
    </row>
    <row r="1124" spans="1:9">
      <c r="A1124" t="s">
        <v>1059</v>
      </c>
      <c r="B1124" t="s">
        <v>3830</v>
      </c>
      <c r="C1124" t="s">
        <v>1088</v>
      </c>
      <c r="D1124" t="s">
        <v>1089</v>
      </c>
      <c r="E1124" t="s">
        <v>2703</v>
      </c>
      <c r="F1124" t="s">
        <v>1090</v>
      </c>
      <c r="G1124" t="s">
        <v>3385</v>
      </c>
      <c r="H1124" s="331" t="str">
        <f>VLOOKUP($G1124,工作表1!$A:$C,3)</f>
        <v>A</v>
      </c>
      <c r="I1124" s="24" t="str">
        <f>VLOOKUP(G1124,工作表1!A:C,3)</f>
        <v>A</v>
      </c>
    </row>
    <row r="1125" spans="1:9">
      <c r="A1125" t="s">
        <v>1059</v>
      </c>
      <c r="B1125" t="s">
        <v>3830</v>
      </c>
      <c r="C1125" t="s">
        <v>153</v>
      </c>
      <c r="D1125" t="s">
        <v>154</v>
      </c>
      <c r="E1125" t="s">
        <v>2699</v>
      </c>
      <c r="F1125" t="s">
        <v>155</v>
      </c>
      <c r="G1125" t="s">
        <v>3385</v>
      </c>
      <c r="H1125" s="331" t="str">
        <f>VLOOKUP($G1125,工作表1!$A:$C,3)</f>
        <v>A</v>
      </c>
      <c r="I1125" s="24" t="str">
        <f>VLOOKUP(G1125,工作表1!A:C,3)</f>
        <v>A</v>
      </c>
    </row>
    <row r="1126" spans="1:9">
      <c r="A1126" t="s">
        <v>1059</v>
      </c>
      <c r="B1126" t="s">
        <v>3830</v>
      </c>
      <c r="C1126" t="s">
        <v>1094</v>
      </c>
      <c r="D1126" t="s">
        <v>1095</v>
      </c>
      <c r="E1126" t="s">
        <v>2699</v>
      </c>
      <c r="F1126" t="s">
        <v>1096</v>
      </c>
      <c r="G1126" t="s">
        <v>3385</v>
      </c>
      <c r="H1126" s="331" t="str">
        <f>VLOOKUP($G1126,工作表1!$A:$C,3)</f>
        <v>A</v>
      </c>
      <c r="I1126" s="24" t="str">
        <f>VLOOKUP(G1126,工作表1!A:C,3)</f>
        <v>A</v>
      </c>
    </row>
    <row r="1127" spans="1:9">
      <c r="A1127" t="s">
        <v>1059</v>
      </c>
      <c r="B1127" t="s">
        <v>3830</v>
      </c>
      <c r="C1127" t="s">
        <v>1097</v>
      </c>
      <c r="D1127" t="s">
        <v>1098</v>
      </c>
      <c r="E1127" t="s">
        <v>2699</v>
      </c>
      <c r="F1127" t="s">
        <v>1099</v>
      </c>
      <c r="G1127" t="s">
        <v>3383</v>
      </c>
      <c r="H1127" s="331" t="str">
        <f>VLOOKUP($G1127,工作表1!$A:$C,3)</f>
        <v>A</v>
      </c>
      <c r="I1127" s="24" t="str">
        <f>VLOOKUP(G1127,工作表1!A:C,3)</f>
        <v>A</v>
      </c>
    </row>
    <row r="1128" spans="1:9">
      <c r="A1128" t="s">
        <v>1059</v>
      </c>
      <c r="B1128" t="s">
        <v>3830</v>
      </c>
      <c r="C1128" t="s">
        <v>1100</v>
      </c>
      <c r="D1128" t="s">
        <v>1101</v>
      </c>
      <c r="E1128" t="s">
        <v>2703</v>
      </c>
      <c r="F1128" t="s">
        <v>1102</v>
      </c>
      <c r="G1128" t="s">
        <v>3385</v>
      </c>
      <c r="H1128" s="331" t="str">
        <f>VLOOKUP($G1128,工作表1!$A:$C,3)</f>
        <v>A</v>
      </c>
      <c r="I1128" s="24" t="str">
        <f>VLOOKUP(G1128,工作表1!A:C,3)</f>
        <v>A</v>
      </c>
    </row>
    <row r="1129" spans="1:9">
      <c r="A1129" t="s">
        <v>1059</v>
      </c>
      <c r="B1129" t="s">
        <v>3830</v>
      </c>
      <c r="C1129" t="s">
        <v>1888</v>
      </c>
      <c r="D1129" t="s">
        <v>1889</v>
      </c>
      <c r="E1129" t="s">
        <v>2703</v>
      </c>
      <c r="F1129" t="s">
        <v>608</v>
      </c>
      <c r="G1129" t="s">
        <v>3383</v>
      </c>
      <c r="H1129" s="331" t="str">
        <f>VLOOKUP($G1129,工作表1!$A:$C,3)</f>
        <v>A</v>
      </c>
      <c r="I1129" s="24" t="str">
        <f>VLOOKUP(G1129,工作表1!A:C,3)</f>
        <v>A</v>
      </c>
    </row>
    <row r="1130" spans="1:9">
      <c r="A1130" t="s">
        <v>1059</v>
      </c>
      <c r="B1130" t="s">
        <v>3830</v>
      </c>
      <c r="C1130" t="s">
        <v>1103</v>
      </c>
      <c r="D1130" t="s">
        <v>1104</v>
      </c>
      <c r="E1130" t="s">
        <v>2703</v>
      </c>
      <c r="F1130" t="s">
        <v>1105</v>
      </c>
      <c r="G1130" t="s">
        <v>3385</v>
      </c>
      <c r="H1130" s="331" t="str">
        <f>VLOOKUP($G1130,工作表1!$A:$C,3)</f>
        <v>A</v>
      </c>
      <c r="I1130" s="24" t="str">
        <f>VLOOKUP(G1130,工作表1!A:C,3)</f>
        <v>A</v>
      </c>
    </row>
    <row r="1131" spans="1:9">
      <c r="A1131" t="s">
        <v>1059</v>
      </c>
      <c r="B1131" t="s">
        <v>3830</v>
      </c>
      <c r="C1131" t="s">
        <v>1106</v>
      </c>
      <c r="D1131" t="s">
        <v>1107</v>
      </c>
      <c r="E1131" t="s">
        <v>2703</v>
      </c>
      <c r="F1131" t="s">
        <v>1108</v>
      </c>
      <c r="G1131" t="s">
        <v>3385</v>
      </c>
      <c r="H1131" s="331" t="str">
        <f>VLOOKUP($G1131,工作表1!$A:$C,3)</f>
        <v>A</v>
      </c>
      <c r="I1131" s="24" t="str">
        <f>VLOOKUP(G1131,工作表1!A:C,3)</f>
        <v>A</v>
      </c>
    </row>
    <row r="1132" spans="1:9">
      <c r="A1132" t="s">
        <v>1059</v>
      </c>
      <c r="B1132" t="s">
        <v>3830</v>
      </c>
      <c r="C1132" t="s">
        <v>1118</v>
      </c>
      <c r="D1132" t="s">
        <v>1119</v>
      </c>
      <c r="E1132" t="s">
        <v>2699</v>
      </c>
      <c r="F1132" t="s">
        <v>1120</v>
      </c>
      <c r="G1132" t="s">
        <v>3385</v>
      </c>
      <c r="H1132" s="331" t="str">
        <f>VLOOKUP($G1132,工作表1!$A:$C,3)</f>
        <v>A</v>
      </c>
      <c r="I1132" s="24" t="str">
        <f>VLOOKUP(G1132,工作表1!A:C,3)</f>
        <v>A</v>
      </c>
    </row>
    <row r="1133" spans="1:9">
      <c r="A1133" t="s">
        <v>1059</v>
      </c>
      <c r="B1133" t="s">
        <v>3830</v>
      </c>
      <c r="C1133" t="s">
        <v>1124</v>
      </c>
      <c r="D1133" t="s">
        <v>1125</v>
      </c>
      <c r="E1133" t="s">
        <v>2703</v>
      </c>
      <c r="F1133" t="s">
        <v>1126</v>
      </c>
      <c r="G1133" t="s">
        <v>3385</v>
      </c>
      <c r="H1133" s="331" t="str">
        <f>VLOOKUP($G1133,工作表1!$A:$C,3)</f>
        <v>A</v>
      </c>
      <c r="I1133" s="24" t="str">
        <f>VLOOKUP(G1133,工作表1!A:C,3)</f>
        <v>A</v>
      </c>
    </row>
    <row r="1134" spans="1:9">
      <c r="A1134" t="s">
        <v>1059</v>
      </c>
      <c r="B1134" t="s">
        <v>3830</v>
      </c>
      <c r="C1134" t="s">
        <v>1136</v>
      </c>
      <c r="D1134" t="s">
        <v>1137</v>
      </c>
      <c r="E1134" t="s">
        <v>2703</v>
      </c>
      <c r="F1134" t="s">
        <v>1138</v>
      </c>
      <c r="G1134" t="s">
        <v>3383</v>
      </c>
      <c r="H1134" s="331" t="str">
        <f>VLOOKUP($G1134,工作表1!$A:$C,3)</f>
        <v>A</v>
      </c>
      <c r="I1134" s="24" t="str">
        <f>VLOOKUP(G1134,工作表1!A:C,3)</f>
        <v>A</v>
      </c>
    </row>
    <row r="1135" spans="1:9">
      <c r="A1135" t="s">
        <v>1059</v>
      </c>
      <c r="B1135" t="s">
        <v>3830</v>
      </c>
      <c r="C1135" t="s">
        <v>1139</v>
      </c>
      <c r="D1135" t="s">
        <v>1140</v>
      </c>
      <c r="E1135" t="s">
        <v>2699</v>
      </c>
      <c r="F1135" t="s">
        <v>1141</v>
      </c>
      <c r="G1135" t="s">
        <v>3383</v>
      </c>
      <c r="H1135" s="331" t="str">
        <f>VLOOKUP($G1135,工作表1!$A:$C,3)</f>
        <v>A</v>
      </c>
      <c r="I1135" s="24" t="str">
        <f>VLOOKUP(G1135,工作表1!A:C,3)</f>
        <v>A</v>
      </c>
    </row>
    <row r="1136" spans="1:9">
      <c r="A1136" t="s">
        <v>1059</v>
      </c>
      <c r="B1136" t="s">
        <v>3830</v>
      </c>
      <c r="C1136" t="s">
        <v>1142</v>
      </c>
      <c r="D1136" t="s">
        <v>1143</v>
      </c>
      <c r="E1136" t="s">
        <v>2703</v>
      </c>
      <c r="F1136" t="s">
        <v>1144</v>
      </c>
      <c r="G1136" t="s">
        <v>3385</v>
      </c>
      <c r="H1136" s="331" t="str">
        <f>VLOOKUP($G1136,工作表1!$A:$C,3)</f>
        <v>A</v>
      </c>
      <c r="I1136" s="24" t="str">
        <f>VLOOKUP(G1136,工作表1!A:C,3)</f>
        <v>A</v>
      </c>
    </row>
    <row r="1137" spans="1:9">
      <c r="A1137" t="s">
        <v>1059</v>
      </c>
      <c r="B1137" t="s">
        <v>3830</v>
      </c>
      <c r="C1137" t="s">
        <v>1145</v>
      </c>
      <c r="D1137" t="s">
        <v>1146</v>
      </c>
      <c r="E1137" t="s">
        <v>2699</v>
      </c>
      <c r="F1137" t="s">
        <v>1147</v>
      </c>
      <c r="G1137" t="s">
        <v>3383</v>
      </c>
      <c r="H1137" s="331" t="str">
        <f>VLOOKUP($G1137,工作表1!$A:$C,3)</f>
        <v>A</v>
      </c>
      <c r="I1137" s="24" t="str">
        <f>VLOOKUP(G1137,工作表1!A:C,3)</f>
        <v>A</v>
      </c>
    </row>
    <row r="1138" spans="1:9">
      <c r="A1138" t="s">
        <v>1059</v>
      </c>
      <c r="B1138" t="s">
        <v>3830</v>
      </c>
      <c r="C1138" t="s">
        <v>1148</v>
      </c>
      <c r="D1138" t="s">
        <v>1149</v>
      </c>
      <c r="E1138" t="s">
        <v>2699</v>
      </c>
      <c r="F1138" t="s">
        <v>1150</v>
      </c>
      <c r="G1138" t="s">
        <v>3385</v>
      </c>
      <c r="H1138" s="331" t="str">
        <f>VLOOKUP($G1138,工作表1!$A:$C,3)</f>
        <v>A</v>
      </c>
      <c r="I1138" s="24" t="str">
        <f>VLOOKUP(G1138,工作表1!A:C,3)</f>
        <v>A</v>
      </c>
    </row>
    <row r="1139" spans="1:9">
      <c r="A1139" t="s">
        <v>1059</v>
      </c>
      <c r="B1139" t="s">
        <v>3830</v>
      </c>
      <c r="C1139" t="s">
        <v>2752</v>
      </c>
      <c r="D1139" t="s">
        <v>2753</v>
      </c>
      <c r="E1139" t="s">
        <v>2703</v>
      </c>
      <c r="F1139" t="s">
        <v>2754</v>
      </c>
      <c r="G1139" t="s">
        <v>3383</v>
      </c>
      <c r="H1139" s="331" t="str">
        <f>VLOOKUP($G1139,工作表1!$A:$C,3)</f>
        <v>A</v>
      </c>
      <c r="I1139" s="24" t="str">
        <f>VLOOKUP(G1139,工作表1!A:C,3)</f>
        <v>A</v>
      </c>
    </row>
    <row r="1140" spans="1:9">
      <c r="A1140" t="s">
        <v>1059</v>
      </c>
      <c r="B1140" t="s">
        <v>3830</v>
      </c>
      <c r="C1140" t="s">
        <v>2758</v>
      </c>
      <c r="D1140" t="s">
        <v>2759</v>
      </c>
      <c r="E1140" t="s">
        <v>2699</v>
      </c>
      <c r="F1140" t="s">
        <v>2760</v>
      </c>
      <c r="G1140" t="s">
        <v>3385</v>
      </c>
      <c r="H1140" s="331" t="str">
        <f>VLOOKUP($G1140,工作表1!$A:$C,3)</f>
        <v>A</v>
      </c>
      <c r="I1140" s="24" t="str">
        <f>VLOOKUP(G1140,工作表1!A:C,3)</f>
        <v>A</v>
      </c>
    </row>
    <row r="1141" spans="1:9">
      <c r="A1141" t="s">
        <v>1059</v>
      </c>
      <c r="B1141" t="s">
        <v>3830</v>
      </c>
      <c r="C1141" t="s">
        <v>2761</v>
      </c>
      <c r="D1141" t="s">
        <v>2762</v>
      </c>
      <c r="E1141" t="s">
        <v>2699</v>
      </c>
      <c r="F1141" t="s">
        <v>2763</v>
      </c>
      <c r="G1141" t="s">
        <v>3383</v>
      </c>
      <c r="H1141" s="331" t="str">
        <f>VLOOKUP($G1141,工作表1!$A:$C,3)</f>
        <v>A</v>
      </c>
      <c r="I1141" s="24" t="str">
        <f>VLOOKUP(G1141,工作表1!A:C,3)</f>
        <v>A</v>
      </c>
    </row>
    <row r="1142" spans="1:9">
      <c r="A1142" t="s">
        <v>1059</v>
      </c>
      <c r="B1142" t="s">
        <v>3830</v>
      </c>
      <c r="C1142" t="s">
        <v>2764</v>
      </c>
      <c r="D1142" t="s">
        <v>2765</v>
      </c>
      <c r="E1142" t="s">
        <v>2699</v>
      </c>
      <c r="F1142" t="s">
        <v>2766</v>
      </c>
      <c r="G1142" t="s">
        <v>3385</v>
      </c>
      <c r="H1142" s="331" t="str">
        <f>VLOOKUP($G1142,工作表1!$A:$C,3)</f>
        <v>A</v>
      </c>
      <c r="I1142" s="24" t="str">
        <f>VLOOKUP(G1142,工作表1!A:C,3)</f>
        <v>A</v>
      </c>
    </row>
    <row r="1143" spans="1:9">
      <c r="A1143" t="s">
        <v>1059</v>
      </c>
      <c r="B1143" t="s">
        <v>3830</v>
      </c>
      <c r="C1143" t="s">
        <v>2767</v>
      </c>
      <c r="D1143" t="s">
        <v>2768</v>
      </c>
      <c r="E1143" t="s">
        <v>2699</v>
      </c>
      <c r="F1143" t="s">
        <v>2769</v>
      </c>
      <c r="G1143" t="s">
        <v>3383</v>
      </c>
      <c r="H1143" s="331" t="str">
        <f>VLOOKUP($G1143,工作表1!$A:$C,3)</f>
        <v>A</v>
      </c>
      <c r="I1143" s="24" t="str">
        <f>VLOOKUP(G1143,工作表1!A:C,3)</f>
        <v>A</v>
      </c>
    </row>
    <row r="1144" spans="1:9">
      <c r="A1144" t="s">
        <v>1059</v>
      </c>
      <c r="B1144" t="s">
        <v>3830</v>
      </c>
      <c r="C1144" t="s">
        <v>4475</v>
      </c>
      <c r="D1144" t="s">
        <v>4476</v>
      </c>
      <c r="E1144" t="s">
        <v>2703</v>
      </c>
      <c r="F1144" t="s">
        <v>4477</v>
      </c>
      <c r="G1144" t="s">
        <v>3383</v>
      </c>
      <c r="H1144" s="331" t="str">
        <f>VLOOKUP($G1144,工作表1!$A:$C,3)</f>
        <v>A</v>
      </c>
      <c r="I1144" s="24" t="str">
        <f>VLOOKUP(G1144,工作表1!A:C,3)</f>
        <v>A</v>
      </c>
    </row>
    <row r="1145" spans="1:9">
      <c r="A1145" t="s">
        <v>1059</v>
      </c>
      <c r="B1145" t="s">
        <v>3830</v>
      </c>
      <c r="C1145" t="s">
        <v>2770</v>
      </c>
      <c r="D1145" t="s">
        <v>2771</v>
      </c>
      <c r="E1145" t="s">
        <v>2703</v>
      </c>
      <c r="F1145" t="s">
        <v>2772</v>
      </c>
      <c r="G1145" t="s">
        <v>3383</v>
      </c>
      <c r="H1145" s="331" t="str">
        <f>VLOOKUP($G1145,工作表1!$A:$C,3)</f>
        <v>A</v>
      </c>
      <c r="I1145" s="24" t="str">
        <f>VLOOKUP(G1145,工作表1!A:C,3)</f>
        <v>A</v>
      </c>
    </row>
    <row r="1146" spans="1:9">
      <c r="A1146" t="s">
        <v>1059</v>
      </c>
      <c r="B1146" t="s">
        <v>3830</v>
      </c>
      <c r="C1146" t="s">
        <v>2776</v>
      </c>
      <c r="D1146" t="s">
        <v>2777</v>
      </c>
      <c r="E1146" t="s">
        <v>2703</v>
      </c>
      <c r="F1146" t="s">
        <v>2778</v>
      </c>
      <c r="G1146" t="s">
        <v>3385</v>
      </c>
      <c r="H1146" s="331" t="str">
        <f>VLOOKUP($G1146,工作表1!$A:$C,3)</f>
        <v>A</v>
      </c>
      <c r="I1146" s="24" t="str">
        <f>VLOOKUP(G1146,工作表1!A:C,3)</f>
        <v>A</v>
      </c>
    </row>
    <row r="1147" spans="1:9">
      <c r="A1147" t="s">
        <v>1059</v>
      </c>
      <c r="B1147" t="s">
        <v>3830</v>
      </c>
      <c r="C1147" t="s">
        <v>2779</v>
      </c>
      <c r="D1147" t="s">
        <v>2780</v>
      </c>
      <c r="E1147" t="s">
        <v>2703</v>
      </c>
      <c r="F1147" t="s">
        <v>2781</v>
      </c>
      <c r="G1147" t="s">
        <v>3385</v>
      </c>
      <c r="H1147" s="331" t="str">
        <f>VLOOKUP($G1147,工作表1!$A:$C,3)</f>
        <v>A</v>
      </c>
      <c r="I1147" s="24" t="str">
        <f>VLOOKUP(G1147,工作表1!A:C,3)</f>
        <v>A</v>
      </c>
    </row>
    <row r="1148" spans="1:9">
      <c r="A1148" t="s">
        <v>1059</v>
      </c>
      <c r="B1148" t="s">
        <v>3830</v>
      </c>
      <c r="C1148" t="s">
        <v>1529</v>
      </c>
      <c r="D1148" t="s">
        <v>1530</v>
      </c>
      <c r="E1148" t="s">
        <v>2699</v>
      </c>
      <c r="F1148" t="s">
        <v>1531</v>
      </c>
      <c r="G1148" t="s">
        <v>3385</v>
      </c>
      <c r="H1148" s="331" t="str">
        <f>VLOOKUP($G1148,工作表1!$A:$C,3)</f>
        <v>A</v>
      </c>
      <c r="I1148" s="24" t="str">
        <f>VLOOKUP(G1148,工作表1!A:C,3)</f>
        <v>A</v>
      </c>
    </row>
    <row r="1149" spans="1:9">
      <c r="A1149" t="s">
        <v>1059</v>
      </c>
      <c r="B1149" t="s">
        <v>3830</v>
      </c>
      <c r="C1149" t="s">
        <v>2785</v>
      </c>
      <c r="D1149" t="s">
        <v>2786</v>
      </c>
      <c r="E1149" t="s">
        <v>2703</v>
      </c>
      <c r="F1149" t="s">
        <v>2787</v>
      </c>
      <c r="G1149" t="s">
        <v>3383</v>
      </c>
      <c r="H1149" s="331" t="str">
        <f>VLOOKUP($G1149,工作表1!$A:$C,3)</f>
        <v>A</v>
      </c>
      <c r="I1149" s="24" t="str">
        <f>VLOOKUP(G1149,工作表1!A:C,3)</f>
        <v>A</v>
      </c>
    </row>
    <row r="1150" spans="1:9">
      <c r="A1150" t="s">
        <v>1059</v>
      </c>
      <c r="B1150" t="s">
        <v>3830</v>
      </c>
      <c r="C1150" t="s">
        <v>2788</v>
      </c>
      <c r="D1150" t="s">
        <v>2789</v>
      </c>
      <c r="E1150" t="s">
        <v>2703</v>
      </c>
      <c r="F1150" t="s">
        <v>2790</v>
      </c>
      <c r="G1150" t="s">
        <v>3383</v>
      </c>
      <c r="H1150" s="331" t="str">
        <f>VLOOKUP($G1150,工作表1!$A:$C,3)</f>
        <v>A</v>
      </c>
      <c r="I1150" s="24" t="str">
        <f>VLOOKUP(G1150,工作表1!A:C,3)</f>
        <v>A</v>
      </c>
    </row>
    <row r="1151" spans="1:9">
      <c r="A1151" t="s">
        <v>1059</v>
      </c>
      <c r="B1151" t="s">
        <v>3830</v>
      </c>
      <c r="C1151" t="s">
        <v>2791</v>
      </c>
      <c r="D1151" t="s">
        <v>2792</v>
      </c>
      <c r="E1151" t="s">
        <v>2703</v>
      </c>
      <c r="F1151" t="s">
        <v>2793</v>
      </c>
      <c r="G1151" t="s">
        <v>3383</v>
      </c>
      <c r="H1151" s="331" t="str">
        <f>VLOOKUP($G1151,工作表1!$A:$C,3)</f>
        <v>A</v>
      </c>
      <c r="I1151" s="24" t="str">
        <f>VLOOKUP(G1151,工作表1!A:C,3)</f>
        <v>A</v>
      </c>
    </row>
    <row r="1152" spans="1:9">
      <c r="A1152" t="s">
        <v>1059</v>
      </c>
      <c r="B1152" t="s">
        <v>3830</v>
      </c>
      <c r="C1152" t="s">
        <v>2794</v>
      </c>
      <c r="D1152" t="s">
        <v>2795</v>
      </c>
      <c r="E1152" t="s">
        <v>2703</v>
      </c>
      <c r="F1152" t="s">
        <v>2796</v>
      </c>
      <c r="G1152" t="s">
        <v>3385</v>
      </c>
      <c r="H1152" s="331" t="str">
        <f>VLOOKUP($G1152,工作表1!$A:$C,3)</f>
        <v>A</v>
      </c>
      <c r="I1152" s="24" t="str">
        <f>VLOOKUP(G1152,工作表1!A:C,3)</f>
        <v>A</v>
      </c>
    </row>
    <row r="1153" spans="1:9">
      <c r="A1153" t="s">
        <v>1059</v>
      </c>
      <c r="B1153" t="s">
        <v>3830</v>
      </c>
      <c r="C1153" t="s">
        <v>2797</v>
      </c>
      <c r="D1153" t="s">
        <v>2798</v>
      </c>
      <c r="E1153" t="s">
        <v>2703</v>
      </c>
      <c r="F1153" t="s">
        <v>2799</v>
      </c>
      <c r="G1153" t="s">
        <v>3383</v>
      </c>
      <c r="H1153" s="331" t="str">
        <f>VLOOKUP($G1153,工作表1!$A:$C,3)</f>
        <v>A</v>
      </c>
      <c r="I1153" s="24" t="str">
        <f>VLOOKUP(G1153,工作表1!A:C,3)</f>
        <v>A</v>
      </c>
    </row>
    <row r="1154" spans="1:9">
      <c r="A1154" t="s">
        <v>1059</v>
      </c>
      <c r="B1154" t="s">
        <v>3830</v>
      </c>
      <c r="C1154" t="s">
        <v>2800</v>
      </c>
      <c r="D1154" t="s">
        <v>2801</v>
      </c>
      <c r="E1154" t="s">
        <v>2703</v>
      </c>
      <c r="F1154" t="s">
        <v>2802</v>
      </c>
      <c r="G1154" t="s">
        <v>3383</v>
      </c>
      <c r="H1154" s="331" t="str">
        <f>VLOOKUP($G1154,工作表1!$A:$C,3)</f>
        <v>A</v>
      </c>
      <c r="I1154" s="24" t="str">
        <f>VLOOKUP(G1154,工作表1!A:C,3)</f>
        <v>A</v>
      </c>
    </row>
    <row r="1155" spans="1:9">
      <c r="A1155" t="s">
        <v>1059</v>
      </c>
      <c r="B1155" t="s">
        <v>3830</v>
      </c>
      <c r="C1155" t="s">
        <v>2803</v>
      </c>
      <c r="D1155" t="s">
        <v>2804</v>
      </c>
      <c r="E1155" t="s">
        <v>2703</v>
      </c>
      <c r="F1155" t="s">
        <v>2805</v>
      </c>
      <c r="G1155" t="s">
        <v>3383</v>
      </c>
      <c r="H1155" s="331" t="str">
        <f>VLOOKUP($G1155,工作表1!$A:$C,3)</f>
        <v>A</v>
      </c>
      <c r="I1155" s="24" t="str">
        <f>VLOOKUP(G1155,工作表1!A:C,3)</f>
        <v>A</v>
      </c>
    </row>
    <row r="1156" spans="1:9">
      <c r="A1156" t="s">
        <v>1059</v>
      </c>
      <c r="B1156" t="s">
        <v>3830</v>
      </c>
      <c r="C1156" t="s">
        <v>2806</v>
      </c>
      <c r="D1156" t="s">
        <v>2807</v>
      </c>
      <c r="E1156" t="s">
        <v>2703</v>
      </c>
      <c r="F1156" t="s">
        <v>2808</v>
      </c>
      <c r="G1156" t="s">
        <v>3383</v>
      </c>
      <c r="H1156" s="331" t="str">
        <f>VLOOKUP($G1156,工作表1!$A:$C,3)</f>
        <v>A</v>
      </c>
      <c r="I1156" s="24" t="str">
        <f>VLOOKUP(G1156,工作表1!A:C,3)</f>
        <v>A</v>
      </c>
    </row>
    <row r="1157" spans="1:9">
      <c r="A1157" t="s">
        <v>1059</v>
      </c>
      <c r="B1157" t="s">
        <v>3830</v>
      </c>
      <c r="C1157" t="s">
        <v>2809</v>
      </c>
      <c r="D1157" t="s">
        <v>2810</v>
      </c>
      <c r="E1157" t="s">
        <v>2703</v>
      </c>
      <c r="F1157" t="s">
        <v>2811</v>
      </c>
      <c r="G1157" t="s">
        <v>3383</v>
      </c>
      <c r="H1157" s="331" t="str">
        <f>VLOOKUP($G1157,工作表1!$A:$C,3)</f>
        <v>A</v>
      </c>
      <c r="I1157" s="24" t="str">
        <f>VLOOKUP(G1157,工作表1!A:C,3)</f>
        <v>A</v>
      </c>
    </row>
    <row r="1158" spans="1:9">
      <c r="A1158" t="s">
        <v>1059</v>
      </c>
      <c r="B1158" t="s">
        <v>3830</v>
      </c>
      <c r="C1158" t="s">
        <v>2812</v>
      </c>
      <c r="D1158" t="s">
        <v>2813</v>
      </c>
      <c r="E1158" t="s">
        <v>2703</v>
      </c>
      <c r="F1158" t="s">
        <v>2814</v>
      </c>
      <c r="G1158" t="s">
        <v>3385</v>
      </c>
      <c r="H1158" s="331" t="str">
        <f>VLOOKUP($G1158,工作表1!$A:$C,3)</f>
        <v>A</v>
      </c>
      <c r="I1158" s="24" t="str">
        <f>VLOOKUP(G1158,工作表1!A:C,3)</f>
        <v>A</v>
      </c>
    </row>
    <row r="1159" spans="1:9">
      <c r="A1159" t="s">
        <v>1059</v>
      </c>
      <c r="B1159" t="s">
        <v>3830</v>
      </c>
      <c r="C1159" t="s">
        <v>2815</v>
      </c>
      <c r="D1159" t="s">
        <v>2816</v>
      </c>
      <c r="E1159" t="s">
        <v>2703</v>
      </c>
      <c r="F1159" t="s">
        <v>2817</v>
      </c>
      <c r="G1159" t="s">
        <v>3383</v>
      </c>
      <c r="H1159" s="331" t="str">
        <f>VLOOKUP($G1159,工作表1!$A:$C,3)</f>
        <v>A</v>
      </c>
      <c r="I1159" s="24" t="str">
        <f>VLOOKUP(G1159,工作表1!A:C,3)</f>
        <v>A</v>
      </c>
    </row>
    <row r="1160" spans="1:9">
      <c r="A1160" t="s">
        <v>1059</v>
      </c>
      <c r="B1160" t="s">
        <v>3830</v>
      </c>
      <c r="C1160" t="s">
        <v>2821</v>
      </c>
      <c r="D1160" t="s">
        <v>2822</v>
      </c>
      <c r="E1160" t="s">
        <v>2703</v>
      </c>
      <c r="F1160" t="s">
        <v>2823</v>
      </c>
      <c r="G1160" t="s">
        <v>3385</v>
      </c>
      <c r="H1160" s="331" t="str">
        <f>VLOOKUP($G1160,工作表1!$A:$C,3)</f>
        <v>A</v>
      </c>
      <c r="I1160" s="24" t="str">
        <f>VLOOKUP(G1160,工作表1!A:C,3)</f>
        <v>A</v>
      </c>
    </row>
    <row r="1161" spans="1:9">
      <c r="A1161" t="s">
        <v>1059</v>
      </c>
      <c r="B1161" t="s">
        <v>3830</v>
      </c>
      <c r="C1161" t="s">
        <v>2827</v>
      </c>
      <c r="D1161" t="s">
        <v>2828</v>
      </c>
      <c r="E1161" t="s">
        <v>2703</v>
      </c>
      <c r="F1161" t="s">
        <v>2829</v>
      </c>
      <c r="G1161" t="s">
        <v>3383</v>
      </c>
      <c r="H1161" s="331" t="str">
        <f>VLOOKUP($G1161,工作表1!$A:$C,3)</f>
        <v>A</v>
      </c>
      <c r="I1161" s="24" t="str">
        <f>VLOOKUP(G1161,工作表1!A:C,3)</f>
        <v>A</v>
      </c>
    </row>
    <row r="1162" spans="1:9">
      <c r="A1162" t="s">
        <v>1059</v>
      </c>
      <c r="B1162" t="s">
        <v>3830</v>
      </c>
      <c r="C1162" t="s">
        <v>1307</v>
      </c>
      <c r="D1162" t="s">
        <v>1308</v>
      </c>
      <c r="E1162" t="s">
        <v>2699</v>
      </c>
      <c r="F1162" t="s">
        <v>1309</v>
      </c>
      <c r="G1162" t="s">
        <v>3383</v>
      </c>
      <c r="H1162" s="331" t="str">
        <f>VLOOKUP($G1162,工作表1!$A:$C,3)</f>
        <v>A</v>
      </c>
      <c r="I1162" s="24" t="str">
        <f>VLOOKUP(G1162,工作表1!A:C,3)</f>
        <v>A</v>
      </c>
    </row>
    <row r="1163" spans="1:9">
      <c r="A1163" t="s">
        <v>1059</v>
      </c>
      <c r="B1163" t="s">
        <v>3830</v>
      </c>
      <c r="C1163" t="s">
        <v>1310</v>
      </c>
      <c r="D1163" t="s">
        <v>1311</v>
      </c>
      <c r="E1163" t="s">
        <v>2703</v>
      </c>
      <c r="F1163" t="s">
        <v>1312</v>
      </c>
      <c r="G1163" t="s">
        <v>3383</v>
      </c>
      <c r="H1163" s="331" t="str">
        <f>VLOOKUP($G1163,工作表1!$A:$C,3)</f>
        <v>A</v>
      </c>
      <c r="I1163" s="24" t="str">
        <f>VLOOKUP(G1163,工作表1!A:C,3)</f>
        <v>A</v>
      </c>
    </row>
    <row r="1164" spans="1:9">
      <c r="A1164" t="s">
        <v>1059</v>
      </c>
      <c r="B1164" t="s">
        <v>3830</v>
      </c>
      <c r="C1164" t="s">
        <v>1313</v>
      </c>
      <c r="D1164" t="s">
        <v>1314</v>
      </c>
      <c r="E1164" t="s">
        <v>2703</v>
      </c>
      <c r="F1164" t="s">
        <v>1315</v>
      </c>
      <c r="G1164" t="s">
        <v>3383</v>
      </c>
      <c r="H1164" s="331" t="str">
        <f>VLOOKUP($G1164,工作表1!$A:$C,3)</f>
        <v>A</v>
      </c>
      <c r="I1164" s="24" t="str">
        <f>VLOOKUP(G1164,工作表1!A:C,3)</f>
        <v>A</v>
      </c>
    </row>
    <row r="1165" spans="1:9">
      <c r="A1165" t="s">
        <v>1059</v>
      </c>
      <c r="B1165" t="s">
        <v>3830</v>
      </c>
      <c r="C1165" t="s">
        <v>1316</v>
      </c>
      <c r="D1165" t="s">
        <v>1317</v>
      </c>
      <c r="E1165" t="s">
        <v>2688</v>
      </c>
      <c r="F1165" t="s">
        <v>1318</v>
      </c>
      <c r="G1165" t="s">
        <v>3383</v>
      </c>
      <c r="H1165" s="331" t="str">
        <f>VLOOKUP($G1165,工作表1!$A:$C,3)</f>
        <v>A</v>
      </c>
      <c r="I1165" s="24" t="str">
        <f>VLOOKUP(G1165,工作表1!A:C,3)</f>
        <v>A</v>
      </c>
    </row>
    <row r="1166" spans="1:9">
      <c r="A1166" t="s">
        <v>1059</v>
      </c>
      <c r="B1166" t="s">
        <v>3830</v>
      </c>
      <c r="C1166" t="s">
        <v>1319</v>
      </c>
      <c r="D1166" t="s">
        <v>1320</v>
      </c>
      <c r="E1166" t="s">
        <v>2703</v>
      </c>
      <c r="F1166" t="s">
        <v>1321</v>
      </c>
      <c r="G1166" t="s">
        <v>3383</v>
      </c>
      <c r="H1166" s="331" t="str">
        <f>VLOOKUP($G1166,工作表1!$A:$C,3)</f>
        <v>A</v>
      </c>
      <c r="I1166" s="24" t="str">
        <f>VLOOKUP(G1166,工作表1!A:C,3)</f>
        <v>A</v>
      </c>
    </row>
    <row r="1167" spans="1:9">
      <c r="A1167" t="s">
        <v>1059</v>
      </c>
      <c r="B1167" t="s">
        <v>3830</v>
      </c>
      <c r="C1167" t="s">
        <v>1322</v>
      </c>
      <c r="D1167" t="s">
        <v>1323</v>
      </c>
      <c r="E1167" t="s">
        <v>2703</v>
      </c>
      <c r="F1167" t="s">
        <v>1324</v>
      </c>
      <c r="G1167" t="s">
        <v>3385</v>
      </c>
      <c r="H1167" s="331" t="str">
        <f>VLOOKUP($G1167,工作表1!$A:$C,3)</f>
        <v>A</v>
      </c>
      <c r="I1167" s="24" t="str">
        <f>VLOOKUP(G1167,工作表1!A:C,3)</f>
        <v>A</v>
      </c>
    </row>
    <row r="1168" spans="1:9">
      <c r="A1168" t="s">
        <v>1059</v>
      </c>
      <c r="B1168" t="s">
        <v>3830</v>
      </c>
      <c r="C1168" t="s">
        <v>1325</v>
      </c>
      <c r="D1168" t="s">
        <v>1326</v>
      </c>
      <c r="E1168" t="s">
        <v>2703</v>
      </c>
      <c r="F1168" t="s">
        <v>1327</v>
      </c>
      <c r="G1168" t="s">
        <v>3383</v>
      </c>
      <c r="H1168" s="331" t="str">
        <f>VLOOKUP($G1168,工作表1!$A:$C,3)</f>
        <v>A</v>
      </c>
      <c r="I1168" s="24" t="str">
        <f>VLOOKUP(G1168,工作表1!A:C,3)</f>
        <v>A</v>
      </c>
    </row>
    <row r="1169" spans="1:9">
      <c r="A1169" t="s">
        <v>1059</v>
      </c>
      <c r="B1169" t="s">
        <v>3830</v>
      </c>
      <c r="C1169" t="s">
        <v>1328</v>
      </c>
      <c r="D1169" t="s">
        <v>1329</v>
      </c>
      <c r="E1169" t="s">
        <v>2703</v>
      </c>
      <c r="F1169" t="s">
        <v>1330</v>
      </c>
      <c r="G1169" t="s">
        <v>3383</v>
      </c>
      <c r="H1169" s="331" t="str">
        <f>VLOOKUP($G1169,工作表1!$A:$C,3)</f>
        <v>A</v>
      </c>
      <c r="I1169" s="24" t="str">
        <f>VLOOKUP(G1169,工作表1!A:C,3)</f>
        <v>A</v>
      </c>
    </row>
    <row r="1170" spans="1:9">
      <c r="A1170" t="s">
        <v>1059</v>
      </c>
      <c r="B1170" t="s">
        <v>3830</v>
      </c>
      <c r="C1170" t="s">
        <v>5155</v>
      </c>
      <c r="D1170" t="s">
        <v>5156</v>
      </c>
      <c r="E1170" t="s">
        <v>2699</v>
      </c>
      <c r="F1170" t="s">
        <v>5157</v>
      </c>
      <c r="G1170" t="s">
        <v>3383</v>
      </c>
      <c r="H1170" s="331" t="str">
        <f>VLOOKUP($G1170,工作表1!$A:$C,3)</f>
        <v>A</v>
      </c>
      <c r="I1170" s="24" t="str">
        <f>VLOOKUP(G1170,工作表1!A:C,3)</f>
        <v>A</v>
      </c>
    </row>
    <row r="1171" spans="1:9">
      <c r="A1171" t="s">
        <v>1059</v>
      </c>
      <c r="B1171" t="s">
        <v>3830</v>
      </c>
      <c r="C1171" t="s">
        <v>1332</v>
      </c>
      <c r="D1171" t="s">
        <v>1333</v>
      </c>
      <c r="E1171" t="s">
        <v>2699</v>
      </c>
      <c r="F1171" t="s">
        <v>1334</v>
      </c>
      <c r="G1171" t="s">
        <v>3385</v>
      </c>
      <c r="H1171" s="331" t="str">
        <f>VLOOKUP($G1171,工作表1!$A:$C,3)</f>
        <v>A</v>
      </c>
      <c r="I1171" s="24" t="str">
        <f>VLOOKUP(G1171,工作表1!A:C,3)</f>
        <v>A</v>
      </c>
    </row>
    <row r="1172" spans="1:9">
      <c r="A1172" t="s">
        <v>1059</v>
      </c>
      <c r="B1172" t="s">
        <v>3830</v>
      </c>
      <c r="C1172" t="s">
        <v>5173</v>
      </c>
      <c r="D1172" t="s">
        <v>5174</v>
      </c>
      <c r="E1172" t="s">
        <v>2703</v>
      </c>
      <c r="F1172" t="s">
        <v>5175</v>
      </c>
      <c r="G1172" t="s">
        <v>3385</v>
      </c>
      <c r="H1172" s="331" t="str">
        <f>VLOOKUP($G1172,工作表1!$A:$C,3)</f>
        <v>A</v>
      </c>
      <c r="I1172" s="24" t="str">
        <f>VLOOKUP(G1172,工作表1!A:C,3)</f>
        <v>A</v>
      </c>
    </row>
    <row r="1173" spans="1:9">
      <c r="A1173" t="s">
        <v>1059</v>
      </c>
      <c r="B1173" t="s">
        <v>3830</v>
      </c>
      <c r="C1173" t="s">
        <v>1338</v>
      </c>
      <c r="D1173" t="s">
        <v>1339</v>
      </c>
      <c r="E1173" t="s">
        <v>2703</v>
      </c>
      <c r="F1173" t="s">
        <v>1340</v>
      </c>
      <c r="G1173" t="s">
        <v>3383</v>
      </c>
      <c r="H1173" s="331" t="str">
        <f>VLOOKUP($G1173,工作表1!$A:$C,3)</f>
        <v>A</v>
      </c>
      <c r="I1173" s="24" t="str">
        <f>VLOOKUP(G1173,工作表1!A:C,3)</f>
        <v>A</v>
      </c>
    </row>
    <row r="1174" spans="1:9">
      <c r="A1174" t="s">
        <v>1059</v>
      </c>
      <c r="B1174" t="s">
        <v>3830</v>
      </c>
      <c r="C1174" t="s">
        <v>1341</v>
      </c>
      <c r="D1174" t="s">
        <v>1342</v>
      </c>
      <c r="E1174" t="s">
        <v>2699</v>
      </c>
      <c r="F1174" t="s">
        <v>1343</v>
      </c>
      <c r="G1174" t="s">
        <v>3385</v>
      </c>
      <c r="H1174" s="331" t="str">
        <f>VLOOKUP($G1174,工作表1!$A:$C,3)</f>
        <v>A</v>
      </c>
      <c r="I1174" s="24" t="str">
        <f>VLOOKUP(G1174,工作表1!A:C,3)</f>
        <v>A</v>
      </c>
    </row>
    <row r="1175" spans="1:9">
      <c r="A1175" t="s">
        <v>1059</v>
      </c>
      <c r="B1175" t="s">
        <v>3830</v>
      </c>
      <c r="C1175" t="s">
        <v>1344</v>
      </c>
      <c r="D1175" t="s">
        <v>1345</v>
      </c>
      <c r="E1175" t="s">
        <v>2703</v>
      </c>
      <c r="F1175" t="s">
        <v>1346</v>
      </c>
      <c r="G1175" t="s">
        <v>3383</v>
      </c>
      <c r="H1175" s="331" t="str">
        <f>VLOOKUP($G1175,工作表1!$A:$C,3)</f>
        <v>A</v>
      </c>
      <c r="I1175" s="24" t="str">
        <f>VLOOKUP(G1175,工作表1!A:C,3)</f>
        <v>A</v>
      </c>
    </row>
    <row r="1176" spans="1:9">
      <c r="A1176" t="s">
        <v>1059</v>
      </c>
      <c r="B1176" t="s">
        <v>3830</v>
      </c>
      <c r="C1176" t="s">
        <v>1347</v>
      </c>
      <c r="D1176" t="s">
        <v>1348</v>
      </c>
      <c r="E1176" t="s">
        <v>2703</v>
      </c>
      <c r="F1176" t="s">
        <v>1349</v>
      </c>
      <c r="G1176" t="s">
        <v>3385</v>
      </c>
      <c r="H1176" s="331" t="str">
        <f>VLOOKUP($G1176,工作表1!$A:$C,3)</f>
        <v>A</v>
      </c>
      <c r="I1176" s="24" t="str">
        <f>VLOOKUP(G1176,工作表1!A:C,3)</f>
        <v>A</v>
      </c>
    </row>
    <row r="1177" spans="1:9">
      <c r="A1177" t="s">
        <v>1059</v>
      </c>
      <c r="B1177" t="s">
        <v>3830</v>
      </c>
      <c r="C1177" t="s">
        <v>1350</v>
      </c>
      <c r="D1177" t="s">
        <v>1351</v>
      </c>
      <c r="E1177" t="s">
        <v>2699</v>
      </c>
      <c r="F1177" t="s">
        <v>1352</v>
      </c>
      <c r="G1177" t="s">
        <v>3383</v>
      </c>
      <c r="H1177" s="331" t="str">
        <f>VLOOKUP($G1177,工作表1!$A:$C,3)</f>
        <v>A</v>
      </c>
      <c r="I1177" s="24" t="str">
        <f>VLOOKUP(G1177,工作表1!A:C,3)</f>
        <v>A</v>
      </c>
    </row>
    <row r="1178" spans="1:9">
      <c r="A1178" t="s">
        <v>1059</v>
      </c>
      <c r="B1178" t="s">
        <v>3830</v>
      </c>
      <c r="C1178" t="s">
        <v>1353</v>
      </c>
      <c r="D1178" t="s">
        <v>1354</v>
      </c>
      <c r="E1178" t="s">
        <v>2703</v>
      </c>
      <c r="F1178" t="s">
        <v>1355</v>
      </c>
      <c r="G1178" t="s">
        <v>3385</v>
      </c>
      <c r="H1178" s="331" t="str">
        <f>VLOOKUP($G1178,工作表1!$A:$C,3)</f>
        <v>A</v>
      </c>
      <c r="I1178" s="24" t="str">
        <f>VLOOKUP(G1178,工作表1!A:C,3)</f>
        <v>A</v>
      </c>
    </row>
    <row r="1179" spans="1:9">
      <c r="A1179" t="s">
        <v>1059</v>
      </c>
      <c r="B1179" t="s">
        <v>3830</v>
      </c>
      <c r="C1179" t="s">
        <v>1356</v>
      </c>
      <c r="D1179" t="s">
        <v>1357</v>
      </c>
      <c r="E1179" t="s">
        <v>2703</v>
      </c>
      <c r="F1179" t="s">
        <v>1358</v>
      </c>
      <c r="G1179" t="s">
        <v>3385</v>
      </c>
      <c r="H1179" s="331" t="str">
        <f>VLOOKUP($G1179,工作表1!$A:$C,3)</f>
        <v>A</v>
      </c>
      <c r="I1179" s="24" t="str">
        <f>VLOOKUP(G1179,工作表1!A:C,3)</f>
        <v>A</v>
      </c>
    </row>
    <row r="1180" spans="1:9">
      <c r="A1180" t="s">
        <v>1059</v>
      </c>
      <c r="B1180" t="s">
        <v>3830</v>
      </c>
      <c r="C1180" t="s">
        <v>1359</v>
      </c>
      <c r="D1180" t="s">
        <v>1360</v>
      </c>
      <c r="E1180" t="s">
        <v>2703</v>
      </c>
      <c r="F1180" t="s">
        <v>1361</v>
      </c>
      <c r="G1180" t="s">
        <v>3385</v>
      </c>
      <c r="H1180" s="331" t="str">
        <f>VLOOKUP($G1180,工作表1!$A:$C,3)</f>
        <v>A</v>
      </c>
      <c r="I1180" s="24" t="str">
        <f>VLOOKUP(G1180,工作表1!A:C,3)</f>
        <v>A</v>
      </c>
    </row>
    <row r="1181" spans="1:9">
      <c r="A1181" t="s">
        <v>1059</v>
      </c>
      <c r="B1181" t="s">
        <v>3830</v>
      </c>
      <c r="C1181" t="s">
        <v>1362</v>
      </c>
      <c r="D1181" t="s">
        <v>4309</v>
      </c>
      <c r="E1181" t="s">
        <v>2703</v>
      </c>
      <c r="F1181" t="s">
        <v>1363</v>
      </c>
      <c r="G1181" t="s">
        <v>3385</v>
      </c>
      <c r="H1181" s="331" t="str">
        <f>VLOOKUP($G1181,工作表1!$A:$C,3)</f>
        <v>A</v>
      </c>
      <c r="I1181" s="24" t="str">
        <f>VLOOKUP(G1181,工作表1!A:C,3)</f>
        <v>A</v>
      </c>
    </row>
    <row r="1182" spans="1:9">
      <c r="A1182" t="s">
        <v>1059</v>
      </c>
      <c r="B1182" t="s">
        <v>3830</v>
      </c>
      <c r="C1182" t="s">
        <v>1364</v>
      </c>
      <c r="D1182" t="s">
        <v>1365</v>
      </c>
      <c r="E1182" t="s">
        <v>2699</v>
      </c>
      <c r="F1182" t="s">
        <v>1366</v>
      </c>
      <c r="G1182" t="s">
        <v>3385</v>
      </c>
      <c r="H1182" s="331" t="str">
        <f>VLOOKUP($G1182,工作表1!$A:$C,3)</f>
        <v>A</v>
      </c>
      <c r="I1182" s="24" t="str">
        <f>VLOOKUP(G1182,工作表1!A:C,3)</f>
        <v>A</v>
      </c>
    </row>
    <row r="1183" spans="1:9">
      <c r="A1183" t="s">
        <v>1059</v>
      </c>
      <c r="B1183" t="s">
        <v>3830</v>
      </c>
      <c r="C1183" t="s">
        <v>5227</v>
      </c>
      <c r="D1183" t="s">
        <v>5228</v>
      </c>
      <c r="E1183" t="s">
        <v>2699</v>
      </c>
      <c r="F1183" t="s">
        <v>5229</v>
      </c>
      <c r="G1183" t="s">
        <v>3385</v>
      </c>
      <c r="H1183" s="331" t="str">
        <f>VLOOKUP($G1183,工作表1!$A:$C,3)</f>
        <v>A</v>
      </c>
      <c r="I1183" s="24" t="str">
        <f>VLOOKUP(G1183,工作表1!A:C,3)</f>
        <v>A</v>
      </c>
    </row>
    <row r="1184" spans="1:9">
      <c r="A1184" t="s">
        <v>1059</v>
      </c>
      <c r="B1184" t="s">
        <v>3830</v>
      </c>
      <c r="C1184" t="s">
        <v>1370</v>
      </c>
      <c r="D1184" t="s">
        <v>1371</v>
      </c>
      <c r="E1184" t="s">
        <v>2703</v>
      </c>
      <c r="F1184" t="s">
        <v>1372</v>
      </c>
      <c r="G1184" t="s">
        <v>3385</v>
      </c>
      <c r="H1184" s="331" t="str">
        <f>VLOOKUP($G1184,工作表1!$A:$C,3)</f>
        <v>A</v>
      </c>
      <c r="I1184" s="24" t="str">
        <f>VLOOKUP(G1184,工作表1!A:C,3)</f>
        <v>A</v>
      </c>
    </row>
    <row r="1185" spans="1:9">
      <c r="A1185" t="s">
        <v>1059</v>
      </c>
      <c r="B1185" t="s">
        <v>3830</v>
      </c>
      <c r="C1185" t="s">
        <v>2129</v>
      </c>
      <c r="D1185" t="s">
        <v>2130</v>
      </c>
      <c r="E1185" t="s">
        <v>2703</v>
      </c>
      <c r="F1185" t="s">
        <v>2131</v>
      </c>
      <c r="G1185" t="s">
        <v>3383</v>
      </c>
      <c r="H1185" s="331" t="str">
        <f>VLOOKUP($G1185,工作表1!$A:$C,3)</f>
        <v>A</v>
      </c>
      <c r="I1185" s="24" t="str">
        <f>VLOOKUP(G1185,工作表1!A:C,3)</f>
        <v>A</v>
      </c>
    </row>
    <row r="1186" spans="1:9">
      <c r="A1186" t="s">
        <v>1059</v>
      </c>
      <c r="B1186" t="s">
        <v>3830</v>
      </c>
      <c r="C1186" t="s">
        <v>1373</v>
      </c>
      <c r="D1186" t="s">
        <v>1374</v>
      </c>
      <c r="E1186" t="s">
        <v>2703</v>
      </c>
      <c r="F1186" t="s">
        <v>1375</v>
      </c>
      <c r="G1186" t="s">
        <v>3385</v>
      </c>
      <c r="H1186" s="331" t="str">
        <f>VLOOKUP($G1186,工作表1!$A:$C,3)</f>
        <v>A</v>
      </c>
      <c r="I1186" s="24" t="str">
        <f>VLOOKUP(G1186,工作表1!A:C,3)</f>
        <v>A</v>
      </c>
    </row>
    <row r="1187" spans="1:9">
      <c r="A1187" t="s">
        <v>1059</v>
      </c>
      <c r="B1187" t="s">
        <v>3830</v>
      </c>
      <c r="C1187" t="s">
        <v>1376</v>
      </c>
      <c r="D1187" t="s">
        <v>4791</v>
      </c>
      <c r="E1187" t="s">
        <v>2703</v>
      </c>
      <c r="F1187" t="s">
        <v>4792</v>
      </c>
      <c r="G1187" t="s">
        <v>3385</v>
      </c>
      <c r="H1187" s="331" t="str">
        <f>VLOOKUP($G1187,工作表1!$A:$C,3)</f>
        <v>A</v>
      </c>
      <c r="I1187" s="24" t="str">
        <f>VLOOKUP(G1187,工作表1!A:C,3)</f>
        <v>A</v>
      </c>
    </row>
    <row r="1188" spans="1:9">
      <c r="A1188" t="s">
        <v>1059</v>
      </c>
      <c r="B1188" t="s">
        <v>3830</v>
      </c>
      <c r="C1188" t="s">
        <v>4793</v>
      </c>
      <c r="D1188" t="s">
        <v>4794</v>
      </c>
      <c r="E1188" t="s">
        <v>2703</v>
      </c>
      <c r="F1188" t="s">
        <v>4795</v>
      </c>
      <c r="G1188" t="s">
        <v>3385</v>
      </c>
      <c r="H1188" s="331" t="str">
        <f>VLOOKUP($G1188,工作表1!$A:$C,3)</f>
        <v>A</v>
      </c>
      <c r="I1188" s="24" t="str">
        <f>VLOOKUP(G1188,工作表1!A:C,3)</f>
        <v>A</v>
      </c>
    </row>
    <row r="1189" spans="1:9">
      <c r="A1189" t="s">
        <v>1059</v>
      </c>
      <c r="B1189" t="s">
        <v>3830</v>
      </c>
      <c r="C1189" t="s">
        <v>4796</v>
      </c>
      <c r="D1189" t="s">
        <v>4797</v>
      </c>
      <c r="E1189" t="s">
        <v>2699</v>
      </c>
      <c r="F1189" t="s">
        <v>4798</v>
      </c>
      <c r="G1189" t="s">
        <v>3383</v>
      </c>
      <c r="H1189" s="331" t="str">
        <f>VLOOKUP($G1189,工作表1!$A:$C,3)</f>
        <v>A</v>
      </c>
      <c r="I1189" s="24" t="str">
        <f>VLOOKUP(G1189,工作表1!A:C,3)</f>
        <v>A</v>
      </c>
    </row>
    <row r="1190" spans="1:9">
      <c r="A1190" t="s">
        <v>1059</v>
      </c>
      <c r="B1190" t="s">
        <v>3830</v>
      </c>
      <c r="C1190" t="s">
        <v>4799</v>
      </c>
      <c r="D1190" t="s">
        <v>4800</v>
      </c>
      <c r="E1190" t="s">
        <v>2703</v>
      </c>
      <c r="F1190" t="s">
        <v>4801</v>
      </c>
      <c r="G1190" t="s">
        <v>3385</v>
      </c>
      <c r="H1190" s="331" t="str">
        <f>VLOOKUP($G1190,工作表1!$A:$C,3)</f>
        <v>A</v>
      </c>
      <c r="I1190" s="24" t="str">
        <f>VLOOKUP(G1190,工作表1!A:C,3)</f>
        <v>A</v>
      </c>
    </row>
    <row r="1191" spans="1:9">
      <c r="A1191" t="s">
        <v>1059</v>
      </c>
      <c r="B1191" t="s">
        <v>3830</v>
      </c>
      <c r="C1191" t="s">
        <v>4802</v>
      </c>
      <c r="D1191" t="s">
        <v>4803</v>
      </c>
      <c r="E1191" t="s">
        <v>2703</v>
      </c>
      <c r="F1191" t="s">
        <v>4804</v>
      </c>
      <c r="G1191" t="s">
        <v>3383</v>
      </c>
      <c r="H1191" s="331" t="str">
        <f>VLOOKUP($G1191,工作表1!$A:$C,3)</f>
        <v>A</v>
      </c>
      <c r="I1191" s="24" t="str">
        <f>VLOOKUP(G1191,工作表1!A:C,3)</f>
        <v>A</v>
      </c>
    </row>
    <row r="1192" spans="1:9">
      <c r="A1192" t="s">
        <v>1059</v>
      </c>
      <c r="B1192" t="s">
        <v>3830</v>
      </c>
      <c r="C1192" t="s">
        <v>4805</v>
      </c>
      <c r="D1192" t="s">
        <v>4806</v>
      </c>
      <c r="E1192" t="s">
        <v>2703</v>
      </c>
      <c r="F1192" t="s">
        <v>4807</v>
      </c>
      <c r="G1192" t="s">
        <v>3383</v>
      </c>
      <c r="H1192" s="331" t="str">
        <f>VLOOKUP($G1192,工作表1!$A:$C,3)</f>
        <v>A</v>
      </c>
      <c r="I1192" s="24" t="str">
        <f>VLOOKUP(G1192,工作表1!A:C,3)</f>
        <v>A</v>
      </c>
    </row>
    <row r="1193" spans="1:9">
      <c r="A1193" t="s">
        <v>1059</v>
      </c>
      <c r="B1193" t="s">
        <v>3830</v>
      </c>
      <c r="C1193" t="s">
        <v>4808</v>
      </c>
      <c r="D1193" t="s">
        <v>4809</v>
      </c>
      <c r="E1193" t="s">
        <v>2703</v>
      </c>
      <c r="F1193" t="s">
        <v>4810</v>
      </c>
      <c r="G1193" t="s">
        <v>3385</v>
      </c>
      <c r="H1193" s="331" t="str">
        <f>VLOOKUP($G1193,工作表1!$A:$C,3)</f>
        <v>A</v>
      </c>
      <c r="I1193" s="24" t="str">
        <f>VLOOKUP(G1193,工作表1!A:C,3)</f>
        <v>A</v>
      </c>
    </row>
    <row r="1194" spans="1:9">
      <c r="A1194" t="s">
        <v>1059</v>
      </c>
      <c r="B1194" t="s">
        <v>3830</v>
      </c>
      <c r="C1194" t="s">
        <v>4811</v>
      </c>
      <c r="D1194" t="s">
        <v>4812</v>
      </c>
      <c r="E1194" t="s">
        <v>2703</v>
      </c>
      <c r="F1194" t="s">
        <v>4813</v>
      </c>
      <c r="G1194" t="s">
        <v>3383</v>
      </c>
      <c r="H1194" s="331" t="str">
        <f>VLOOKUP($G1194,工作表1!$A:$C,3)</f>
        <v>A</v>
      </c>
      <c r="I1194" s="24" t="str">
        <f>VLOOKUP(G1194,工作表1!A:C,3)</f>
        <v>A</v>
      </c>
    </row>
    <row r="1195" spans="1:9">
      <c r="A1195" t="s">
        <v>1059</v>
      </c>
      <c r="B1195" t="s">
        <v>3830</v>
      </c>
      <c r="C1195" t="s">
        <v>4814</v>
      </c>
      <c r="D1195" t="s">
        <v>4815</v>
      </c>
      <c r="E1195" t="s">
        <v>2703</v>
      </c>
      <c r="F1195" t="s">
        <v>4816</v>
      </c>
      <c r="G1195" t="s">
        <v>3385</v>
      </c>
      <c r="H1195" s="331" t="str">
        <f>VLOOKUP($G1195,工作表1!$A:$C,3)</f>
        <v>A</v>
      </c>
      <c r="I1195" s="24" t="str">
        <f>VLOOKUP(G1195,工作表1!A:C,3)</f>
        <v>A</v>
      </c>
    </row>
    <row r="1196" spans="1:9">
      <c r="A1196" t="s">
        <v>1059</v>
      </c>
      <c r="B1196" t="s">
        <v>3830</v>
      </c>
      <c r="C1196" t="s">
        <v>4814</v>
      </c>
      <c r="D1196" t="s">
        <v>4815</v>
      </c>
      <c r="E1196" t="s">
        <v>2703</v>
      </c>
      <c r="F1196" t="s">
        <v>4816</v>
      </c>
      <c r="G1196" t="s">
        <v>3385</v>
      </c>
      <c r="H1196" s="331" t="str">
        <f>VLOOKUP($G1196,工作表1!$A:$C,3)</f>
        <v>A</v>
      </c>
      <c r="I1196" s="24" t="str">
        <f>VLOOKUP(G1196,工作表1!A:C,3)</f>
        <v>A</v>
      </c>
    </row>
    <row r="1197" spans="1:9">
      <c r="A1197" t="s">
        <v>1059</v>
      </c>
      <c r="B1197" t="s">
        <v>3830</v>
      </c>
      <c r="C1197" t="s">
        <v>4817</v>
      </c>
      <c r="D1197" t="s">
        <v>4818</v>
      </c>
      <c r="E1197" t="s">
        <v>2703</v>
      </c>
      <c r="F1197" t="s">
        <v>4819</v>
      </c>
      <c r="G1197" t="s">
        <v>3385</v>
      </c>
      <c r="H1197" s="331" t="str">
        <f>VLOOKUP($G1197,工作表1!$A:$C,3)</f>
        <v>A</v>
      </c>
      <c r="I1197" s="24" t="str">
        <f>VLOOKUP(G1197,工作表1!A:C,3)</f>
        <v>A</v>
      </c>
    </row>
    <row r="1198" spans="1:9">
      <c r="A1198" t="s">
        <v>1059</v>
      </c>
      <c r="B1198" t="s">
        <v>3830</v>
      </c>
      <c r="C1198" t="s">
        <v>4820</v>
      </c>
      <c r="D1198" t="s">
        <v>4821</v>
      </c>
      <c r="E1198" t="s">
        <v>2703</v>
      </c>
      <c r="F1198" t="s">
        <v>4822</v>
      </c>
      <c r="G1198" t="s">
        <v>3385</v>
      </c>
      <c r="H1198" s="331" t="str">
        <f>VLOOKUP($G1198,工作表1!$A:$C,3)</f>
        <v>A</v>
      </c>
      <c r="I1198" s="24" t="str">
        <f>VLOOKUP(G1198,工作表1!A:C,3)</f>
        <v>A</v>
      </c>
    </row>
    <row r="1199" spans="1:9">
      <c r="A1199" t="s">
        <v>1059</v>
      </c>
      <c r="B1199" t="s">
        <v>3830</v>
      </c>
      <c r="C1199" t="s">
        <v>4823</v>
      </c>
      <c r="D1199" t="s">
        <v>4824</v>
      </c>
      <c r="E1199" t="s">
        <v>2703</v>
      </c>
      <c r="F1199" t="s">
        <v>4825</v>
      </c>
      <c r="G1199" t="s">
        <v>3385</v>
      </c>
      <c r="H1199" s="331" t="str">
        <f>VLOOKUP($G1199,工作表1!$A:$C,3)</f>
        <v>A</v>
      </c>
      <c r="I1199" s="24" t="str">
        <f>VLOOKUP(G1199,工作表1!A:C,3)</f>
        <v>A</v>
      </c>
    </row>
    <row r="1200" spans="1:9">
      <c r="A1200" t="s">
        <v>1059</v>
      </c>
      <c r="B1200" t="s">
        <v>3830</v>
      </c>
      <c r="C1200" t="s">
        <v>4826</v>
      </c>
      <c r="D1200" t="s">
        <v>4827</v>
      </c>
      <c r="E1200" t="s">
        <v>2703</v>
      </c>
      <c r="F1200" t="s">
        <v>4828</v>
      </c>
      <c r="G1200" t="s">
        <v>3385</v>
      </c>
      <c r="H1200" s="331" t="str">
        <f>VLOOKUP($G1200,工作表1!$A:$C,3)</f>
        <v>A</v>
      </c>
      <c r="I1200" s="24" t="str">
        <f>VLOOKUP(G1200,工作表1!A:C,3)</f>
        <v>A</v>
      </c>
    </row>
    <row r="1201" spans="1:9">
      <c r="A1201" t="s">
        <v>1059</v>
      </c>
      <c r="B1201" t="s">
        <v>3830</v>
      </c>
      <c r="C1201" t="s">
        <v>4829</v>
      </c>
      <c r="D1201" t="s">
        <v>4830</v>
      </c>
      <c r="E1201" t="s">
        <v>2703</v>
      </c>
      <c r="F1201" t="s">
        <v>4831</v>
      </c>
      <c r="G1201" t="s">
        <v>3385</v>
      </c>
      <c r="H1201" s="331" t="str">
        <f>VLOOKUP($G1201,工作表1!$A:$C,3)</f>
        <v>A</v>
      </c>
      <c r="I1201" s="24" t="str">
        <f>VLOOKUP(G1201,工作表1!A:C,3)</f>
        <v>A</v>
      </c>
    </row>
    <row r="1202" spans="1:9">
      <c r="A1202" t="s">
        <v>1059</v>
      </c>
      <c r="B1202" t="s">
        <v>3830</v>
      </c>
      <c r="C1202" t="s">
        <v>4832</v>
      </c>
      <c r="D1202" t="s">
        <v>4833</v>
      </c>
      <c r="E1202" t="s">
        <v>2703</v>
      </c>
      <c r="F1202" t="s">
        <v>4834</v>
      </c>
      <c r="G1202" t="s">
        <v>3385</v>
      </c>
      <c r="H1202" s="331" t="str">
        <f>VLOOKUP($G1202,工作表1!$A:$C,3)</f>
        <v>A</v>
      </c>
      <c r="I1202" s="24" t="str">
        <f>VLOOKUP(G1202,工作表1!A:C,3)</f>
        <v>A</v>
      </c>
    </row>
    <row r="1203" spans="1:9">
      <c r="A1203" t="s">
        <v>1059</v>
      </c>
      <c r="B1203" t="s">
        <v>3830</v>
      </c>
      <c r="C1203" t="s">
        <v>4835</v>
      </c>
      <c r="D1203" t="s">
        <v>4836</v>
      </c>
      <c r="E1203" t="s">
        <v>2703</v>
      </c>
      <c r="F1203" t="s">
        <v>4837</v>
      </c>
      <c r="G1203" t="s">
        <v>3385</v>
      </c>
      <c r="H1203" s="331" t="str">
        <f>VLOOKUP($G1203,工作表1!$A:$C,3)</f>
        <v>A</v>
      </c>
      <c r="I1203" s="24" t="str">
        <f>VLOOKUP(G1203,工作表1!A:C,3)</f>
        <v>A</v>
      </c>
    </row>
    <row r="1204" spans="1:9">
      <c r="A1204" t="s">
        <v>1059</v>
      </c>
      <c r="B1204" t="s">
        <v>3830</v>
      </c>
      <c r="C1204" t="s">
        <v>4840</v>
      </c>
      <c r="D1204" t="s">
        <v>4841</v>
      </c>
      <c r="E1204" t="s">
        <v>2703</v>
      </c>
      <c r="F1204" t="s">
        <v>4842</v>
      </c>
      <c r="G1204" t="s">
        <v>3385</v>
      </c>
      <c r="H1204" s="331" t="str">
        <f>VLOOKUP($G1204,工作表1!$A:$C,3)</f>
        <v>A</v>
      </c>
      <c r="I1204" s="24" t="str">
        <f>VLOOKUP(G1204,工作表1!A:C,3)</f>
        <v>A</v>
      </c>
    </row>
    <row r="1205" spans="1:9">
      <c r="A1205" t="s">
        <v>1059</v>
      </c>
      <c r="B1205" t="s">
        <v>3830</v>
      </c>
      <c r="C1205" t="s">
        <v>4843</v>
      </c>
      <c r="D1205" t="s">
        <v>4844</v>
      </c>
      <c r="E1205" t="s">
        <v>2703</v>
      </c>
      <c r="F1205" t="s">
        <v>4845</v>
      </c>
      <c r="G1205" t="s">
        <v>3383</v>
      </c>
      <c r="H1205" s="331" t="str">
        <f>VLOOKUP($G1205,工作表1!$A:$C,3)</f>
        <v>A</v>
      </c>
      <c r="I1205" s="24" t="str">
        <f>VLOOKUP(G1205,工作表1!A:C,3)</f>
        <v>A</v>
      </c>
    </row>
    <row r="1206" spans="1:9">
      <c r="A1206" t="s">
        <v>1059</v>
      </c>
      <c r="B1206" t="s">
        <v>3830</v>
      </c>
      <c r="C1206" t="s">
        <v>4846</v>
      </c>
      <c r="D1206" t="s">
        <v>4847</v>
      </c>
      <c r="E1206" t="s">
        <v>2703</v>
      </c>
      <c r="F1206" t="s">
        <v>4848</v>
      </c>
      <c r="G1206" t="s">
        <v>3385</v>
      </c>
      <c r="H1206" s="331" t="str">
        <f>VLOOKUP($G1206,工作表1!$A:$C,3)</f>
        <v>A</v>
      </c>
      <c r="I1206" s="24" t="str">
        <f>VLOOKUP(G1206,工作表1!A:C,3)</f>
        <v>A</v>
      </c>
    </row>
    <row r="1207" spans="1:9">
      <c r="A1207" t="s">
        <v>1059</v>
      </c>
      <c r="B1207" t="s">
        <v>3830</v>
      </c>
      <c r="C1207" t="s">
        <v>1454</v>
      </c>
      <c r="D1207" t="s">
        <v>1455</v>
      </c>
      <c r="E1207" t="s">
        <v>2703</v>
      </c>
      <c r="F1207" t="s">
        <v>1456</v>
      </c>
      <c r="G1207" t="s">
        <v>3383</v>
      </c>
      <c r="H1207" s="331" t="str">
        <f>VLOOKUP($G1207,工作表1!$A:$C,3)</f>
        <v>A</v>
      </c>
      <c r="I1207" s="24" t="str">
        <f>VLOOKUP(G1207,工作表1!A:C,3)</f>
        <v>A</v>
      </c>
    </row>
    <row r="1208" spans="1:9">
      <c r="A1208" t="s">
        <v>1059</v>
      </c>
      <c r="B1208" t="s">
        <v>3830</v>
      </c>
      <c r="C1208" t="s">
        <v>1457</v>
      </c>
      <c r="D1208" t="s">
        <v>1458</v>
      </c>
      <c r="E1208" t="s">
        <v>2703</v>
      </c>
      <c r="F1208" t="s">
        <v>1459</v>
      </c>
      <c r="G1208" t="s">
        <v>3383</v>
      </c>
      <c r="H1208" s="331" t="str">
        <f>VLOOKUP($G1208,工作表1!$A:$C,3)</f>
        <v>A</v>
      </c>
      <c r="I1208" s="24" t="str">
        <f>VLOOKUP(G1208,工作表1!A:C,3)</f>
        <v>A</v>
      </c>
    </row>
    <row r="1209" spans="1:9">
      <c r="A1209" t="s">
        <v>1059</v>
      </c>
      <c r="B1209" t="s">
        <v>3830</v>
      </c>
      <c r="C1209" t="s">
        <v>1460</v>
      </c>
      <c r="D1209" t="s">
        <v>1461</v>
      </c>
      <c r="E1209" t="s">
        <v>2703</v>
      </c>
      <c r="F1209" t="s">
        <v>1462</v>
      </c>
      <c r="G1209" t="s">
        <v>3383</v>
      </c>
      <c r="H1209" s="331" t="str">
        <f>VLOOKUP($G1209,工作表1!$A:$C,3)</f>
        <v>A</v>
      </c>
      <c r="I1209" s="24" t="str">
        <f>VLOOKUP(G1209,工作表1!A:C,3)</f>
        <v>A</v>
      </c>
    </row>
    <row r="1210" spans="1:9">
      <c r="A1210" t="s">
        <v>1059</v>
      </c>
      <c r="B1210" t="s">
        <v>3830</v>
      </c>
      <c r="C1210" t="s">
        <v>1463</v>
      </c>
      <c r="D1210" t="s">
        <v>1464</v>
      </c>
      <c r="E1210" t="s">
        <v>2703</v>
      </c>
      <c r="F1210" t="s">
        <v>1465</v>
      </c>
      <c r="G1210" t="s">
        <v>3385</v>
      </c>
      <c r="H1210" s="331" t="str">
        <f>VLOOKUP($G1210,工作表1!$A:$C,3)</f>
        <v>A</v>
      </c>
      <c r="I1210" s="24" t="str">
        <f>VLOOKUP(G1210,工作表1!A:C,3)</f>
        <v>A</v>
      </c>
    </row>
    <row r="1211" spans="1:9">
      <c r="A1211" t="s">
        <v>1059</v>
      </c>
      <c r="B1211" t="s">
        <v>3830</v>
      </c>
      <c r="C1211" t="s">
        <v>1466</v>
      </c>
      <c r="D1211" t="s">
        <v>1467</v>
      </c>
      <c r="E1211" t="s">
        <v>2703</v>
      </c>
      <c r="F1211" t="s">
        <v>1468</v>
      </c>
      <c r="G1211" t="s">
        <v>3383</v>
      </c>
      <c r="H1211" s="331" t="str">
        <f>VLOOKUP($G1211,工作表1!$A:$C,3)</f>
        <v>A</v>
      </c>
      <c r="I1211" s="24" t="str">
        <f>VLOOKUP(G1211,工作表1!A:C,3)</f>
        <v>A</v>
      </c>
    </row>
    <row r="1212" spans="1:9">
      <c r="A1212" t="s">
        <v>1059</v>
      </c>
      <c r="B1212" t="s">
        <v>3830</v>
      </c>
      <c r="C1212" t="s">
        <v>1469</v>
      </c>
      <c r="D1212" t="s">
        <v>1231</v>
      </c>
      <c r="E1212" t="s">
        <v>2703</v>
      </c>
      <c r="F1212" t="s">
        <v>1470</v>
      </c>
      <c r="G1212" t="s">
        <v>3385</v>
      </c>
      <c r="H1212" s="331" t="str">
        <f>VLOOKUP($G1212,工作表1!$A:$C,3)</f>
        <v>A</v>
      </c>
      <c r="I1212" s="24" t="str">
        <f>VLOOKUP(G1212,工作表1!A:C,3)</f>
        <v>A</v>
      </c>
    </row>
    <row r="1213" spans="1:9">
      <c r="A1213" t="s">
        <v>1059</v>
      </c>
      <c r="B1213" t="s">
        <v>3830</v>
      </c>
      <c r="C1213" t="s">
        <v>1471</v>
      </c>
      <c r="D1213" t="s">
        <v>1472</v>
      </c>
      <c r="E1213" t="s">
        <v>2703</v>
      </c>
      <c r="F1213" t="s">
        <v>1473</v>
      </c>
      <c r="G1213" t="s">
        <v>3383</v>
      </c>
      <c r="H1213" s="331" t="str">
        <f>VLOOKUP($G1213,工作表1!$A:$C,3)</f>
        <v>A</v>
      </c>
      <c r="I1213" s="24" t="str">
        <f>VLOOKUP(G1213,工作表1!A:C,3)</f>
        <v>A</v>
      </c>
    </row>
    <row r="1214" spans="1:9">
      <c r="A1214" t="s">
        <v>1059</v>
      </c>
      <c r="B1214" t="s">
        <v>3830</v>
      </c>
      <c r="C1214" t="s">
        <v>1474</v>
      </c>
      <c r="D1214" t="s">
        <v>1475</v>
      </c>
      <c r="E1214" t="s">
        <v>2703</v>
      </c>
      <c r="F1214" t="s">
        <v>1476</v>
      </c>
      <c r="G1214" t="s">
        <v>3383</v>
      </c>
      <c r="H1214" s="331" t="str">
        <f>VLOOKUP($G1214,工作表1!$A:$C,3)</f>
        <v>A</v>
      </c>
      <c r="I1214" s="24" t="str">
        <f>VLOOKUP(G1214,工作表1!A:C,3)</f>
        <v>A</v>
      </c>
    </row>
    <row r="1215" spans="1:9">
      <c r="A1215" t="s">
        <v>1059</v>
      </c>
      <c r="B1215" t="s">
        <v>3830</v>
      </c>
      <c r="C1215" t="s">
        <v>1480</v>
      </c>
      <c r="D1215" t="s">
        <v>1481</v>
      </c>
      <c r="E1215" t="s">
        <v>2703</v>
      </c>
      <c r="F1215" t="s">
        <v>1482</v>
      </c>
      <c r="G1215" t="s">
        <v>3383</v>
      </c>
      <c r="H1215" s="331" t="str">
        <f>VLOOKUP($G1215,工作表1!$A:$C,3)</f>
        <v>A</v>
      </c>
      <c r="I1215" s="24" t="str">
        <f>VLOOKUP(G1215,工作表1!A:C,3)</f>
        <v>A</v>
      </c>
    </row>
    <row r="1216" spans="1:9">
      <c r="A1216" t="s">
        <v>1059</v>
      </c>
      <c r="B1216" t="s">
        <v>3830</v>
      </c>
      <c r="C1216" t="s">
        <v>1483</v>
      </c>
      <c r="D1216" t="s">
        <v>1484</v>
      </c>
      <c r="E1216" t="s">
        <v>2703</v>
      </c>
      <c r="F1216" t="s">
        <v>1485</v>
      </c>
      <c r="G1216" t="s">
        <v>3385</v>
      </c>
      <c r="H1216" s="331" t="str">
        <f>VLOOKUP($G1216,工作表1!$A:$C,3)</f>
        <v>A</v>
      </c>
      <c r="I1216" s="24" t="str">
        <f>VLOOKUP(G1216,工作表1!A:C,3)</f>
        <v>A</v>
      </c>
    </row>
    <row r="1217" spans="1:9">
      <c r="A1217" t="s">
        <v>1059</v>
      </c>
      <c r="B1217" t="s">
        <v>3830</v>
      </c>
      <c r="C1217" t="s">
        <v>1486</v>
      </c>
      <c r="D1217" t="s">
        <v>1487</v>
      </c>
      <c r="E1217" t="s">
        <v>2703</v>
      </c>
      <c r="F1217" t="s">
        <v>1488</v>
      </c>
      <c r="G1217" t="s">
        <v>3385</v>
      </c>
      <c r="H1217" s="331" t="str">
        <f>VLOOKUP($G1217,工作表1!$A:$C,3)</f>
        <v>A</v>
      </c>
      <c r="I1217" s="24" t="str">
        <f>VLOOKUP(G1217,工作表1!A:C,3)</f>
        <v>A</v>
      </c>
    </row>
    <row r="1218" spans="1:9">
      <c r="A1218" t="s">
        <v>1059</v>
      </c>
      <c r="B1218" t="s">
        <v>3830</v>
      </c>
      <c r="C1218" t="s">
        <v>1489</v>
      </c>
      <c r="D1218" t="s">
        <v>1490</v>
      </c>
      <c r="E1218" t="s">
        <v>2703</v>
      </c>
      <c r="F1218" t="s">
        <v>1491</v>
      </c>
      <c r="G1218" t="s">
        <v>3383</v>
      </c>
      <c r="H1218" s="331" t="str">
        <f>VLOOKUP($G1218,工作表1!$A:$C,3)</f>
        <v>A</v>
      </c>
      <c r="I1218" s="24" t="str">
        <f>VLOOKUP(G1218,工作表1!A:C,3)</f>
        <v>A</v>
      </c>
    </row>
    <row r="1219" spans="1:9">
      <c r="A1219" t="s">
        <v>1059</v>
      </c>
      <c r="B1219" t="s">
        <v>3830</v>
      </c>
      <c r="C1219" t="s">
        <v>1492</v>
      </c>
      <c r="D1219" t="s">
        <v>1493</v>
      </c>
      <c r="E1219" t="s">
        <v>2703</v>
      </c>
      <c r="F1219" t="s">
        <v>1494</v>
      </c>
      <c r="G1219" t="s">
        <v>3383</v>
      </c>
      <c r="H1219" s="331" t="str">
        <f>VLOOKUP($G1219,工作表1!$A:$C,3)</f>
        <v>A</v>
      </c>
      <c r="I1219" s="24" t="str">
        <f>VLOOKUP(G1219,工作表1!A:C,3)</f>
        <v>A</v>
      </c>
    </row>
    <row r="1220" spans="1:9">
      <c r="A1220" t="s">
        <v>1059</v>
      </c>
      <c r="B1220" t="s">
        <v>3830</v>
      </c>
      <c r="C1220" t="s">
        <v>1495</v>
      </c>
      <c r="D1220" t="s">
        <v>1496</v>
      </c>
      <c r="E1220" t="s">
        <v>2703</v>
      </c>
      <c r="F1220" t="s">
        <v>1497</v>
      </c>
      <c r="G1220" t="s">
        <v>3383</v>
      </c>
      <c r="H1220" s="331" t="str">
        <f>VLOOKUP($G1220,工作表1!$A:$C,3)</f>
        <v>A</v>
      </c>
      <c r="I1220" s="24" t="str">
        <f>VLOOKUP(G1220,工作表1!A:C,3)</f>
        <v>A</v>
      </c>
    </row>
    <row r="1221" spans="1:9">
      <c r="A1221" t="s">
        <v>1059</v>
      </c>
      <c r="B1221" t="s">
        <v>3830</v>
      </c>
      <c r="C1221" t="s">
        <v>1498</v>
      </c>
      <c r="D1221" t="s">
        <v>1499</v>
      </c>
      <c r="E1221" t="s">
        <v>2703</v>
      </c>
      <c r="F1221" t="s">
        <v>1500</v>
      </c>
      <c r="G1221" t="s">
        <v>3385</v>
      </c>
      <c r="H1221" s="331" t="str">
        <f>VLOOKUP($G1221,工作表1!$A:$C,3)</f>
        <v>A</v>
      </c>
      <c r="I1221" s="24" t="str">
        <f>VLOOKUP(G1221,工作表1!A:C,3)</f>
        <v>A</v>
      </c>
    </row>
    <row r="1222" spans="1:9">
      <c r="A1222" t="s">
        <v>1059</v>
      </c>
      <c r="B1222" t="s">
        <v>3830</v>
      </c>
      <c r="C1222" t="s">
        <v>1501</v>
      </c>
      <c r="D1222" t="s">
        <v>1502</v>
      </c>
      <c r="E1222" t="s">
        <v>2703</v>
      </c>
      <c r="F1222" t="s">
        <v>1503</v>
      </c>
      <c r="G1222" t="s">
        <v>3383</v>
      </c>
      <c r="H1222" s="331" t="str">
        <f>VLOOKUP($G1222,工作表1!$A:$C,3)</f>
        <v>A</v>
      </c>
      <c r="I1222" s="24" t="str">
        <f>VLOOKUP(G1222,工作表1!A:C,3)</f>
        <v>A</v>
      </c>
    </row>
    <row r="1223" spans="1:9">
      <c r="A1223" t="s">
        <v>1059</v>
      </c>
      <c r="B1223" t="s">
        <v>3830</v>
      </c>
      <c r="C1223" t="s">
        <v>147</v>
      </c>
      <c r="D1223" t="s">
        <v>148</v>
      </c>
      <c r="E1223" t="s">
        <v>4759</v>
      </c>
      <c r="F1223" t="s">
        <v>149</v>
      </c>
      <c r="G1223" t="s">
        <v>3385</v>
      </c>
      <c r="H1223" s="331" t="str">
        <f>VLOOKUP($G1223,工作表1!$A:$C,3)</f>
        <v>A</v>
      </c>
      <c r="I1223" s="24" t="str">
        <f>VLOOKUP(G1223,工作表1!A:C,3)</f>
        <v>A</v>
      </c>
    </row>
    <row r="1224" spans="1:9">
      <c r="A1224" t="s">
        <v>1059</v>
      </c>
      <c r="B1224" t="s">
        <v>3830</v>
      </c>
      <c r="C1224" t="s">
        <v>1506</v>
      </c>
      <c r="D1224" t="s">
        <v>1507</v>
      </c>
      <c r="E1224" t="s">
        <v>2703</v>
      </c>
      <c r="F1224" t="s">
        <v>1508</v>
      </c>
      <c r="G1224" t="s">
        <v>3385</v>
      </c>
      <c r="H1224" s="331" t="str">
        <f>VLOOKUP($G1224,工作表1!$A:$C,3)</f>
        <v>A</v>
      </c>
      <c r="I1224" s="24" t="str">
        <f>VLOOKUP(G1224,工作表1!A:C,3)</f>
        <v>A</v>
      </c>
    </row>
    <row r="1225" spans="1:9">
      <c r="A1225" t="s">
        <v>1059</v>
      </c>
      <c r="B1225" t="s">
        <v>3830</v>
      </c>
      <c r="C1225" t="s">
        <v>1509</v>
      </c>
      <c r="D1225" t="s">
        <v>1510</v>
      </c>
      <c r="E1225" t="s">
        <v>2703</v>
      </c>
      <c r="F1225" t="s">
        <v>1511</v>
      </c>
      <c r="G1225" t="s">
        <v>3383</v>
      </c>
      <c r="H1225" s="331" t="str">
        <f>VLOOKUP($G1225,工作表1!$A:$C,3)</f>
        <v>A</v>
      </c>
      <c r="I1225" s="24" t="str">
        <f>VLOOKUP(G1225,工作表1!A:C,3)</f>
        <v>A</v>
      </c>
    </row>
    <row r="1226" spans="1:9">
      <c r="A1226" t="s">
        <v>1059</v>
      </c>
      <c r="B1226" t="s">
        <v>3830</v>
      </c>
      <c r="C1226" t="s">
        <v>1512</v>
      </c>
      <c r="D1226" t="s">
        <v>1513</v>
      </c>
      <c r="E1226" t="s">
        <v>2703</v>
      </c>
      <c r="F1226" t="s">
        <v>1514</v>
      </c>
      <c r="G1226" t="s">
        <v>3385</v>
      </c>
      <c r="H1226" s="331" t="str">
        <f>VLOOKUP($G1226,工作表1!$A:$C,3)</f>
        <v>A</v>
      </c>
      <c r="I1226" s="24" t="str">
        <f>VLOOKUP(G1226,工作表1!A:C,3)</f>
        <v>A</v>
      </c>
    </row>
    <row r="1227" spans="1:9">
      <c r="A1227" t="s">
        <v>1059</v>
      </c>
      <c r="B1227" t="s">
        <v>3830</v>
      </c>
      <c r="C1227" t="s">
        <v>2523</v>
      </c>
      <c r="D1227" t="s">
        <v>2524</v>
      </c>
      <c r="E1227" t="s">
        <v>2703</v>
      </c>
      <c r="F1227" t="s">
        <v>2525</v>
      </c>
      <c r="G1227" t="s">
        <v>3385</v>
      </c>
      <c r="H1227" s="331" t="str">
        <f>VLOOKUP($G1227,工作表1!$A:$C,3)</f>
        <v>A</v>
      </c>
      <c r="I1227" s="24" t="str">
        <f>VLOOKUP(G1227,工作表1!A:C,3)</f>
        <v>A</v>
      </c>
    </row>
    <row r="1228" spans="1:9">
      <c r="A1228" t="s">
        <v>1059</v>
      </c>
      <c r="B1228" t="s">
        <v>3830</v>
      </c>
      <c r="C1228" t="s">
        <v>4062</v>
      </c>
      <c r="D1228" t="s">
        <v>4063</v>
      </c>
      <c r="E1228" t="s">
        <v>2703</v>
      </c>
      <c r="F1228" t="s">
        <v>4064</v>
      </c>
      <c r="G1228" t="s">
        <v>3383</v>
      </c>
      <c r="H1228" s="331" t="str">
        <f>VLOOKUP($G1228,工作表1!$A:$C,3)</f>
        <v>A</v>
      </c>
      <c r="I1228" s="24" t="str">
        <f>VLOOKUP(G1228,工作表1!A:C,3)</f>
        <v>A</v>
      </c>
    </row>
    <row r="1229" spans="1:9">
      <c r="A1229" t="s">
        <v>1059</v>
      </c>
      <c r="B1229" t="s">
        <v>3830</v>
      </c>
      <c r="C1229" t="s">
        <v>2838</v>
      </c>
      <c r="D1229" t="s">
        <v>2839</v>
      </c>
      <c r="E1229" t="s">
        <v>2703</v>
      </c>
      <c r="F1229" t="s">
        <v>2840</v>
      </c>
      <c r="G1229" t="s">
        <v>3385</v>
      </c>
      <c r="H1229" s="331" t="str">
        <f>VLOOKUP($G1229,工作表1!$A:$C,3)</f>
        <v>A</v>
      </c>
      <c r="I1229" s="24" t="str">
        <f>VLOOKUP(G1229,工作表1!A:C,3)</f>
        <v>A</v>
      </c>
    </row>
    <row r="1230" spans="1:9">
      <c r="A1230" t="s">
        <v>1059</v>
      </c>
      <c r="B1230" t="s">
        <v>3830</v>
      </c>
      <c r="C1230" t="s">
        <v>2319</v>
      </c>
      <c r="D1230" t="s">
        <v>2320</v>
      </c>
      <c r="E1230" t="s">
        <v>2703</v>
      </c>
      <c r="F1230" t="s">
        <v>2321</v>
      </c>
      <c r="G1230" t="s">
        <v>3385</v>
      </c>
      <c r="H1230" s="331" t="str">
        <f>VLOOKUP($G1230,工作表1!$A:$C,3)</f>
        <v>A</v>
      </c>
      <c r="I1230" s="24" t="str">
        <f>VLOOKUP(G1230,工作表1!A:C,3)</f>
        <v>A</v>
      </c>
    </row>
    <row r="1231" spans="1:9">
      <c r="A1231" t="s">
        <v>1059</v>
      </c>
      <c r="B1231" t="s">
        <v>3830</v>
      </c>
      <c r="C1231" t="s">
        <v>2358</v>
      </c>
      <c r="D1231" t="s">
        <v>2359</v>
      </c>
      <c r="E1231" t="s">
        <v>2703</v>
      </c>
      <c r="F1231" t="s">
        <v>2360</v>
      </c>
      <c r="G1231" t="s">
        <v>3383</v>
      </c>
      <c r="H1231" s="331" t="str">
        <f>VLOOKUP($G1231,工作表1!$A:$C,3)</f>
        <v>A</v>
      </c>
      <c r="I1231" s="24" t="str">
        <f>VLOOKUP(G1231,工作表1!A:C,3)</f>
        <v>A</v>
      </c>
    </row>
    <row r="1232" spans="1:9">
      <c r="A1232" t="s">
        <v>1059</v>
      </c>
      <c r="B1232" t="s">
        <v>3830</v>
      </c>
      <c r="C1232" t="s">
        <v>2361</v>
      </c>
      <c r="D1232" t="s">
        <v>2362</v>
      </c>
      <c r="E1232" t="s">
        <v>2703</v>
      </c>
      <c r="F1232" t="s">
        <v>2363</v>
      </c>
      <c r="G1232" t="s">
        <v>3383</v>
      </c>
      <c r="H1232" s="331" t="str">
        <f>VLOOKUP($G1232,工作表1!$A:$C,3)</f>
        <v>A</v>
      </c>
      <c r="I1232" s="24" t="str">
        <f>VLOOKUP(G1232,工作表1!A:C,3)</f>
        <v>A</v>
      </c>
    </row>
    <row r="1233" spans="1:9">
      <c r="A1233" t="s">
        <v>1059</v>
      </c>
      <c r="B1233" t="s">
        <v>3830</v>
      </c>
      <c r="C1233" t="s">
        <v>2376</v>
      </c>
      <c r="D1233" t="s">
        <v>2377</v>
      </c>
      <c r="E1233" t="s">
        <v>2703</v>
      </c>
      <c r="F1233" t="s">
        <v>2378</v>
      </c>
      <c r="G1233" t="s">
        <v>3383</v>
      </c>
      <c r="H1233" s="331" t="str">
        <f>VLOOKUP($G1233,工作表1!$A:$C,3)</f>
        <v>A</v>
      </c>
      <c r="I1233" s="24" t="str">
        <f>VLOOKUP(G1233,工作表1!A:C,3)</f>
        <v>A</v>
      </c>
    </row>
    <row r="1234" spans="1:9">
      <c r="A1234" t="s">
        <v>1059</v>
      </c>
      <c r="B1234" t="s">
        <v>3830</v>
      </c>
      <c r="C1234" t="s">
        <v>2379</v>
      </c>
      <c r="D1234" t="s">
        <v>2380</v>
      </c>
      <c r="E1234" t="s">
        <v>2703</v>
      </c>
      <c r="F1234" t="s">
        <v>2381</v>
      </c>
      <c r="G1234" t="s">
        <v>3383</v>
      </c>
      <c r="H1234" s="331" t="str">
        <f>VLOOKUP($G1234,工作表1!$A:$C,3)</f>
        <v>A</v>
      </c>
      <c r="I1234" s="24" t="str">
        <f>VLOOKUP(G1234,工作表1!A:C,3)</f>
        <v>A</v>
      </c>
    </row>
    <row r="1235" spans="1:9">
      <c r="A1235" t="s">
        <v>1059</v>
      </c>
      <c r="B1235" t="s">
        <v>3830</v>
      </c>
      <c r="C1235" t="s">
        <v>5482</v>
      </c>
      <c r="D1235" t="s">
        <v>5483</v>
      </c>
      <c r="E1235" t="s">
        <v>2699</v>
      </c>
      <c r="F1235" t="s">
        <v>5484</v>
      </c>
      <c r="G1235" t="s">
        <v>3383</v>
      </c>
      <c r="H1235" s="331" t="str">
        <f>VLOOKUP($G1235,工作表1!$A:$C,3)</f>
        <v>A</v>
      </c>
      <c r="I1235" s="24" t="str">
        <f>VLOOKUP(G1235,工作表1!A:C,3)</f>
        <v>A</v>
      </c>
    </row>
    <row r="1236" spans="1:9">
      <c r="A1236" t="s">
        <v>1059</v>
      </c>
      <c r="B1236" t="s">
        <v>3830</v>
      </c>
      <c r="C1236" t="s">
        <v>5488</v>
      </c>
      <c r="D1236" t="s">
        <v>5489</v>
      </c>
      <c r="E1236" t="s">
        <v>2703</v>
      </c>
      <c r="F1236" t="s">
        <v>5490</v>
      </c>
      <c r="G1236" t="s">
        <v>3385</v>
      </c>
      <c r="H1236" s="331" t="str">
        <f>VLOOKUP($G1236,工作表1!$A:$C,3)</f>
        <v>A</v>
      </c>
      <c r="I1236" s="24" t="str">
        <f>VLOOKUP(G1236,工作表1!A:C,3)</f>
        <v>A</v>
      </c>
    </row>
    <row r="1237" spans="1:9">
      <c r="A1237" t="s">
        <v>1059</v>
      </c>
      <c r="B1237" t="s">
        <v>3830</v>
      </c>
      <c r="C1237" t="s">
        <v>5491</v>
      </c>
      <c r="D1237" t="s">
        <v>5492</v>
      </c>
      <c r="E1237" t="s">
        <v>2703</v>
      </c>
      <c r="F1237" t="s">
        <v>5493</v>
      </c>
      <c r="G1237" t="s">
        <v>3385</v>
      </c>
      <c r="H1237" s="331" t="str">
        <f>VLOOKUP($G1237,工作表1!$A:$C,3)</f>
        <v>A</v>
      </c>
      <c r="I1237" s="24" t="str">
        <f>VLOOKUP(G1237,工作表1!A:C,3)</f>
        <v>A</v>
      </c>
    </row>
    <row r="1238" spans="1:9">
      <c r="A1238" t="s">
        <v>1059</v>
      </c>
      <c r="B1238" t="s">
        <v>3830</v>
      </c>
      <c r="C1238" t="s">
        <v>5876</v>
      </c>
      <c r="D1238" t="s">
        <v>5877</v>
      </c>
      <c r="E1238" t="s">
        <v>2703</v>
      </c>
      <c r="F1238" t="s">
        <v>5878</v>
      </c>
      <c r="G1238" t="s">
        <v>3385</v>
      </c>
      <c r="H1238" s="331" t="str">
        <f>VLOOKUP($G1238,工作表1!$A:$C,3)</f>
        <v>A</v>
      </c>
      <c r="I1238" s="24" t="str">
        <f>VLOOKUP(G1238,工作表1!A:C,3)</f>
        <v>A</v>
      </c>
    </row>
    <row r="1239" spans="1:9">
      <c r="A1239" t="s">
        <v>1059</v>
      </c>
      <c r="B1239" t="s">
        <v>3830</v>
      </c>
      <c r="C1239" t="s">
        <v>5879</v>
      </c>
      <c r="D1239" t="s">
        <v>5880</v>
      </c>
      <c r="E1239" t="s">
        <v>2703</v>
      </c>
      <c r="F1239" t="s">
        <v>5881</v>
      </c>
      <c r="G1239" t="s">
        <v>3383</v>
      </c>
      <c r="H1239" s="331" t="str">
        <f>VLOOKUP($G1239,工作表1!$A:$C,3)</f>
        <v>A</v>
      </c>
      <c r="I1239" s="24" t="str">
        <f>VLOOKUP(G1239,工作表1!A:C,3)</f>
        <v>A</v>
      </c>
    </row>
    <row r="1240" spans="1:9">
      <c r="A1240" t="s">
        <v>1059</v>
      </c>
      <c r="B1240" t="s">
        <v>3830</v>
      </c>
      <c r="C1240" t="s">
        <v>5882</v>
      </c>
      <c r="D1240" t="s">
        <v>5883</v>
      </c>
      <c r="E1240" t="s">
        <v>2699</v>
      </c>
      <c r="F1240" t="s">
        <v>5884</v>
      </c>
      <c r="G1240" t="s">
        <v>3383</v>
      </c>
      <c r="H1240" s="331" t="str">
        <f>VLOOKUP($G1240,工作表1!$A:$C,3)</f>
        <v>A</v>
      </c>
      <c r="I1240" s="24" t="str">
        <f>VLOOKUP(G1240,工作表1!A:C,3)</f>
        <v>A</v>
      </c>
    </row>
    <row r="1241" spans="1:9">
      <c r="A1241" t="s">
        <v>1059</v>
      </c>
      <c r="B1241" t="s">
        <v>3830</v>
      </c>
      <c r="C1241" t="s">
        <v>5885</v>
      </c>
      <c r="D1241" t="s">
        <v>5886</v>
      </c>
      <c r="E1241" t="s">
        <v>2703</v>
      </c>
      <c r="F1241" t="s">
        <v>5887</v>
      </c>
      <c r="G1241" t="s">
        <v>3385</v>
      </c>
      <c r="H1241" s="331" t="str">
        <f>VLOOKUP($G1241,工作表1!$A:$C,3)</f>
        <v>A</v>
      </c>
      <c r="I1241" s="24" t="str">
        <f>VLOOKUP(G1241,工作表1!A:C,3)</f>
        <v>A</v>
      </c>
    </row>
    <row r="1242" spans="1:9">
      <c r="A1242" t="s">
        <v>1059</v>
      </c>
      <c r="B1242" t="s">
        <v>3830</v>
      </c>
      <c r="C1242" t="s">
        <v>5888</v>
      </c>
      <c r="D1242" t="s">
        <v>5889</v>
      </c>
      <c r="E1242" t="s">
        <v>2703</v>
      </c>
      <c r="F1242" t="s">
        <v>5890</v>
      </c>
      <c r="G1242" t="s">
        <v>3383</v>
      </c>
      <c r="H1242" s="331" t="str">
        <f>VLOOKUP($G1242,工作表1!$A:$C,3)</f>
        <v>A</v>
      </c>
      <c r="I1242" s="24" t="str">
        <f>VLOOKUP(G1242,工作表1!A:C,3)</f>
        <v>A</v>
      </c>
    </row>
    <row r="1243" spans="1:9">
      <c r="A1243" t="s">
        <v>1059</v>
      </c>
      <c r="B1243" t="s">
        <v>3830</v>
      </c>
      <c r="C1243" t="s">
        <v>5891</v>
      </c>
      <c r="D1243" t="s">
        <v>5892</v>
      </c>
      <c r="E1243" t="s">
        <v>2703</v>
      </c>
      <c r="F1243" t="s">
        <v>5893</v>
      </c>
      <c r="G1243" t="s">
        <v>3385</v>
      </c>
      <c r="H1243" s="331" t="str">
        <f>VLOOKUP($G1243,工作表1!$A:$C,3)</f>
        <v>A</v>
      </c>
      <c r="I1243" s="24" t="str">
        <f>VLOOKUP(G1243,工作表1!A:C,3)</f>
        <v>A</v>
      </c>
    </row>
    <row r="1244" spans="1:9">
      <c r="A1244" t="s">
        <v>1059</v>
      </c>
      <c r="B1244" t="s">
        <v>3830</v>
      </c>
      <c r="C1244" t="s">
        <v>5894</v>
      </c>
      <c r="D1244" t="s">
        <v>5895</v>
      </c>
      <c r="E1244" t="s">
        <v>2703</v>
      </c>
      <c r="F1244" t="s">
        <v>5896</v>
      </c>
      <c r="G1244" t="s">
        <v>3383</v>
      </c>
      <c r="H1244" s="331" t="str">
        <f>VLOOKUP($G1244,工作表1!$A:$C,3)</f>
        <v>A</v>
      </c>
      <c r="I1244" s="24" t="str">
        <f>VLOOKUP(G1244,工作表1!A:C,3)</f>
        <v>A</v>
      </c>
    </row>
    <row r="1245" spans="1:9">
      <c r="A1245" t="s">
        <v>1059</v>
      </c>
      <c r="B1245" t="s">
        <v>3830</v>
      </c>
      <c r="C1245" t="s">
        <v>5897</v>
      </c>
      <c r="D1245" t="s">
        <v>5898</v>
      </c>
      <c r="E1245" t="s">
        <v>2703</v>
      </c>
      <c r="F1245" t="s">
        <v>5899</v>
      </c>
      <c r="G1245" t="s">
        <v>3385</v>
      </c>
      <c r="H1245" s="331" t="str">
        <f>VLOOKUP($G1245,工作表1!$A:$C,3)</f>
        <v>A</v>
      </c>
      <c r="I1245" s="24" t="str">
        <f>VLOOKUP(G1245,工作表1!A:C,3)</f>
        <v>A</v>
      </c>
    </row>
    <row r="1246" spans="1:9">
      <c r="A1246" t="s">
        <v>1059</v>
      </c>
      <c r="B1246" t="s">
        <v>3830</v>
      </c>
      <c r="C1246" t="s">
        <v>5900</v>
      </c>
      <c r="D1246" t="s">
        <v>5901</v>
      </c>
      <c r="E1246" t="s">
        <v>2703</v>
      </c>
      <c r="F1246" t="s">
        <v>5902</v>
      </c>
      <c r="G1246" t="s">
        <v>3385</v>
      </c>
      <c r="H1246" s="331" t="str">
        <f>VLOOKUP($G1246,工作表1!$A:$C,3)</f>
        <v>A</v>
      </c>
      <c r="I1246" s="24" t="str">
        <f>VLOOKUP(G1246,工作表1!A:C,3)</f>
        <v>A</v>
      </c>
    </row>
    <row r="1247" spans="1:9">
      <c r="A1247" t="s">
        <v>1059</v>
      </c>
      <c r="B1247" t="s">
        <v>3830</v>
      </c>
      <c r="C1247" t="s">
        <v>5903</v>
      </c>
      <c r="D1247" t="s">
        <v>5904</v>
      </c>
      <c r="E1247" t="s">
        <v>2703</v>
      </c>
      <c r="F1247" t="s">
        <v>5905</v>
      </c>
      <c r="G1247" t="s">
        <v>3383</v>
      </c>
      <c r="H1247" s="331" t="str">
        <f>VLOOKUP($G1247,工作表1!$A:$C,3)</f>
        <v>A</v>
      </c>
      <c r="I1247" s="24" t="str">
        <f>VLOOKUP(G1247,工作表1!A:C,3)</f>
        <v>A</v>
      </c>
    </row>
    <row r="1248" spans="1:9">
      <c r="A1248" t="s">
        <v>1059</v>
      </c>
      <c r="B1248" t="s">
        <v>3830</v>
      </c>
      <c r="C1248" t="s">
        <v>5906</v>
      </c>
      <c r="D1248" t="s">
        <v>5907</v>
      </c>
      <c r="E1248" t="s">
        <v>2703</v>
      </c>
      <c r="F1248" t="s">
        <v>5908</v>
      </c>
      <c r="G1248" t="s">
        <v>3385</v>
      </c>
      <c r="H1248" s="331" t="str">
        <f>VLOOKUP($G1248,工作表1!$A:$C,3)</f>
        <v>A</v>
      </c>
      <c r="I1248" s="24" t="str">
        <f>VLOOKUP(G1248,工作表1!A:C,3)</f>
        <v>A</v>
      </c>
    </row>
    <row r="1249" spans="1:9">
      <c r="A1249" t="s">
        <v>1059</v>
      </c>
      <c r="B1249" t="s">
        <v>3830</v>
      </c>
      <c r="C1249" t="s">
        <v>5909</v>
      </c>
      <c r="D1249" t="s">
        <v>5910</v>
      </c>
      <c r="E1249" t="s">
        <v>2703</v>
      </c>
      <c r="F1249" t="s">
        <v>5911</v>
      </c>
      <c r="G1249" t="s">
        <v>3385</v>
      </c>
      <c r="H1249" s="331" t="str">
        <f>VLOOKUP($G1249,工作表1!$A:$C,3)</f>
        <v>A</v>
      </c>
      <c r="I1249" s="24" t="str">
        <f>VLOOKUP(G1249,工作表1!A:C,3)</f>
        <v>A</v>
      </c>
    </row>
    <row r="1250" spans="1:9">
      <c r="A1250" t="s">
        <v>1059</v>
      </c>
      <c r="B1250" t="s">
        <v>3830</v>
      </c>
      <c r="C1250" t="s">
        <v>5912</v>
      </c>
      <c r="D1250" t="s">
        <v>5913</v>
      </c>
      <c r="E1250" t="s">
        <v>2703</v>
      </c>
      <c r="F1250" t="s">
        <v>5914</v>
      </c>
      <c r="G1250" t="s">
        <v>3383</v>
      </c>
      <c r="H1250" s="331" t="str">
        <f>VLOOKUP($G1250,工作表1!$A:$C,3)</f>
        <v>A</v>
      </c>
      <c r="I1250" s="24" t="str">
        <f>VLOOKUP(G1250,工作表1!A:C,3)</f>
        <v>A</v>
      </c>
    </row>
    <row r="1251" spans="1:9">
      <c r="A1251" t="s">
        <v>1059</v>
      </c>
      <c r="B1251" t="s">
        <v>3830</v>
      </c>
      <c r="C1251" t="s">
        <v>5915</v>
      </c>
      <c r="D1251" t="s">
        <v>5916</v>
      </c>
      <c r="E1251" t="s">
        <v>2703</v>
      </c>
      <c r="H1251" s="331" t="e">
        <f>VLOOKUP($G1251,工作表1!$A:$C,3)</f>
        <v>#N/A</v>
      </c>
      <c r="I1251" s="24" t="e">
        <f>VLOOKUP(G1251,工作表1!A:C,3)</f>
        <v>#N/A</v>
      </c>
    </row>
    <row r="1252" spans="1:9">
      <c r="A1252" t="s">
        <v>1059</v>
      </c>
      <c r="B1252" t="s">
        <v>5497</v>
      </c>
      <c r="C1252" t="s">
        <v>4372</v>
      </c>
      <c r="D1252" t="s">
        <v>4373</v>
      </c>
      <c r="E1252" t="s">
        <v>2699</v>
      </c>
      <c r="F1252" t="s">
        <v>4374</v>
      </c>
      <c r="G1252" t="s">
        <v>1904</v>
      </c>
      <c r="H1252" s="331" t="str">
        <f>VLOOKUP($G1252,工作表1!$A:$C,3)</f>
        <v>A</v>
      </c>
      <c r="I1252" s="24" t="str">
        <f>VLOOKUP(G1252,工作表1!A:C,3)</f>
        <v>A</v>
      </c>
    </row>
    <row r="1253" spans="1:9">
      <c r="A1253" t="s">
        <v>1059</v>
      </c>
      <c r="B1253" t="s">
        <v>5497</v>
      </c>
      <c r="C1253" t="s">
        <v>2208</v>
      </c>
      <c r="D1253" t="s">
        <v>2209</v>
      </c>
      <c r="E1253" t="s">
        <v>2699</v>
      </c>
      <c r="F1253" t="s">
        <v>2210</v>
      </c>
      <c r="G1253" t="s">
        <v>1904</v>
      </c>
      <c r="H1253" s="331" t="str">
        <f>VLOOKUP($G1253,工作表1!$A:$C,3)</f>
        <v>A</v>
      </c>
      <c r="I1253" s="24" t="str">
        <f>VLOOKUP(G1253,工作表1!A:C,3)</f>
        <v>A</v>
      </c>
    </row>
    <row r="1254" spans="1:9">
      <c r="A1254" t="s">
        <v>1059</v>
      </c>
      <c r="B1254" t="s">
        <v>5497</v>
      </c>
      <c r="C1254" t="s">
        <v>3831</v>
      </c>
      <c r="D1254" t="s">
        <v>3832</v>
      </c>
      <c r="E1254" t="s">
        <v>2688</v>
      </c>
      <c r="F1254" t="s">
        <v>3833</v>
      </c>
      <c r="G1254" t="s">
        <v>1904</v>
      </c>
      <c r="H1254" s="331" t="str">
        <f>VLOOKUP($G1254,工作表1!$A:$C,3)</f>
        <v>A</v>
      </c>
      <c r="I1254" s="24" t="str">
        <f>VLOOKUP(G1254,工作表1!A:C,3)</f>
        <v>A</v>
      </c>
    </row>
    <row r="1255" spans="1:9">
      <c r="A1255" t="s">
        <v>1059</v>
      </c>
      <c r="B1255" t="s">
        <v>5497</v>
      </c>
      <c r="C1255" t="s">
        <v>3834</v>
      </c>
      <c r="D1255" t="s">
        <v>3835</v>
      </c>
      <c r="E1255" t="s">
        <v>2688</v>
      </c>
      <c r="F1255" t="s">
        <v>3836</v>
      </c>
      <c r="G1255" t="s">
        <v>1904</v>
      </c>
      <c r="H1255" s="331" t="str">
        <f>VLOOKUP($G1255,工作表1!$A:$C,3)</f>
        <v>A</v>
      </c>
      <c r="I1255" s="24" t="str">
        <f>VLOOKUP(G1255,工作表1!A:C,3)</f>
        <v>A</v>
      </c>
    </row>
    <row r="1256" spans="1:9">
      <c r="A1256" t="s">
        <v>1059</v>
      </c>
      <c r="B1256" t="s">
        <v>5497</v>
      </c>
      <c r="C1256" t="s">
        <v>975</v>
      </c>
      <c r="D1256" t="s">
        <v>976</v>
      </c>
      <c r="E1256" t="s">
        <v>2699</v>
      </c>
      <c r="F1256" t="s">
        <v>977</v>
      </c>
      <c r="G1256" t="s">
        <v>1904</v>
      </c>
      <c r="H1256" s="331" t="str">
        <f>VLOOKUP($G1256,工作表1!$A:$C,3)</f>
        <v>A</v>
      </c>
      <c r="I1256" s="24" t="str">
        <f>VLOOKUP(G1256,工作表1!A:C,3)</f>
        <v>A</v>
      </c>
    </row>
    <row r="1257" spans="1:9">
      <c r="A1257" t="s">
        <v>1059</v>
      </c>
      <c r="B1257" t="s">
        <v>5497</v>
      </c>
      <c r="C1257" t="s">
        <v>3837</v>
      </c>
      <c r="D1257" t="s">
        <v>3838</v>
      </c>
      <c r="E1257" t="s">
        <v>2688</v>
      </c>
      <c r="F1257" t="s">
        <v>3839</v>
      </c>
      <c r="G1257" t="s">
        <v>1904</v>
      </c>
      <c r="H1257" s="331" t="str">
        <f>VLOOKUP($G1257,工作表1!$A:$C,3)</f>
        <v>A</v>
      </c>
      <c r="I1257" s="24" t="str">
        <f>VLOOKUP(G1257,工作表1!A:C,3)</f>
        <v>A</v>
      </c>
    </row>
    <row r="1258" spans="1:9">
      <c r="A1258" t="s">
        <v>1059</v>
      </c>
      <c r="B1258" t="s">
        <v>5497</v>
      </c>
      <c r="C1258" t="s">
        <v>3840</v>
      </c>
      <c r="D1258" t="s">
        <v>3841</v>
      </c>
      <c r="E1258" t="s">
        <v>2688</v>
      </c>
      <c r="F1258" t="s">
        <v>3842</v>
      </c>
      <c r="G1258" t="s">
        <v>1904</v>
      </c>
      <c r="H1258" s="331" t="str">
        <f>VLOOKUP($G1258,工作表1!$A:$C,3)</f>
        <v>A</v>
      </c>
      <c r="I1258" s="24" t="str">
        <f>VLOOKUP(G1258,工作表1!A:C,3)</f>
        <v>A</v>
      </c>
    </row>
    <row r="1259" spans="1:9">
      <c r="A1259" t="s">
        <v>1059</v>
      </c>
      <c r="B1259" t="s">
        <v>5497</v>
      </c>
      <c r="C1259" t="s">
        <v>150</v>
      </c>
      <c r="D1259" t="s">
        <v>151</v>
      </c>
      <c r="E1259" t="s">
        <v>2688</v>
      </c>
      <c r="F1259" t="s">
        <v>152</v>
      </c>
      <c r="G1259" t="s">
        <v>1904</v>
      </c>
      <c r="H1259" s="331" t="str">
        <f>VLOOKUP($G1259,工作表1!$A:$C,3)</f>
        <v>A</v>
      </c>
      <c r="I1259" s="24" t="str">
        <f>VLOOKUP(G1259,工作表1!A:C,3)</f>
        <v>A</v>
      </c>
    </row>
    <row r="1260" spans="1:9">
      <c r="A1260" t="s">
        <v>1059</v>
      </c>
      <c r="B1260" t="s">
        <v>5497</v>
      </c>
      <c r="C1260" t="s">
        <v>1885</v>
      </c>
      <c r="D1260" t="s">
        <v>1886</v>
      </c>
      <c r="E1260" t="s">
        <v>2688</v>
      </c>
      <c r="F1260" t="s">
        <v>1887</v>
      </c>
      <c r="G1260" t="s">
        <v>1904</v>
      </c>
      <c r="H1260" s="331" t="str">
        <f>VLOOKUP($G1260,工作表1!$A:$C,3)</f>
        <v>A</v>
      </c>
      <c r="I1260" s="24" t="str">
        <f>VLOOKUP(G1260,工作表1!A:C,3)</f>
        <v>A</v>
      </c>
    </row>
    <row r="1261" spans="1:9">
      <c r="A1261" t="s">
        <v>1059</v>
      </c>
      <c r="B1261" t="s">
        <v>5497</v>
      </c>
      <c r="C1261" t="s">
        <v>287</v>
      </c>
      <c r="D1261" t="s">
        <v>288</v>
      </c>
      <c r="E1261" t="s">
        <v>2699</v>
      </c>
      <c r="F1261" t="s">
        <v>289</v>
      </c>
      <c r="G1261" t="s">
        <v>1904</v>
      </c>
      <c r="H1261" s="331" t="str">
        <f>VLOOKUP($G1261,工作表1!$A:$C,3)</f>
        <v>A</v>
      </c>
      <c r="I1261" s="24" t="str">
        <f>VLOOKUP(G1261,工作表1!A:C,3)</f>
        <v>A</v>
      </c>
    </row>
    <row r="1262" spans="1:9">
      <c r="A1262" t="s">
        <v>1059</v>
      </c>
      <c r="B1262" t="s">
        <v>5497</v>
      </c>
      <c r="C1262" t="s">
        <v>290</v>
      </c>
      <c r="D1262" t="s">
        <v>291</v>
      </c>
      <c r="E1262" t="s">
        <v>2688</v>
      </c>
      <c r="F1262" t="s">
        <v>292</v>
      </c>
      <c r="G1262" t="s">
        <v>1904</v>
      </c>
      <c r="H1262" s="331" t="str">
        <f>VLOOKUP($G1262,工作表1!$A:$C,3)</f>
        <v>A</v>
      </c>
      <c r="I1262" s="24" t="str">
        <f>VLOOKUP(G1262,工作表1!A:C,3)</f>
        <v>A</v>
      </c>
    </row>
    <row r="1263" spans="1:9">
      <c r="A1263" t="s">
        <v>1059</v>
      </c>
      <c r="B1263" t="s">
        <v>5497</v>
      </c>
      <c r="C1263" t="s">
        <v>630</v>
      </c>
      <c r="D1263" t="s">
        <v>631</v>
      </c>
      <c r="E1263" t="s">
        <v>2699</v>
      </c>
      <c r="F1263" t="s">
        <v>632</v>
      </c>
      <c r="G1263" t="s">
        <v>1904</v>
      </c>
      <c r="H1263" s="331" t="str">
        <f>VLOOKUP($G1263,工作表1!$A:$C,3)</f>
        <v>A</v>
      </c>
      <c r="I1263" s="24" t="str">
        <f>VLOOKUP(G1263,工作表1!A:C,3)</f>
        <v>A</v>
      </c>
    </row>
    <row r="1264" spans="1:9">
      <c r="A1264" t="s">
        <v>1059</v>
      </c>
      <c r="B1264" t="s">
        <v>5497</v>
      </c>
      <c r="C1264" t="s">
        <v>1109</v>
      </c>
      <c r="D1264" t="s">
        <v>1110</v>
      </c>
      <c r="E1264" t="s">
        <v>2688</v>
      </c>
      <c r="F1264" t="s">
        <v>1111</v>
      </c>
      <c r="G1264" t="s">
        <v>1904</v>
      </c>
      <c r="H1264" s="331" t="str">
        <f>VLOOKUP($G1264,工作表1!$A:$C,3)</f>
        <v>A</v>
      </c>
      <c r="I1264" s="24" t="str">
        <f>VLOOKUP(G1264,工作表1!A:C,3)</f>
        <v>A</v>
      </c>
    </row>
    <row r="1265" spans="1:9">
      <c r="A1265" t="s">
        <v>1059</v>
      </c>
      <c r="B1265" t="s">
        <v>5497</v>
      </c>
      <c r="C1265" t="s">
        <v>1127</v>
      </c>
      <c r="D1265" t="s">
        <v>1128</v>
      </c>
      <c r="E1265" t="s">
        <v>2688</v>
      </c>
      <c r="F1265" t="s">
        <v>1129</v>
      </c>
      <c r="G1265" t="s">
        <v>1904</v>
      </c>
      <c r="H1265" s="331" t="str">
        <f>VLOOKUP($G1265,工作表1!$A:$C,3)</f>
        <v>A</v>
      </c>
      <c r="I1265" s="24" t="str">
        <f>VLOOKUP(G1265,工作表1!A:C,3)</f>
        <v>A</v>
      </c>
    </row>
    <row r="1266" spans="1:9">
      <c r="A1266" t="s">
        <v>1059</v>
      </c>
      <c r="B1266" t="s">
        <v>5497</v>
      </c>
      <c r="C1266" t="s">
        <v>1017</v>
      </c>
      <c r="D1266" t="s">
        <v>1018</v>
      </c>
      <c r="E1266" t="s">
        <v>2703</v>
      </c>
      <c r="F1266" t="s">
        <v>1019</v>
      </c>
      <c r="G1266" t="s">
        <v>1904</v>
      </c>
      <c r="H1266" s="331" t="str">
        <f>VLOOKUP($G1266,工作表1!$A:$C,3)</f>
        <v>A</v>
      </c>
      <c r="I1266" s="24" t="str">
        <f>VLOOKUP(G1266,工作表1!A:C,3)</f>
        <v>A</v>
      </c>
    </row>
    <row r="1267" spans="1:9">
      <c r="A1267" t="s">
        <v>1059</v>
      </c>
      <c r="B1267" t="s">
        <v>5497</v>
      </c>
      <c r="C1267" t="s">
        <v>1133</v>
      </c>
      <c r="D1267" t="s">
        <v>1134</v>
      </c>
      <c r="E1267" t="s">
        <v>2699</v>
      </c>
      <c r="F1267" t="s">
        <v>1135</v>
      </c>
      <c r="G1267" t="s">
        <v>1904</v>
      </c>
      <c r="H1267" s="331" t="str">
        <f>VLOOKUP($G1267,工作表1!$A:$C,3)</f>
        <v>A</v>
      </c>
      <c r="I1267" s="24" t="str">
        <f>VLOOKUP(G1267,工作表1!A:C,3)</f>
        <v>A</v>
      </c>
    </row>
    <row r="1268" spans="1:9">
      <c r="A1268" t="s">
        <v>1059</v>
      </c>
      <c r="B1268" t="s">
        <v>5497</v>
      </c>
      <c r="C1268" t="s">
        <v>1032</v>
      </c>
      <c r="D1268" t="s">
        <v>1033</v>
      </c>
      <c r="E1268" t="s">
        <v>2703</v>
      </c>
      <c r="F1268" t="s">
        <v>1034</v>
      </c>
      <c r="G1268" t="s">
        <v>1904</v>
      </c>
      <c r="H1268" s="331" t="str">
        <f>VLOOKUP($G1268,工作表1!$A:$C,3)</f>
        <v>A</v>
      </c>
      <c r="I1268" s="24" t="str">
        <f>VLOOKUP(G1268,工作表1!A:C,3)</f>
        <v>A</v>
      </c>
    </row>
    <row r="1269" spans="1:9">
      <c r="A1269" t="s">
        <v>1059</v>
      </c>
      <c r="B1269" t="s">
        <v>5497</v>
      </c>
      <c r="C1269" t="s">
        <v>1151</v>
      </c>
      <c r="D1269" t="s">
        <v>1152</v>
      </c>
      <c r="E1269" t="s">
        <v>2699</v>
      </c>
      <c r="F1269" t="s">
        <v>1153</v>
      </c>
      <c r="G1269" t="s">
        <v>1904</v>
      </c>
      <c r="H1269" s="331" t="str">
        <f>VLOOKUP($G1269,工作表1!$A:$C,3)</f>
        <v>A</v>
      </c>
      <c r="I1269" s="24" t="str">
        <f>VLOOKUP(G1269,工作表1!A:C,3)</f>
        <v>A</v>
      </c>
    </row>
    <row r="1270" spans="1:9">
      <c r="A1270" t="s">
        <v>1059</v>
      </c>
      <c r="B1270" t="s">
        <v>5497</v>
      </c>
      <c r="C1270" t="s">
        <v>1154</v>
      </c>
      <c r="D1270" t="s">
        <v>1155</v>
      </c>
      <c r="E1270" t="s">
        <v>2703</v>
      </c>
      <c r="F1270" t="s">
        <v>2748</v>
      </c>
      <c r="G1270" t="s">
        <v>1904</v>
      </c>
      <c r="H1270" s="331" t="str">
        <f>VLOOKUP($G1270,工作表1!$A:$C,3)</f>
        <v>A</v>
      </c>
      <c r="I1270" s="24" t="str">
        <f>VLOOKUP(G1270,工作表1!A:C,3)</f>
        <v>A</v>
      </c>
    </row>
    <row r="1271" spans="1:9">
      <c r="A1271" t="s">
        <v>1059</v>
      </c>
      <c r="B1271" t="s">
        <v>5497</v>
      </c>
      <c r="C1271" t="s">
        <v>2749</v>
      </c>
      <c r="D1271" t="s">
        <v>2750</v>
      </c>
      <c r="E1271" t="s">
        <v>2699</v>
      </c>
      <c r="F1271" t="s">
        <v>2751</v>
      </c>
      <c r="G1271" t="s">
        <v>1904</v>
      </c>
      <c r="H1271" s="331" t="str">
        <f>VLOOKUP($G1271,工作表1!$A:$C,3)</f>
        <v>A</v>
      </c>
      <c r="I1271" s="24" t="str">
        <f>VLOOKUP(G1271,工作表1!A:C,3)</f>
        <v>A</v>
      </c>
    </row>
    <row r="1272" spans="1:9">
      <c r="A1272" t="s">
        <v>1059</v>
      </c>
      <c r="B1272" t="s">
        <v>5497</v>
      </c>
      <c r="C1272" t="s">
        <v>2247</v>
      </c>
      <c r="D1272" t="s">
        <v>2248</v>
      </c>
      <c r="E1272" t="s">
        <v>2703</v>
      </c>
      <c r="F1272" t="s">
        <v>2249</v>
      </c>
      <c r="G1272" t="s">
        <v>1904</v>
      </c>
      <c r="H1272" s="331" t="str">
        <f>VLOOKUP($G1272,工作表1!$A:$C,3)</f>
        <v>A</v>
      </c>
      <c r="I1272" s="24" t="str">
        <f>VLOOKUP(G1272,工作表1!A:C,3)</f>
        <v>A</v>
      </c>
    </row>
    <row r="1273" spans="1:9">
      <c r="A1273" t="s">
        <v>1059</v>
      </c>
      <c r="B1273" t="s">
        <v>5497</v>
      </c>
      <c r="C1273" t="s">
        <v>2755</v>
      </c>
      <c r="D1273" t="s">
        <v>2756</v>
      </c>
      <c r="E1273" t="s">
        <v>2699</v>
      </c>
      <c r="F1273" t="s">
        <v>2757</v>
      </c>
      <c r="G1273" t="s">
        <v>1904</v>
      </c>
      <c r="H1273" s="331" t="str">
        <f>VLOOKUP($G1273,工作表1!$A:$C,3)</f>
        <v>A</v>
      </c>
      <c r="I1273" s="24" t="str">
        <f>VLOOKUP(G1273,工作表1!A:C,3)</f>
        <v>A</v>
      </c>
    </row>
    <row r="1274" spans="1:9">
      <c r="A1274" t="s">
        <v>1059</v>
      </c>
      <c r="B1274" t="s">
        <v>5497</v>
      </c>
      <c r="C1274" t="s">
        <v>293</v>
      </c>
      <c r="D1274" t="s">
        <v>294</v>
      </c>
      <c r="E1274" t="s">
        <v>2699</v>
      </c>
      <c r="F1274" t="s">
        <v>295</v>
      </c>
      <c r="G1274" t="s">
        <v>1904</v>
      </c>
      <c r="H1274" s="331" t="str">
        <f>VLOOKUP($G1274,工作表1!$A:$C,3)</f>
        <v>A</v>
      </c>
      <c r="I1274" s="24" t="str">
        <f>VLOOKUP(G1274,工作表1!A:C,3)</f>
        <v>A</v>
      </c>
    </row>
    <row r="1275" spans="1:9">
      <c r="A1275" t="s">
        <v>1059</v>
      </c>
      <c r="B1275" t="s">
        <v>5497</v>
      </c>
      <c r="C1275" t="s">
        <v>296</v>
      </c>
      <c r="D1275" t="s">
        <v>1524</v>
      </c>
      <c r="E1275" t="s">
        <v>2703</v>
      </c>
      <c r="F1275" t="s">
        <v>1525</v>
      </c>
      <c r="G1275" t="s">
        <v>1904</v>
      </c>
      <c r="H1275" s="331" t="str">
        <f>VLOOKUP($G1275,工作表1!$A:$C,3)</f>
        <v>A</v>
      </c>
      <c r="I1275" s="24" t="str">
        <f>VLOOKUP(G1275,工作表1!A:C,3)</f>
        <v>A</v>
      </c>
    </row>
    <row r="1276" spans="1:9">
      <c r="A1276" t="s">
        <v>1059</v>
      </c>
      <c r="B1276" t="s">
        <v>5497</v>
      </c>
      <c r="C1276" t="s">
        <v>4472</v>
      </c>
      <c r="D1276" t="s">
        <v>4473</v>
      </c>
      <c r="E1276" t="s">
        <v>2699</v>
      </c>
      <c r="F1276" t="s">
        <v>4474</v>
      </c>
      <c r="G1276" t="s">
        <v>1904</v>
      </c>
      <c r="H1276" s="331" t="str">
        <f>VLOOKUP($G1276,工作表1!$A:$C,3)</f>
        <v>A</v>
      </c>
      <c r="I1276" s="24" t="str">
        <f>VLOOKUP(G1276,工作表1!A:C,3)</f>
        <v>A</v>
      </c>
    </row>
    <row r="1277" spans="1:9">
      <c r="A1277" t="s">
        <v>1059</v>
      </c>
      <c r="B1277" t="s">
        <v>5497</v>
      </c>
      <c r="C1277" t="s">
        <v>156</v>
      </c>
      <c r="D1277" t="s">
        <v>157</v>
      </c>
      <c r="E1277" t="s">
        <v>2699</v>
      </c>
      <c r="F1277" t="s">
        <v>158</v>
      </c>
      <c r="G1277" t="s">
        <v>1904</v>
      </c>
      <c r="H1277" s="331" t="str">
        <f>VLOOKUP($G1277,工作表1!$A:$C,3)</f>
        <v>A</v>
      </c>
      <c r="I1277" s="24" t="str">
        <f>VLOOKUP(G1277,工作表1!A:C,3)</f>
        <v>A</v>
      </c>
    </row>
    <row r="1278" spans="1:9">
      <c r="A1278" t="s">
        <v>1059</v>
      </c>
      <c r="B1278" t="s">
        <v>5497</v>
      </c>
      <c r="C1278" t="s">
        <v>1526</v>
      </c>
      <c r="D1278" t="s">
        <v>1527</v>
      </c>
      <c r="E1278" t="s">
        <v>2703</v>
      </c>
      <c r="F1278" t="s">
        <v>1528</v>
      </c>
      <c r="G1278" t="s">
        <v>1904</v>
      </c>
      <c r="H1278" s="331" t="str">
        <f>VLOOKUP($G1278,工作表1!$A:$C,3)</f>
        <v>A</v>
      </c>
      <c r="I1278" s="24" t="str">
        <f>VLOOKUP(G1278,工作表1!A:C,3)</f>
        <v>A</v>
      </c>
    </row>
    <row r="1279" spans="1:9">
      <c r="A1279" t="s">
        <v>1059</v>
      </c>
      <c r="B1279" t="s">
        <v>5497</v>
      </c>
      <c r="C1279" t="s">
        <v>1957</v>
      </c>
      <c r="D1279" t="s">
        <v>1958</v>
      </c>
      <c r="E1279" t="s">
        <v>2703</v>
      </c>
      <c r="F1279" t="s">
        <v>1959</v>
      </c>
      <c r="G1279" t="s">
        <v>1904</v>
      </c>
      <c r="H1279" s="331" t="str">
        <f>VLOOKUP($G1279,工作表1!$A:$C,3)</f>
        <v>A</v>
      </c>
      <c r="I1279" s="24" t="str">
        <f>VLOOKUP(G1279,工作表1!A:C,3)</f>
        <v>A</v>
      </c>
    </row>
    <row r="1280" spans="1:9">
      <c r="A1280" t="s">
        <v>1059</v>
      </c>
      <c r="B1280" t="s">
        <v>5497</v>
      </c>
      <c r="C1280" t="s">
        <v>2889</v>
      </c>
      <c r="D1280" t="s">
        <v>2890</v>
      </c>
      <c r="E1280" t="s">
        <v>2703</v>
      </c>
      <c r="F1280" t="s">
        <v>2891</v>
      </c>
      <c r="G1280" t="s">
        <v>1904</v>
      </c>
      <c r="H1280" s="331" t="str">
        <f>VLOOKUP($G1280,工作表1!$A:$C,3)</f>
        <v>A</v>
      </c>
      <c r="I1280" s="24" t="str">
        <f>VLOOKUP(G1280,工作表1!A:C,3)</f>
        <v>A</v>
      </c>
    </row>
    <row r="1281" spans="1:9">
      <c r="A1281" t="s">
        <v>1059</v>
      </c>
      <c r="B1281" t="s">
        <v>5497</v>
      </c>
      <c r="C1281" t="s">
        <v>159</v>
      </c>
      <c r="D1281" t="s">
        <v>160</v>
      </c>
      <c r="E1281" t="s">
        <v>2688</v>
      </c>
      <c r="F1281" t="s">
        <v>161</v>
      </c>
      <c r="G1281" t="s">
        <v>1904</v>
      </c>
      <c r="H1281" s="331" t="str">
        <f>VLOOKUP($G1281,工作表1!$A:$C,3)</f>
        <v>A</v>
      </c>
      <c r="I1281" s="24" t="str">
        <f>VLOOKUP(G1281,工作表1!A:C,3)</f>
        <v>A</v>
      </c>
    </row>
    <row r="1282" spans="1:9">
      <c r="A1282" t="s">
        <v>1059</v>
      </c>
      <c r="B1282" t="s">
        <v>5497</v>
      </c>
      <c r="C1282" t="s">
        <v>2818</v>
      </c>
      <c r="D1282" t="s">
        <v>2819</v>
      </c>
      <c r="E1282" t="s">
        <v>2699</v>
      </c>
      <c r="F1282" t="s">
        <v>2820</v>
      </c>
      <c r="G1282" t="s">
        <v>1904</v>
      </c>
      <c r="H1282" s="331" t="str">
        <f>VLOOKUP($G1282,工作表1!$A:$C,3)</f>
        <v>A</v>
      </c>
      <c r="I1282" s="24" t="str">
        <f>VLOOKUP(G1282,工作表1!A:C,3)</f>
        <v>A</v>
      </c>
    </row>
    <row r="1283" spans="1:9">
      <c r="A1283" t="s">
        <v>1059</v>
      </c>
      <c r="B1283" t="s">
        <v>5497</v>
      </c>
      <c r="C1283" t="s">
        <v>1532</v>
      </c>
      <c r="D1283" t="s">
        <v>1533</v>
      </c>
      <c r="E1283" t="s">
        <v>2703</v>
      </c>
      <c r="F1283" t="s">
        <v>1534</v>
      </c>
      <c r="G1283" t="s">
        <v>1904</v>
      </c>
      <c r="H1283" s="331" t="str">
        <f>VLOOKUP($G1283,工作表1!$A:$C,3)</f>
        <v>A</v>
      </c>
      <c r="I1283" s="24" t="str">
        <f>VLOOKUP(G1283,工作表1!A:C,3)</f>
        <v>A</v>
      </c>
    </row>
    <row r="1284" spans="1:9">
      <c r="A1284" t="s">
        <v>1059</v>
      </c>
      <c r="B1284" t="s">
        <v>5497</v>
      </c>
      <c r="C1284" t="s">
        <v>5098</v>
      </c>
      <c r="D1284" t="s">
        <v>5099</v>
      </c>
      <c r="E1284" t="s">
        <v>2688</v>
      </c>
      <c r="F1284" t="s">
        <v>5100</v>
      </c>
      <c r="G1284" t="s">
        <v>1904</v>
      </c>
      <c r="H1284" s="331" t="str">
        <f>VLOOKUP($G1284,工作表1!$A:$C,3)</f>
        <v>A</v>
      </c>
      <c r="I1284" s="24" t="str">
        <f>VLOOKUP(G1284,工作表1!A:C,3)</f>
        <v>A</v>
      </c>
    </row>
    <row r="1285" spans="1:9">
      <c r="A1285" t="s">
        <v>1059</v>
      </c>
      <c r="B1285" t="s">
        <v>5497</v>
      </c>
      <c r="C1285" t="s">
        <v>2009</v>
      </c>
      <c r="D1285" t="s">
        <v>2010</v>
      </c>
      <c r="E1285" t="s">
        <v>2699</v>
      </c>
      <c r="F1285" t="s">
        <v>2011</v>
      </c>
      <c r="G1285" t="s">
        <v>1904</v>
      </c>
      <c r="H1285" s="331" t="str">
        <f>VLOOKUP($G1285,工作表1!$A:$C,3)</f>
        <v>A</v>
      </c>
      <c r="I1285" s="24" t="str">
        <f>VLOOKUP(G1285,工作表1!A:C,3)</f>
        <v>A</v>
      </c>
    </row>
    <row r="1286" spans="1:9">
      <c r="A1286" t="s">
        <v>1059</v>
      </c>
      <c r="B1286" t="s">
        <v>5497</v>
      </c>
      <c r="C1286" t="s">
        <v>5116</v>
      </c>
      <c r="D1286" t="s">
        <v>5117</v>
      </c>
      <c r="E1286" t="s">
        <v>2703</v>
      </c>
      <c r="F1286" t="s">
        <v>5118</v>
      </c>
      <c r="G1286" t="s">
        <v>1904</v>
      </c>
      <c r="H1286" s="331" t="str">
        <f>VLOOKUP($G1286,工作表1!$A:$C,3)</f>
        <v>A</v>
      </c>
      <c r="I1286" s="24" t="str">
        <f>VLOOKUP(G1286,工作表1!A:C,3)</f>
        <v>A</v>
      </c>
    </row>
    <row r="1287" spans="1:9">
      <c r="A1287" t="s">
        <v>1059</v>
      </c>
      <c r="B1287" t="s">
        <v>5497</v>
      </c>
      <c r="C1287" t="s">
        <v>2912</v>
      </c>
      <c r="D1287" t="s">
        <v>2913</v>
      </c>
      <c r="E1287" t="s">
        <v>2703</v>
      </c>
      <c r="F1287" t="s">
        <v>2914</v>
      </c>
      <c r="G1287" t="s">
        <v>1904</v>
      </c>
      <c r="H1287" s="331" t="str">
        <f>VLOOKUP($G1287,工作表1!$A:$C,3)</f>
        <v>A</v>
      </c>
      <c r="I1287" s="24" t="str">
        <f>VLOOKUP(G1287,工作表1!A:C,3)</f>
        <v>A</v>
      </c>
    </row>
    <row r="1288" spans="1:9">
      <c r="A1288" t="s">
        <v>1059</v>
      </c>
      <c r="B1288" t="s">
        <v>5497</v>
      </c>
      <c r="C1288" t="s">
        <v>1304</v>
      </c>
      <c r="D1288" t="s">
        <v>1305</v>
      </c>
      <c r="E1288" t="s">
        <v>2703</v>
      </c>
      <c r="F1288" t="s">
        <v>1306</v>
      </c>
      <c r="G1288" t="s">
        <v>1904</v>
      </c>
      <c r="H1288" s="331" t="str">
        <f>VLOOKUP($G1288,工作表1!$A:$C,3)</f>
        <v>A</v>
      </c>
      <c r="I1288" s="24" t="str">
        <f>VLOOKUP(G1288,工作表1!A:C,3)</f>
        <v>A</v>
      </c>
    </row>
    <row r="1289" spans="1:9">
      <c r="A1289" t="s">
        <v>1059</v>
      </c>
      <c r="B1289" t="s">
        <v>5497</v>
      </c>
      <c r="C1289" t="s">
        <v>2018</v>
      </c>
      <c r="D1289" t="s">
        <v>2019</v>
      </c>
      <c r="E1289" t="s">
        <v>2703</v>
      </c>
      <c r="F1289" t="s">
        <v>2020</v>
      </c>
      <c r="G1289" t="s">
        <v>1904</v>
      </c>
      <c r="H1289" s="331" t="str">
        <f>VLOOKUP($G1289,工作表1!$A:$C,3)</f>
        <v>A</v>
      </c>
      <c r="I1289" s="24" t="str">
        <f>VLOOKUP(G1289,工作表1!A:C,3)</f>
        <v>A</v>
      </c>
    </row>
    <row r="1290" spans="1:9">
      <c r="A1290" t="s">
        <v>1059</v>
      </c>
      <c r="B1290" t="s">
        <v>5497</v>
      </c>
      <c r="C1290" t="s">
        <v>5140</v>
      </c>
      <c r="D1290" t="s">
        <v>5141</v>
      </c>
      <c r="E1290" t="s">
        <v>2703</v>
      </c>
      <c r="F1290" t="s">
        <v>5142</v>
      </c>
      <c r="G1290" t="s">
        <v>1904</v>
      </c>
      <c r="H1290" s="331" t="str">
        <f>VLOOKUP($G1290,工作表1!$A:$C,3)</f>
        <v>A</v>
      </c>
      <c r="I1290" s="24" t="str">
        <f>VLOOKUP(G1290,工作表1!A:C,3)</f>
        <v>A</v>
      </c>
    </row>
    <row r="1291" spans="1:9">
      <c r="A1291" t="s">
        <v>1059</v>
      </c>
      <c r="B1291" t="s">
        <v>5497</v>
      </c>
      <c r="C1291" t="s">
        <v>5143</v>
      </c>
      <c r="D1291" t="s">
        <v>5144</v>
      </c>
      <c r="E1291" t="s">
        <v>2703</v>
      </c>
      <c r="F1291" t="s">
        <v>5145</v>
      </c>
      <c r="G1291" t="s">
        <v>1904</v>
      </c>
      <c r="H1291" s="331" t="str">
        <f>VLOOKUP($G1291,工作表1!$A:$C,3)</f>
        <v>A</v>
      </c>
      <c r="I1291" s="24" t="str">
        <f>VLOOKUP(G1291,工作表1!A:C,3)</f>
        <v>A</v>
      </c>
    </row>
    <row r="1292" spans="1:9">
      <c r="A1292" t="s">
        <v>1059</v>
      </c>
      <c r="B1292" t="s">
        <v>5497</v>
      </c>
      <c r="C1292" t="s">
        <v>5161</v>
      </c>
      <c r="D1292" t="s">
        <v>5162</v>
      </c>
      <c r="E1292" t="s">
        <v>2703</v>
      </c>
      <c r="F1292" t="s">
        <v>5163</v>
      </c>
      <c r="G1292" t="s">
        <v>1904</v>
      </c>
      <c r="H1292" s="331" t="str">
        <f>VLOOKUP($G1292,工作表1!$A:$C,3)</f>
        <v>A</v>
      </c>
      <c r="I1292" s="24" t="str">
        <f>VLOOKUP(G1292,工作表1!A:C,3)</f>
        <v>A</v>
      </c>
    </row>
    <row r="1293" spans="1:9">
      <c r="A1293" t="s">
        <v>1059</v>
      </c>
      <c r="B1293" t="s">
        <v>5497</v>
      </c>
      <c r="C1293" t="s">
        <v>5200</v>
      </c>
      <c r="D1293" t="s">
        <v>5201</v>
      </c>
      <c r="E1293" t="s">
        <v>2699</v>
      </c>
      <c r="F1293" t="s">
        <v>5202</v>
      </c>
      <c r="G1293" t="s">
        <v>1904</v>
      </c>
      <c r="H1293" s="331" t="str">
        <f>VLOOKUP($G1293,工作表1!$A:$C,3)</f>
        <v>A</v>
      </c>
      <c r="I1293" s="24" t="str">
        <f>VLOOKUP(G1293,工作表1!A:C,3)</f>
        <v>A</v>
      </c>
    </row>
    <row r="1294" spans="1:9">
      <c r="A1294" t="s">
        <v>1059</v>
      </c>
      <c r="B1294" t="s">
        <v>5497</v>
      </c>
      <c r="C1294" t="s">
        <v>5212</v>
      </c>
      <c r="D1294" t="s">
        <v>5213</v>
      </c>
      <c r="E1294" t="s">
        <v>2703</v>
      </c>
      <c r="F1294" t="s">
        <v>5214</v>
      </c>
      <c r="G1294" t="s">
        <v>1904</v>
      </c>
      <c r="H1294" s="331" t="str">
        <f>VLOOKUP($G1294,工作表1!$A:$C,3)</f>
        <v>A</v>
      </c>
      <c r="I1294" s="24" t="str">
        <f>VLOOKUP(G1294,工作表1!A:C,3)</f>
        <v>A</v>
      </c>
    </row>
    <row r="1295" spans="1:9">
      <c r="A1295" t="s">
        <v>1059</v>
      </c>
      <c r="B1295" t="s">
        <v>5497</v>
      </c>
      <c r="C1295" t="s">
        <v>1367</v>
      </c>
      <c r="D1295" t="s">
        <v>1368</v>
      </c>
      <c r="E1295" t="s">
        <v>2699</v>
      </c>
      <c r="F1295" t="s">
        <v>1369</v>
      </c>
      <c r="G1295" t="s">
        <v>1904</v>
      </c>
      <c r="H1295" s="331" t="str">
        <f>VLOOKUP($G1295,工作表1!$A:$C,3)</f>
        <v>A</v>
      </c>
      <c r="I1295" s="24" t="str">
        <f>VLOOKUP(G1295,工作表1!A:C,3)</f>
        <v>A</v>
      </c>
    </row>
    <row r="1296" spans="1:9">
      <c r="A1296" t="s">
        <v>1059</v>
      </c>
      <c r="B1296" t="s">
        <v>5497</v>
      </c>
      <c r="C1296" t="s">
        <v>1535</v>
      </c>
      <c r="D1296" t="s">
        <v>1536</v>
      </c>
      <c r="E1296" t="s">
        <v>2699</v>
      </c>
      <c r="F1296" t="s">
        <v>1537</v>
      </c>
      <c r="G1296" t="s">
        <v>1904</v>
      </c>
      <c r="H1296" s="331" t="str">
        <f>VLOOKUP($G1296,工作表1!$A:$C,3)</f>
        <v>A</v>
      </c>
      <c r="I1296" s="24" t="str">
        <f>VLOOKUP(G1296,工作表1!A:C,3)</f>
        <v>A</v>
      </c>
    </row>
    <row r="1297" spans="1:9">
      <c r="A1297" t="s">
        <v>1059</v>
      </c>
      <c r="B1297" t="s">
        <v>5497</v>
      </c>
      <c r="C1297" t="s">
        <v>1538</v>
      </c>
      <c r="D1297" t="s">
        <v>1539</v>
      </c>
      <c r="E1297" t="s">
        <v>2703</v>
      </c>
      <c r="F1297" t="s">
        <v>1540</v>
      </c>
      <c r="G1297" t="s">
        <v>1904</v>
      </c>
      <c r="H1297" s="331" t="str">
        <f>VLOOKUP($G1297,工作表1!$A:$C,3)</f>
        <v>A</v>
      </c>
      <c r="I1297" s="24" t="str">
        <f>VLOOKUP(G1297,工作表1!A:C,3)</f>
        <v>A</v>
      </c>
    </row>
    <row r="1298" spans="1:9">
      <c r="A1298" t="s">
        <v>1059</v>
      </c>
      <c r="B1298" t="s">
        <v>5497</v>
      </c>
      <c r="C1298" t="s">
        <v>529</v>
      </c>
      <c r="D1298" t="s">
        <v>530</v>
      </c>
      <c r="E1298" t="s">
        <v>2703</v>
      </c>
      <c r="F1298" t="s">
        <v>531</v>
      </c>
      <c r="G1298" t="s">
        <v>1904</v>
      </c>
      <c r="H1298" s="331" t="str">
        <f>VLOOKUP($G1298,工作表1!$A:$C,3)</f>
        <v>A</v>
      </c>
      <c r="I1298" s="24" t="str">
        <f>VLOOKUP(G1298,工作表1!A:C,3)</f>
        <v>A</v>
      </c>
    </row>
    <row r="1299" spans="1:9">
      <c r="A1299" t="s">
        <v>1059</v>
      </c>
      <c r="B1299" t="s">
        <v>5497</v>
      </c>
      <c r="C1299" t="s">
        <v>1477</v>
      </c>
      <c r="D1299" t="s">
        <v>1478</v>
      </c>
      <c r="E1299" t="s">
        <v>2703</v>
      </c>
      <c r="F1299" t="s">
        <v>1479</v>
      </c>
      <c r="G1299" t="s">
        <v>1904</v>
      </c>
      <c r="H1299" s="331" t="str">
        <f>VLOOKUP($G1299,工作表1!$A:$C,3)</f>
        <v>A</v>
      </c>
      <c r="I1299" s="24" t="str">
        <f>VLOOKUP(G1299,工作表1!A:C,3)</f>
        <v>A</v>
      </c>
    </row>
    <row r="1300" spans="1:9">
      <c r="A1300" t="s">
        <v>1059</v>
      </c>
      <c r="B1300" t="s">
        <v>5497</v>
      </c>
      <c r="C1300" t="s">
        <v>5458</v>
      </c>
      <c r="D1300" t="s">
        <v>5459</v>
      </c>
      <c r="E1300" t="s">
        <v>2699</v>
      </c>
      <c r="F1300" t="s">
        <v>5460</v>
      </c>
      <c r="G1300" t="s">
        <v>1904</v>
      </c>
      <c r="H1300" s="331" t="str">
        <f>VLOOKUP($G1300,工作表1!$A:$C,3)</f>
        <v>A</v>
      </c>
      <c r="I1300" s="24" t="str">
        <f>VLOOKUP(G1300,工作表1!A:C,3)</f>
        <v>A</v>
      </c>
    </row>
    <row r="1301" spans="1:9">
      <c r="A1301" t="s">
        <v>2291</v>
      </c>
      <c r="B1301" t="s">
        <v>1055</v>
      </c>
      <c r="C1301" t="s">
        <v>1541</v>
      </c>
      <c r="D1301" t="s">
        <v>1542</v>
      </c>
      <c r="E1301" t="s">
        <v>2699</v>
      </c>
      <c r="F1301" t="s">
        <v>1543</v>
      </c>
      <c r="G1301" t="s">
        <v>4673</v>
      </c>
      <c r="H1301" s="331" t="str">
        <f>VLOOKUP($G1301,工作表1!$A:$C,3)</f>
        <v>A</v>
      </c>
      <c r="I1301" s="24" t="str">
        <f>VLOOKUP(G1301,工作表1!A:C,3)</f>
        <v>A</v>
      </c>
    </row>
    <row r="1302" spans="1:9">
      <c r="A1302" t="s">
        <v>2291</v>
      </c>
      <c r="B1302" t="s">
        <v>1055</v>
      </c>
      <c r="C1302" t="s">
        <v>5498</v>
      </c>
      <c r="D1302" t="s">
        <v>5499</v>
      </c>
      <c r="E1302" t="s">
        <v>2696</v>
      </c>
      <c r="F1302" t="s">
        <v>2459</v>
      </c>
      <c r="G1302" t="s">
        <v>4673</v>
      </c>
      <c r="H1302" s="331" t="str">
        <f>VLOOKUP($G1302,工作表1!$A:$C,3)</f>
        <v>A</v>
      </c>
      <c r="I1302" s="24" t="str">
        <f>VLOOKUP(G1302,工作表1!A:C,3)</f>
        <v>A</v>
      </c>
    </row>
    <row r="1303" spans="1:9">
      <c r="A1303" t="s">
        <v>2291</v>
      </c>
      <c r="B1303" t="s">
        <v>1055</v>
      </c>
      <c r="C1303" t="s">
        <v>5500</v>
      </c>
      <c r="D1303" t="s">
        <v>5501</v>
      </c>
      <c r="E1303" t="s">
        <v>2703</v>
      </c>
      <c r="F1303" t="s">
        <v>5502</v>
      </c>
      <c r="G1303" t="s">
        <v>4673</v>
      </c>
      <c r="H1303" s="331" t="str">
        <f>VLOOKUP($G1303,工作表1!$A:$C,3)</f>
        <v>A</v>
      </c>
      <c r="I1303" s="24" t="str">
        <f>VLOOKUP(G1303,工作表1!A:C,3)</f>
        <v>A</v>
      </c>
    </row>
    <row r="1304" spans="1:9">
      <c r="A1304" t="s">
        <v>2291</v>
      </c>
      <c r="B1304" t="s">
        <v>1055</v>
      </c>
      <c r="C1304" t="s">
        <v>5503</v>
      </c>
      <c r="D1304" t="s">
        <v>5504</v>
      </c>
      <c r="E1304" t="s">
        <v>2696</v>
      </c>
      <c r="F1304" t="s">
        <v>2411</v>
      </c>
      <c r="G1304" t="s">
        <v>4673</v>
      </c>
      <c r="H1304" s="331" t="str">
        <f>VLOOKUP($G1304,工作表1!$A:$C,3)</f>
        <v>A</v>
      </c>
      <c r="I1304" s="24" t="str">
        <f>VLOOKUP(G1304,工作表1!A:C,3)</f>
        <v>A</v>
      </c>
    </row>
    <row r="1305" spans="1:9">
      <c r="A1305" t="s">
        <v>2291</v>
      </c>
      <c r="B1305" t="s">
        <v>1055</v>
      </c>
      <c r="C1305" t="s">
        <v>5917</v>
      </c>
      <c r="D1305" t="s">
        <v>5918</v>
      </c>
      <c r="E1305" t="s">
        <v>2703</v>
      </c>
      <c r="F1305" t="s">
        <v>5919</v>
      </c>
      <c r="G1305" t="s">
        <v>4673</v>
      </c>
      <c r="H1305" s="331" t="str">
        <f>VLOOKUP($G1305,工作表1!$A:$C,3)</f>
        <v>A</v>
      </c>
      <c r="I1305" s="24" t="str">
        <f>VLOOKUP(G1305,工作表1!A:C,3)</f>
        <v>A</v>
      </c>
    </row>
    <row r="1306" spans="1:9">
      <c r="A1306" t="s">
        <v>2291</v>
      </c>
      <c r="B1306" t="s">
        <v>1055</v>
      </c>
      <c r="C1306" t="s">
        <v>5920</v>
      </c>
      <c r="D1306" t="s">
        <v>5921</v>
      </c>
      <c r="E1306" t="s">
        <v>2696</v>
      </c>
      <c r="F1306" t="s">
        <v>2411</v>
      </c>
      <c r="G1306" t="s">
        <v>4673</v>
      </c>
      <c r="H1306" s="331" t="str">
        <f>VLOOKUP($G1306,工作表1!$A:$C,3)</f>
        <v>A</v>
      </c>
      <c r="I1306" s="24" t="str">
        <f>VLOOKUP(G1306,工作表1!A:C,3)</f>
        <v>A</v>
      </c>
    </row>
    <row r="1307" spans="1:9">
      <c r="A1307" t="s">
        <v>1055</v>
      </c>
      <c r="B1307" t="s">
        <v>2299</v>
      </c>
      <c r="C1307" t="s">
        <v>74</v>
      </c>
      <c r="D1307" t="s">
        <v>75</v>
      </c>
      <c r="E1307" t="s">
        <v>2746</v>
      </c>
      <c r="F1307" t="s">
        <v>76</v>
      </c>
      <c r="G1307" t="s">
        <v>5505</v>
      </c>
      <c r="H1307" s="331" t="str">
        <f>VLOOKUP($G1307,工作表1!$A:$C,3)</f>
        <v>A</v>
      </c>
      <c r="I1307" s="24" t="str">
        <f>VLOOKUP(G1307,工作表1!A:C,3)</f>
        <v>A</v>
      </c>
    </row>
    <row r="1308" spans="1:9">
      <c r="A1308" t="s">
        <v>1055</v>
      </c>
      <c r="B1308" t="s">
        <v>2299</v>
      </c>
      <c r="C1308" t="s">
        <v>5068</v>
      </c>
      <c r="D1308" t="s">
        <v>5069</v>
      </c>
      <c r="E1308" t="s">
        <v>2688</v>
      </c>
      <c r="F1308" t="s">
        <v>5070</v>
      </c>
      <c r="G1308" t="s">
        <v>5505</v>
      </c>
      <c r="H1308" s="331" t="str">
        <f>VLOOKUP($G1308,工作表1!$A:$C,3)</f>
        <v>A</v>
      </c>
      <c r="I1308" s="24" t="str">
        <f>VLOOKUP(G1308,工作表1!A:C,3)</f>
        <v>A</v>
      </c>
    </row>
    <row r="1309" spans="1:9">
      <c r="A1309" t="s">
        <v>1055</v>
      </c>
      <c r="B1309" t="s">
        <v>2299</v>
      </c>
      <c r="C1309" t="s">
        <v>77</v>
      </c>
      <c r="D1309" t="s">
        <v>78</v>
      </c>
      <c r="E1309" t="s">
        <v>2688</v>
      </c>
      <c r="F1309" t="s">
        <v>79</v>
      </c>
      <c r="G1309" t="s">
        <v>5505</v>
      </c>
      <c r="H1309" s="331" t="str">
        <f>VLOOKUP($G1309,工作表1!$A:$C,3)</f>
        <v>A</v>
      </c>
      <c r="I1309" s="24" t="str">
        <f>VLOOKUP(G1309,工作表1!A:C,3)</f>
        <v>A</v>
      </c>
    </row>
    <row r="1310" spans="1:9">
      <c r="A1310" t="s">
        <v>1055</v>
      </c>
      <c r="B1310" t="s">
        <v>2299</v>
      </c>
      <c r="C1310" t="s">
        <v>993</v>
      </c>
      <c r="D1310" t="s">
        <v>994</v>
      </c>
      <c r="E1310" t="s">
        <v>2703</v>
      </c>
      <c r="F1310" t="s">
        <v>995</v>
      </c>
      <c r="G1310" t="s">
        <v>5505</v>
      </c>
      <c r="H1310" s="331" t="str">
        <f>VLOOKUP($G1310,工作表1!$A:$C,3)</f>
        <v>A</v>
      </c>
      <c r="I1310" s="24" t="str">
        <f>VLOOKUP(G1310,工作表1!A:C,3)</f>
        <v>A</v>
      </c>
    </row>
    <row r="1311" spans="1:9">
      <c r="A1311" t="s">
        <v>1055</v>
      </c>
      <c r="B1311" t="s">
        <v>2299</v>
      </c>
      <c r="C1311" t="s">
        <v>80</v>
      </c>
      <c r="D1311" t="s">
        <v>81</v>
      </c>
      <c r="E1311" t="s">
        <v>2699</v>
      </c>
      <c r="F1311" t="s">
        <v>82</v>
      </c>
      <c r="G1311" t="s">
        <v>5505</v>
      </c>
      <c r="H1311" s="331" t="str">
        <f>VLOOKUP($G1311,工作表1!$A:$C,3)</f>
        <v>A</v>
      </c>
      <c r="I1311" s="24" t="str">
        <f>VLOOKUP(G1311,工作表1!A:C,3)</f>
        <v>A</v>
      </c>
    </row>
    <row r="1312" spans="1:9">
      <c r="A1312" t="s">
        <v>1055</v>
      </c>
      <c r="B1312" t="s">
        <v>2299</v>
      </c>
      <c r="C1312" t="s">
        <v>83</v>
      </c>
      <c r="D1312" t="s">
        <v>84</v>
      </c>
      <c r="E1312" t="s">
        <v>2703</v>
      </c>
      <c r="F1312" t="s">
        <v>85</v>
      </c>
      <c r="G1312" t="s">
        <v>5505</v>
      </c>
      <c r="H1312" s="331" t="str">
        <f>VLOOKUP($G1312,工作表1!$A:$C,3)</f>
        <v>A</v>
      </c>
      <c r="I1312" s="24" t="str">
        <f>VLOOKUP(G1312,工作表1!A:C,3)</f>
        <v>A</v>
      </c>
    </row>
    <row r="1313" spans="1:9">
      <c r="A1313" t="s">
        <v>1055</v>
      </c>
      <c r="B1313" t="s">
        <v>2299</v>
      </c>
      <c r="C1313" t="s">
        <v>86</v>
      </c>
      <c r="D1313" t="s">
        <v>87</v>
      </c>
      <c r="E1313" t="s">
        <v>2703</v>
      </c>
      <c r="F1313" t="s">
        <v>88</v>
      </c>
      <c r="G1313" t="s">
        <v>5505</v>
      </c>
      <c r="H1313" s="331" t="str">
        <f>VLOOKUP($G1313,工作表1!$A:$C,3)</f>
        <v>A</v>
      </c>
      <c r="I1313" s="24" t="str">
        <f>VLOOKUP(G1313,工作表1!A:C,3)</f>
        <v>A</v>
      </c>
    </row>
    <row r="1314" spans="1:9">
      <c r="A1314" t="s">
        <v>1055</v>
      </c>
      <c r="B1314" t="s">
        <v>2299</v>
      </c>
      <c r="C1314" t="s">
        <v>89</v>
      </c>
      <c r="D1314" t="s">
        <v>90</v>
      </c>
      <c r="E1314" t="s">
        <v>2703</v>
      </c>
      <c r="F1314" t="s">
        <v>91</v>
      </c>
      <c r="G1314" t="s">
        <v>5505</v>
      </c>
      <c r="H1314" s="331" t="str">
        <f>VLOOKUP($G1314,工作表1!$A:$C,3)</f>
        <v>A</v>
      </c>
      <c r="I1314" s="24" t="str">
        <f>VLOOKUP(G1314,工作表1!A:C,3)</f>
        <v>A</v>
      </c>
    </row>
    <row r="1315" spans="1:9">
      <c r="A1315" t="s">
        <v>1055</v>
      </c>
      <c r="B1315" t="s">
        <v>2299</v>
      </c>
      <c r="C1315" t="s">
        <v>92</v>
      </c>
      <c r="D1315" t="s">
        <v>93</v>
      </c>
      <c r="E1315" t="s">
        <v>2699</v>
      </c>
      <c r="F1315" t="s">
        <v>94</v>
      </c>
      <c r="G1315" t="s">
        <v>5505</v>
      </c>
      <c r="H1315" s="331" t="str">
        <f>VLOOKUP($G1315,工作表1!$A:$C,3)</f>
        <v>A</v>
      </c>
      <c r="I1315" s="24" t="str">
        <f>VLOOKUP(G1315,工作表1!A:C,3)</f>
        <v>A</v>
      </c>
    </row>
    <row r="1316" spans="1:9">
      <c r="A1316" t="s">
        <v>1055</v>
      </c>
      <c r="B1316" t="s">
        <v>2299</v>
      </c>
      <c r="C1316" t="s">
        <v>1020</v>
      </c>
      <c r="D1316" t="s">
        <v>1021</v>
      </c>
      <c r="E1316" t="s">
        <v>2703</v>
      </c>
      <c r="F1316" t="s">
        <v>1022</v>
      </c>
      <c r="G1316" t="s">
        <v>5505</v>
      </c>
      <c r="H1316" s="331" t="str">
        <f>VLOOKUP($G1316,工作表1!$A:$C,3)</f>
        <v>A</v>
      </c>
      <c r="I1316" s="24" t="str">
        <f>VLOOKUP(G1316,工作表1!A:C,3)</f>
        <v>A</v>
      </c>
    </row>
    <row r="1317" spans="1:9">
      <c r="A1317" t="s">
        <v>1055</v>
      </c>
      <c r="B1317" t="s">
        <v>2299</v>
      </c>
      <c r="C1317" t="s">
        <v>95</v>
      </c>
      <c r="D1317" t="s">
        <v>96</v>
      </c>
      <c r="E1317" t="s">
        <v>2703</v>
      </c>
      <c r="F1317" t="s">
        <v>97</v>
      </c>
      <c r="G1317" t="s">
        <v>5505</v>
      </c>
      <c r="H1317" s="331" t="str">
        <f>VLOOKUP($G1317,工作表1!$A:$C,3)</f>
        <v>A</v>
      </c>
      <c r="I1317" s="24" t="str">
        <f>VLOOKUP(G1317,工作表1!A:C,3)</f>
        <v>A</v>
      </c>
    </row>
    <row r="1318" spans="1:9">
      <c r="A1318" t="s">
        <v>1055</v>
      </c>
      <c r="B1318" t="s">
        <v>2299</v>
      </c>
      <c r="C1318" t="s">
        <v>2250</v>
      </c>
      <c r="D1318" t="s">
        <v>2251</v>
      </c>
      <c r="E1318" t="s">
        <v>2703</v>
      </c>
      <c r="F1318" t="s">
        <v>2252</v>
      </c>
      <c r="G1318" t="s">
        <v>5505</v>
      </c>
      <c r="H1318" s="331" t="str">
        <f>VLOOKUP($G1318,工作表1!$A:$C,3)</f>
        <v>A</v>
      </c>
      <c r="I1318" s="24" t="str">
        <f>VLOOKUP(G1318,工作表1!A:C,3)</f>
        <v>A</v>
      </c>
    </row>
    <row r="1319" spans="1:9">
      <c r="A1319" t="s">
        <v>1055</v>
      </c>
      <c r="B1319" t="s">
        <v>2299</v>
      </c>
      <c r="C1319" t="s">
        <v>98</v>
      </c>
      <c r="D1319" t="s">
        <v>99</v>
      </c>
      <c r="E1319" t="s">
        <v>2699</v>
      </c>
      <c r="F1319" t="s">
        <v>100</v>
      </c>
      <c r="G1319" t="s">
        <v>5505</v>
      </c>
      <c r="H1319" s="331" t="str">
        <f>VLOOKUP($G1319,工作表1!$A:$C,3)</f>
        <v>A</v>
      </c>
      <c r="I1319" s="24" t="str">
        <f>VLOOKUP(G1319,工作表1!A:C,3)</f>
        <v>A</v>
      </c>
    </row>
    <row r="1320" spans="1:9">
      <c r="A1320" t="s">
        <v>1055</v>
      </c>
      <c r="B1320" t="s">
        <v>2299</v>
      </c>
      <c r="C1320" t="s">
        <v>101</v>
      </c>
      <c r="D1320" t="s">
        <v>1589</v>
      </c>
      <c r="E1320" t="s">
        <v>2703</v>
      </c>
      <c r="F1320" t="s">
        <v>1590</v>
      </c>
      <c r="G1320" t="s">
        <v>5505</v>
      </c>
      <c r="H1320" s="331" t="str">
        <f>VLOOKUP($G1320,工作表1!$A:$C,3)</f>
        <v>A</v>
      </c>
      <c r="I1320" s="24" t="str">
        <f>VLOOKUP(G1320,工作表1!A:C,3)</f>
        <v>A</v>
      </c>
    </row>
    <row r="1321" spans="1:9">
      <c r="A1321" t="s">
        <v>1055</v>
      </c>
      <c r="B1321" t="s">
        <v>2299</v>
      </c>
      <c r="C1321" t="s">
        <v>1591</v>
      </c>
      <c r="D1321" t="s">
        <v>1592</v>
      </c>
      <c r="E1321" t="s">
        <v>2703</v>
      </c>
      <c r="F1321" t="s">
        <v>1593</v>
      </c>
      <c r="G1321" t="s">
        <v>5505</v>
      </c>
      <c r="H1321" s="331" t="str">
        <f>VLOOKUP($G1321,工作表1!$A:$C,3)</f>
        <v>A</v>
      </c>
      <c r="I1321" s="24" t="str">
        <f>VLOOKUP(G1321,工作表1!A:C,3)</f>
        <v>A</v>
      </c>
    </row>
    <row r="1322" spans="1:9">
      <c r="A1322" t="s">
        <v>1055</v>
      </c>
      <c r="B1322" t="s">
        <v>2299</v>
      </c>
      <c r="C1322" t="s">
        <v>1969</v>
      </c>
      <c r="D1322" t="s">
        <v>2504</v>
      </c>
      <c r="E1322" t="s">
        <v>2703</v>
      </c>
      <c r="F1322" t="s">
        <v>1970</v>
      </c>
      <c r="G1322" t="s">
        <v>5505</v>
      </c>
      <c r="H1322" s="331" t="str">
        <f>VLOOKUP($G1322,工作表1!$A:$C,3)</f>
        <v>A</v>
      </c>
      <c r="I1322" s="24" t="str">
        <f>VLOOKUP(G1322,工作表1!A:C,3)</f>
        <v>A</v>
      </c>
    </row>
    <row r="1323" spans="1:9">
      <c r="A1323" t="s">
        <v>1055</v>
      </c>
      <c r="B1323" t="s">
        <v>2299</v>
      </c>
      <c r="C1323" t="s">
        <v>2021</v>
      </c>
      <c r="D1323" t="s">
        <v>2022</v>
      </c>
      <c r="E1323" t="s">
        <v>2703</v>
      </c>
      <c r="F1323" t="s">
        <v>2023</v>
      </c>
      <c r="G1323" t="s">
        <v>5505</v>
      </c>
      <c r="H1323" s="331" t="str">
        <f>VLOOKUP($G1323,工作表1!$A:$C,3)</f>
        <v>A</v>
      </c>
      <c r="I1323" s="24" t="str">
        <f>VLOOKUP(G1323,工作表1!A:C,3)</f>
        <v>A</v>
      </c>
    </row>
    <row r="1324" spans="1:9">
      <c r="A1324" t="s">
        <v>1055</v>
      </c>
      <c r="B1324" t="s">
        <v>2299</v>
      </c>
      <c r="C1324" t="s">
        <v>2935</v>
      </c>
      <c r="D1324" t="s">
        <v>2936</v>
      </c>
      <c r="E1324" t="s">
        <v>2703</v>
      </c>
      <c r="F1324" t="s">
        <v>2937</v>
      </c>
      <c r="G1324" t="s">
        <v>5505</v>
      </c>
      <c r="H1324" s="331" t="str">
        <f>VLOOKUP($G1324,工作表1!$A:$C,3)</f>
        <v>A</v>
      </c>
      <c r="I1324" s="24" t="str">
        <f>VLOOKUP(G1324,工作表1!A:C,3)</f>
        <v>A</v>
      </c>
    </row>
    <row r="1325" spans="1:9">
      <c r="A1325" t="s">
        <v>1055</v>
      </c>
      <c r="B1325" t="s">
        <v>2299</v>
      </c>
      <c r="C1325" t="s">
        <v>2938</v>
      </c>
      <c r="D1325" t="s">
        <v>2939</v>
      </c>
      <c r="E1325" t="s">
        <v>2703</v>
      </c>
      <c r="F1325" t="s">
        <v>2940</v>
      </c>
      <c r="G1325" t="s">
        <v>5505</v>
      </c>
      <c r="H1325" s="331" t="str">
        <f>VLOOKUP($G1325,工作表1!$A:$C,3)</f>
        <v>A</v>
      </c>
      <c r="I1325" s="24" t="str">
        <f>VLOOKUP(G1325,工作表1!A:C,3)</f>
        <v>A</v>
      </c>
    </row>
    <row r="1326" spans="1:9">
      <c r="A1326" t="s">
        <v>1055</v>
      </c>
      <c r="B1326" t="s">
        <v>2299</v>
      </c>
      <c r="C1326" t="s">
        <v>2941</v>
      </c>
      <c r="D1326" t="s">
        <v>2942</v>
      </c>
      <c r="E1326" t="s">
        <v>2703</v>
      </c>
      <c r="F1326" t="s">
        <v>2943</v>
      </c>
      <c r="G1326" t="s">
        <v>5505</v>
      </c>
      <c r="H1326" s="331" t="str">
        <f>VLOOKUP($G1326,工作表1!$A:$C,3)</f>
        <v>A</v>
      </c>
      <c r="I1326" s="24" t="str">
        <f>VLOOKUP(G1326,工作表1!A:C,3)</f>
        <v>A</v>
      </c>
    </row>
    <row r="1327" spans="1:9">
      <c r="A1327" t="s">
        <v>1055</v>
      </c>
      <c r="B1327" t="s">
        <v>2299</v>
      </c>
      <c r="C1327" t="s">
        <v>2944</v>
      </c>
      <c r="D1327" t="s">
        <v>2945</v>
      </c>
      <c r="E1327" t="s">
        <v>2703</v>
      </c>
      <c r="F1327" t="s">
        <v>2946</v>
      </c>
      <c r="G1327" t="s">
        <v>5505</v>
      </c>
      <c r="H1327" s="331" t="str">
        <f>VLOOKUP($G1327,工作表1!$A:$C,3)</f>
        <v>A</v>
      </c>
      <c r="I1327" s="24" t="str">
        <f>VLOOKUP(G1327,工作表1!A:C,3)</f>
        <v>A</v>
      </c>
    </row>
    <row r="1328" spans="1:9">
      <c r="A1328" t="s">
        <v>1055</v>
      </c>
      <c r="B1328" t="s">
        <v>2299</v>
      </c>
      <c r="C1328" t="s">
        <v>2947</v>
      </c>
      <c r="D1328" t="s">
        <v>2948</v>
      </c>
      <c r="E1328" t="s">
        <v>2703</v>
      </c>
      <c r="F1328" t="s">
        <v>2949</v>
      </c>
      <c r="G1328" t="s">
        <v>5505</v>
      </c>
      <c r="H1328" s="331" t="str">
        <f>VLOOKUP($G1328,工作表1!$A:$C,3)</f>
        <v>A</v>
      </c>
      <c r="I1328" s="24" t="str">
        <f>VLOOKUP(G1328,工作表1!A:C,3)</f>
        <v>A</v>
      </c>
    </row>
    <row r="1329" spans="1:9">
      <c r="A1329" t="s">
        <v>1055</v>
      </c>
      <c r="B1329" t="s">
        <v>2299</v>
      </c>
      <c r="C1329" t="s">
        <v>4428</v>
      </c>
      <c r="D1329" t="s">
        <v>4429</v>
      </c>
      <c r="E1329" t="s">
        <v>2703</v>
      </c>
      <c r="F1329" t="s">
        <v>4430</v>
      </c>
      <c r="G1329" t="s">
        <v>5505</v>
      </c>
      <c r="H1329" s="331" t="str">
        <f>VLOOKUP($G1329,工作表1!$A:$C,3)</f>
        <v>A</v>
      </c>
      <c r="I1329" s="24" t="str">
        <f>VLOOKUP(G1329,工作表1!A:C,3)</f>
        <v>A</v>
      </c>
    </row>
    <row r="1330" spans="1:9">
      <c r="A1330" t="s">
        <v>1055</v>
      </c>
      <c r="B1330" t="s">
        <v>2299</v>
      </c>
      <c r="C1330" t="s">
        <v>2950</v>
      </c>
      <c r="D1330" t="s">
        <v>2951</v>
      </c>
      <c r="E1330" t="s">
        <v>2703</v>
      </c>
      <c r="F1330" t="s">
        <v>2952</v>
      </c>
      <c r="G1330" t="s">
        <v>5505</v>
      </c>
      <c r="H1330" s="331" t="str">
        <f>VLOOKUP($G1330,工作表1!$A:$C,3)</f>
        <v>A</v>
      </c>
      <c r="I1330" s="24" t="str">
        <f>VLOOKUP(G1330,工作表1!A:C,3)</f>
        <v>A</v>
      </c>
    </row>
    <row r="1331" spans="1:9">
      <c r="A1331" t="s">
        <v>1055</v>
      </c>
      <c r="B1331" t="s">
        <v>2299</v>
      </c>
      <c r="C1331" t="s">
        <v>2953</v>
      </c>
      <c r="D1331" t="s">
        <v>2954</v>
      </c>
      <c r="E1331" t="s">
        <v>2699</v>
      </c>
      <c r="F1331" t="s">
        <v>2955</v>
      </c>
      <c r="G1331" t="s">
        <v>5505</v>
      </c>
      <c r="H1331" s="331" t="str">
        <f>VLOOKUP($G1331,工作表1!$A:$C,3)</f>
        <v>A</v>
      </c>
      <c r="I1331" s="24" t="str">
        <f>VLOOKUP(G1331,工作表1!A:C,3)</f>
        <v>A</v>
      </c>
    </row>
    <row r="1332" spans="1:9">
      <c r="A1332" t="s">
        <v>1055</v>
      </c>
      <c r="B1332" t="s">
        <v>2299</v>
      </c>
      <c r="C1332" t="s">
        <v>2956</v>
      </c>
      <c r="D1332" t="s">
        <v>2957</v>
      </c>
      <c r="E1332" t="s">
        <v>2703</v>
      </c>
      <c r="F1332" t="s">
        <v>2958</v>
      </c>
      <c r="G1332" t="s">
        <v>5505</v>
      </c>
      <c r="H1332" s="331" t="str">
        <f>VLOOKUP($G1332,工作表1!$A:$C,3)</f>
        <v>A</v>
      </c>
      <c r="I1332" s="24" t="str">
        <f>VLOOKUP(G1332,工作表1!A:C,3)</f>
        <v>A</v>
      </c>
    </row>
    <row r="1333" spans="1:9">
      <c r="A1333" t="s">
        <v>1055</v>
      </c>
      <c r="B1333" t="s">
        <v>2299</v>
      </c>
      <c r="C1333" t="s">
        <v>2959</v>
      </c>
      <c r="D1333" t="s">
        <v>2960</v>
      </c>
      <c r="E1333" t="s">
        <v>2703</v>
      </c>
      <c r="F1333" t="s">
        <v>2961</v>
      </c>
      <c r="G1333" t="s">
        <v>5505</v>
      </c>
      <c r="H1333" s="331" t="str">
        <f>VLOOKUP($G1333,工作表1!$A:$C,3)</f>
        <v>A</v>
      </c>
      <c r="I1333" s="24" t="str">
        <f>VLOOKUP(G1333,工作表1!A:C,3)</f>
        <v>A</v>
      </c>
    </row>
    <row r="1334" spans="1:9">
      <c r="A1334" t="s">
        <v>1055</v>
      </c>
      <c r="B1334" t="s">
        <v>2299</v>
      </c>
      <c r="C1334" t="s">
        <v>5057</v>
      </c>
      <c r="D1334" t="s">
        <v>5058</v>
      </c>
      <c r="E1334" t="s">
        <v>2703</v>
      </c>
      <c r="F1334" t="s">
        <v>5059</v>
      </c>
      <c r="G1334" t="s">
        <v>5505</v>
      </c>
      <c r="H1334" s="331" t="str">
        <f>VLOOKUP($G1334,工作表1!$A:$C,3)</f>
        <v>A</v>
      </c>
      <c r="I1334" s="24" t="str">
        <f>VLOOKUP(G1334,工作表1!A:C,3)</f>
        <v>A</v>
      </c>
    </row>
    <row r="1335" spans="1:9">
      <c r="A1335" t="s">
        <v>1055</v>
      </c>
      <c r="B1335" t="s">
        <v>2299</v>
      </c>
      <c r="C1335" t="s">
        <v>2962</v>
      </c>
      <c r="D1335" t="s">
        <v>2963</v>
      </c>
      <c r="E1335" t="s">
        <v>2703</v>
      </c>
      <c r="F1335" t="s">
        <v>2964</v>
      </c>
      <c r="G1335" t="s">
        <v>5505</v>
      </c>
      <c r="H1335" s="331" t="str">
        <f>VLOOKUP($G1335,工作表1!$A:$C,3)</f>
        <v>A</v>
      </c>
      <c r="I1335" s="24" t="str">
        <f>VLOOKUP(G1335,工作表1!A:C,3)</f>
        <v>A</v>
      </c>
    </row>
    <row r="1336" spans="1:9">
      <c r="A1336" t="s">
        <v>1055</v>
      </c>
      <c r="B1336" t="s">
        <v>2299</v>
      </c>
      <c r="C1336" t="s">
        <v>2965</v>
      </c>
      <c r="D1336" t="s">
        <v>2966</v>
      </c>
      <c r="E1336" t="s">
        <v>2703</v>
      </c>
      <c r="F1336" t="s">
        <v>2967</v>
      </c>
      <c r="G1336" t="s">
        <v>5505</v>
      </c>
      <c r="H1336" s="331" t="str">
        <f>VLOOKUP($G1336,工作表1!$A:$C,3)</f>
        <v>A</v>
      </c>
      <c r="I1336" s="24" t="str">
        <f>VLOOKUP(G1336,工作表1!A:C,3)</f>
        <v>A</v>
      </c>
    </row>
    <row r="1337" spans="1:9">
      <c r="A1337" t="s">
        <v>1055</v>
      </c>
      <c r="B1337" t="s">
        <v>2299</v>
      </c>
      <c r="C1337" t="s">
        <v>2968</v>
      </c>
      <c r="D1337" t="s">
        <v>2969</v>
      </c>
      <c r="E1337" t="s">
        <v>2703</v>
      </c>
      <c r="F1337" t="s">
        <v>2970</v>
      </c>
      <c r="G1337" t="s">
        <v>5505</v>
      </c>
      <c r="H1337" s="331" t="str">
        <f>VLOOKUP($G1337,工作表1!$A:$C,3)</f>
        <v>A</v>
      </c>
      <c r="I1337" s="24" t="str">
        <f>VLOOKUP(G1337,工作表1!A:C,3)</f>
        <v>A</v>
      </c>
    </row>
    <row r="1338" spans="1:9">
      <c r="A1338" t="s">
        <v>1055</v>
      </c>
      <c r="B1338" t="s">
        <v>2299</v>
      </c>
      <c r="C1338" t="s">
        <v>2971</v>
      </c>
      <c r="D1338" t="s">
        <v>2972</v>
      </c>
      <c r="E1338" t="s">
        <v>2703</v>
      </c>
      <c r="F1338" t="s">
        <v>2973</v>
      </c>
      <c r="G1338" t="s">
        <v>5505</v>
      </c>
      <c r="H1338" s="331" t="str">
        <f>VLOOKUP($G1338,工作表1!$A:$C,3)</f>
        <v>A</v>
      </c>
      <c r="I1338" s="24" t="str">
        <f>VLOOKUP(G1338,工作表1!A:C,3)</f>
        <v>A</v>
      </c>
    </row>
    <row r="1339" spans="1:9">
      <c r="A1339" t="s">
        <v>1055</v>
      </c>
      <c r="B1339" t="s">
        <v>2299</v>
      </c>
      <c r="C1339" t="s">
        <v>2974</v>
      </c>
      <c r="D1339" t="s">
        <v>2975</v>
      </c>
      <c r="E1339" t="s">
        <v>2699</v>
      </c>
      <c r="F1339" t="s">
        <v>2976</v>
      </c>
      <c r="G1339" t="s">
        <v>5505</v>
      </c>
      <c r="H1339" s="331" t="str">
        <f>VLOOKUP($G1339,工作表1!$A:$C,3)</f>
        <v>A</v>
      </c>
      <c r="I1339" s="24" t="str">
        <f>VLOOKUP(G1339,工作表1!A:C,3)</f>
        <v>A</v>
      </c>
    </row>
    <row r="1340" spans="1:9">
      <c r="A1340" t="s">
        <v>1055</v>
      </c>
      <c r="B1340" t="s">
        <v>2299</v>
      </c>
      <c r="C1340" t="s">
        <v>2977</v>
      </c>
      <c r="D1340" t="s">
        <v>2978</v>
      </c>
      <c r="E1340" t="s">
        <v>2703</v>
      </c>
      <c r="F1340" t="s">
        <v>2979</v>
      </c>
      <c r="G1340" t="s">
        <v>5505</v>
      </c>
      <c r="H1340" s="331" t="str">
        <f>VLOOKUP($G1340,工作表1!$A:$C,3)</f>
        <v>A</v>
      </c>
      <c r="I1340" s="24" t="str">
        <f>VLOOKUP(G1340,工作表1!A:C,3)</f>
        <v>A</v>
      </c>
    </row>
    <row r="1341" spans="1:9">
      <c r="A1341" t="s">
        <v>1055</v>
      </c>
      <c r="B1341" t="s">
        <v>2299</v>
      </c>
      <c r="C1341" t="s">
        <v>2980</v>
      </c>
      <c r="D1341" t="s">
        <v>2981</v>
      </c>
      <c r="E1341" t="s">
        <v>2703</v>
      </c>
      <c r="F1341" t="s">
        <v>2982</v>
      </c>
      <c r="G1341" t="s">
        <v>5505</v>
      </c>
      <c r="H1341" s="331" t="str">
        <f>VLOOKUP($G1341,工作表1!$A:$C,3)</f>
        <v>A</v>
      </c>
      <c r="I1341" s="24" t="str">
        <f>VLOOKUP(G1341,工作表1!A:C,3)</f>
        <v>A</v>
      </c>
    </row>
    <row r="1342" spans="1:9">
      <c r="A1342" t="s">
        <v>1055</v>
      </c>
      <c r="B1342" t="s">
        <v>2299</v>
      </c>
      <c r="C1342" t="s">
        <v>3824</v>
      </c>
      <c r="D1342" t="s">
        <v>3825</v>
      </c>
      <c r="E1342" t="s">
        <v>2703</v>
      </c>
      <c r="F1342" t="s">
        <v>3826</v>
      </c>
      <c r="G1342" t="s">
        <v>5505</v>
      </c>
      <c r="H1342" s="331" t="str">
        <f>VLOOKUP($G1342,工作表1!$A:$C,3)</f>
        <v>A</v>
      </c>
      <c r="I1342" s="24" t="str">
        <f>VLOOKUP(G1342,工作表1!A:C,3)</f>
        <v>A</v>
      </c>
    </row>
    <row r="1343" spans="1:9">
      <c r="A1343" t="s">
        <v>1055</v>
      </c>
      <c r="B1343" t="s">
        <v>2299</v>
      </c>
      <c r="C1343" t="s">
        <v>670</v>
      </c>
      <c r="D1343" t="s">
        <v>671</v>
      </c>
      <c r="E1343" t="s">
        <v>2703</v>
      </c>
      <c r="F1343" t="s">
        <v>672</v>
      </c>
      <c r="G1343" t="s">
        <v>5505</v>
      </c>
      <c r="H1343" s="331" t="str">
        <f>VLOOKUP($G1343,工作表1!$A:$C,3)</f>
        <v>A</v>
      </c>
      <c r="I1343" s="24" t="str">
        <f>VLOOKUP(G1343,工作表1!A:C,3)</f>
        <v>A</v>
      </c>
    </row>
    <row r="1344" spans="1:9">
      <c r="A1344" t="s">
        <v>1055</v>
      </c>
      <c r="B1344" t="s">
        <v>2299</v>
      </c>
      <c r="C1344" t="s">
        <v>2335</v>
      </c>
      <c r="D1344" t="s">
        <v>2336</v>
      </c>
      <c r="E1344" t="s">
        <v>2703</v>
      </c>
      <c r="F1344" t="s">
        <v>2337</v>
      </c>
      <c r="G1344" t="s">
        <v>5505</v>
      </c>
      <c r="H1344" s="331" t="str">
        <f>VLOOKUP($G1344,工作表1!$A:$C,3)</f>
        <v>A</v>
      </c>
      <c r="I1344" s="24" t="str">
        <f>VLOOKUP(G1344,工作表1!A:C,3)</f>
        <v>A</v>
      </c>
    </row>
    <row r="1345" spans="1:9">
      <c r="A1345" t="s">
        <v>1055</v>
      </c>
      <c r="B1345" t="s">
        <v>2299</v>
      </c>
      <c r="C1345" t="s">
        <v>5506</v>
      </c>
      <c r="D1345" t="s">
        <v>5507</v>
      </c>
      <c r="E1345" t="s">
        <v>2703</v>
      </c>
      <c r="F1345" t="s">
        <v>5508</v>
      </c>
      <c r="G1345" t="s">
        <v>5505</v>
      </c>
      <c r="H1345" s="331" t="str">
        <f>VLOOKUP($G1345,工作表1!$A:$C,3)</f>
        <v>A</v>
      </c>
      <c r="I1345" s="24" t="str">
        <f>VLOOKUP(G1345,工作表1!A:C,3)</f>
        <v>A</v>
      </c>
    </row>
    <row r="1346" spans="1:9">
      <c r="A1346" t="s">
        <v>1055</v>
      </c>
      <c r="B1346" t="s">
        <v>2302</v>
      </c>
      <c r="C1346" t="s">
        <v>2983</v>
      </c>
      <c r="D1346" t="s">
        <v>2984</v>
      </c>
      <c r="E1346" t="s">
        <v>2703</v>
      </c>
      <c r="F1346" t="s">
        <v>2985</v>
      </c>
      <c r="G1346" t="s">
        <v>5509</v>
      </c>
      <c r="H1346" s="331" t="str">
        <f>VLOOKUP($G1346,工作表1!$A:$C,3)</f>
        <v>A</v>
      </c>
      <c r="I1346" s="24" t="str">
        <f>VLOOKUP(G1346,工作表1!A:C,3)</f>
        <v>A</v>
      </c>
    </row>
    <row r="1347" spans="1:9">
      <c r="A1347" t="s">
        <v>1055</v>
      </c>
      <c r="B1347" t="s">
        <v>2302</v>
      </c>
      <c r="C1347" t="s">
        <v>2986</v>
      </c>
      <c r="D1347" t="s">
        <v>2987</v>
      </c>
      <c r="E1347" t="s">
        <v>2703</v>
      </c>
      <c r="F1347" t="s">
        <v>2988</v>
      </c>
      <c r="G1347" t="s">
        <v>5509</v>
      </c>
      <c r="H1347" s="331" t="str">
        <f>VLOOKUP($G1347,工作表1!$A:$C,3)</f>
        <v>A</v>
      </c>
      <c r="I1347" s="24" t="str">
        <f>VLOOKUP(G1347,工作表1!A:C,3)</f>
        <v>A</v>
      </c>
    </row>
    <row r="1348" spans="1:9">
      <c r="A1348" t="s">
        <v>1055</v>
      </c>
      <c r="B1348" t="s">
        <v>2302</v>
      </c>
      <c r="C1348" t="s">
        <v>2989</v>
      </c>
      <c r="D1348" t="s">
        <v>2990</v>
      </c>
      <c r="E1348" t="s">
        <v>2699</v>
      </c>
      <c r="F1348" t="s">
        <v>2991</v>
      </c>
      <c r="G1348" t="s">
        <v>5509</v>
      </c>
      <c r="H1348" s="331" t="str">
        <f>VLOOKUP($G1348,工作表1!$A:$C,3)</f>
        <v>A</v>
      </c>
      <c r="I1348" s="24" t="str">
        <f>VLOOKUP(G1348,工作表1!A:C,3)</f>
        <v>A</v>
      </c>
    </row>
    <row r="1349" spans="1:9">
      <c r="A1349" t="s">
        <v>1055</v>
      </c>
      <c r="B1349" t="s">
        <v>2302</v>
      </c>
      <c r="C1349" t="s">
        <v>2995</v>
      </c>
      <c r="D1349" t="s">
        <v>2996</v>
      </c>
      <c r="E1349" t="s">
        <v>2703</v>
      </c>
      <c r="F1349" t="s">
        <v>2997</v>
      </c>
      <c r="G1349" t="s">
        <v>5509</v>
      </c>
      <c r="H1349" s="331" t="str">
        <f>VLOOKUP($G1349,工作表1!$A:$C,3)</f>
        <v>A</v>
      </c>
      <c r="I1349" s="24" t="str">
        <f>VLOOKUP(G1349,工作表1!A:C,3)</f>
        <v>A</v>
      </c>
    </row>
    <row r="1350" spans="1:9">
      <c r="A1350" t="s">
        <v>1055</v>
      </c>
      <c r="B1350" t="s">
        <v>2302</v>
      </c>
      <c r="C1350" t="s">
        <v>3192</v>
      </c>
      <c r="D1350" t="s">
        <v>3193</v>
      </c>
      <c r="E1350" t="s">
        <v>2703</v>
      </c>
      <c r="F1350" t="s">
        <v>3194</v>
      </c>
      <c r="G1350" t="s">
        <v>5509</v>
      </c>
      <c r="H1350" s="331" t="str">
        <f>VLOOKUP($G1350,工作表1!$A:$C,3)</f>
        <v>A</v>
      </c>
      <c r="I1350" s="24" t="str">
        <f>VLOOKUP(G1350,工作表1!A:C,3)</f>
        <v>A</v>
      </c>
    </row>
    <row r="1351" spans="1:9">
      <c r="A1351" t="s">
        <v>1055</v>
      </c>
      <c r="B1351" t="s">
        <v>2302</v>
      </c>
      <c r="C1351" t="s">
        <v>2998</v>
      </c>
      <c r="D1351" t="s">
        <v>2999</v>
      </c>
      <c r="E1351" t="s">
        <v>2746</v>
      </c>
      <c r="F1351" t="s">
        <v>3000</v>
      </c>
      <c r="G1351" t="s">
        <v>5509</v>
      </c>
      <c r="H1351" s="331" t="str">
        <f>VLOOKUP($G1351,工作表1!$A:$C,3)</f>
        <v>A</v>
      </c>
      <c r="I1351" s="24" t="str">
        <f>VLOOKUP(G1351,工作表1!A:C,3)</f>
        <v>A</v>
      </c>
    </row>
    <row r="1352" spans="1:9">
      <c r="A1352" t="s">
        <v>1055</v>
      </c>
      <c r="B1352" t="s">
        <v>2302</v>
      </c>
      <c r="C1352" t="s">
        <v>3201</v>
      </c>
      <c r="D1352" t="s">
        <v>3202</v>
      </c>
      <c r="E1352" t="s">
        <v>2703</v>
      </c>
      <c r="F1352" t="s">
        <v>3203</v>
      </c>
      <c r="G1352" t="s">
        <v>5509</v>
      </c>
      <c r="H1352" s="331" t="str">
        <f>VLOOKUP($G1352,工作表1!$A:$C,3)</f>
        <v>A</v>
      </c>
      <c r="I1352" s="24" t="str">
        <f>VLOOKUP(G1352,工作表1!A:C,3)</f>
        <v>A</v>
      </c>
    </row>
    <row r="1353" spans="1:9">
      <c r="A1353" t="s">
        <v>1055</v>
      </c>
      <c r="B1353" t="s">
        <v>2302</v>
      </c>
      <c r="C1353" t="s">
        <v>3004</v>
      </c>
      <c r="D1353" t="s">
        <v>1517</v>
      </c>
      <c r="E1353" t="s">
        <v>2699</v>
      </c>
      <c r="F1353" t="s">
        <v>1518</v>
      </c>
      <c r="G1353" t="s">
        <v>5509</v>
      </c>
      <c r="H1353" s="331" t="str">
        <f>VLOOKUP($G1353,工作表1!$A:$C,3)</f>
        <v>A</v>
      </c>
      <c r="I1353" s="24" t="str">
        <f>VLOOKUP(G1353,工作表1!A:C,3)</f>
        <v>A</v>
      </c>
    </row>
    <row r="1354" spans="1:9">
      <c r="A1354" t="s">
        <v>1055</v>
      </c>
      <c r="B1354" t="s">
        <v>2302</v>
      </c>
      <c r="C1354" t="s">
        <v>1519</v>
      </c>
      <c r="D1354" t="s">
        <v>1520</v>
      </c>
      <c r="E1354" t="s">
        <v>2703</v>
      </c>
      <c r="F1354" t="s">
        <v>1521</v>
      </c>
      <c r="G1354" t="s">
        <v>5509</v>
      </c>
      <c r="H1354" s="331" t="str">
        <f>VLOOKUP($G1354,工作表1!$A:$C,3)</f>
        <v>A</v>
      </c>
      <c r="I1354" s="24" t="str">
        <f>VLOOKUP(G1354,工作表1!A:C,3)</f>
        <v>A</v>
      </c>
    </row>
    <row r="1355" spans="1:9">
      <c r="A1355" t="s">
        <v>1055</v>
      </c>
      <c r="B1355" t="s">
        <v>2302</v>
      </c>
      <c r="C1355" t="s">
        <v>1522</v>
      </c>
      <c r="D1355" t="s">
        <v>1523</v>
      </c>
      <c r="E1355" t="s">
        <v>2703</v>
      </c>
      <c r="F1355" t="s">
        <v>4388</v>
      </c>
      <c r="G1355" t="s">
        <v>5509</v>
      </c>
      <c r="H1355" s="331" t="str">
        <f>VLOOKUP($G1355,工作表1!$A:$C,3)</f>
        <v>A</v>
      </c>
      <c r="I1355" s="24" t="str">
        <f>VLOOKUP(G1355,工作表1!A:C,3)</f>
        <v>A</v>
      </c>
    </row>
    <row r="1356" spans="1:9">
      <c r="A1356" t="s">
        <v>1055</v>
      </c>
      <c r="B1356" t="s">
        <v>2302</v>
      </c>
      <c r="C1356" t="s">
        <v>4389</v>
      </c>
      <c r="D1356" t="s">
        <v>4390</v>
      </c>
      <c r="E1356" t="s">
        <v>2699</v>
      </c>
      <c r="F1356" t="s">
        <v>4391</v>
      </c>
      <c r="G1356" t="s">
        <v>5509</v>
      </c>
      <c r="H1356" s="331" t="str">
        <f>VLOOKUP($G1356,工作表1!$A:$C,3)</f>
        <v>A</v>
      </c>
      <c r="I1356" s="24" t="str">
        <f>VLOOKUP(G1356,工作表1!A:C,3)</f>
        <v>A</v>
      </c>
    </row>
    <row r="1357" spans="1:9">
      <c r="A1357" t="s">
        <v>1055</v>
      </c>
      <c r="B1357" t="s">
        <v>2302</v>
      </c>
      <c r="C1357" t="s">
        <v>4392</v>
      </c>
      <c r="D1357" t="s">
        <v>4393</v>
      </c>
      <c r="E1357" t="s">
        <v>2699</v>
      </c>
      <c r="F1357" t="s">
        <v>4394</v>
      </c>
      <c r="G1357" t="s">
        <v>5509</v>
      </c>
      <c r="H1357" s="331" t="str">
        <f>VLOOKUP($G1357,工作表1!$A:$C,3)</f>
        <v>A</v>
      </c>
      <c r="I1357" s="24" t="str">
        <f>VLOOKUP(G1357,工作表1!A:C,3)</f>
        <v>A</v>
      </c>
    </row>
    <row r="1358" spans="1:9">
      <c r="A1358" t="s">
        <v>1055</v>
      </c>
      <c r="B1358" t="s">
        <v>2302</v>
      </c>
      <c r="C1358" t="s">
        <v>4395</v>
      </c>
      <c r="D1358" t="s">
        <v>5510</v>
      </c>
      <c r="E1358" t="s">
        <v>2703</v>
      </c>
      <c r="F1358" t="s">
        <v>4396</v>
      </c>
      <c r="G1358" t="s">
        <v>5509</v>
      </c>
      <c r="H1358" s="331" t="str">
        <f>VLOOKUP($G1358,工作表1!$A:$C,3)</f>
        <v>A</v>
      </c>
      <c r="I1358" s="24" t="str">
        <f>VLOOKUP(G1358,工作表1!A:C,3)</f>
        <v>A</v>
      </c>
    </row>
    <row r="1359" spans="1:9">
      <c r="A1359" t="s">
        <v>1055</v>
      </c>
      <c r="B1359" t="s">
        <v>2302</v>
      </c>
      <c r="C1359" t="s">
        <v>4397</v>
      </c>
      <c r="D1359" t="s">
        <v>4398</v>
      </c>
      <c r="E1359" t="s">
        <v>2703</v>
      </c>
      <c r="F1359" t="s">
        <v>4399</v>
      </c>
      <c r="G1359" t="s">
        <v>5509</v>
      </c>
      <c r="H1359" s="331" t="str">
        <f>VLOOKUP($G1359,工作表1!$A:$C,3)</f>
        <v>A</v>
      </c>
      <c r="I1359" s="24" t="str">
        <f>VLOOKUP(G1359,工作表1!A:C,3)</f>
        <v>A</v>
      </c>
    </row>
    <row r="1360" spans="1:9">
      <c r="A1360" t="s">
        <v>1055</v>
      </c>
      <c r="B1360" t="s">
        <v>2302</v>
      </c>
      <c r="C1360" t="s">
        <v>4400</v>
      </c>
      <c r="D1360" t="s">
        <v>4401</v>
      </c>
      <c r="E1360" t="s">
        <v>2699</v>
      </c>
      <c r="F1360" t="s">
        <v>4402</v>
      </c>
      <c r="G1360" t="s">
        <v>5509</v>
      </c>
      <c r="H1360" s="331" t="str">
        <f>VLOOKUP($G1360,工作表1!$A:$C,3)</f>
        <v>A</v>
      </c>
      <c r="I1360" s="24" t="str">
        <f>VLOOKUP(G1360,工作表1!A:C,3)</f>
        <v>A</v>
      </c>
    </row>
    <row r="1361" spans="1:9">
      <c r="A1361" t="s">
        <v>1055</v>
      </c>
      <c r="B1361" t="s">
        <v>2302</v>
      </c>
      <c r="C1361" t="s">
        <v>4403</v>
      </c>
      <c r="D1361" t="s">
        <v>4404</v>
      </c>
      <c r="E1361" t="s">
        <v>2688</v>
      </c>
      <c r="F1361" t="s">
        <v>4405</v>
      </c>
      <c r="G1361" t="s">
        <v>3408</v>
      </c>
      <c r="H1361" s="331" t="str">
        <f>VLOOKUP($G1361,工作表1!$A:$C,3)</f>
        <v>C</v>
      </c>
      <c r="I1361" s="24" t="str">
        <f>VLOOKUP(G1361,工作表1!A:C,3)</f>
        <v>C</v>
      </c>
    </row>
    <row r="1362" spans="1:9">
      <c r="A1362" t="s">
        <v>1055</v>
      </c>
      <c r="B1362" t="s">
        <v>2302</v>
      </c>
      <c r="C1362" t="s">
        <v>4406</v>
      </c>
      <c r="D1362" t="s">
        <v>4407</v>
      </c>
      <c r="E1362" t="s">
        <v>2703</v>
      </c>
      <c r="F1362" t="s">
        <v>4408</v>
      </c>
      <c r="G1362" t="s">
        <v>5509</v>
      </c>
      <c r="H1362" s="331" t="str">
        <f>VLOOKUP($G1362,工作表1!$A:$C,3)</f>
        <v>A</v>
      </c>
      <c r="I1362" s="24" t="str">
        <f>VLOOKUP(G1362,工作表1!A:C,3)</f>
        <v>A</v>
      </c>
    </row>
    <row r="1363" spans="1:9">
      <c r="A1363" t="s">
        <v>1055</v>
      </c>
      <c r="B1363" t="s">
        <v>2302</v>
      </c>
      <c r="C1363" t="s">
        <v>4409</v>
      </c>
      <c r="D1363" t="s">
        <v>4410</v>
      </c>
      <c r="E1363" t="s">
        <v>2703</v>
      </c>
      <c r="F1363" t="s">
        <v>4411</v>
      </c>
      <c r="G1363" t="s">
        <v>5509</v>
      </c>
      <c r="H1363" s="331" t="str">
        <f>VLOOKUP($G1363,工作表1!$A:$C,3)</f>
        <v>A</v>
      </c>
      <c r="I1363" s="24" t="str">
        <f>VLOOKUP(G1363,工作表1!A:C,3)</f>
        <v>A</v>
      </c>
    </row>
    <row r="1364" spans="1:9">
      <c r="A1364" t="s">
        <v>1055</v>
      </c>
      <c r="B1364" t="s">
        <v>2302</v>
      </c>
      <c r="C1364" t="s">
        <v>4412</v>
      </c>
      <c r="D1364" t="s">
        <v>4413</v>
      </c>
      <c r="E1364" t="s">
        <v>2703</v>
      </c>
      <c r="F1364" t="s">
        <v>4414</v>
      </c>
      <c r="G1364" t="s">
        <v>5509</v>
      </c>
      <c r="H1364" s="331" t="str">
        <f>VLOOKUP($G1364,工作表1!$A:$C,3)</f>
        <v>A</v>
      </c>
      <c r="I1364" s="24" t="str">
        <f>VLOOKUP(G1364,工作表1!A:C,3)</f>
        <v>A</v>
      </c>
    </row>
    <row r="1365" spans="1:9">
      <c r="A1365" t="s">
        <v>1055</v>
      </c>
      <c r="B1365" t="s">
        <v>2302</v>
      </c>
      <c r="C1365" t="s">
        <v>4415</v>
      </c>
      <c r="D1365" t="s">
        <v>4416</v>
      </c>
      <c r="E1365" t="s">
        <v>2703</v>
      </c>
      <c r="F1365" t="s">
        <v>4417</v>
      </c>
      <c r="G1365" t="s">
        <v>5509</v>
      </c>
      <c r="H1365" s="331" t="str">
        <f>VLOOKUP($G1365,工作表1!$A:$C,3)</f>
        <v>A</v>
      </c>
      <c r="I1365" s="24" t="str">
        <f>VLOOKUP(G1365,工作表1!A:C,3)</f>
        <v>A</v>
      </c>
    </row>
    <row r="1366" spans="1:9">
      <c r="A1366" t="s">
        <v>1055</v>
      </c>
      <c r="B1366" t="s">
        <v>2302</v>
      </c>
      <c r="C1366" t="s">
        <v>4418</v>
      </c>
      <c r="D1366" t="s">
        <v>2526</v>
      </c>
      <c r="E1366" t="s">
        <v>2703</v>
      </c>
      <c r="F1366" t="s">
        <v>4419</v>
      </c>
      <c r="G1366" t="s">
        <v>5509</v>
      </c>
      <c r="H1366" s="331" t="str">
        <f>VLOOKUP($G1366,工作表1!$A:$C,3)</f>
        <v>A</v>
      </c>
      <c r="I1366" s="24" t="str">
        <f>VLOOKUP(G1366,工作表1!A:C,3)</f>
        <v>A</v>
      </c>
    </row>
    <row r="1367" spans="1:9">
      <c r="A1367" t="s">
        <v>1055</v>
      </c>
      <c r="B1367" t="s">
        <v>2302</v>
      </c>
      <c r="C1367" t="s">
        <v>4420</v>
      </c>
      <c r="D1367" t="s">
        <v>5511</v>
      </c>
      <c r="E1367" t="s">
        <v>2703</v>
      </c>
      <c r="F1367" t="s">
        <v>4421</v>
      </c>
      <c r="G1367" t="s">
        <v>5509</v>
      </c>
      <c r="H1367" s="331" t="str">
        <f>VLOOKUP($G1367,工作表1!$A:$C,3)</f>
        <v>A</v>
      </c>
      <c r="I1367" s="24" t="str">
        <f>VLOOKUP(G1367,工作表1!A:C,3)</f>
        <v>A</v>
      </c>
    </row>
    <row r="1368" spans="1:9">
      <c r="A1368" t="s">
        <v>1055</v>
      </c>
      <c r="B1368" t="s">
        <v>2302</v>
      </c>
      <c r="C1368" t="s">
        <v>4422</v>
      </c>
      <c r="D1368" t="s">
        <v>4423</v>
      </c>
      <c r="E1368" t="s">
        <v>2699</v>
      </c>
      <c r="F1368" t="s">
        <v>4424</v>
      </c>
      <c r="G1368" t="s">
        <v>5509</v>
      </c>
      <c r="H1368" s="331" t="str">
        <f>VLOOKUP($G1368,工作表1!$A:$C,3)</f>
        <v>A</v>
      </c>
      <c r="I1368" s="24" t="str">
        <f>VLOOKUP(G1368,工作表1!A:C,3)</f>
        <v>A</v>
      </c>
    </row>
    <row r="1369" spans="1:9">
      <c r="A1369" t="s">
        <v>1055</v>
      </c>
      <c r="B1369" t="s">
        <v>2302</v>
      </c>
      <c r="C1369" t="s">
        <v>4425</v>
      </c>
      <c r="D1369" t="s">
        <v>4426</v>
      </c>
      <c r="E1369" t="s">
        <v>2703</v>
      </c>
      <c r="F1369" t="s">
        <v>4427</v>
      </c>
      <c r="G1369" t="s">
        <v>5509</v>
      </c>
      <c r="H1369" s="331" t="str">
        <f>VLOOKUP($G1369,工作表1!$A:$C,3)</f>
        <v>A</v>
      </c>
      <c r="I1369" s="24" t="str">
        <f>VLOOKUP(G1369,工作表1!A:C,3)</f>
        <v>A</v>
      </c>
    </row>
    <row r="1370" spans="1:9">
      <c r="A1370" t="s">
        <v>1055</v>
      </c>
      <c r="B1370" t="s">
        <v>2302</v>
      </c>
      <c r="C1370" t="s">
        <v>2637</v>
      </c>
      <c r="D1370" t="s">
        <v>2638</v>
      </c>
      <c r="E1370" t="s">
        <v>2703</v>
      </c>
      <c r="F1370" t="s">
        <v>2639</v>
      </c>
      <c r="G1370" t="s">
        <v>5509</v>
      </c>
      <c r="H1370" s="331" t="str">
        <f>VLOOKUP($G1370,工作表1!$A:$C,3)</f>
        <v>A</v>
      </c>
      <c r="I1370" s="24" t="str">
        <f>VLOOKUP(G1370,工作表1!A:C,3)</f>
        <v>A</v>
      </c>
    </row>
    <row r="1371" spans="1:9">
      <c r="A1371" t="s">
        <v>1055</v>
      </c>
      <c r="B1371" t="s">
        <v>2302</v>
      </c>
      <c r="C1371" t="s">
        <v>4431</v>
      </c>
      <c r="D1371" t="s">
        <v>4432</v>
      </c>
      <c r="E1371" t="s">
        <v>2703</v>
      </c>
      <c r="F1371" t="s">
        <v>4433</v>
      </c>
      <c r="G1371" t="s">
        <v>5509</v>
      </c>
      <c r="H1371" s="331" t="str">
        <f>VLOOKUP($G1371,工作表1!$A:$C,3)</f>
        <v>A</v>
      </c>
      <c r="I1371" s="24" t="str">
        <f>VLOOKUP(G1371,工作表1!A:C,3)</f>
        <v>A</v>
      </c>
    </row>
    <row r="1372" spans="1:9">
      <c r="A1372" t="s">
        <v>1055</v>
      </c>
      <c r="B1372" t="s">
        <v>2302</v>
      </c>
      <c r="C1372" t="s">
        <v>4434</v>
      </c>
      <c r="D1372" t="s">
        <v>4435</v>
      </c>
      <c r="E1372" t="s">
        <v>2703</v>
      </c>
      <c r="F1372" t="s">
        <v>4436</v>
      </c>
      <c r="G1372" t="s">
        <v>5509</v>
      </c>
      <c r="H1372" s="331" t="str">
        <f>VLOOKUP($G1372,工作表1!$A:$C,3)</f>
        <v>A</v>
      </c>
      <c r="I1372" s="24" t="str">
        <f>VLOOKUP(G1372,工作表1!A:C,3)</f>
        <v>A</v>
      </c>
    </row>
    <row r="1373" spans="1:9">
      <c r="A1373" t="s">
        <v>1055</v>
      </c>
      <c r="B1373" t="s">
        <v>2302</v>
      </c>
      <c r="C1373" t="s">
        <v>4437</v>
      </c>
      <c r="D1373" t="s">
        <v>4438</v>
      </c>
      <c r="E1373" t="s">
        <v>2703</v>
      </c>
      <c r="F1373" t="s">
        <v>4439</v>
      </c>
      <c r="G1373" t="s">
        <v>5509</v>
      </c>
      <c r="H1373" s="331" t="str">
        <f>VLOOKUP($G1373,工作表1!$A:$C,3)</f>
        <v>A</v>
      </c>
      <c r="I1373" s="24" t="str">
        <f>VLOOKUP(G1373,工作表1!A:C,3)</f>
        <v>A</v>
      </c>
    </row>
    <row r="1374" spans="1:9">
      <c r="A1374" t="s">
        <v>1055</v>
      </c>
      <c r="B1374" t="s">
        <v>2302</v>
      </c>
      <c r="C1374" t="s">
        <v>4440</v>
      </c>
      <c r="D1374" t="s">
        <v>5512</v>
      </c>
      <c r="E1374" t="s">
        <v>2703</v>
      </c>
      <c r="F1374" t="s">
        <v>4441</v>
      </c>
      <c r="G1374" t="s">
        <v>5509</v>
      </c>
      <c r="H1374" s="331" t="str">
        <f>VLOOKUP($G1374,工作表1!$A:$C,3)</f>
        <v>A</v>
      </c>
      <c r="I1374" s="24" t="str">
        <f>VLOOKUP(G1374,工作表1!A:C,3)</f>
        <v>A</v>
      </c>
    </row>
    <row r="1375" spans="1:9">
      <c r="A1375" t="s">
        <v>1055</v>
      </c>
      <c r="B1375" t="s">
        <v>2302</v>
      </c>
      <c r="C1375" t="s">
        <v>4442</v>
      </c>
      <c r="D1375" t="s">
        <v>4443</v>
      </c>
      <c r="E1375" t="s">
        <v>2699</v>
      </c>
      <c r="F1375" t="s">
        <v>4444</v>
      </c>
      <c r="G1375" t="s">
        <v>5509</v>
      </c>
      <c r="H1375" s="331" t="str">
        <f>VLOOKUP($G1375,工作表1!$A:$C,3)</f>
        <v>A</v>
      </c>
      <c r="I1375" s="24" t="str">
        <f>VLOOKUP(G1375,工作表1!A:C,3)</f>
        <v>A</v>
      </c>
    </row>
    <row r="1376" spans="1:9">
      <c r="A1376" t="s">
        <v>1055</v>
      </c>
      <c r="B1376" t="s">
        <v>2302</v>
      </c>
      <c r="C1376" t="s">
        <v>4445</v>
      </c>
      <c r="D1376" t="s">
        <v>4446</v>
      </c>
      <c r="E1376" t="s">
        <v>2703</v>
      </c>
      <c r="F1376" t="s">
        <v>3005</v>
      </c>
      <c r="G1376" t="s">
        <v>5509</v>
      </c>
      <c r="H1376" s="331" t="str">
        <f>VLOOKUP($G1376,工作表1!$A:$C,3)</f>
        <v>A</v>
      </c>
      <c r="I1376" s="24" t="str">
        <f>VLOOKUP(G1376,工作表1!A:C,3)</f>
        <v>A</v>
      </c>
    </row>
    <row r="1377" spans="1:9">
      <c r="A1377" t="s">
        <v>1055</v>
      </c>
      <c r="B1377" t="s">
        <v>2302</v>
      </c>
      <c r="C1377" t="s">
        <v>3006</v>
      </c>
      <c r="D1377" t="s">
        <v>3007</v>
      </c>
      <c r="E1377" t="s">
        <v>2699</v>
      </c>
      <c r="F1377" t="s">
        <v>3008</v>
      </c>
      <c r="G1377" t="s">
        <v>5509</v>
      </c>
      <c r="H1377" s="331" t="str">
        <f>VLOOKUP($G1377,工作表1!$A:$C,3)</f>
        <v>A</v>
      </c>
      <c r="I1377" s="24" t="str">
        <f>VLOOKUP(G1377,工作表1!A:C,3)</f>
        <v>A</v>
      </c>
    </row>
    <row r="1378" spans="1:9">
      <c r="A1378" t="s">
        <v>1055</v>
      </c>
      <c r="B1378" t="s">
        <v>2302</v>
      </c>
      <c r="C1378" t="s">
        <v>2844</v>
      </c>
      <c r="D1378" t="s">
        <v>2845</v>
      </c>
      <c r="E1378" t="s">
        <v>2703</v>
      </c>
      <c r="F1378" t="s">
        <v>2846</v>
      </c>
      <c r="G1378" t="s">
        <v>5509</v>
      </c>
      <c r="H1378" s="331" t="str">
        <f>VLOOKUP($G1378,工作表1!$A:$C,3)</f>
        <v>A</v>
      </c>
      <c r="I1378" s="24" t="str">
        <f>VLOOKUP(G1378,工作表1!A:C,3)</f>
        <v>A</v>
      </c>
    </row>
    <row r="1379" spans="1:9">
      <c r="A1379" t="s">
        <v>1055</v>
      </c>
      <c r="B1379" t="s">
        <v>2302</v>
      </c>
      <c r="C1379" t="s">
        <v>5513</v>
      </c>
      <c r="D1379" t="s">
        <v>5514</v>
      </c>
      <c r="E1379" t="s">
        <v>2699</v>
      </c>
      <c r="F1379" t="s">
        <v>5515</v>
      </c>
      <c r="G1379" t="s">
        <v>5509</v>
      </c>
      <c r="H1379" s="331" t="str">
        <f>VLOOKUP($G1379,工作表1!$A:$C,3)</f>
        <v>A</v>
      </c>
      <c r="I1379" s="24" t="str">
        <f>VLOOKUP(G1379,工作表1!A:C,3)</f>
        <v>A</v>
      </c>
    </row>
    <row r="1380" spans="1:9">
      <c r="A1380" t="s">
        <v>1055</v>
      </c>
      <c r="B1380" t="s">
        <v>2302</v>
      </c>
      <c r="C1380" t="s">
        <v>5516</v>
      </c>
      <c r="D1380" t="s">
        <v>5517</v>
      </c>
      <c r="E1380" t="s">
        <v>2703</v>
      </c>
      <c r="F1380" t="s">
        <v>5518</v>
      </c>
      <c r="G1380" t="s">
        <v>5509</v>
      </c>
      <c r="H1380" s="331" t="str">
        <f>VLOOKUP($G1380,工作表1!$A:$C,3)</f>
        <v>A</v>
      </c>
      <c r="I1380" s="24" t="str">
        <f>VLOOKUP(G1380,工作表1!A:C,3)</f>
        <v>A</v>
      </c>
    </row>
    <row r="1381" spans="1:9">
      <c r="A1381" t="s">
        <v>1055</v>
      </c>
      <c r="B1381" t="s">
        <v>2302</v>
      </c>
      <c r="C1381" t="s">
        <v>5519</v>
      </c>
      <c r="D1381" t="s">
        <v>5520</v>
      </c>
      <c r="E1381" t="s">
        <v>2703</v>
      </c>
      <c r="F1381" t="s">
        <v>5521</v>
      </c>
      <c r="G1381" t="s">
        <v>5509</v>
      </c>
      <c r="H1381" s="331" t="str">
        <f>VLOOKUP($G1381,工作表1!$A:$C,3)</f>
        <v>A</v>
      </c>
      <c r="I1381" s="24" t="str">
        <f>VLOOKUP(G1381,工作表1!A:C,3)</f>
        <v>A</v>
      </c>
    </row>
    <row r="1382" spans="1:9">
      <c r="A1382" t="s">
        <v>1055</v>
      </c>
      <c r="B1382" t="s">
        <v>2302</v>
      </c>
      <c r="C1382" t="s">
        <v>5522</v>
      </c>
      <c r="D1382" t="s">
        <v>5523</v>
      </c>
      <c r="E1382" t="s">
        <v>2703</v>
      </c>
      <c r="F1382" t="s">
        <v>5524</v>
      </c>
      <c r="G1382" t="s">
        <v>5509</v>
      </c>
      <c r="H1382" s="331" t="str">
        <f>VLOOKUP($G1382,工作表1!$A:$C,3)</f>
        <v>A</v>
      </c>
      <c r="I1382" s="24" t="str">
        <f>VLOOKUP(G1382,工作表1!A:C,3)</f>
        <v>A</v>
      </c>
    </row>
    <row r="1383" spans="1:9">
      <c r="A1383" t="s">
        <v>1055</v>
      </c>
      <c r="B1383" t="s">
        <v>2302</v>
      </c>
      <c r="C1383" t="s">
        <v>5525</v>
      </c>
      <c r="D1383" t="s">
        <v>5526</v>
      </c>
      <c r="E1383" t="s">
        <v>2703</v>
      </c>
      <c r="F1383" t="s">
        <v>5527</v>
      </c>
      <c r="G1383" t="s">
        <v>5509</v>
      </c>
      <c r="H1383" s="331" t="str">
        <f>VLOOKUP($G1383,工作表1!$A:$C,3)</f>
        <v>A</v>
      </c>
      <c r="I1383" s="24" t="str">
        <f>VLOOKUP(G1383,工作表1!A:C,3)</f>
        <v>A</v>
      </c>
    </row>
    <row r="1384" spans="1:9">
      <c r="A1384" t="s">
        <v>1055</v>
      </c>
      <c r="B1384" t="s">
        <v>2302</v>
      </c>
      <c r="C1384" t="s">
        <v>5922</v>
      </c>
      <c r="D1384" t="s">
        <v>5923</v>
      </c>
      <c r="E1384" t="s">
        <v>2703</v>
      </c>
      <c r="F1384" t="s">
        <v>5924</v>
      </c>
      <c r="G1384" t="s">
        <v>5509</v>
      </c>
      <c r="H1384" s="331" t="str">
        <f>VLOOKUP($G1384,工作表1!$A:$C,3)</f>
        <v>A</v>
      </c>
      <c r="I1384" s="24" t="str">
        <f>VLOOKUP(G1384,工作表1!A:C,3)</f>
        <v>A</v>
      </c>
    </row>
    <row r="1385" spans="1:9">
      <c r="A1385" t="s">
        <v>1055</v>
      </c>
      <c r="B1385" t="s">
        <v>2302</v>
      </c>
      <c r="C1385" t="s">
        <v>5925</v>
      </c>
      <c r="D1385" t="s">
        <v>5926</v>
      </c>
      <c r="E1385" t="s">
        <v>2703</v>
      </c>
      <c r="F1385" t="s">
        <v>5927</v>
      </c>
      <c r="G1385" t="s">
        <v>5509</v>
      </c>
      <c r="H1385" s="331" t="str">
        <f>VLOOKUP($G1385,工作表1!$A:$C,3)</f>
        <v>A</v>
      </c>
      <c r="I1385" s="24" t="str">
        <f>VLOOKUP(G1385,工作表1!A:C,3)</f>
        <v>A</v>
      </c>
    </row>
    <row r="1386" spans="1:9">
      <c r="A1386" t="s">
        <v>1055</v>
      </c>
      <c r="B1386" t="s">
        <v>2302</v>
      </c>
      <c r="C1386" t="s">
        <v>5928</v>
      </c>
      <c r="D1386" t="s">
        <v>5929</v>
      </c>
      <c r="E1386" t="s">
        <v>2703</v>
      </c>
      <c r="F1386" t="s">
        <v>5930</v>
      </c>
      <c r="G1386" t="s">
        <v>5509</v>
      </c>
      <c r="H1386" s="331" t="str">
        <f>VLOOKUP($G1386,工作表1!$A:$C,3)</f>
        <v>A</v>
      </c>
      <c r="I1386" s="24" t="str">
        <f>VLOOKUP(G1386,工作表1!A:C,3)</f>
        <v>A</v>
      </c>
    </row>
    <row r="1387" spans="1:9">
      <c r="A1387" t="s">
        <v>1055</v>
      </c>
      <c r="B1387" t="s">
        <v>2296</v>
      </c>
      <c r="C1387" t="s">
        <v>3009</v>
      </c>
      <c r="D1387" t="s">
        <v>3010</v>
      </c>
      <c r="E1387" t="s">
        <v>2699</v>
      </c>
      <c r="F1387" t="s">
        <v>3011</v>
      </c>
      <c r="G1387" t="s">
        <v>5528</v>
      </c>
      <c r="H1387" s="331" t="str">
        <f>VLOOKUP($G1387,工作表1!$A:$C,3)</f>
        <v>A</v>
      </c>
      <c r="I1387" s="24" t="str">
        <f>VLOOKUP(G1387,工作表1!A:C,3)</f>
        <v>A</v>
      </c>
    </row>
    <row r="1388" spans="1:9">
      <c r="A1388" t="s">
        <v>1055</v>
      </c>
      <c r="B1388" t="s">
        <v>2296</v>
      </c>
      <c r="C1388" t="s">
        <v>3012</v>
      </c>
      <c r="D1388" t="s">
        <v>3013</v>
      </c>
      <c r="E1388" t="s">
        <v>2746</v>
      </c>
      <c r="F1388" t="s">
        <v>3014</v>
      </c>
      <c r="G1388" t="s">
        <v>5528</v>
      </c>
      <c r="H1388" s="331" t="str">
        <f>VLOOKUP($G1388,工作表1!$A:$C,3)</f>
        <v>A</v>
      </c>
      <c r="I1388" s="24" t="str">
        <f>VLOOKUP(G1388,工作表1!A:C,3)</f>
        <v>A</v>
      </c>
    </row>
    <row r="1389" spans="1:9">
      <c r="A1389" t="s">
        <v>1055</v>
      </c>
      <c r="B1389" t="s">
        <v>2296</v>
      </c>
      <c r="C1389" t="s">
        <v>4516</v>
      </c>
      <c r="D1389" t="s">
        <v>4517</v>
      </c>
      <c r="E1389" t="s">
        <v>2688</v>
      </c>
      <c r="F1389" t="s">
        <v>4518</v>
      </c>
      <c r="G1389" t="s">
        <v>5528</v>
      </c>
      <c r="H1389" s="331" t="str">
        <f>VLOOKUP($G1389,工作表1!$A:$C,3)</f>
        <v>A</v>
      </c>
      <c r="I1389" s="24" t="str">
        <f>VLOOKUP(G1389,工作表1!A:C,3)</f>
        <v>A</v>
      </c>
    </row>
    <row r="1390" spans="1:9">
      <c r="A1390" t="s">
        <v>1055</v>
      </c>
      <c r="B1390" t="s">
        <v>2296</v>
      </c>
      <c r="C1390" t="s">
        <v>3015</v>
      </c>
      <c r="D1390" t="s">
        <v>3016</v>
      </c>
      <c r="E1390" t="s">
        <v>2703</v>
      </c>
      <c r="F1390" t="s">
        <v>3017</v>
      </c>
      <c r="G1390" t="s">
        <v>5528</v>
      </c>
      <c r="H1390" s="331" t="str">
        <f>VLOOKUP($G1390,工作表1!$A:$C,3)</f>
        <v>A</v>
      </c>
      <c r="I1390" s="24" t="str">
        <f>VLOOKUP(G1390,工作表1!A:C,3)</f>
        <v>A</v>
      </c>
    </row>
    <row r="1391" spans="1:9">
      <c r="A1391" t="s">
        <v>1055</v>
      </c>
      <c r="B1391" t="s">
        <v>2296</v>
      </c>
      <c r="C1391" t="s">
        <v>3018</v>
      </c>
      <c r="D1391" t="s">
        <v>3019</v>
      </c>
      <c r="E1391" t="s">
        <v>2699</v>
      </c>
      <c r="F1391" t="s">
        <v>3020</v>
      </c>
      <c r="G1391" t="s">
        <v>5528</v>
      </c>
      <c r="H1391" s="331" t="str">
        <f>VLOOKUP($G1391,工作表1!$A:$C,3)</f>
        <v>A</v>
      </c>
      <c r="I1391" s="24" t="str">
        <f>VLOOKUP(G1391,工作表1!A:C,3)</f>
        <v>A</v>
      </c>
    </row>
    <row r="1392" spans="1:9">
      <c r="A1392" t="s">
        <v>1055</v>
      </c>
      <c r="B1392" t="s">
        <v>2296</v>
      </c>
      <c r="C1392" t="s">
        <v>3021</v>
      </c>
      <c r="D1392" t="s">
        <v>3022</v>
      </c>
      <c r="E1392" t="s">
        <v>2703</v>
      </c>
      <c r="F1392" t="s">
        <v>3023</v>
      </c>
      <c r="G1392" t="s">
        <v>5528</v>
      </c>
      <c r="H1392" s="331" t="str">
        <f>VLOOKUP($G1392,工作表1!$A:$C,3)</f>
        <v>A</v>
      </c>
      <c r="I1392" s="24" t="str">
        <f>VLOOKUP(G1392,工作表1!A:C,3)</f>
        <v>A</v>
      </c>
    </row>
    <row r="1393" spans="1:9">
      <c r="A1393" t="s">
        <v>1055</v>
      </c>
      <c r="B1393" t="s">
        <v>2296</v>
      </c>
      <c r="C1393" t="s">
        <v>3024</v>
      </c>
      <c r="D1393" t="s">
        <v>3025</v>
      </c>
      <c r="E1393" t="s">
        <v>2703</v>
      </c>
      <c r="F1393" t="s">
        <v>3026</v>
      </c>
      <c r="G1393" t="s">
        <v>5528</v>
      </c>
      <c r="H1393" s="331" t="str">
        <f>VLOOKUP($G1393,工作表1!$A:$C,3)</f>
        <v>A</v>
      </c>
      <c r="I1393" s="24" t="str">
        <f>VLOOKUP(G1393,工作表1!A:C,3)</f>
        <v>A</v>
      </c>
    </row>
    <row r="1394" spans="1:9">
      <c r="A1394" t="s">
        <v>1055</v>
      </c>
      <c r="B1394" t="s">
        <v>2296</v>
      </c>
      <c r="C1394" t="s">
        <v>3027</v>
      </c>
      <c r="D1394" t="s">
        <v>3028</v>
      </c>
      <c r="E1394" t="s">
        <v>2699</v>
      </c>
      <c r="F1394" t="s">
        <v>3029</v>
      </c>
      <c r="G1394" t="s">
        <v>5528</v>
      </c>
      <c r="H1394" s="331" t="str">
        <f>VLOOKUP($G1394,工作表1!$A:$C,3)</f>
        <v>A</v>
      </c>
      <c r="I1394" s="24" t="str">
        <f>VLOOKUP(G1394,工作表1!A:C,3)</f>
        <v>A</v>
      </c>
    </row>
    <row r="1395" spans="1:9">
      <c r="A1395" t="s">
        <v>1055</v>
      </c>
      <c r="B1395" t="s">
        <v>2296</v>
      </c>
      <c r="C1395" t="s">
        <v>3032</v>
      </c>
      <c r="D1395" t="s">
        <v>3033</v>
      </c>
      <c r="E1395" t="s">
        <v>2703</v>
      </c>
      <c r="F1395" t="s">
        <v>3034</v>
      </c>
      <c r="G1395" t="s">
        <v>5528</v>
      </c>
      <c r="H1395" s="331" t="str">
        <f>VLOOKUP($G1395,工作表1!$A:$C,3)</f>
        <v>A</v>
      </c>
      <c r="I1395" s="24" t="str">
        <f>VLOOKUP(G1395,工作表1!A:C,3)</f>
        <v>A</v>
      </c>
    </row>
    <row r="1396" spans="1:9">
      <c r="A1396" t="s">
        <v>1055</v>
      </c>
      <c r="B1396" t="s">
        <v>2296</v>
      </c>
      <c r="C1396" t="s">
        <v>3035</v>
      </c>
      <c r="D1396" t="s">
        <v>1331</v>
      </c>
      <c r="E1396" t="s">
        <v>2703</v>
      </c>
      <c r="F1396" t="s">
        <v>4486</v>
      </c>
      <c r="G1396" t="s">
        <v>5528</v>
      </c>
      <c r="H1396" s="331" t="str">
        <f>VLOOKUP($G1396,工作表1!$A:$C,3)</f>
        <v>A</v>
      </c>
      <c r="I1396" s="24" t="str">
        <f>VLOOKUP(G1396,工作表1!A:C,3)</f>
        <v>A</v>
      </c>
    </row>
    <row r="1397" spans="1:9">
      <c r="A1397" t="s">
        <v>1055</v>
      </c>
      <c r="B1397" t="s">
        <v>2296</v>
      </c>
      <c r="C1397" t="s">
        <v>4487</v>
      </c>
      <c r="D1397" t="s">
        <v>4488</v>
      </c>
      <c r="E1397" t="s">
        <v>2703</v>
      </c>
      <c r="F1397" t="s">
        <v>4489</v>
      </c>
      <c r="G1397" t="s">
        <v>5528</v>
      </c>
      <c r="H1397" s="331" t="str">
        <f>VLOOKUP($G1397,工作表1!$A:$C,3)</f>
        <v>A</v>
      </c>
      <c r="I1397" s="24" t="str">
        <f>VLOOKUP(G1397,工作表1!A:C,3)</f>
        <v>A</v>
      </c>
    </row>
    <row r="1398" spans="1:9">
      <c r="A1398" t="s">
        <v>1055</v>
      </c>
      <c r="B1398" t="s">
        <v>2296</v>
      </c>
      <c r="C1398" t="s">
        <v>4490</v>
      </c>
      <c r="D1398" t="s">
        <v>4491</v>
      </c>
      <c r="E1398" t="s">
        <v>2703</v>
      </c>
      <c r="F1398" t="s">
        <v>4492</v>
      </c>
      <c r="G1398" t="s">
        <v>5528</v>
      </c>
      <c r="H1398" s="331" t="str">
        <f>VLOOKUP($G1398,工作表1!$A:$C,3)</f>
        <v>A</v>
      </c>
      <c r="I1398" s="24" t="str">
        <f>VLOOKUP(G1398,工作表1!A:C,3)</f>
        <v>A</v>
      </c>
    </row>
    <row r="1399" spans="1:9">
      <c r="A1399" t="s">
        <v>1055</v>
      </c>
      <c r="B1399" t="s">
        <v>2296</v>
      </c>
      <c r="C1399" t="s">
        <v>4493</v>
      </c>
      <c r="D1399" t="s">
        <v>4494</v>
      </c>
      <c r="E1399" t="s">
        <v>2703</v>
      </c>
      <c r="F1399" t="s">
        <v>4495</v>
      </c>
      <c r="G1399" t="s">
        <v>5528</v>
      </c>
      <c r="H1399" s="331" t="str">
        <f>VLOOKUP($G1399,工作表1!$A:$C,3)</f>
        <v>A</v>
      </c>
      <c r="I1399" s="24" t="str">
        <f>VLOOKUP(G1399,工作表1!A:C,3)</f>
        <v>A</v>
      </c>
    </row>
    <row r="1400" spans="1:9">
      <c r="A1400" t="s">
        <v>1055</v>
      </c>
      <c r="B1400" t="s">
        <v>2296</v>
      </c>
      <c r="C1400" t="s">
        <v>4496</v>
      </c>
      <c r="D1400" t="s">
        <v>4497</v>
      </c>
      <c r="E1400" t="s">
        <v>2699</v>
      </c>
      <c r="F1400" t="s">
        <v>4498</v>
      </c>
      <c r="G1400" t="s">
        <v>5528</v>
      </c>
      <c r="H1400" s="331" t="str">
        <f>VLOOKUP($G1400,工作表1!$A:$C,3)</f>
        <v>A</v>
      </c>
      <c r="I1400" s="24" t="str">
        <f>VLOOKUP(G1400,工作表1!A:C,3)</f>
        <v>A</v>
      </c>
    </row>
    <row r="1401" spans="1:9">
      <c r="A1401" t="s">
        <v>1055</v>
      </c>
      <c r="B1401" t="s">
        <v>2296</v>
      </c>
      <c r="C1401" t="s">
        <v>4499</v>
      </c>
      <c r="D1401" t="s">
        <v>4500</v>
      </c>
      <c r="E1401" t="s">
        <v>2703</v>
      </c>
      <c r="F1401" t="s">
        <v>4501</v>
      </c>
      <c r="G1401" t="s">
        <v>5528</v>
      </c>
      <c r="H1401" s="331" t="str">
        <f>VLOOKUP($G1401,工作表1!$A:$C,3)</f>
        <v>A</v>
      </c>
      <c r="I1401" s="24" t="str">
        <f>VLOOKUP(G1401,工作表1!A:C,3)</f>
        <v>A</v>
      </c>
    </row>
    <row r="1402" spans="1:9">
      <c r="A1402" t="s">
        <v>1055</v>
      </c>
      <c r="B1402" t="s">
        <v>2296</v>
      </c>
      <c r="C1402" t="s">
        <v>2847</v>
      </c>
      <c r="D1402" t="s">
        <v>2848</v>
      </c>
      <c r="E1402" t="s">
        <v>2703</v>
      </c>
      <c r="F1402" t="s">
        <v>2849</v>
      </c>
      <c r="G1402" t="s">
        <v>5528</v>
      </c>
      <c r="H1402" s="331" t="str">
        <f>VLOOKUP($G1402,工作表1!$A:$C,3)</f>
        <v>A</v>
      </c>
      <c r="I1402" s="24" t="str">
        <f>VLOOKUP(G1402,工作表1!A:C,3)</f>
        <v>A</v>
      </c>
    </row>
    <row r="1403" spans="1:9">
      <c r="A1403" t="s">
        <v>1055</v>
      </c>
      <c r="B1403" t="s">
        <v>2296</v>
      </c>
      <c r="C1403" t="s">
        <v>2850</v>
      </c>
      <c r="D1403" t="s">
        <v>2851</v>
      </c>
      <c r="E1403" t="s">
        <v>2703</v>
      </c>
      <c r="F1403" t="s">
        <v>2852</v>
      </c>
      <c r="G1403" t="s">
        <v>5528</v>
      </c>
      <c r="H1403" s="331" t="str">
        <f>VLOOKUP($G1403,工作表1!$A:$C,3)</f>
        <v>A</v>
      </c>
      <c r="I1403" s="24" t="str">
        <f>VLOOKUP(G1403,工作表1!A:C,3)</f>
        <v>A</v>
      </c>
    </row>
    <row r="1404" spans="1:9">
      <c r="A1404" t="s">
        <v>1055</v>
      </c>
      <c r="B1404" t="s">
        <v>2296</v>
      </c>
      <c r="C1404" t="s">
        <v>5529</v>
      </c>
      <c r="D1404" t="s">
        <v>5530</v>
      </c>
      <c r="E1404" t="s">
        <v>2703</v>
      </c>
      <c r="F1404" t="s">
        <v>5531</v>
      </c>
      <c r="G1404" t="s">
        <v>5528</v>
      </c>
      <c r="H1404" s="331" t="str">
        <f>VLOOKUP($G1404,工作表1!$A:$C,3)</f>
        <v>A</v>
      </c>
      <c r="I1404" s="24" t="str">
        <f>VLOOKUP(G1404,工作表1!A:C,3)</f>
        <v>A</v>
      </c>
    </row>
    <row r="1405" spans="1:9">
      <c r="A1405" t="s">
        <v>1055</v>
      </c>
      <c r="B1405" t="s">
        <v>2296</v>
      </c>
      <c r="C1405" t="s">
        <v>5931</v>
      </c>
      <c r="D1405" t="s">
        <v>5932</v>
      </c>
      <c r="E1405" t="s">
        <v>2703</v>
      </c>
      <c r="F1405" t="s">
        <v>5933</v>
      </c>
      <c r="G1405" t="s">
        <v>5528</v>
      </c>
      <c r="H1405" s="331" t="str">
        <f>VLOOKUP($G1405,工作表1!$A:$C,3)</f>
        <v>A</v>
      </c>
      <c r="I1405" s="24" t="str">
        <f>VLOOKUP(G1405,工作表1!A:C,3)</f>
        <v>A</v>
      </c>
    </row>
    <row r="1406" spans="1:9">
      <c r="A1406" t="s">
        <v>1055</v>
      </c>
      <c r="B1406" t="s">
        <v>2296</v>
      </c>
      <c r="C1406" t="s">
        <v>5934</v>
      </c>
      <c r="D1406" t="s">
        <v>5935</v>
      </c>
      <c r="E1406" t="s">
        <v>2703</v>
      </c>
      <c r="F1406" t="s">
        <v>5936</v>
      </c>
      <c r="G1406" t="s">
        <v>5528</v>
      </c>
      <c r="H1406" s="331" t="str">
        <f>VLOOKUP($G1406,工作表1!$A:$C,3)</f>
        <v>A</v>
      </c>
      <c r="I1406" s="24" t="str">
        <f>VLOOKUP(G1406,工作表1!A:C,3)</f>
        <v>A</v>
      </c>
    </row>
    <row r="1407" spans="1:9">
      <c r="A1407" t="s">
        <v>2291</v>
      </c>
      <c r="B1407" t="s">
        <v>2295</v>
      </c>
      <c r="C1407" t="s">
        <v>5937</v>
      </c>
      <c r="D1407" t="s">
        <v>5938</v>
      </c>
      <c r="E1407" t="s">
        <v>2703</v>
      </c>
      <c r="F1407" t="s">
        <v>5939</v>
      </c>
      <c r="G1407" t="s">
        <v>5532</v>
      </c>
      <c r="H1407" s="331" t="str">
        <f>VLOOKUP($G1407,工作表1!$A:$C,3)</f>
        <v>A</v>
      </c>
      <c r="I1407" s="24" t="str">
        <f>VLOOKUP(G1407,工作表1!A:C,3)</f>
        <v>A</v>
      </c>
    </row>
    <row r="1408" spans="1:9">
      <c r="A1408" t="s">
        <v>2291</v>
      </c>
      <c r="B1408" t="s">
        <v>2295</v>
      </c>
      <c r="C1408" t="s">
        <v>4505</v>
      </c>
      <c r="D1408" t="s">
        <v>4506</v>
      </c>
      <c r="E1408" t="s">
        <v>2696</v>
      </c>
      <c r="F1408" t="s">
        <v>2411</v>
      </c>
      <c r="G1408" t="s">
        <v>5532</v>
      </c>
      <c r="H1408" s="331" t="str">
        <f>VLOOKUP($G1408,工作表1!$A:$C,3)</f>
        <v>A</v>
      </c>
      <c r="I1408" s="24" t="str">
        <f>VLOOKUP(G1408,工作表1!A:C,3)</f>
        <v>A</v>
      </c>
    </row>
    <row r="1409" spans="1:9">
      <c r="A1409" t="s">
        <v>2291</v>
      </c>
      <c r="B1409" t="s">
        <v>2295</v>
      </c>
      <c r="C1409" t="s">
        <v>2853</v>
      </c>
      <c r="D1409" t="s">
        <v>2854</v>
      </c>
      <c r="E1409" t="s">
        <v>2696</v>
      </c>
      <c r="F1409" t="s">
        <v>2411</v>
      </c>
      <c r="G1409" t="s">
        <v>5532</v>
      </c>
      <c r="H1409" s="331" t="str">
        <f>VLOOKUP($G1409,工作表1!$A:$C,3)</f>
        <v>A</v>
      </c>
      <c r="I1409" s="24" t="str">
        <f>VLOOKUP(G1409,工作表1!A:C,3)</f>
        <v>A</v>
      </c>
    </row>
    <row r="1410" spans="1:9">
      <c r="A1410" t="s">
        <v>2295</v>
      </c>
      <c r="B1410" t="s">
        <v>5533</v>
      </c>
      <c r="C1410" t="s">
        <v>4510</v>
      </c>
      <c r="D1410" t="s">
        <v>4511</v>
      </c>
      <c r="E1410" t="s">
        <v>2746</v>
      </c>
      <c r="F1410" t="s">
        <v>4512</v>
      </c>
      <c r="G1410" t="s">
        <v>5532</v>
      </c>
      <c r="H1410" s="331" t="str">
        <f>VLOOKUP($G1410,工作表1!$A:$C,3)</f>
        <v>A</v>
      </c>
      <c r="I1410" s="24" t="str">
        <f>VLOOKUP(G1410,工作表1!A:C,3)</f>
        <v>A</v>
      </c>
    </row>
    <row r="1411" spans="1:9">
      <c r="A1411" t="s">
        <v>2295</v>
      </c>
      <c r="B1411" t="s">
        <v>5533</v>
      </c>
      <c r="C1411" t="s">
        <v>4513</v>
      </c>
      <c r="D1411" t="s">
        <v>4514</v>
      </c>
      <c r="E1411" t="s">
        <v>2688</v>
      </c>
      <c r="F1411" t="s">
        <v>4515</v>
      </c>
      <c r="G1411" t="s">
        <v>5532</v>
      </c>
      <c r="H1411" s="331" t="str">
        <f>VLOOKUP($G1411,工作表1!$A:$C,3)</f>
        <v>A</v>
      </c>
      <c r="I1411" s="24" t="str">
        <f>VLOOKUP(G1411,工作表1!A:C,3)</f>
        <v>A</v>
      </c>
    </row>
    <row r="1412" spans="1:9">
      <c r="A1412" t="s">
        <v>2295</v>
      </c>
      <c r="B1412" t="s">
        <v>5533</v>
      </c>
      <c r="C1412" t="s">
        <v>4507</v>
      </c>
      <c r="D1412" t="s">
        <v>4508</v>
      </c>
      <c r="E1412" t="s">
        <v>2699</v>
      </c>
      <c r="F1412" t="s">
        <v>4509</v>
      </c>
      <c r="G1412" t="s">
        <v>5532</v>
      </c>
      <c r="H1412" s="331" t="str">
        <f>VLOOKUP($G1412,工作表1!$A:$C,3)</f>
        <v>A</v>
      </c>
      <c r="I1412" s="24" t="str">
        <f>VLOOKUP(G1412,工作表1!A:C,3)</f>
        <v>A</v>
      </c>
    </row>
    <row r="1413" spans="1:9">
      <c r="A1413" t="s">
        <v>2295</v>
      </c>
      <c r="B1413" t="s">
        <v>5533</v>
      </c>
      <c r="C1413" t="s">
        <v>2841</v>
      </c>
      <c r="D1413" t="s">
        <v>2842</v>
      </c>
      <c r="E1413" t="s">
        <v>2703</v>
      </c>
      <c r="F1413" t="s">
        <v>2843</v>
      </c>
      <c r="G1413" t="s">
        <v>5532</v>
      </c>
      <c r="H1413" s="331" t="str">
        <f>VLOOKUP($G1413,工作表1!$A:$C,3)</f>
        <v>A</v>
      </c>
      <c r="I1413" s="24" t="str">
        <f>VLOOKUP(G1413,工作表1!A:C,3)</f>
        <v>A</v>
      </c>
    </row>
    <row r="1414" spans="1:9">
      <c r="A1414" t="s">
        <v>2295</v>
      </c>
      <c r="B1414" t="s">
        <v>5534</v>
      </c>
      <c r="C1414" t="s">
        <v>4519</v>
      </c>
      <c r="D1414" t="s">
        <v>4520</v>
      </c>
      <c r="E1414" t="s">
        <v>2746</v>
      </c>
      <c r="F1414" t="s">
        <v>4521</v>
      </c>
      <c r="G1414" t="s">
        <v>5532</v>
      </c>
      <c r="H1414" s="331" t="str">
        <f>VLOOKUP($G1414,工作表1!$A:$C,3)</f>
        <v>A</v>
      </c>
      <c r="I1414" s="24" t="str">
        <f>VLOOKUP(G1414,工作表1!A:C,3)</f>
        <v>A</v>
      </c>
    </row>
    <row r="1415" spans="1:9">
      <c r="A1415" t="s">
        <v>4367</v>
      </c>
      <c r="B1415" t="s">
        <v>1053</v>
      </c>
      <c r="C1415" t="s">
        <v>3366</v>
      </c>
      <c r="D1415" t="s">
        <v>3367</v>
      </c>
      <c r="E1415" t="s">
        <v>2692</v>
      </c>
      <c r="F1415" t="s">
        <v>3368</v>
      </c>
      <c r="G1415" t="s">
        <v>4664</v>
      </c>
      <c r="H1415" s="331" t="str">
        <f>VLOOKUP($G1415,工作表1!$A:$C,3)</f>
        <v>A</v>
      </c>
      <c r="I1415" s="24" t="str">
        <f>VLOOKUP(G1415,工作表1!A:C,3)</f>
        <v>A</v>
      </c>
    </row>
    <row r="1416" spans="1:9">
      <c r="A1416" t="s">
        <v>4367</v>
      </c>
      <c r="B1416" t="s">
        <v>1053</v>
      </c>
      <c r="C1416" t="s">
        <v>4554</v>
      </c>
      <c r="D1416" t="s">
        <v>4555</v>
      </c>
      <c r="E1416" t="s">
        <v>2703</v>
      </c>
      <c r="F1416" t="s">
        <v>4556</v>
      </c>
      <c r="G1416" t="s">
        <v>4664</v>
      </c>
      <c r="H1416" s="331" t="str">
        <f>VLOOKUP($G1416,工作表1!$A:$C,3)</f>
        <v>A</v>
      </c>
      <c r="I1416" s="24" t="str">
        <f>VLOOKUP(G1416,工作表1!A:C,3)</f>
        <v>A</v>
      </c>
    </row>
    <row r="1417" spans="1:9">
      <c r="A1417" t="s">
        <v>4367</v>
      </c>
      <c r="B1417" t="s">
        <v>1053</v>
      </c>
      <c r="C1417" t="s">
        <v>3051</v>
      </c>
      <c r="D1417" t="s">
        <v>3052</v>
      </c>
      <c r="E1417" t="s">
        <v>2688</v>
      </c>
      <c r="F1417" t="s">
        <v>3053</v>
      </c>
      <c r="G1417" t="s">
        <v>4664</v>
      </c>
      <c r="H1417" s="331" t="str">
        <f>VLOOKUP($G1417,工作表1!$A:$C,3)</f>
        <v>A</v>
      </c>
      <c r="I1417" s="24" t="str">
        <f>VLOOKUP(G1417,工作表1!A:C,3)</f>
        <v>A</v>
      </c>
    </row>
    <row r="1418" spans="1:9">
      <c r="A1418" t="s">
        <v>4367</v>
      </c>
      <c r="B1418" t="s">
        <v>1053</v>
      </c>
      <c r="C1418" t="s">
        <v>4522</v>
      </c>
      <c r="D1418" t="s">
        <v>4523</v>
      </c>
      <c r="E1418" t="s">
        <v>2703</v>
      </c>
      <c r="F1418" t="s">
        <v>4524</v>
      </c>
      <c r="G1418" t="s">
        <v>4664</v>
      </c>
      <c r="H1418" s="331" t="str">
        <f>VLOOKUP($G1418,工作表1!$A:$C,3)</f>
        <v>A</v>
      </c>
      <c r="I1418" s="24" t="str">
        <f>VLOOKUP(G1418,工作表1!A:C,3)</f>
        <v>A</v>
      </c>
    </row>
    <row r="1419" spans="1:9">
      <c r="A1419" t="s">
        <v>4367</v>
      </c>
      <c r="B1419" t="s">
        <v>1053</v>
      </c>
      <c r="C1419" t="s">
        <v>4525</v>
      </c>
      <c r="D1419" t="s">
        <v>4526</v>
      </c>
      <c r="E1419" t="s">
        <v>2703</v>
      </c>
      <c r="F1419" t="s">
        <v>4527</v>
      </c>
      <c r="G1419" t="s">
        <v>4664</v>
      </c>
      <c r="H1419" s="331" t="str">
        <f>VLOOKUP($G1419,工作表1!$A:$C,3)</f>
        <v>A</v>
      </c>
      <c r="I1419" s="24" t="str">
        <f>VLOOKUP(G1419,工作表1!A:C,3)</f>
        <v>A</v>
      </c>
    </row>
    <row r="1420" spans="1:9">
      <c r="A1420" t="s">
        <v>4367</v>
      </c>
      <c r="B1420" t="s">
        <v>1053</v>
      </c>
      <c r="C1420" t="s">
        <v>4528</v>
      </c>
      <c r="D1420" t="s">
        <v>4529</v>
      </c>
      <c r="E1420" t="s">
        <v>2703</v>
      </c>
      <c r="F1420" t="s">
        <v>4530</v>
      </c>
      <c r="G1420" t="s">
        <v>4664</v>
      </c>
      <c r="H1420" s="331" t="str">
        <f>VLOOKUP($G1420,工作表1!$A:$C,3)</f>
        <v>A</v>
      </c>
      <c r="I1420" s="24" t="str">
        <f>VLOOKUP(G1420,工作表1!A:C,3)</f>
        <v>A</v>
      </c>
    </row>
    <row r="1421" spans="1:9">
      <c r="A1421" t="s">
        <v>4367</v>
      </c>
      <c r="B1421" t="s">
        <v>1053</v>
      </c>
      <c r="C1421" t="s">
        <v>2528</v>
      </c>
      <c r="D1421" t="s">
        <v>2529</v>
      </c>
      <c r="E1421" t="s">
        <v>2703</v>
      </c>
      <c r="F1421" t="s">
        <v>2530</v>
      </c>
      <c r="G1421" t="s">
        <v>4664</v>
      </c>
      <c r="H1421" s="331" t="str">
        <f>VLOOKUP($G1421,工作表1!$A:$C,3)</f>
        <v>A</v>
      </c>
      <c r="I1421" s="24" t="str">
        <f>VLOOKUP(G1421,工作表1!A:C,3)</f>
        <v>A</v>
      </c>
    </row>
    <row r="1422" spans="1:9">
      <c r="A1422" t="s">
        <v>1053</v>
      </c>
      <c r="B1422" t="s">
        <v>1060</v>
      </c>
      <c r="C1422" t="s">
        <v>3048</v>
      </c>
      <c r="D1422" t="s">
        <v>3049</v>
      </c>
      <c r="E1422" t="s">
        <v>2746</v>
      </c>
      <c r="F1422" t="s">
        <v>3050</v>
      </c>
      <c r="G1422" t="s">
        <v>4666</v>
      </c>
      <c r="H1422" s="331" t="str">
        <f>VLOOKUP($G1422,工作表1!$A:$C,3)</f>
        <v>A</v>
      </c>
      <c r="I1422" s="24" t="str">
        <f>VLOOKUP(G1422,工作表1!A:C,3)</f>
        <v>A</v>
      </c>
    </row>
    <row r="1423" spans="1:9">
      <c r="A1423" t="s">
        <v>1053</v>
      </c>
      <c r="B1423" t="s">
        <v>1060</v>
      </c>
      <c r="C1423" t="s">
        <v>4533</v>
      </c>
      <c r="D1423" t="s">
        <v>4534</v>
      </c>
      <c r="E1423" t="s">
        <v>2703</v>
      </c>
      <c r="F1423" t="s">
        <v>4535</v>
      </c>
      <c r="G1423" t="s">
        <v>4666</v>
      </c>
      <c r="H1423" s="331" t="str">
        <f>VLOOKUP($G1423,工作表1!$A:$C,3)</f>
        <v>A</v>
      </c>
      <c r="I1423" s="24" t="str">
        <f>VLOOKUP(G1423,工作表1!A:C,3)</f>
        <v>A</v>
      </c>
    </row>
    <row r="1424" spans="1:9">
      <c r="A1424" t="s">
        <v>1053</v>
      </c>
      <c r="B1424" t="s">
        <v>1060</v>
      </c>
      <c r="C1424" t="s">
        <v>4542</v>
      </c>
      <c r="D1424" t="s">
        <v>4543</v>
      </c>
      <c r="E1424" t="s">
        <v>2699</v>
      </c>
      <c r="F1424" t="s">
        <v>4544</v>
      </c>
      <c r="G1424" t="s">
        <v>4666</v>
      </c>
      <c r="H1424" s="331" t="str">
        <f>VLOOKUP($G1424,工作表1!$A:$C,3)</f>
        <v>A</v>
      </c>
      <c r="I1424" s="24" t="str">
        <f>VLOOKUP(G1424,工作表1!A:C,3)</f>
        <v>A</v>
      </c>
    </row>
    <row r="1425" spans="1:9">
      <c r="A1425" t="s">
        <v>1053</v>
      </c>
      <c r="B1425" t="s">
        <v>1060</v>
      </c>
      <c r="C1425" t="s">
        <v>4545</v>
      </c>
      <c r="D1425" t="s">
        <v>4546</v>
      </c>
      <c r="E1425" t="s">
        <v>2688</v>
      </c>
      <c r="F1425" t="s">
        <v>4547</v>
      </c>
      <c r="G1425" t="s">
        <v>4666</v>
      </c>
      <c r="H1425" s="331" t="str">
        <f>VLOOKUP($G1425,工作表1!$A:$C,3)</f>
        <v>A</v>
      </c>
      <c r="I1425" s="24" t="str">
        <f>VLOOKUP(G1425,工作表1!A:C,3)</f>
        <v>A</v>
      </c>
    </row>
    <row r="1426" spans="1:9">
      <c r="A1426" t="s">
        <v>1053</v>
      </c>
      <c r="B1426" t="s">
        <v>1060</v>
      </c>
      <c r="C1426" t="s">
        <v>4548</v>
      </c>
      <c r="D1426" t="s">
        <v>4549</v>
      </c>
      <c r="E1426" t="s">
        <v>2688</v>
      </c>
      <c r="F1426" t="s">
        <v>4550</v>
      </c>
      <c r="G1426" t="s">
        <v>4666</v>
      </c>
      <c r="H1426" s="331" t="str">
        <f>VLOOKUP($G1426,工作表1!$A:$C,3)</f>
        <v>A</v>
      </c>
      <c r="I1426" s="24" t="str">
        <f>VLOOKUP(G1426,工作表1!A:C,3)</f>
        <v>A</v>
      </c>
    </row>
    <row r="1427" spans="1:9">
      <c r="A1427" t="s">
        <v>1053</v>
      </c>
      <c r="B1427" t="s">
        <v>1060</v>
      </c>
      <c r="C1427" t="s">
        <v>4551</v>
      </c>
      <c r="D1427" t="s">
        <v>4552</v>
      </c>
      <c r="E1427" t="s">
        <v>2699</v>
      </c>
      <c r="F1427" t="s">
        <v>4553</v>
      </c>
      <c r="G1427" t="s">
        <v>4666</v>
      </c>
      <c r="H1427" s="331" t="str">
        <f>VLOOKUP($G1427,工作表1!$A:$C,3)</f>
        <v>A</v>
      </c>
      <c r="I1427" s="24" t="str">
        <f>VLOOKUP(G1427,工作表1!A:C,3)</f>
        <v>A</v>
      </c>
    </row>
    <row r="1428" spans="1:9">
      <c r="A1428" t="s">
        <v>1053</v>
      </c>
      <c r="B1428" t="s">
        <v>1060</v>
      </c>
      <c r="C1428" t="s">
        <v>4557</v>
      </c>
      <c r="D1428" t="s">
        <v>4558</v>
      </c>
      <c r="E1428" t="s">
        <v>2703</v>
      </c>
      <c r="F1428" t="s">
        <v>4559</v>
      </c>
      <c r="G1428" t="s">
        <v>4666</v>
      </c>
      <c r="H1428" s="331" t="str">
        <f>VLOOKUP($G1428,工作表1!$A:$C,3)</f>
        <v>A</v>
      </c>
      <c r="I1428" s="24" t="str">
        <f>VLOOKUP(G1428,工作表1!A:C,3)</f>
        <v>A</v>
      </c>
    </row>
    <row r="1429" spans="1:9">
      <c r="A1429" t="s">
        <v>1053</v>
      </c>
      <c r="B1429" t="s">
        <v>1060</v>
      </c>
      <c r="C1429" t="s">
        <v>4560</v>
      </c>
      <c r="D1429" t="s">
        <v>4561</v>
      </c>
      <c r="E1429" t="s">
        <v>2688</v>
      </c>
      <c r="F1429" t="s">
        <v>4562</v>
      </c>
      <c r="G1429" t="s">
        <v>4666</v>
      </c>
      <c r="H1429" s="331" t="str">
        <f>VLOOKUP($G1429,工作表1!$A:$C,3)</f>
        <v>A</v>
      </c>
      <c r="I1429" s="24" t="str">
        <f>VLOOKUP(G1429,工作表1!A:C,3)</f>
        <v>A</v>
      </c>
    </row>
    <row r="1430" spans="1:9">
      <c r="A1430" t="s">
        <v>1053</v>
      </c>
      <c r="B1430" t="s">
        <v>1060</v>
      </c>
      <c r="C1430" t="s">
        <v>4563</v>
      </c>
      <c r="D1430" t="s">
        <v>4564</v>
      </c>
      <c r="E1430" t="s">
        <v>2688</v>
      </c>
      <c r="F1430" t="s">
        <v>4565</v>
      </c>
      <c r="G1430" t="s">
        <v>4666</v>
      </c>
      <c r="H1430" s="331" t="str">
        <f>VLOOKUP($G1430,工作表1!$A:$C,3)</f>
        <v>A</v>
      </c>
      <c r="I1430" s="24" t="str">
        <f>VLOOKUP(G1430,工作表1!A:C,3)</f>
        <v>A</v>
      </c>
    </row>
    <row r="1431" spans="1:9">
      <c r="A1431" t="s">
        <v>1053</v>
      </c>
      <c r="B1431" t="s">
        <v>1060</v>
      </c>
      <c r="C1431" t="s">
        <v>4566</v>
      </c>
      <c r="D1431" t="s">
        <v>4567</v>
      </c>
      <c r="E1431" t="s">
        <v>2699</v>
      </c>
      <c r="F1431" t="s">
        <v>4568</v>
      </c>
      <c r="G1431" t="s">
        <v>4666</v>
      </c>
      <c r="H1431" s="331" t="str">
        <f>VLOOKUP($G1431,工作表1!$A:$C,3)</f>
        <v>A</v>
      </c>
      <c r="I1431" s="24" t="str">
        <f>VLOOKUP(G1431,工作表1!A:C,3)</f>
        <v>A</v>
      </c>
    </row>
    <row r="1432" spans="1:9">
      <c r="A1432" t="s">
        <v>1053</v>
      </c>
      <c r="B1432" t="s">
        <v>1060</v>
      </c>
      <c r="C1432" t="s">
        <v>4569</v>
      </c>
      <c r="D1432" t="s">
        <v>4570</v>
      </c>
      <c r="E1432" t="s">
        <v>2699</v>
      </c>
      <c r="F1432" t="s">
        <v>4571</v>
      </c>
      <c r="G1432" t="s">
        <v>4666</v>
      </c>
      <c r="H1432" s="331" t="str">
        <f>VLOOKUP($G1432,工作表1!$A:$C,3)</f>
        <v>A</v>
      </c>
      <c r="I1432" s="24" t="str">
        <f>VLOOKUP(G1432,工作表1!A:C,3)</f>
        <v>A</v>
      </c>
    </row>
    <row r="1433" spans="1:9">
      <c r="A1433" t="s">
        <v>1053</v>
      </c>
      <c r="B1433" t="s">
        <v>1060</v>
      </c>
      <c r="C1433" t="s">
        <v>4572</v>
      </c>
      <c r="D1433" t="s">
        <v>4573</v>
      </c>
      <c r="E1433" t="s">
        <v>2703</v>
      </c>
      <c r="F1433" t="s">
        <v>4574</v>
      </c>
      <c r="G1433" t="s">
        <v>4666</v>
      </c>
      <c r="H1433" s="331" t="str">
        <f>VLOOKUP($G1433,工作表1!$A:$C,3)</f>
        <v>A</v>
      </c>
      <c r="I1433" s="24" t="str">
        <f>VLOOKUP(G1433,工作表1!A:C,3)</f>
        <v>A</v>
      </c>
    </row>
    <row r="1434" spans="1:9">
      <c r="A1434" t="s">
        <v>1053</v>
      </c>
      <c r="B1434" t="s">
        <v>1060</v>
      </c>
      <c r="C1434" t="s">
        <v>4575</v>
      </c>
      <c r="D1434" t="s">
        <v>4576</v>
      </c>
      <c r="E1434" t="s">
        <v>2699</v>
      </c>
      <c r="F1434" t="s">
        <v>4577</v>
      </c>
      <c r="G1434" t="s">
        <v>4666</v>
      </c>
      <c r="H1434" s="331" t="str">
        <f>VLOOKUP($G1434,工作表1!$A:$C,3)</f>
        <v>A</v>
      </c>
      <c r="I1434" s="24" t="str">
        <f>VLOOKUP(G1434,工作表1!A:C,3)</f>
        <v>A</v>
      </c>
    </row>
    <row r="1435" spans="1:9">
      <c r="A1435" t="s">
        <v>1053</v>
      </c>
      <c r="B1435" t="s">
        <v>1060</v>
      </c>
      <c r="C1435" t="s">
        <v>4578</v>
      </c>
      <c r="D1435" t="s">
        <v>4579</v>
      </c>
      <c r="E1435" t="s">
        <v>2703</v>
      </c>
      <c r="F1435" t="s">
        <v>4580</v>
      </c>
      <c r="G1435" t="s">
        <v>4666</v>
      </c>
      <c r="H1435" s="331" t="str">
        <f>VLOOKUP($G1435,工作表1!$A:$C,3)</f>
        <v>A</v>
      </c>
      <c r="I1435" s="24" t="str">
        <f>VLOOKUP(G1435,工作表1!A:C,3)</f>
        <v>A</v>
      </c>
    </row>
    <row r="1436" spans="1:9">
      <c r="A1436" t="s">
        <v>1053</v>
      </c>
      <c r="B1436" t="s">
        <v>1060</v>
      </c>
      <c r="C1436" t="s">
        <v>4581</v>
      </c>
      <c r="D1436" t="s">
        <v>4582</v>
      </c>
      <c r="E1436" t="s">
        <v>2699</v>
      </c>
      <c r="F1436" t="s">
        <v>4583</v>
      </c>
      <c r="G1436" t="s">
        <v>4666</v>
      </c>
      <c r="H1436" s="331" t="str">
        <f>VLOOKUP($G1436,工作表1!$A:$C,3)</f>
        <v>A</v>
      </c>
      <c r="I1436" s="24" t="str">
        <f>VLOOKUP(G1436,工作表1!A:C,3)</f>
        <v>A</v>
      </c>
    </row>
    <row r="1437" spans="1:9">
      <c r="A1437" t="s">
        <v>1053</v>
      </c>
      <c r="B1437" t="s">
        <v>1060</v>
      </c>
      <c r="C1437" t="s">
        <v>4590</v>
      </c>
      <c r="D1437" t="s">
        <v>4591</v>
      </c>
      <c r="E1437" t="s">
        <v>2699</v>
      </c>
      <c r="F1437" t="s">
        <v>4592</v>
      </c>
      <c r="G1437" t="s">
        <v>4666</v>
      </c>
      <c r="H1437" s="331" t="str">
        <f>VLOOKUP($G1437,工作表1!$A:$C,3)</f>
        <v>A</v>
      </c>
      <c r="I1437" s="24" t="str">
        <f>VLOOKUP(G1437,工作表1!A:C,3)</f>
        <v>A</v>
      </c>
    </row>
    <row r="1438" spans="1:9">
      <c r="A1438" t="s">
        <v>1053</v>
      </c>
      <c r="B1438" t="s">
        <v>1060</v>
      </c>
      <c r="C1438" t="s">
        <v>4593</v>
      </c>
      <c r="D1438" t="s">
        <v>4594</v>
      </c>
      <c r="E1438" t="s">
        <v>2699</v>
      </c>
      <c r="F1438" t="s">
        <v>4595</v>
      </c>
      <c r="G1438" t="s">
        <v>4666</v>
      </c>
      <c r="H1438" s="331" t="str">
        <f>VLOOKUP($G1438,工作表1!$A:$C,3)</f>
        <v>A</v>
      </c>
      <c r="I1438" s="24" t="str">
        <f>VLOOKUP(G1438,工作表1!A:C,3)</f>
        <v>A</v>
      </c>
    </row>
    <row r="1439" spans="1:9">
      <c r="A1439" t="s">
        <v>1053</v>
      </c>
      <c r="B1439" t="s">
        <v>1060</v>
      </c>
      <c r="C1439" t="s">
        <v>4596</v>
      </c>
      <c r="D1439" t="s">
        <v>4597</v>
      </c>
      <c r="E1439" t="s">
        <v>2703</v>
      </c>
      <c r="F1439" t="s">
        <v>4598</v>
      </c>
      <c r="G1439" t="s">
        <v>4666</v>
      </c>
      <c r="H1439" s="331" t="str">
        <f>VLOOKUP($G1439,工作表1!$A:$C,3)</f>
        <v>A</v>
      </c>
      <c r="I1439" s="24" t="str">
        <f>VLOOKUP(G1439,工作表1!A:C,3)</f>
        <v>A</v>
      </c>
    </row>
    <row r="1440" spans="1:9">
      <c r="A1440" t="s">
        <v>1053</v>
      </c>
      <c r="B1440" t="s">
        <v>1060</v>
      </c>
      <c r="C1440" t="s">
        <v>4599</v>
      </c>
      <c r="D1440" t="s">
        <v>4600</v>
      </c>
      <c r="E1440" t="s">
        <v>2699</v>
      </c>
      <c r="F1440" t="s">
        <v>4601</v>
      </c>
      <c r="G1440" t="s">
        <v>4666</v>
      </c>
      <c r="H1440" s="331" t="str">
        <f>VLOOKUP($G1440,工作表1!$A:$C,3)</f>
        <v>A</v>
      </c>
      <c r="I1440" s="24" t="str">
        <f>VLOOKUP(G1440,工作表1!A:C,3)</f>
        <v>A</v>
      </c>
    </row>
    <row r="1441" spans="1:9">
      <c r="A1441" t="s">
        <v>1053</v>
      </c>
      <c r="B1441" t="s">
        <v>1060</v>
      </c>
      <c r="C1441" t="s">
        <v>4602</v>
      </c>
      <c r="D1441" t="s">
        <v>4603</v>
      </c>
      <c r="E1441" t="s">
        <v>2703</v>
      </c>
      <c r="F1441" t="s">
        <v>4604</v>
      </c>
      <c r="G1441" t="s">
        <v>4666</v>
      </c>
      <c r="H1441" s="331" t="str">
        <f>VLOOKUP($G1441,工作表1!$A:$C,3)</f>
        <v>A</v>
      </c>
      <c r="I1441" s="24" t="str">
        <f>VLOOKUP(G1441,工作表1!A:C,3)</f>
        <v>A</v>
      </c>
    </row>
    <row r="1442" spans="1:9">
      <c r="A1442" t="s">
        <v>1053</v>
      </c>
      <c r="B1442" t="s">
        <v>1060</v>
      </c>
      <c r="C1442" t="s">
        <v>4605</v>
      </c>
      <c r="D1442" t="s">
        <v>5535</v>
      </c>
      <c r="E1442" t="s">
        <v>2703</v>
      </c>
      <c r="F1442" t="s">
        <v>4606</v>
      </c>
      <c r="G1442" t="s">
        <v>4666</v>
      </c>
      <c r="H1442" s="331" t="str">
        <f>VLOOKUP($G1442,工作表1!$A:$C,3)</f>
        <v>A</v>
      </c>
      <c r="I1442" s="24" t="str">
        <f>VLOOKUP(G1442,工作表1!A:C,3)</f>
        <v>A</v>
      </c>
    </row>
    <row r="1443" spans="1:9">
      <c r="A1443" t="s">
        <v>1053</v>
      </c>
      <c r="B1443" t="s">
        <v>1060</v>
      </c>
      <c r="C1443" t="s">
        <v>4607</v>
      </c>
      <c r="D1443" t="s">
        <v>4608</v>
      </c>
      <c r="E1443" t="s">
        <v>2699</v>
      </c>
      <c r="F1443" t="s">
        <v>4609</v>
      </c>
      <c r="G1443" t="s">
        <v>4666</v>
      </c>
      <c r="H1443" s="331" t="str">
        <f>VLOOKUP($G1443,工作表1!$A:$C,3)</f>
        <v>A</v>
      </c>
      <c r="I1443" s="24" t="str">
        <f>VLOOKUP(G1443,工作表1!A:C,3)</f>
        <v>A</v>
      </c>
    </row>
    <row r="1444" spans="1:9">
      <c r="A1444" t="s">
        <v>1053</v>
      </c>
      <c r="B1444" t="s">
        <v>1060</v>
      </c>
      <c r="C1444" t="s">
        <v>4610</v>
      </c>
      <c r="D1444" t="s">
        <v>4611</v>
      </c>
      <c r="E1444" t="s">
        <v>2703</v>
      </c>
      <c r="F1444" t="s">
        <v>4612</v>
      </c>
      <c r="G1444" t="s">
        <v>4666</v>
      </c>
      <c r="H1444" s="331" t="str">
        <f>VLOOKUP($G1444,工作表1!$A:$C,3)</f>
        <v>A</v>
      </c>
      <c r="I1444" s="24" t="str">
        <f>VLOOKUP(G1444,工作表1!A:C,3)</f>
        <v>A</v>
      </c>
    </row>
    <row r="1445" spans="1:9">
      <c r="A1445" t="s">
        <v>1053</v>
      </c>
      <c r="B1445" t="s">
        <v>1060</v>
      </c>
      <c r="C1445" t="s">
        <v>4613</v>
      </c>
      <c r="D1445" t="s">
        <v>4614</v>
      </c>
      <c r="E1445" t="s">
        <v>2703</v>
      </c>
      <c r="F1445" t="s">
        <v>1594</v>
      </c>
      <c r="G1445" t="s">
        <v>4666</v>
      </c>
      <c r="H1445" s="331" t="str">
        <f>VLOOKUP($G1445,工作表1!$A:$C,3)</f>
        <v>A</v>
      </c>
      <c r="I1445" s="24" t="str">
        <f>VLOOKUP(G1445,工作表1!A:C,3)</f>
        <v>A</v>
      </c>
    </row>
    <row r="1446" spans="1:9">
      <c r="A1446" t="s">
        <v>1053</v>
      </c>
      <c r="B1446" t="s">
        <v>1060</v>
      </c>
      <c r="C1446" t="s">
        <v>1595</v>
      </c>
      <c r="D1446" t="s">
        <v>1596</v>
      </c>
      <c r="E1446" t="s">
        <v>2703</v>
      </c>
      <c r="F1446" t="s">
        <v>1597</v>
      </c>
      <c r="G1446" t="s">
        <v>4666</v>
      </c>
      <c r="H1446" s="331" t="str">
        <f>VLOOKUP($G1446,工作表1!$A:$C,3)</f>
        <v>A</v>
      </c>
      <c r="I1446" s="24" t="str">
        <f>VLOOKUP(G1446,工作表1!A:C,3)</f>
        <v>A</v>
      </c>
    </row>
    <row r="1447" spans="1:9">
      <c r="A1447" t="s">
        <v>1053</v>
      </c>
      <c r="B1447" t="s">
        <v>1060</v>
      </c>
      <c r="C1447" t="s">
        <v>1598</v>
      </c>
      <c r="D1447" t="s">
        <v>1599</v>
      </c>
      <c r="E1447" t="s">
        <v>2703</v>
      </c>
      <c r="F1447" t="s">
        <v>1600</v>
      </c>
      <c r="G1447" t="s">
        <v>4666</v>
      </c>
      <c r="H1447" s="331" t="str">
        <f>VLOOKUP($G1447,工作表1!$A:$C,3)</f>
        <v>A</v>
      </c>
      <c r="I1447" s="24" t="str">
        <f>VLOOKUP(G1447,工作表1!A:C,3)</f>
        <v>A</v>
      </c>
    </row>
    <row r="1448" spans="1:9">
      <c r="A1448" t="s">
        <v>1053</v>
      </c>
      <c r="B1448" t="s">
        <v>1060</v>
      </c>
      <c r="C1448" t="s">
        <v>1601</v>
      </c>
      <c r="D1448" t="s">
        <v>1602</v>
      </c>
      <c r="E1448" t="s">
        <v>2703</v>
      </c>
      <c r="F1448" t="s">
        <v>1603</v>
      </c>
      <c r="G1448" t="s">
        <v>4666</v>
      </c>
      <c r="H1448" s="331" t="str">
        <f>VLOOKUP($G1448,工作表1!$A:$C,3)</f>
        <v>A</v>
      </c>
      <c r="I1448" s="24" t="str">
        <f>VLOOKUP(G1448,工作表1!A:C,3)</f>
        <v>A</v>
      </c>
    </row>
    <row r="1449" spans="1:9">
      <c r="A1449" t="s">
        <v>1053</v>
      </c>
      <c r="B1449" t="s">
        <v>1060</v>
      </c>
      <c r="C1449" t="s">
        <v>1604</v>
      </c>
      <c r="D1449" t="s">
        <v>1605</v>
      </c>
      <c r="E1449" t="s">
        <v>2703</v>
      </c>
      <c r="F1449" t="s">
        <v>1606</v>
      </c>
      <c r="G1449" t="s">
        <v>4666</v>
      </c>
      <c r="H1449" s="331" t="str">
        <f>VLOOKUP($G1449,工作表1!$A:$C,3)</f>
        <v>A</v>
      </c>
      <c r="I1449" s="24" t="str">
        <f>VLOOKUP(G1449,工作表1!A:C,3)</f>
        <v>A</v>
      </c>
    </row>
    <row r="1450" spans="1:9">
      <c r="A1450" t="s">
        <v>1053</v>
      </c>
      <c r="B1450" t="s">
        <v>1060</v>
      </c>
      <c r="C1450" t="s">
        <v>1607</v>
      </c>
      <c r="D1450" t="s">
        <v>1608</v>
      </c>
      <c r="E1450" t="s">
        <v>2703</v>
      </c>
      <c r="F1450" t="s">
        <v>1609</v>
      </c>
      <c r="G1450" t="s">
        <v>4666</v>
      </c>
      <c r="H1450" s="331" t="str">
        <f>VLOOKUP($G1450,工作表1!$A:$C,3)</f>
        <v>A</v>
      </c>
      <c r="I1450" s="24" t="str">
        <f>VLOOKUP(G1450,工作表1!A:C,3)</f>
        <v>A</v>
      </c>
    </row>
    <row r="1451" spans="1:9">
      <c r="A1451" t="s">
        <v>1053</v>
      </c>
      <c r="B1451" t="s">
        <v>1060</v>
      </c>
      <c r="C1451" t="s">
        <v>1610</v>
      </c>
      <c r="D1451" t="s">
        <v>1611</v>
      </c>
      <c r="E1451" t="s">
        <v>2703</v>
      </c>
      <c r="F1451" t="s">
        <v>1612</v>
      </c>
      <c r="G1451" t="s">
        <v>4666</v>
      </c>
      <c r="H1451" s="331" t="str">
        <f>VLOOKUP($G1451,工作表1!$A:$C,3)</f>
        <v>A</v>
      </c>
      <c r="I1451" s="24" t="str">
        <f>VLOOKUP(G1451,工作表1!A:C,3)</f>
        <v>A</v>
      </c>
    </row>
    <row r="1452" spans="1:9">
      <c r="A1452" t="s">
        <v>1053</v>
      </c>
      <c r="B1452" t="s">
        <v>1060</v>
      </c>
      <c r="C1452" t="s">
        <v>1613</v>
      </c>
      <c r="D1452" t="s">
        <v>1614</v>
      </c>
      <c r="E1452" t="s">
        <v>2703</v>
      </c>
      <c r="F1452" t="s">
        <v>1615</v>
      </c>
      <c r="G1452" t="s">
        <v>4666</v>
      </c>
      <c r="H1452" s="331" t="str">
        <f>VLOOKUP($G1452,工作表1!$A:$C,3)</f>
        <v>A</v>
      </c>
      <c r="I1452" s="24" t="str">
        <f>VLOOKUP(G1452,工作表1!A:C,3)</f>
        <v>A</v>
      </c>
    </row>
    <row r="1453" spans="1:9">
      <c r="A1453" t="s">
        <v>1053</v>
      </c>
      <c r="B1453" t="s">
        <v>1060</v>
      </c>
      <c r="C1453" t="s">
        <v>1616</v>
      </c>
      <c r="D1453" t="s">
        <v>1617</v>
      </c>
      <c r="E1453" t="s">
        <v>2703</v>
      </c>
      <c r="F1453" t="s">
        <v>1618</v>
      </c>
      <c r="G1453" t="s">
        <v>4666</v>
      </c>
      <c r="H1453" s="331" t="str">
        <f>VLOOKUP($G1453,工作表1!$A:$C,3)</f>
        <v>A</v>
      </c>
      <c r="I1453" s="24" t="str">
        <f>VLOOKUP(G1453,工作表1!A:C,3)</f>
        <v>A</v>
      </c>
    </row>
    <row r="1454" spans="1:9">
      <c r="A1454" t="s">
        <v>1053</v>
      </c>
      <c r="B1454" t="s">
        <v>1060</v>
      </c>
      <c r="C1454" t="s">
        <v>1619</v>
      </c>
      <c r="D1454" t="s">
        <v>1620</v>
      </c>
      <c r="E1454" t="s">
        <v>2703</v>
      </c>
      <c r="F1454" t="s">
        <v>1621</v>
      </c>
      <c r="G1454" t="s">
        <v>4666</v>
      </c>
      <c r="H1454" s="331" t="str">
        <f>VLOOKUP($G1454,工作表1!$A:$C,3)</f>
        <v>A</v>
      </c>
      <c r="I1454" s="24" t="str">
        <f>VLOOKUP(G1454,工作表1!A:C,3)</f>
        <v>A</v>
      </c>
    </row>
    <row r="1455" spans="1:9">
      <c r="A1455" t="s">
        <v>1053</v>
      </c>
      <c r="B1455" t="s">
        <v>1060</v>
      </c>
      <c r="C1455" t="s">
        <v>1622</v>
      </c>
      <c r="D1455" t="s">
        <v>1623</v>
      </c>
      <c r="E1455" t="s">
        <v>2703</v>
      </c>
      <c r="F1455" t="s">
        <v>1624</v>
      </c>
      <c r="G1455" t="s">
        <v>4666</v>
      </c>
      <c r="H1455" s="331" t="str">
        <f>VLOOKUP($G1455,工作表1!$A:$C,3)</f>
        <v>A</v>
      </c>
      <c r="I1455" s="24" t="str">
        <f>VLOOKUP(G1455,工作表1!A:C,3)</f>
        <v>A</v>
      </c>
    </row>
    <row r="1456" spans="1:9">
      <c r="A1456" t="s">
        <v>1053</v>
      </c>
      <c r="B1456" t="s">
        <v>1060</v>
      </c>
      <c r="C1456" t="s">
        <v>2533</v>
      </c>
      <c r="D1456" t="s">
        <v>2534</v>
      </c>
      <c r="E1456" t="s">
        <v>2703</v>
      </c>
      <c r="F1456" t="s">
        <v>2535</v>
      </c>
      <c r="G1456" t="s">
        <v>4666</v>
      </c>
      <c r="H1456" s="331" t="str">
        <f>VLOOKUP($G1456,工作表1!$A:$C,3)</f>
        <v>A</v>
      </c>
      <c r="I1456" s="24" t="str">
        <f>VLOOKUP(G1456,工作表1!A:C,3)</f>
        <v>A</v>
      </c>
    </row>
    <row r="1457" spans="1:9">
      <c r="A1457" t="s">
        <v>1053</v>
      </c>
      <c r="B1457" t="s">
        <v>1060</v>
      </c>
      <c r="C1457" t="s">
        <v>4098</v>
      </c>
      <c r="D1457" t="s">
        <v>4099</v>
      </c>
      <c r="E1457" t="s">
        <v>2703</v>
      </c>
      <c r="F1457" t="s">
        <v>4100</v>
      </c>
      <c r="G1457" t="s">
        <v>4666</v>
      </c>
      <c r="H1457" s="331" t="str">
        <f>VLOOKUP($G1457,工作表1!$A:$C,3)</f>
        <v>A</v>
      </c>
      <c r="I1457" s="24" t="str">
        <f>VLOOKUP(G1457,工作表1!A:C,3)</f>
        <v>A</v>
      </c>
    </row>
    <row r="1458" spans="1:9">
      <c r="A1458" t="s">
        <v>1053</v>
      </c>
      <c r="B1458" t="s">
        <v>1060</v>
      </c>
      <c r="C1458" t="s">
        <v>679</v>
      </c>
      <c r="D1458" t="s">
        <v>2590</v>
      </c>
      <c r="E1458" t="s">
        <v>2703</v>
      </c>
      <c r="F1458" t="s">
        <v>680</v>
      </c>
      <c r="G1458" t="s">
        <v>4666</v>
      </c>
      <c r="H1458" s="331" t="str">
        <f>VLOOKUP($G1458,工作表1!$A:$C,3)</f>
        <v>A</v>
      </c>
      <c r="I1458" s="24" t="str">
        <f>VLOOKUP(G1458,工作表1!A:C,3)</f>
        <v>A</v>
      </c>
    </row>
    <row r="1459" spans="1:9">
      <c r="A1459" t="s">
        <v>1053</v>
      </c>
      <c r="B1459" t="s">
        <v>1060</v>
      </c>
      <c r="C1459" t="s">
        <v>2382</v>
      </c>
      <c r="D1459" t="s">
        <v>2383</v>
      </c>
      <c r="E1459" t="s">
        <v>2703</v>
      </c>
      <c r="F1459" t="s">
        <v>2384</v>
      </c>
      <c r="G1459" t="s">
        <v>4666</v>
      </c>
      <c r="H1459" s="331" t="str">
        <f>VLOOKUP($G1459,工作表1!$A:$C,3)</f>
        <v>A</v>
      </c>
      <c r="I1459" s="24" t="str">
        <f>VLOOKUP(G1459,工作表1!A:C,3)</f>
        <v>A</v>
      </c>
    </row>
    <row r="1460" spans="1:9">
      <c r="A1460" t="s">
        <v>1053</v>
      </c>
      <c r="B1460" t="s">
        <v>1060</v>
      </c>
      <c r="C1460" t="s">
        <v>5536</v>
      </c>
      <c r="D1460" t="s">
        <v>5537</v>
      </c>
      <c r="E1460" t="s">
        <v>2703</v>
      </c>
      <c r="F1460" t="s">
        <v>5538</v>
      </c>
      <c r="G1460" t="s">
        <v>4666</v>
      </c>
      <c r="H1460" s="331" t="str">
        <f>VLOOKUP($G1460,工作表1!$A:$C,3)</f>
        <v>A</v>
      </c>
      <c r="I1460" s="24" t="str">
        <f>VLOOKUP(G1460,工作表1!A:C,3)</f>
        <v>A</v>
      </c>
    </row>
    <row r="1461" spans="1:9">
      <c r="A1461" t="s">
        <v>1053</v>
      </c>
      <c r="B1461" t="s">
        <v>1060</v>
      </c>
      <c r="C1461" t="s">
        <v>5539</v>
      </c>
      <c r="D1461" t="s">
        <v>5540</v>
      </c>
      <c r="E1461" t="s">
        <v>2703</v>
      </c>
      <c r="F1461" t="s">
        <v>5541</v>
      </c>
      <c r="G1461" t="s">
        <v>4666</v>
      </c>
      <c r="H1461" s="331" t="str">
        <f>VLOOKUP($G1461,工作表1!$A:$C,3)</f>
        <v>A</v>
      </c>
      <c r="I1461" s="24" t="str">
        <f>VLOOKUP(G1461,工作表1!A:C,3)</f>
        <v>A</v>
      </c>
    </row>
    <row r="1462" spans="1:9">
      <c r="A1462" t="s">
        <v>1053</v>
      </c>
      <c r="B1462" t="s">
        <v>1060</v>
      </c>
      <c r="C1462" t="s">
        <v>5542</v>
      </c>
      <c r="D1462" t="s">
        <v>5543</v>
      </c>
      <c r="E1462" t="s">
        <v>2703</v>
      </c>
      <c r="F1462" t="s">
        <v>5544</v>
      </c>
      <c r="G1462" t="s">
        <v>4666</v>
      </c>
      <c r="H1462" s="331" t="str">
        <f>VLOOKUP($G1462,工作表1!$A:$C,3)</f>
        <v>A</v>
      </c>
      <c r="I1462" s="24" t="str">
        <f>VLOOKUP(G1462,工作表1!A:C,3)</f>
        <v>A</v>
      </c>
    </row>
    <row r="1463" spans="1:9">
      <c r="A1463" t="s">
        <v>1053</v>
      </c>
      <c r="B1463" t="s">
        <v>1060</v>
      </c>
      <c r="C1463" t="s">
        <v>5545</v>
      </c>
      <c r="D1463" t="s">
        <v>5546</v>
      </c>
      <c r="E1463" t="s">
        <v>2703</v>
      </c>
      <c r="F1463" t="s">
        <v>5547</v>
      </c>
      <c r="G1463" t="s">
        <v>4666</v>
      </c>
      <c r="H1463" s="331" t="str">
        <f>VLOOKUP($G1463,工作表1!$A:$C,3)</f>
        <v>A</v>
      </c>
      <c r="I1463" s="24" t="str">
        <f>VLOOKUP(G1463,工作表1!A:C,3)</f>
        <v>A</v>
      </c>
    </row>
    <row r="1464" spans="1:9">
      <c r="A1464" t="s">
        <v>1053</v>
      </c>
      <c r="B1464" t="s">
        <v>1060</v>
      </c>
      <c r="C1464" t="s">
        <v>5548</v>
      </c>
      <c r="D1464" t="s">
        <v>5549</v>
      </c>
      <c r="E1464" t="s">
        <v>2703</v>
      </c>
      <c r="F1464" t="s">
        <v>5550</v>
      </c>
      <c r="G1464" t="s">
        <v>4666</v>
      </c>
      <c r="H1464" s="331" t="str">
        <f>VLOOKUP($G1464,工作表1!$A:$C,3)</f>
        <v>A</v>
      </c>
      <c r="I1464" s="24" t="str">
        <f>VLOOKUP(G1464,工作表1!A:C,3)</f>
        <v>A</v>
      </c>
    </row>
    <row r="1465" spans="1:9">
      <c r="A1465" t="s">
        <v>1053</v>
      </c>
      <c r="B1465" t="s">
        <v>1060</v>
      </c>
      <c r="C1465" t="s">
        <v>5551</v>
      </c>
      <c r="D1465" t="s">
        <v>5552</v>
      </c>
      <c r="E1465" t="s">
        <v>2703</v>
      </c>
      <c r="F1465" t="s">
        <v>5553</v>
      </c>
      <c r="G1465" t="s">
        <v>4666</v>
      </c>
      <c r="H1465" s="331" t="str">
        <f>VLOOKUP($G1465,工作表1!$A:$C,3)</f>
        <v>A</v>
      </c>
      <c r="I1465" s="24" t="str">
        <f>VLOOKUP(G1465,工作表1!A:C,3)</f>
        <v>A</v>
      </c>
    </row>
    <row r="1466" spans="1:9">
      <c r="A1466" t="s">
        <v>1053</v>
      </c>
      <c r="B1466" t="s">
        <v>1060</v>
      </c>
      <c r="C1466" t="s">
        <v>5940</v>
      </c>
      <c r="D1466" t="s">
        <v>5941</v>
      </c>
      <c r="E1466" t="s">
        <v>2703</v>
      </c>
      <c r="F1466" t="s">
        <v>5942</v>
      </c>
      <c r="G1466" t="s">
        <v>4666</v>
      </c>
      <c r="H1466" s="331" t="str">
        <f>VLOOKUP($G1466,工作表1!$A:$C,3)</f>
        <v>A</v>
      </c>
      <c r="I1466" s="24" t="str">
        <f>VLOOKUP(G1466,工作表1!A:C,3)</f>
        <v>A</v>
      </c>
    </row>
    <row r="1467" spans="1:9">
      <c r="A1467" t="s">
        <v>1053</v>
      </c>
      <c r="B1467" t="s">
        <v>1060</v>
      </c>
      <c r="C1467" t="s">
        <v>5943</v>
      </c>
      <c r="D1467" t="s">
        <v>5944</v>
      </c>
      <c r="E1467" t="s">
        <v>2703</v>
      </c>
      <c r="F1467" t="s">
        <v>5945</v>
      </c>
      <c r="G1467" t="s">
        <v>4666</v>
      </c>
      <c r="H1467" s="331" t="str">
        <f>VLOOKUP($G1467,工作表1!$A:$C,3)</f>
        <v>A</v>
      </c>
      <c r="I1467" s="24" t="str">
        <f>VLOOKUP(G1467,工作表1!A:C,3)</f>
        <v>A</v>
      </c>
    </row>
    <row r="1468" spans="1:9">
      <c r="A1468" t="s">
        <v>1053</v>
      </c>
      <c r="B1468" t="s">
        <v>1060</v>
      </c>
      <c r="C1468" t="s">
        <v>5946</v>
      </c>
      <c r="D1468" t="s">
        <v>5947</v>
      </c>
      <c r="E1468" t="s">
        <v>2703</v>
      </c>
      <c r="F1468" t="s">
        <v>5948</v>
      </c>
      <c r="G1468" t="s">
        <v>4666</v>
      </c>
      <c r="H1468" s="331" t="str">
        <f>VLOOKUP($G1468,工作表1!$A:$C,3)</f>
        <v>A</v>
      </c>
      <c r="I1468" s="24" t="str">
        <f>VLOOKUP(G1468,工作表1!A:C,3)</f>
        <v>A</v>
      </c>
    </row>
    <row r="1469" spans="1:9">
      <c r="A1469" t="s">
        <v>1053</v>
      </c>
      <c r="B1469" t="s">
        <v>1060</v>
      </c>
      <c r="C1469" t="s">
        <v>5949</v>
      </c>
      <c r="D1469" t="s">
        <v>5950</v>
      </c>
      <c r="E1469" t="s">
        <v>2703</v>
      </c>
      <c r="F1469" t="s">
        <v>5951</v>
      </c>
      <c r="G1469" t="s">
        <v>4666</v>
      </c>
      <c r="H1469" s="331" t="str">
        <f>VLOOKUP($G1469,工作表1!$A:$C,3)</f>
        <v>A</v>
      </c>
      <c r="I1469" s="24" t="str">
        <f>VLOOKUP(G1469,工作表1!A:C,3)</f>
        <v>A</v>
      </c>
    </row>
    <row r="1470" spans="1:9">
      <c r="A1470" t="s">
        <v>1053</v>
      </c>
      <c r="B1470" t="s">
        <v>1060</v>
      </c>
      <c r="C1470" t="s">
        <v>5952</v>
      </c>
      <c r="D1470" t="s">
        <v>5953</v>
      </c>
      <c r="E1470" t="s">
        <v>2703</v>
      </c>
      <c r="F1470" t="s">
        <v>5954</v>
      </c>
      <c r="G1470" t="s">
        <v>4666</v>
      </c>
      <c r="H1470" s="331" t="str">
        <f>VLOOKUP($G1470,工作表1!$A:$C,3)</f>
        <v>A</v>
      </c>
      <c r="I1470" s="24" t="str">
        <f>VLOOKUP(G1470,工作表1!A:C,3)</f>
        <v>A</v>
      </c>
    </row>
    <row r="1471" spans="1:9">
      <c r="A1471" t="s">
        <v>1053</v>
      </c>
      <c r="B1471" t="s">
        <v>1061</v>
      </c>
      <c r="C1471" t="s">
        <v>1625</v>
      </c>
      <c r="D1471" t="s">
        <v>1626</v>
      </c>
      <c r="E1471" t="s">
        <v>2746</v>
      </c>
      <c r="F1471" t="s">
        <v>1627</v>
      </c>
      <c r="G1471" t="s">
        <v>4665</v>
      </c>
      <c r="H1471" s="331" t="str">
        <f>VLOOKUP($G1471,工作表1!$A:$C,3)</f>
        <v>A</v>
      </c>
      <c r="I1471" s="24" t="str">
        <f>VLOOKUP(G1471,工作表1!A:C,3)</f>
        <v>A</v>
      </c>
    </row>
    <row r="1472" spans="1:9">
      <c r="A1472" t="s">
        <v>1053</v>
      </c>
      <c r="B1472" t="s">
        <v>1061</v>
      </c>
      <c r="C1472" t="s">
        <v>1628</v>
      </c>
      <c r="D1472" t="s">
        <v>1629</v>
      </c>
      <c r="E1472" t="s">
        <v>2688</v>
      </c>
      <c r="F1472" t="s">
        <v>1630</v>
      </c>
      <c r="G1472" t="s">
        <v>4665</v>
      </c>
      <c r="H1472" s="331" t="str">
        <f>VLOOKUP($G1472,工作表1!$A:$C,3)</f>
        <v>A</v>
      </c>
      <c r="I1472" s="24" t="str">
        <f>VLOOKUP(G1472,工作表1!A:C,3)</f>
        <v>A</v>
      </c>
    </row>
    <row r="1473" spans="1:9">
      <c r="A1473" t="s">
        <v>1053</v>
      </c>
      <c r="B1473" t="s">
        <v>1061</v>
      </c>
      <c r="C1473" t="s">
        <v>1631</v>
      </c>
      <c r="D1473" t="s">
        <v>1632</v>
      </c>
      <c r="E1473" t="s">
        <v>2703</v>
      </c>
      <c r="F1473" t="s">
        <v>1633</v>
      </c>
      <c r="G1473" t="s">
        <v>4665</v>
      </c>
      <c r="H1473" s="331" t="str">
        <f>VLOOKUP($G1473,工作表1!$A:$C,3)</f>
        <v>A</v>
      </c>
      <c r="I1473" s="24" t="str">
        <f>VLOOKUP(G1473,工作表1!A:C,3)</f>
        <v>A</v>
      </c>
    </row>
    <row r="1474" spans="1:9">
      <c r="A1474" t="s">
        <v>1053</v>
      </c>
      <c r="B1474" t="s">
        <v>1061</v>
      </c>
      <c r="C1474" t="s">
        <v>1634</v>
      </c>
      <c r="D1474" t="s">
        <v>1635</v>
      </c>
      <c r="E1474" t="s">
        <v>2699</v>
      </c>
      <c r="F1474" t="s">
        <v>1636</v>
      </c>
      <c r="G1474" t="s">
        <v>4665</v>
      </c>
      <c r="H1474" s="331" t="str">
        <f>VLOOKUP($G1474,工作表1!$A:$C,3)</f>
        <v>A</v>
      </c>
      <c r="I1474" s="24" t="str">
        <f>VLOOKUP(G1474,工作表1!A:C,3)</f>
        <v>A</v>
      </c>
    </row>
    <row r="1475" spans="1:9">
      <c r="A1475" t="s">
        <v>1053</v>
      </c>
      <c r="B1475" t="s">
        <v>1061</v>
      </c>
      <c r="C1475" t="s">
        <v>1637</v>
      </c>
      <c r="D1475" t="s">
        <v>1638</v>
      </c>
      <c r="E1475" t="s">
        <v>2688</v>
      </c>
      <c r="F1475" t="s">
        <v>1639</v>
      </c>
      <c r="G1475" t="s">
        <v>4665</v>
      </c>
      <c r="H1475" s="331" t="str">
        <f>VLOOKUP($G1475,工作表1!$A:$C,3)</f>
        <v>A</v>
      </c>
      <c r="I1475" s="24" t="str">
        <f>VLOOKUP(G1475,工作表1!A:C,3)</f>
        <v>A</v>
      </c>
    </row>
    <row r="1476" spans="1:9">
      <c r="A1476" t="s">
        <v>1053</v>
      </c>
      <c r="B1476" t="s">
        <v>1061</v>
      </c>
      <c r="C1476" t="s">
        <v>1640</v>
      </c>
      <c r="D1476" t="s">
        <v>1641</v>
      </c>
      <c r="E1476" t="s">
        <v>2703</v>
      </c>
      <c r="F1476" t="s">
        <v>1642</v>
      </c>
      <c r="G1476" t="s">
        <v>4665</v>
      </c>
      <c r="H1476" s="331" t="str">
        <f>VLOOKUP($G1476,工作表1!$A:$C,3)</f>
        <v>A</v>
      </c>
      <c r="I1476" s="24" t="str">
        <f>VLOOKUP(G1476,工作表1!A:C,3)</f>
        <v>A</v>
      </c>
    </row>
    <row r="1477" spans="1:9">
      <c r="A1477" t="s">
        <v>1053</v>
      </c>
      <c r="B1477" t="s">
        <v>1061</v>
      </c>
      <c r="C1477" t="s">
        <v>3070</v>
      </c>
      <c r="D1477" t="s">
        <v>3071</v>
      </c>
      <c r="E1477" t="s">
        <v>2699</v>
      </c>
      <c r="F1477" t="s">
        <v>3072</v>
      </c>
      <c r="G1477" t="s">
        <v>4665</v>
      </c>
      <c r="H1477" s="331" t="str">
        <f>VLOOKUP($G1477,工作表1!$A:$C,3)</f>
        <v>A</v>
      </c>
      <c r="I1477" s="24" t="str">
        <f>VLOOKUP(G1477,工作表1!A:C,3)</f>
        <v>A</v>
      </c>
    </row>
    <row r="1478" spans="1:9">
      <c r="A1478" t="s">
        <v>1053</v>
      </c>
      <c r="B1478" t="s">
        <v>1061</v>
      </c>
      <c r="C1478" t="s">
        <v>1646</v>
      </c>
      <c r="D1478" t="s">
        <v>1647</v>
      </c>
      <c r="E1478" t="s">
        <v>2688</v>
      </c>
      <c r="F1478" t="s">
        <v>1648</v>
      </c>
      <c r="G1478" t="s">
        <v>4665</v>
      </c>
      <c r="H1478" s="331" t="str">
        <f>VLOOKUP($G1478,工作表1!$A:$C,3)</f>
        <v>A</v>
      </c>
      <c r="I1478" s="24" t="str">
        <f>VLOOKUP(G1478,工作表1!A:C,3)</f>
        <v>A</v>
      </c>
    </row>
    <row r="1479" spans="1:9">
      <c r="A1479" t="s">
        <v>1053</v>
      </c>
      <c r="B1479" t="s">
        <v>1061</v>
      </c>
      <c r="C1479" t="s">
        <v>1649</v>
      </c>
      <c r="D1479" t="s">
        <v>1650</v>
      </c>
      <c r="E1479" t="s">
        <v>2699</v>
      </c>
      <c r="F1479" t="s">
        <v>1651</v>
      </c>
      <c r="G1479" t="s">
        <v>4665</v>
      </c>
      <c r="H1479" s="331" t="str">
        <f>VLOOKUP($G1479,工作表1!$A:$C,3)</f>
        <v>A</v>
      </c>
      <c r="I1479" s="24" t="str">
        <f>VLOOKUP(G1479,工作表1!A:C,3)</f>
        <v>A</v>
      </c>
    </row>
    <row r="1480" spans="1:9">
      <c r="A1480" t="s">
        <v>1053</v>
      </c>
      <c r="B1480" t="s">
        <v>1061</v>
      </c>
      <c r="C1480" t="s">
        <v>1652</v>
      </c>
      <c r="D1480" t="s">
        <v>1653</v>
      </c>
      <c r="E1480" t="s">
        <v>2688</v>
      </c>
      <c r="F1480" t="s">
        <v>1654</v>
      </c>
      <c r="G1480" t="s">
        <v>4665</v>
      </c>
      <c r="H1480" s="331" t="str">
        <f>VLOOKUP($G1480,工作表1!$A:$C,3)</f>
        <v>A</v>
      </c>
      <c r="I1480" s="24" t="str">
        <f>VLOOKUP(G1480,工作表1!A:C,3)</f>
        <v>A</v>
      </c>
    </row>
    <row r="1481" spans="1:9">
      <c r="A1481" t="s">
        <v>1053</v>
      </c>
      <c r="B1481" t="s">
        <v>1061</v>
      </c>
      <c r="C1481" t="s">
        <v>1655</v>
      </c>
      <c r="D1481" t="s">
        <v>1656</v>
      </c>
      <c r="E1481" t="s">
        <v>2699</v>
      </c>
      <c r="F1481" t="s">
        <v>1657</v>
      </c>
      <c r="G1481" t="s">
        <v>4665</v>
      </c>
      <c r="H1481" s="331" t="str">
        <f>VLOOKUP($G1481,工作表1!$A:$C,3)</f>
        <v>A</v>
      </c>
      <c r="I1481" s="24" t="str">
        <f>VLOOKUP(G1481,工作表1!A:C,3)</f>
        <v>A</v>
      </c>
    </row>
    <row r="1482" spans="1:9">
      <c r="A1482" t="s">
        <v>1053</v>
      </c>
      <c r="B1482" t="s">
        <v>1061</v>
      </c>
      <c r="C1482" t="s">
        <v>1661</v>
      </c>
      <c r="D1482" t="s">
        <v>1662</v>
      </c>
      <c r="E1482" t="s">
        <v>2699</v>
      </c>
      <c r="F1482" t="s">
        <v>1663</v>
      </c>
      <c r="G1482" t="s">
        <v>4665</v>
      </c>
      <c r="H1482" s="331" t="str">
        <f>VLOOKUP($G1482,工作表1!$A:$C,3)</f>
        <v>A</v>
      </c>
      <c r="I1482" s="24" t="str">
        <f>VLOOKUP(G1482,工作表1!A:C,3)</f>
        <v>A</v>
      </c>
    </row>
    <row r="1483" spans="1:9">
      <c r="A1483" t="s">
        <v>1053</v>
      </c>
      <c r="B1483" t="s">
        <v>1061</v>
      </c>
      <c r="C1483" t="s">
        <v>1664</v>
      </c>
      <c r="D1483" t="s">
        <v>1665</v>
      </c>
      <c r="E1483" t="s">
        <v>2699</v>
      </c>
      <c r="F1483" t="s">
        <v>1666</v>
      </c>
      <c r="G1483" t="s">
        <v>4665</v>
      </c>
      <c r="H1483" s="331" t="str">
        <f>VLOOKUP($G1483,工作表1!$A:$C,3)</f>
        <v>A</v>
      </c>
      <c r="I1483" s="24" t="str">
        <f>VLOOKUP(G1483,工作表1!A:C,3)</f>
        <v>A</v>
      </c>
    </row>
    <row r="1484" spans="1:9">
      <c r="A1484" t="s">
        <v>1053</v>
      </c>
      <c r="B1484" t="s">
        <v>1061</v>
      </c>
      <c r="C1484" t="s">
        <v>1668</v>
      </c>
      <c r="D1484" t="s">
        <v>1669</v>
      </c>
      <c r="E1484" t="s">
        <v>2699</v>
      </c>
      <c r="F1484" t="s">
        <v>1670</v>
      </c>
      <c r="G1484" t="s">
        <v>4665</v>
      </c>
      <c r="H1484" s="331" t="str">
        <f>VLOOKUP($G1484,工作表1!$A:$C,3)</f>
        <v>A</v>
      </c>
      <c r="I1484" s="24" t="str">
        <f>VLOOKUP(G1484,工作表1!A:C,3)</f>
        <v>A</v>
      </c>
    </row>
    <row r="1485" spans="1:9">
      <c r="A1485" t="s">
        <v>1053</v>
      </c>
      <c r="B1485" t="s">
        <v>1061</v>
      </c>
      <c r="C1485" t="s">
        <v>1671</v>
      </c>
      <c r="D1485" t="s">
        <v>1672</v>
      </c>
      <c r="E1485" t="s">
        <v>2699</v>
      </c>
      <c r="F1485" t="s">
        <v>1673</v>
      </c>
      <c r="G1485" t="s">
        <v>4665</v>
      </c>
      <c r="H1485" s="331" t="str">
        <f>VLOOKUP($G1485,工作表1!$A:$C,3)</f>
        <v>A</v>
      </c>
      <c r="I1485" s="24" t="str">
        <f>VLOOKUP(G1485,工作表1!A:C,3)</f>
        <v>A</v>
      </c>
    </row>
    <row r="1486" spans="1:9">
      <c r="A1486" t="s">
        <v>1053</v>
      </c>
      <c r="B1486" t="s">
        <v>1061</v>
      </c>
      <c r="C1486" t="s">
        <v>1674</v>
      </c>
      <c r="D1486" t="s">
        <v>1675</v>
      </c>
      <c r="E1486" t="s">
        <v>2703</v>
      </c>
      <c r="F1486" t="s">
        <v>1676</v>
      </c>
      <c r="G1486" t="s">
        <v>4665</v>
      </c>
      <c r="H1486" s="331" t="str">
        <f>VLOOKUP($G1486,工作表1!$A:$C,3)</f>
        <v>A</v>
      </c>
      <c r="I1486" s="24" t="str">
        <f>VLOOKUP(G1486,工作表1!A:C,3)</f>
        <v>A</v>
      </c>
    </row>
    <row r="1487" spans="1:9">
      <c r="A1487" t="s">
        <v>1053</v>
      </c>
      <c r="B1487" t="s">
        <v>1061</v>
      </c>
      <c r="C1487" t="s">
        <v>1677</v>
      </c>
      <c r="D1487" t="s">
        <v>1678</v>
      </c>
      <c r="E1487" t="s">
        <v>2699</v>
      </c>
      <c r="F1487" t="s">
        <v>1679</v>
      </c>
      <c r="G1487" t="s">
        <v>4665</v>
      </c>
      <c r="H1487" s="331" t="str">
        <f>VLOOKUP($G1487,工作表1!$A:$C,3)</f>
        <v>A</v>
      </c>
      <c r="I1487" s="24" t="str">
        <f>VLOOKUP(G1487,工作表1!A:C,3)</f>
        <v>A</v>
      </c>
    </row>
    <row r="1488" spans="1:9">
      <c r="A1488" t="s">
        <v>1053</v>
      </c>
      <c r="B1488" t="s">
        <v>1061</v>
      </c>
      <c r="C1488" t="s">
        <v>1680</v>
      </c>
      <c r="D1488" t="s">
        <v>1681</v>
      </c>
      <c r="E1488" t="s">
        <v>2703</v>
      </c>
      <c r="F1488" t="s">
        <v>1682</v>
      </c>
      <c r="G1488" t="s">
        <v>4665</v>
      </c>
      <c r="H1488" s="331" t="str">
        <f>VLOOKUP($G1488,工作表1!$A:$C,3)</f>
        <v>A</v>
      </c>
      <c r="I1488" s="24" t="str">
        <f>VLOOKUP(G1488,工作表1!A:C,3)</f>
        <v>A</v>
      </c>
    </row>
    <row r="1489" spans="1:9">
      <c r="A1489" t="s">
        <v>1053</v>
      </c>
      <c r="B1489" t="s">
        <v>1061</v>
      </c>
      <c r="C1489" t="s">
        <v>1683</v>
      </c>
      <c r="D1489" t="s">
        <v>1684</v>
      </c>
      <c r="E1489" t="s">
        <v>2703</v>
      </c>
      <c r="F1489" t="s">
        <v>1685</v>
      </c>
      <c r="G1489" t="s">
        <v>4665</v>
      </c>
      <c r="H1489" s="331" t="str">
        <f>VLOOKUP($G1489,工作表1!$A:$C,3)</f>
        <v>A</v>
      </c>
      <c r="I1489" s="24" t="str">
        <f>VLOOKUP(G1489,工作表1!A:C,3)</f>
        <v>A</v>
      </c>
    </row>
    <row r="1490" spans="1:9">
      <c r="A1490" t="s">
        <v>1053</v>
      </c>
      <c r="B1490" t="s">
        <v>1061</v>
      </c>
      <c r="C1490" t="s">
        <v>1686</v>
      </c>
      <c r="D1490" t="s">
        <v>1687</v>
      </c>
      <c r="E1490" t="s">
        <v>2703</v>
      </c>
      <c r="F1490" t="s">
        <v>1688</v>
      </c>
      <c r="G1490" t="s">
        <v>4665</v>
      </c>
      <c r="H1490" s="331" t="str">
        <f>VLOOKUP($G1490,工作表1!$A:$C,3)</f>
        <v>A</v>
      </c>
      <c r="I1490" s="24" t="str">
        <f>VLOOKUP(G1490,工作表1!A:C,3)</f>
        <v>A</v>
      </c>
    </row>
    <row r="1491" spans="1:9">
      <c r="A1491" t="s">
        <v>1053</v>
      </c>
      <c r="B1491" t="s">
        <v>1061</v>
      </c>
      <c r="C1491" t="s">
        <v>1689</v>
      </c>
      <c r="D1491" t="s">
        <v>1690</v>
      </c>
      <c r="E1491" t="s">
        <v>2703</v>
      </c>
      <c r="F1491" t="s">
        <v>1691</v>
      </c>
      <c r="G1491" t="s">
        <v>4665</v>
      </c>
      <c r="H1491" s="331" t="str">
        <f>VLOOKUP($G1491,工作表1!$A:$C,3)</f>
        <v>A</v>
      </c>
      <c r="I1491" s="24" t="str">
        <f>VLOOKUP(G1491,工作表1!A:C,3)</f>
        <v>A</v>
      </c>
    </row>
    <row r="1492" spans="1:9">
      <c r="A1492" t="s">
        <v>1053</v>
      </c>
      <c r="B1492" t="s">
        <v>1061</v>
      </c>
      <c r="C1492" t="s">
        <v>1692</v>
      </c>
      <c r="D1492" t="s">
        <v>1693</v>
      </c>
      <c r="E1492" t="s">
        <v>2703</v>
      </c>
      <c r="F1492" t="s">
        <v>1694</v>
      </c>
      <c r="G1492" t="s">
        <v>4665</v>
      </c>
      <c r="H1492" s="331" t="str">
        <f>VLOOKUP($G1492,工作表1!$A:$C,3)</f>
        <v>A</v>
      </c>
      <c r="I1492" s="24" t="str">
        <f>VLOOKUP(G1492,工作表1!A:C,3)</f>
        <v>A</v>
      </c>
    </row>
    <row r="1493" spans="1:9">
      <c r="A1493" t="s">
        <v>1053</v>
      </c>
      <c r="B1493" t="s">
        <v>1061</v>
      </c>
      <c r="C1493" t="s">
        <v>1695</v>
      </c>
      <c r="D1493" t="s">
        <v>1696</v>
      </c>
      <c r="E1493" t="s">
        <v>2703</v>
      </c>
      <c r="F1493" t="s">
        <v>1697</v>
      </c>
      <c r="G1493" t="s">
        <v>4665</v>
      </c>
      <c r="H1493" s="331" t="str">
        <f>VLOOKUP($G1493,工作表1!$A:$C,3)</f>
        <v>A</v>
      </c>
      <c r="I1493" s="24" t="str">
        <f>VLOOKUP(G1493,工作表1!A:C,3)</f>
        <v>A</v>
      </c>
    </row>
    <row r="1494" spans="1:9">
      <c r="A1494" t="s">
        <v>1053</v>
      </c>
      <c r="B1494" t="s">
        <v>1061</v>
      </c>
      <c r="C1494" t="s">
        <v>1698</v>
      </c>
      <c r="D1494" t="s">
        <v>3349</v>
      </c>
      <c r="E1494" t="s">
        <v>2703</v>
      </c>
      <c r="F1494" t="s">
        <v>3350</v>
      </c>
      <c r="G1494" t="s">
        <v>4665</v>
      </c>
      <c r="H1494" s="331" t="str">
        <f>VLOOKUP($G1494,工作表1!$A:$C,3)</f>
        <v>A</v>
      </c>
      <c r="I1494" s="24" t="str">
        <f>VLOOKUP(G1494,工作表1!A:C,3)</f>
        <v>A</v>
      </c>
    </row>
    <row r="1495" spans="1:9">
      <c r="A1495" t="s">
        <v>1053</v>
      </c>
      <c r="B1495" t="s">
        <v>1061</v>
      </c>
      <c r="C1495" t="s">
        <v>3351</v>
      </c>
      <c r="D1495" t="s">
        <v>3352</v>
      </c>
      <c r="E1495" t="s">
        <v>2703</v>
      </c>
      <c r="F1495" t="s">
        <v>3353</v>
      </c>
      <c r="G1495" t="s">
        <v>4665</v>
      </c>
      <c r="H1495" s="331" t="str">
        <f>VLOOKUP($G1495,工作表1!$A:$C,3)</f>
        <v>A</v>
      </c>
      <c r="I1495" s="24" t="str">
        <f>VLOOKUP(G1495,工作表1!A:C,3)</f>
        <v>A</v>
      </c>
    </row>
    <row r="1496" spans="1:9">
      <c r="A1496" t="s">
        <v>1053</v>
      </c>
      <c r="B1496" t="s">
        <v>1061</v>
      </c>
      <c r="C1496" t="s">
        <v>3354</v>
      </c>
      <c r="D1496" t="s">
        <v>3355</v>
      </c>
      <c r="E1496" t="s">
        <v>2703</v>
      </c>
      <c r="F1496" t="s">
        <v>3356</v>
      </c>
      <c r="G1496" t="s">
        <v>4665</v>
      </c>
      <c r="H1496" s="331" t="str">
        <f>VLOOKUP($G1496,工作表1!$A:$C,3)</f>
        <v>A</v>
      </c>
      <c r="I1496" s="24" t="str">
        <f>VLOOKUP(G1496,工作表1!A:C,3)</f>
        <v>A</v>
      </c>
    </row>
    <row r="1497" spans="1:9">
      <c r="A1497" t="s">
        <v>1053</v>
      </c>
      <c r="B1497" t="s">
        <v>1061</v>
      </c>
      <c r="C1497" t="s">
        <v>3357</v>
      </c>
      <c r="D1497" t="s">
        <v>3358</v>
      </c>
      <c r="E1497" t="s">
        <v>2703</v>
      </c>
      <c r="F1497" t="s">
        <v>3359</v>
      </c>
      <c r="G1497" t="s">
        <v>4665</v>
      </c>
      <c r="H1497" s="331" t="str">
        <f>VLOOKUP($G1497,工作表1!$A:$C,3)</f>
        <v>A</v>
      </c>
      <c r="I1497" s="24" t="str">
        <f>VLOOKUP(G1497,工作表1!A:C,3)</f>
        <v>A</v>
      </c>
    </row>
    <row r="1498" spans="1:9">
      <c r="A1498" t="s">
        <v>1053</v>
      </c>
      <c r="B1498" t="s">
        <v>1061</v>
      </c>
      <c r="C1498" t="s">
        <v>3360</v>
      </c>
      <c r="D1498" t="s">
        <v>3361</v>
      </c>
      <c r="E1498" t="s">
        <v>2703</v>
      </c>
      <c r="F1498" t="s">
        <v>3362</v>
      </c>
      <c r="G1498" t="s">
        <v>4665</v>
      </c>
      <c r="H1498" s="331" t="str">
        <f>VLOOKUP($G1498,工作表1!$A:$C,3)</f>
        <v>A</v>
      </c>
      <c r="I1498" s="24" t="str">
        <f>VLOOKUP(G1498,工作表1!A:C,3)</f>
        <v>A</v>
      </c>
    </row>
    <row r="1499" spans="1:9">
      <c r="A1499" t="s">
        <v>1053</v>
      </c>
      <c r="B1499" t="s">
        <v>1061</v>
      </c>
      <c r="C1499" t="s">
        <v>3363</v>
      </c>
      <c r="D1499" t="s">
        <v>3364</v>
      </c>
      <c r="E1499" t="s">
        <v>2703</v>
      </c>
      <c r="F1499" t="s">
        <v>3365</v>
      </c>
      <c r="G1499" t="s">
        <v>4665</v>
      </c>
      <c r="H1499" s="331" t="str">
        <f>VLOOKUP($G1499,工作表1!$A:$C,3)</f>
        <v>A</v>
      </c>
      <c r="I1499" s="24" t="str">
        <f>VLOOKUP(G1499,工作表1!A:C,3)</f>
        <v>A</v>
      </c>
    </row>
    <row r="1500" spans="1:9">
      <c r="A1500" t="s">
        <v>1053</v>
      </c>
      <c r="B1500" t="s">
        <v>1061</v>
      </c>
      <c r="C1500" t="s">
        <v>750</v>
      </c>
      <c r="D1500" t="s">
        <v>751</v>
      </c>
      <c r="E1500" t="s">
        <v>2703</v>
      </c>
      <c r="F1500" t="s">
        <v>752</v>
      </c>
      <c r="G1500" t="s">
        <v>4665</v>
      </c>
      <c r="H1500" s="331" t="str">
        <f>VLOOKUP($G1500,工作表1!$A:$C,3)</f>
        <v>A</v>
      </c>
      <c r="I1500" s="24" t="str">
        <f>VLOOKUP(G1500,工作表1!A:C,3)</f>
        <v>A</v>
      </c>
    </row>
    <row r="1501" spans="1:9">
      <c r="A1501" t="s">
        <v>1053</v>
      </c>
      <c r="B1501" t="s">
        <v>1061</v>
      </c>
      <c r="C1501" t="s">
        <v>5554</v>
      </c>
      <c r="D1501" t="s">
        <v>5555</v>
      </c>
      <c r="E1501" t="s">
        <v>2703</v>
      </c>
      <c r="F1501" t="s">
        <v>5556</v>
      </c>
      <c r="G1501" t="s">
        <v>4665</v>
      </c>
      <c r="H1501" s="331" t="str">
        <f>VLOOKUP($G1501,工作表1!$A:$C,3)</f>
        <v>A</v>
      </c>
      <c r="I1501" s="24" t="str">
        <f>VLOOKUP(G1501,工作表1!A:C,3)</f>
        <v>A</v>
      </c>
    </row>
    <row r="1502" spans="1:9">
      <c r="A1502" t="s">
        <v>1053</v>
      </c>
      <c r="B1502" t="s">
        <v>1061</v>
      </c>
      <c r="C1502" t="s">
        <v>5557</v>
      </c>
      <c r="D1502" t="s">
        <v>5558</v>
      </c>
      <c r="E1502" t="s">
        <v>2703</v>
      </c>
      <c r="F1502" t="s">
        <v>5559</v>
      </c>
      <c r="G1502" t="s">
        <v>4665</v>
      </c>
      <c r="H1502" s="331" t="str">
        <f>VLOOKUP($G1502,工作表1!$A:$C,3)</f>
        <v>A</v>
      </c>
      <c r="I1502" s="24" t="str">
        <f>VLOOKUP(G1502,工作表1!A:C,3)</f>
        <v>A</v>
      </c>
    </row>
    <row r="1503" spans="1:9">
      <c r="A1503" t="s">
        <v>1053</v>
      </c>
      <c r="B1503" t="s">
        <v>1061</v>
      </c>
      <c r="C1503" t="s">
        <v>5560</v>
      </c>
      <c r="D1503" t="s">
        <v>5561</v>
      </c>
      <c r="E1503" t="s">
        <v>2703</v>
      </c>
      <c r="F1503" t="s">
        <v>5562</v>
      </c>
      <c r="G1503" t="s">
        <v>4665</v>
      </c>
      <c r="H1503" s="331" t="str">
        <f>VLOOKUP($G1503,工作表1!$A:$C,3)</f>
        <v>A</v>
      </c>
      <c r="I1503" s="24" t="str">
        <f>VLOOKUP(G1503,工作表1!A:C,3)</f>
        <v>A</v>
      </c>
    </row>
    <row r="1504" spans="1:9">
      <c r="A1504" t="s">
        <v>1053</v>
      </c>
      <c r="B1504" t="s">
        <v>1061</v>
      </c>
      <c r="C1504" t="s">
        <v>5563</v>
      </c>
      <c r="D1504" t="s">
        <v>5564</v>
      </c>
      <c r="E1504" t="s">
        <v>2703</v>
      </c>
      <c r="F1504" t="s">
        <v>5565</v>
      </c>
      <c r="G1504" t="s">
        <v>4665</v>
      </c>
      <c r="H1504" s="331" t="str">
        <f>VLOOKUP($G1504,工作表1!$A:$C,3)</f>
        <v>A</v>
      </c>
      <c r="I1504" s="24" t="str">
        <f>VLOOKUP(G1504,工作表1!A:C,3)</f>
        <v>A</v>
      </c>
    </row>
    <row r="1505" spans="1:9">
      <c r="A1505" t="s">
        <v>1053</v>
      </c>
      <c r="B1505" t="s">
        <v>1061</v>
      </c>
      <c r="C1505" t="s">
        <v>5955</v>
      </c>
      <c r="D1505" t="s">
        <v>5956</v>
      </c>
      <c r="E1505" t="s">
        <v>2703</v>
      </c>
      <c r="F1505" t="s">
        <v>5957</v>
      </c>
      <c r="G1505" t="s">
        <v>4665</v>
      </c>
      <c r="H1505" s="331" t="str">
        <f>VLOOKUP($G1505,工作表1!$A:$C,3)</f>
        <v>A</v>
      </c>
      <c r="I1505" s="24" t="str">
        <f>VLOOKUP(G1505,工作表1!A:C,3)</f>
        <v>A</v>
      </c>
    </row>
    <row r="1506" spans="1:9">
      <c r="A1506" t="s">
        <v>1053</v>
      </c>
      <c r="B1506" t="s">
        <v>1061</v>
      </c>
      <c r="C1506" t="s">
        <v>5958</v>
      </c>
      <c r="D1506" t="s">
        <v>5959</v>
      </c>
      <c r="E1506" t="s">
        <v>2703</v>
      </c>
      <c r="F1506" t="s">
        <v>5960</v>
      </c>
      <c r="G1506" t="s">
        <v>4665</v>
      </c>
      <c r="H1506" s="331" t="str">
        <f>VLOOKUP($G1506,工作表1!$A:$C,3)</f>
        <v>A</v>
      </c>
      <c r="I1506" s="24" t="str">
        <f>VLOOKUP(G1506,工作表1!A:C,3)</f>
        <v>A</v>
      </c>
    </row>
    <row r="1507" spans="1:9">
      <c r="A1507" t="s">
        <v>1053</v>
      </c>
      <c r="B1507" t="s">
        <v>1061</v>
      </c>
      <c r="C1507" t="s">
        <v>5961</v>
      </c>
      <c r="D1507" t="s">
        <v>5962</v>
      </c>
      <c r="E1507" t="s">
        <v>2703</v>
      </c>
      <c r="F1507" t="s">
        <v>5963</v>
      </c>
      <c r="G1507" t="s">
        <v>4665</v>
      </c>
      <c r="H1507" s="331" t="str">
        <f>VLOOKUP($G1507,工作表1!$A:$C,3)</f>
        <v>A</v>
      </c>
      <c r="I1507" s="24" t="str">
        <f>VLOOKUP(G1507,工作表1!A:C,3)</f>
        <v>A</v>
      </c>
    </row>
    <row r="1508" spans="1:9">
      <c r="A1508" t="s">
        <v>1053</v>
      </c>
      <c r="B1508" t="s">
        <v>1061</v>
      </c>
      <c r="C1508" t="s">
        <v>5964</v>
      </c>
      <c r="D1508" t="s">
        <v>5965</v>
      </c>
      <c r="E1508" t="s">
        <v>2703</v>
      </c>
      <c r="F1508" t="s">
        <v>5966</v>
      </c>
      <c r="G1508" t="s">
        <v>4665</v>
      </c>
      <c r="H1508" s="331" t="str">
        <f>VLOOKUP($G1508,工作表1!$A:$C,3)</f>
        <v>A</v>
      </c>
      <c r="I1508" s="24" t="str">
        <f>VLOOKUP(G1508,工作表1!A:C,3)</f>
        <v>A</v>
      </c>
    </row>
    <row r="1509" spans="1:9">
      <c r="A1509" t="s">
        <v>1053</v>
      </c>
      <c r="B1509" t="s">
        <v>1052</v>
      </c>
      <c r="C1509" t="s">
        <v>3369</v>
      </c>
      <c r="D1509" t="s">
        <v>560</v>
      </c>
      <c r="E1509" t="s">
        <v>2746</v>
      </c>
      <c r="F1509" t="s">
        <v>561</v>
      </c>
      <c r="G1509" t="s">
        <v>4671</v>
      </c>
      <c r="H1509" s="331" t="str">
        <f>VLOOKUP($G1509,工作表1!$A:$C,3)</f>
        <v>A</v>
      </c>
      <c r="I1509" s="24" t="str">
        <f>VLOOKUP(G1509,工作表1!A:C,3)</f>
        <v>A</v>
      </c>
    </row>
    <row r="1510" spans="1:9">
      <c r="A1510" t="s">
        <v>1053</v>
      </c>
      <c r="B1510" t="s">
        <v>1052</v>
      </c>
      <c r="C1510" t="s">
        <v>562</v>
      </c>
      <c r="D1510" t="s">
        <v>230</v>
      </c>
      <c r="E1510" t="s">
        <v>2699</v>
      </c>
      <c r="F1510" t="s">
        <v>563</v>
      </c>
      <c r="G1510" t="s">
        <v>4671</v>
      </c>
      <c r="H1510" s="331" t="str">
        <f>VLOOKUP($G1510,工作表1!$A:$C,3)</f>
        <v>A</v>
      </c>
      <c r="I1510" s="24" t="str">
        <f>VLOOKUP(G1510,工作表1!A:C,3)</f>
        <v>A</v>
      </c>
    </row>
    <row r="1511" spans="1:9">
      <c r="A1511" t="s">
        <v>1053</v>
      </c>
      <c r="B1511" t="s">
        <v>1052</v>
      </c>
      <c r="C1511" t="s">
        <v>564</v>
      </c>
      <c r="D1511" t="s">
        <v>565</v>
      </c>
      <c r="E1511" t="s">
        <v>2699</v>
      </c>
      <c r="F1511" t="s">
        <v>566</v>
      </c>
      <c r="G1511" t="s">
        <v>4671</v>
      </c>
      <c r="H1511" s="331" t="str">
        <f>VLOOKUP($G1511,工作表1!$A:$C,3)</f>
        <v>A</v>
      </c>
      <c r="I1511" s="24" t="str">
        <f>VLOOKUP(G1511,工作表1!A:C,3)</f>
        <v>A</v>
      </c>
    </row>
    <row r="1512" spans="1:9">
      <c r="A1512" t="s">
        <v>1053</v>
      </c>
      <c r="B1512" t="s">
        <v>1052</v>
      </c>
      <c r="C1512" t="s">
        <v>567</v>
      </c>
      <c r="D1512" t="s">
        <v>568</v>
      </c>
      <c r="E1512" t="s">
        <v>2703</v>
      </c>
      <c r="F1512" t="s">
        <v>569</v>
      </c>
      <c r="G1512" t="s">
        <v>4671</v>
      </c>
      <c r="H1512" s="331" t="str">
        <f>VLOOKUP($G1512,工作表1!$A:$C,3)</f>
        <v>A</v>
      </c>
      <c r="I1512" s="24" t="str">
        <f>VLOOKUP(G1512,工作表1!A:C,3)</f>
        <v>A</v>
      </c>
    </row>
    <row r="1513" spans="1:9">
      <c r="A1513" t="s">
        <v>1053</v>
      </c>
      <c r="B1513" t="s">
        <v>1052</v>
      </c>
      <c r="C1513" t="s">
        <v>570</v>
      </c>
      <c r="D1513" t="s">
        <v>571</v>
      </c>
      <c r="E1513" t="s">
        <v>2688</v>
      </c>
      <c r="F1513" t="s">
        <v>572</v>
      </c>
      <c r="G1513" t="s">
        <v>4671</v>
      </c>
      <c r="H1513" s="331" t="str">
        <f>VLOOKUP($G1513,工作表1!$A:$C,3)</f>
        <v>A</v>
      </c>
      <c r="I1513" s="24" t="str">
        <f>VLOOKUP(G1513,工作表1!A:C,3)</f>
        <v>A</v>
      </c>
    </row>
    <row r="1514" spans="1:9">
      <c r="A1514" t="s">
        <v>1053</v>
      </c>
      <c r="B1514" t="s">
        <v>1052</v>
      </c>
      <c r="C1514" t="s">
        <v>573</v>
      </c>
      <c r="D1514" t="s">
        <v>574</v>
      </c>
      <c r="E1514" t="s">
        <v>2699</v>
      </c>
      <c r="F1514" t="s">
        <v>575</v>
      </c>
      <c r="G1514" t="s">
        <v>4671</v>
      </c>
      <c r="H1514" s="331" t="str">
        <f>VLOOKUP($G1514,工作表1!$A:$C,3)</f>
        <v>A</v>
      </c>
      <c r="I1514" s="24" t="str">
        <f>VLOOKUP(G1514,工作表1!A:C,3)</f>
        <v>A</v>
      </c>
    </row>
    <row r="1515" spans="1:9">
      <c r="A1515" t="s">
        <v>1053</v>
      </c>
      <c r="B1515" t="s">
        <v>1052</v>
      </c>
      <c r="C1515" t="s">
        <v>576</v>
      </c>
      <c r="D1515" t="s">
        <v>577</v>
      </c>
      <c r="E1515" t="s">
        <v>2699</v>
      </c>
      <c r="F1515" t="s">
        <v>578</v>
      </c>
      <c r="G1515" t="s">
        <v>4671</v>
      </c>
      <c r="H1515" s="331" t="str">
        <f>VLOOKUP($G1515,工作表1!$A:$C,3)</f>
        <v>A</v>
      </c>
      <c r="I1515" s="24" t="str">
        <f>VLOOKUP(G1515,工作表1!A:C,3)</f>
        <v>A</v>
      </c>
    </row>
    <row r="1516" spans="1:9">
      <c r="A1516" t="s">
        <v>1053</v>
      </c>
      <c r="B1516" t="s">
        <v>1052</v>
      </c>
      <c r="C1516" t="s">
        <v>579</v>
      </c>
      <c r="D1516" t="s">
        <v>580</v>
      </c>
      <c r="E1516" t="s">
        <v>2688</v>
      </c>
      <c r="F1516" t="s">
        <v>581</v>
      </c>
      <c r="G1516" t="s">
        <v>4671</v>
      </c>
      <c r="H1516" s="331" t="str">
        <f>VLOOKUP($G1516,工作表1!$A:$C,3)</f>
        <v>A</v>
      </c>
      <c r="I1516" s="24" t="str">
        <f>VLOOKUP(G1516,工作表1!A:C,3)</f>
        <v>A</v>
      </c>
    </row>
    <row r="1517" spans="1:9">
      <c r="A1517" t="s">
        <v>1053</v>
      </c>
      <c r="B1517" t="s">
        <v>1052</v>
      </c>
      <c r="C1517" t="s">
        <v>582</v>
      </c>
      <c r="D1517" t="s">
        <v>583</v>
      </c>
      <c r="E1517" t="s">
        <v>2699</v>
      </c>
      <c r="F1517" t="s">
        <v>584</v>
      </c>
      <c r="G1517" t="s">
        <v>4671</v>
      </c>
      <c r="H1517" s="331" t="str">
        <f>VLOOKUP($G1517,工作表1!$A:$C,3)</f>
        <v>A</v>
      </c>
      <c r="I1517" s="24" t="str">
        <f>VLOOKUP(G1517,工作表1!A:C,3)</f>
        <v>A</v>
      </c>
    </row>
    <row r="1518" spans="1:9">
      <c r="A1518" t="s">
        <v>1053</v>
      </c>
      <c r="B1518" t="s">
        <v>1052</v>
      </c>
      <c r="C1518" t="s">
        <v>585</v>
      </c>
      <c r="D1518" t="s">
        <v>586</v>
      </c>
      <c r="E1518" t="s">
        <v>2699</v>
      </c>
      <c r="F1518" t="s">
        <v>587</v>
      </c>
      <c r="G1518" t="s">
        <v>4671</v>
      </c>
      <c r="H1518" s="331" t="str">
        <f>VLOOKUP($G1518,工作表1!$A:$C,3)</f>
        <v>A</v>
      </c>
      <c r="I1518" s="24" t="str">
        <f>VLOOKUP(G1518,工作表1!A:C,3)</f>
        <v>A</v>
      </c>
    </row>
    <row r="1519" spans="1:9">
      <c r="A1519" t="s">
        <v>1053</v>
      </c>
      <c r="B1519" t="s">
        <v>1052</v>
      </c>
      <c r="C1519" t="s">
        <v>5967</v>
      </c>
      <c r="D1519" t="s">
        <v>5968</v>
      </c>
      <c r="E1519" t="s">
        <v>2699</v>
      </c>
      <c r="F1519" t="s">
        <v>5969</v>
      </c>
      <c r="G1519" t="s">
        <v>4671</v>
      </c>
      <c r="H1519" s="331" t="str">
        <f>VLOOKUP($G1519,工作表1!$A:$C,3)</f>
        <v>A</v>
      </c>
      <c r="I1519" s="24" t="str">
        <f>VLOOKUP(G1519,工作表1!A:C,3)</f>
        <v>A</v>
      </c>
    </row>
    <row r="1520" spans="1:9">
      <c r="A1520" t="s">
        <v>1053</v>
      </c>
      <c r="B1520" t="s">
        <v>1052</v>
      </c>
      <c r="C1520" t="s">
        <v>588</v>
      </c>
      <c r="D1520" t="s">
        <v>589</v>
      </c>
      <c r="E1520" t="s">
        <v>2699</v>
      </c>
      <c r="F1520" t="s">
        <v>590</v>
      </c>
      <c r="G1520" t="s">
        <v>4671</v>
      </c>
      <c r="H1520" s="331" t="str">
        <f>VLOOKUP($G1520,工作表1!$A:$C,3)</f>
        <v>A</v>
      </c>
      <c r="I1520" s="24" t="str">
        <f>VLOOKUP(G1520,工作表1!A:C,3)</f>
        <v>A</v>
      </c>
    </row>
    <row r="1521" spans="1:9">
      <c r="A1521" t="s">
        <v>1053</v>
      </c>
      <c r="B1521" t="s">
        <v>1052</v>
      </c>
      <c r="C1521" t="s">
        <v>591</v>
      </c>
      <c r="D1521" t="s">
        <v>592</v>
      </c>
      <c r="E1521" t="s">
        <v>2703</v>
      </c>
      <c r="F1521" t="s">
        <v>593</v>
      </c>
      <c r="G1521" t="s">
        <v>4671</v>
      </c>
      <c r="H1521" s="331" t="str">
        <f>VLOOKUP($G1521,工作表1!$A:$C,3)</f>
        <v>A</v>
      </c>
      <c r="I1521" s="24" t="str">
        <f>VLOOKUP(G1521,工作表1!A:C,3)</f>
        <v>A</v>
      </c>
    </row>
    <row r="1522" spans="1:9">
      <c r="A1522" t="s">
        <v>1053</v>
      </c>
      <c r="B1522" t="s">
        <v>1052</v>
      </c>
      <c r="C1522" t="s">
        <v>594</v>
      </c>
      <c r="D1522" t="s">
        <v>595</v>
      </c>
      <c r="E1522" t="s">
        <v>2699</v>
      </c>
      <c r="F1522" t="s">
        <v>596</v>
      </c>
      <c r="G1522" t="s">
        <v>4671</v>
      </c>
      <c r="H1522" s="331" t="str">
        <f>VLOOKUP($G1522,工作表1!$A:$C,3)</f>
        <v>A</v>
      </c>
      <c r="I1522" s="24" t="str">
        <f>VLOOKUP(G1522,工作表1!A:C,3)</f>
        <v>A</v>
      </c>
    </row>
    <row r="1523" spans="1:9">
      <c r="A1523" t="s">
        <v>1053</v>
      </c>
      <c r="B1523" t="s">
        <v>1052</v>
      </c>
      <c r="C1523" t="s">
        <v>597</v>
      </c>
      <c r="D1523" t="s">
        <v>598</v>
      </c>
      <c r="E1523" t="s">
        <v>2699</v>
      </c>
      <c r="F1523" t="s">
        <v>599</v>
      </c>
      <c r="G1523" t="s">
        <v>4671</v>
      </c>
      <c r="H1523" s="331" t="str">
        <f>VLOOKUP($G1523,工作表1!$A:$C,3)</f>
        <v>A</v>
      </c>
      <c r="I1523" s="24" t="str">
        <f>VLOOKUP(G1523,工作表1!A:C,3)</f>
        <v>A</v>
      </c>
    </row>
    <row r="1524" spans="1:9">
      <c r="A1524" t="s">
        <v>1053</v>
      </c>
      <c r="B1524" t="s">
        <v>1052</v>
      </c>
      <c r="C1524" t="s">
        <v>600</v>
      </c>
      <c r="D1524" t="s">
        <v>601</v>
      </c>
      <c r="E1524" t="s">
        <v>2703</v>
      </c>
      <c r="F1524" t="s">
        <v>602</v>
      </c>
      <c r="G1524" t="s">
        <v>4671</v>
      </c>
      <c r="H1524" s="331" t="str">
        <f>VLOOKUP($G1524,工作表1!$A:$C,3)</f>
        <v>A</v>
      </c>
      <c r="I1524" s="24" t="str">
        <f>VLOOKUP(G1524,工作表1!A:C,3)</f>
        <v>A</v>
      </c>
    </row>
    <row r="1525" spans="1:9">
      <c r="A1525" t="s">
        <v>1053</v>
      </c>
      <c r="B1525" t="s">
        <v>1052</v>
      </c>
      <c r="C1525" t="s">
        <v>603</v>
      </c>
      <c r="D1525" t="s">
        <v>604</v>
      </c>
      <c r="E1525" t="s">
        <v>2703</v>
      </c>
      <c r="F1525" t="s">
        <v>605</v>
      </c>
      <c r="G1525" t="s">
        <v>4671</v>
      </c>
      <c r="H1525" s="331" t="str">
        <f>VLOOKUP($G1525,工作表1!$A:$C,3)</f>
        <v>A</v>
      </c>
      <c r="I1525" s="24" t="str">
        <f>VLOOKUP(G1525,工作表1!A:C,3)</f>
        <v>A</v>
      </c>
    </row>
    <row r="1526" spans="1:9">
      <c r="A1526" t="s">
        <v>1053</v>
      </c>
      <c r="B1526" t="s">
        <v>1052</v>
      </c>
      <c r="C1526" t="s">
        <v>606</v>
      </c>
      <c r="D1526" t="s">
        <v>607</v>
      </c>
      <c r="E1526" t="s">
        <v>2703</v>
      </c>
      <c r="F1526" t="s">
        <v>3843</v>
      </c>
      <c r="G1526" t="s">
        <v>4671</v>
      </c>
      <c r="H1526" s="331" t="str">
        <f>VLOOKUP($G1526,工作表1!$A:$C,3)</f>
        <v>A</v>
      </c>
      <c r="I1526" s="24" t="str">
        <f>VLOOKUP(G1526,工作表1!A:C,3)</f>
        <v>A</v>
      </c>
    </row>
    <row r="1527" spans="1:9">
      <c r="A1527" t="s">
        <v>1053</v>
      </c>
      <c r="B1527" t="s">
        <v>1052</v>
      </c>
      <c r="C1527" t="s">
        <v>3844</v>
      </c>
      <c r="D1527" t="s">
        <v>3845</v>
      </c>
      <c r="E1527" t="s">
        <v>2699</v>
      </c>
      <c r="F1527" t="s">
        <v>3846</v>
      </c>
      <c r="G1527" t="s">
        <v>4671</v>
      </c>
      <c r="H1527" s="331" t="str">
        <f>VLOOKUP($G1527,工作表1!$A:$C,3)</f>
        <v>A</v>
      </c>
      <c r="I1527" s="24" t="str">
        <f>VLOOKUP(G1527,工作表1!A:C,3)</f>
        <v>A</v>
      </c>
    </row>
    <row r="1528" spans="1:9">
      <c r="A1528" t="s">
        <v>1053</v>
      </c>
      <c r="B1528" t="s">
        <v>1052</v>
      </c>
      <c r="C1528" t="s">
        <v>3847</v>
      </c>
      <c r="D1528" t="s">
        <v>3848</v>
      </c>
      <c r="E1528" t="s">
        <v>2699</v>
      </c>
      <c r="F1528" t="s">
        <v>3849</v>
      </c>
      <c r="G1528" t="s">
        <v>4671</v>
      </c>
      <c r="H1528" s="331" t="str">
        <f>VLOOKUP($G1528,工作表1!$A:$C,3)</f>
        <v>A</v>
      </c>
      <c r="I1528" s="24" t="str">
        <f>VLOOKUP(G1528,工作表1!A:C,3)</f>
        <v>A</v>
      </c>
    </row>
    <row r="1529" spans="1:9">
      <c r="A1529" t="s">
        <v>1053</v>
      </c>
      <c r="B1529" t="s">
        <v>1052</v>
      </c>
      <c r="C1529" t="s">
        <v>3850</v>
      </c>
      <c r="D1529" t="s">
        <v>3851</v>
      </c>
      <c r="E1529" t="s">
        <v>2699</v>
      </c>
      <c r="F1529" t="s">
        <v>3852</v>
      </c>
      <c r="G1529" t="s">
        <v>4671</v>
      </c>
      <c r="H1529" s="331" t="str">
        <f>VLOOKUP($G1529,工作表1!$A:$C,3)</f>
        <v>A</v>
      </c>
      <c r="I1529" s="24" t="str">
        <f>VLOOKUP(G1529,工作表1!A:C,3)</f>
        <v>A</v>
      </c>
    </row>
    <row r="1530" spans="1:9">
      <c r="A1530" s="53" t="s">
        <v>1053</v>
      </c>
      <c r="B1530" s="53" t="s">
        <v>1052</v>
      </c>
      <c r="C1530" s="53" t="s">
        <v>3853</v>
      </c>
      <c r="D1530" s="53" t="s">
        <v>3854</v>
      </c>
      <c r="E1530" s="53" t="s">
        <v>2699</v>
      </c>
      <c r="F1530" s="53" t="s">
        <v>3855</v>
      </c>
      <c r="G1530" s="53" t="s">
        <v>4671</v>
      </c>
      <c r="H1530" s="331" t="str">
        <f>VLOOKUP($G1530,工作表1!$A:$C,3)</f>
        <v>A</v>
      </c>
      <c r="I1530" s="24" t="str">
        <f>VLOOKUP(G1530,工作表1!A:C,3)</f>
        <v>A</v>
      </c>
    </row>
    <row r="1531" spans="1:9">
      <c r="A1531" t="s">
        <v>1053</v>
      </c>
      <c r="B1531" t="s">
        <v>1052</v>
      </c>
      <c r="C1531" t="s">
        <v>3856</v>
      </c>
      <c r="D1531" t="s">
        <v>5566</v>
      </c>
      <c r="E1531" t="s">
        <v>2703</v>
      </c>
      <c r="F1531" t="s">
        <v>3857</v>
      </c>
      <c r="G1531" t="s">
        <v>4671</v>
      </c>
      <c r="H1531" s="331" t="str">
        <f>VLOOKUP($G1531,工作表1!$A:$C,3)</f>
        <v>A</v>
      </c>
      <c r="I1531" s="24" t="str">
        <f>VLOOKUP(G1531,工作表1!A:C,3)</f>
        <v>A</v>
      </c>
    </row>
    <row r="1532" spans="1:9">
      <c r="A1532" t="s">
        <v>1053</v>
      </c>
      <c r="B1532" t="s">
        <v>1052</v>
      </c>
      <c r="C1532" t="s">
        <v>3858</v>
      </c>
      <c r="D1532" t="s">
        <v>3859</v>
      </c>
      <c r="E1532" t="s">
        <v>2703</v>
      </c>
      <c r="F1532" t="s">
        <v>3860</v>
      </c>
      <c r="G1532" t="s">
        <v>4671</v>
      </c>
      <c r="H1532" s="331" t="str">
        <f>VLOOKUP($G1532,工作表1!$A:$C,3)</f>
        <v>A</v>
      </c>
      <c r="I1532" s="24" t="str">
        <f>VLOOKUP(G1532,工作表1!A:C,3)</f>
        <v>A</v>
      </c>
    </row>
    <row r="1533" spans="1:9">
      <c r="A1533" t="s">
        <v>1053</v>
      </c>
      <c r="B1533" t="s">
        <v>1052</v>
      </c>
      <c r="C1533" t="s">
        <v>3861</v>
      </c>
      <c r="D1533" t="s">
        <v>3862</v>
      </c>
      <c r="E1533" t="s">
        <v>2703</v>
      </c>
      <c r="F1533" t="s">
        <v>3863</v>
      </c>
      <c r="G1533" t="s">
        <v>4671</v>
      </c>
      <c r="H1533" s="331" t="str">
        <f>VLOOKUP($G1533,工作表1!$A:$C,3)</f>
        <v>A</v>
      </c>
      <c r="I1533" s="24" t="str">
        <f>VLOOKUP(G1533,工作表1!A:C,3)</f>
        <v>A</v>
      </c>
    </row>
    <row r="1534" spans="1:9">
      <c r="A1534" t="s">
        <v>1053</v>
      </c>
      <c r="B1534" t="s">
        <v>1052</v>
      </c>
      <c r="C1534" t="s">
        <v>3864</v>
      </c>
      <c r="D1534" t="s">
        <v>644</v>
      </c>
      <c r="E1534" t="s">
        <v>2703</v>
      </c>
      <c r="F1534" t="s">
        <v>645</v>
      </c>
      <c r="G1534" t="s">
        <v>4671</v>
      </c>
      <c r="H1534" s="331" t="str">
        <f>VLOOKUP($G1534,工作表1!$A:$C,3)</f>
        <v>A</v>
      </c>
      <c r="I1534" s="24" t="str">
        <f>VLOOKUP(G1534,工作表1!A:C,3)</f>
        <v>A</v>
      </c>
    </row>
    <row r="1535" spans="1:9">
      <c r="A1535" t="s">
        <v>1053</v>
      </c>
      <c r="B1535" t="s">
        <v>1052</v>
      </c>
      <c r="C1535" t="s">
        <v>646</v>
      </c>
      <c r="D1535" t="s">
        <v>647</v>
      </c>
      <c r="E1535" t="s">
        <v>2703</v>
      </c>
      <c r="F1535" t="s">
        <v>648</v>
      </c>
      <c r="G1535" t="s">
        <v>4671</v>
      </c>
      <c r="H1535" s="331" t="str">
        <f>VLOOKUP($G1535,工作表1!$A:$C,3)</f>
        <v>A</v>
      </c>
      <c r="I1535" s="24" t="str">
        <f>VLOOKUP(G1535,工作表1!A:C,3)</f>
        <v>A</v>
      </c>
    </row>
    <row r="1536" spans="1:9">
      <c r="A1536" t="s">
        <v>1053</v>
      </c>
      <c r="B1536" t="s">
        <v>1052</v>
      </c>
      <c r="C1536" t="s">
        <v>649</v>
      </c>
      <c r="D1536" t="s">
        <v>650</v>
      </c>
      <c r="E1536" t="s">
        <v>2699</v>
      </c>
      <c r="F1536" t="s">
        <v>651</v>
      </c>
      <c r="G1536" t="s">
        <v>4671</v>
      </c>
      <c r="H1536" s="331" t="str">
        <f>VLOOKUP($G1536,工作表1!$A:$C,3)</f>
        <v>A</v>
      </c>
      <c r="I1536" s="24" t="str">
        <f>VLOOKUP(G1536,工作表1!A:C,3)</f>
        <v>A</v>
      </c>
    </row>
    <row r="1537" spans="1:9">
      <c r="A1537" t="s">
        <v>1053</v>
      </c>
      <c r="B1537" t="s">
        <v>1052</v>
      </c>
      <c r="C1537" t="s">
        <v>652</v>
      </c>
      <c r="D1537" t="s">
        <v>653</v>
      </c>
      <c r="E1537" t="s">
        <v>2703</v>
      </c>
      <c r="F1537" t="s">
        <v>654</v>
      </c>
      <c r="G1537" t="s">
        <v>4671</v>
      </c>
      <c r="H1537" s="331" t="str">
        <f>VLOOKUP($G1537,工作表1!$A:$C,3)</f>
        <v>A</v>
      </c>
      <c r="I1537" s="24" t="str">
        <f>VLOOKUP(G1537,工作表1!A:C,3)</f>
        <v>A</v>
      </c>
    </row>
    <row r="1538" spans="1:9">
      <c r="A1538" t="s">
        <v>1053</v>
      </c>
      <c r="B1538" t="s">
        <v>1052</v>
      </c>
      <c r="C1538" t="s">
        <v>655</v>
      </c>
      <c r="D1538" t="s">
        <v>656</v>
      </c>
      <c r="E1538" t="s">
        <v>2703</v>
      </c>
      <c r="F1538" t="s">
        <v>657</v>
      </c>
      <c r="G1538" t="s">
        <v>4671</v>
      </c>
      <c r="H1538" s="331" t="str">
        <f>VLOOKUP($G1538,工作表1!$A:$C,3)</f>
        <v>A</v>
      </c>
      <c r="I1538" s="24" t="str">
        <f>VLOOKUP(G1538,工作表1!A:C,3)</f>
        <v>A</v>
      </c>
    </row>
    <row r="1539" spans="1:9">
      <c r="A1539" t="s">
        <v>1053</v>
      </c>
      <c r="B1539" t="s">
        <v>1052</v>
      </c>
      <c r="C1539" t="s">
        <v>2536</v>
      </c>
      <c r="D1539" t="s">
        <v>2537</v>
      </c>
      <c r="E1539" t="s">
        <v>2703</v>
      </c>
      <c r="F1539" t="s">
        <v>2538</v>
      </c>
      <c r="G1539" t="s">
        <v>4671</v>
      </c>
      <c r="H1539" s="331" t="str">
        <f>VLOOKUP($G1539,工作表1!$A:$C,3)</f>
        <v>A</v>
      </c>
      <c r="I1539" s="24" t="str">
        <f>VLOOKUP(G1539,工作表1!A:C,3)</f>
        <v>A</v>
      </c>
    </row>
    <row r="1540" spans="1:9">
      <c r="A1540" t="s">
        <v>1053</v>
      </c>
      <c r="B1540" t="s">
        <v>1052</v>
      </c>
      <c r="C1540" t="s">
        <v>5567</v>
      </c>
      <c r="D1540" t="s">
        <v>5568</v>
      </c>
      <c r="E1540" t="s">
        <v>2703</v>
      </c>
      <c r="F1540" t="s">
        <v>5569</v>
      </c>
      <c r="G1540" t="s">
        <v>4671</v>
      </c>
      <c r="H1540" s="331" t="str">
        <f>VLOOKUP($G1540,工作表1!$A:$C,3)</f>
        <v>A</v>
      </c>
      <c r="I1540" s="24" t="str">
        <f>VLOOKUP(G1540,工作表1!A:C,3)</f>
        <v>A</v>
      </c>
    </row>
    <row r="1541" spans="1:9">
      <c r="A1541" t="s">
        <v>1053</v>
      </c>
      <c r="B1541" t="s">
        <v>1052</v>
      </c>
      <c r="C1541" t="s">
        <v>5570</v>
      </c>
      <c r="D1541" t="s">
        <v>5571</v>
      </c>
      <c r="E1541" t="s">
        <v>2703</v>
      </c>
      <c r="F1541" t="s">
        <v>5572</v>
      </c>
      <c r="G1541" t="s">
        <v>4671</v>
      </c>
      <c r="H1541" s="331" t="str">
        <f>VLOOKUP($G1541,工作表1!$A:$C,3)</f>
        <v>A</v>
      </c>
      <c r="I1541" s="24" t="str">
        <f>VLOOKUP(G1541,工作表1!A:C,3)</f>
        <v>A</v>
      </c>
    </row>
    <row r="1542" spans="1:9">
      <c r="A1542" t="s">
        <v>1053</v>
      </c>
      <c r="B1542" t="s">
        <v>1052</v>
      </c>
      <c r="C1542" t="s">
        <v>5573</v>
      </c>
      <c r="D1542" t="s">
        <v>5574</v>
      </c>
      <c r="E1542" t="s">
        <v>2703</v>
      </c>
      <c r="F1542" t="s">
        <v>5575</v>
      </c>
      <c r="G1542" t="s">
        <v>4671</v>
      </c>
      <c r="H1542" s="331" t="str">
        <f>VLOOKUP($G1542,工作表1!$A:$C,3)</f>
        <v>A</v>
      </c>
      <c r="I1542" s="24" t="str">
        <f>VLOOKUP(G1542,工作表1!A:C,3)</f>
        <v>A</v>
      </c>
    </row>
    <row r="1543" spans="1:9">
      <c r="A1543" t="s">
        <v>1053</v>
      </c>
      <c r="B1543" t="s">
        <v>1052</v>
      </c>
      <c r="C1543" t="s">
        <v>5576</v>
      </c>
      <c r="D1543" t="s">
        <v>2936</v>
      </c>
      <c r="E1543" t="s">
        <v>2703</v>
      </c>
      <c r="F1543" t="s">
        <v>5577</v>
      </c>
      <c r="G1543" t="s">
        <v>4671</v>
      </c>
      <c r="H1543" s="331" t="str">
        <f>VLOOKUP($G1543,工作表1!$A:$C,3)</f>
        <v>A</v>
      </c>
      <c r="I1543" s="24" t="str">
        <f>VLOOKUP(G1543,工作表1!A:C,3)</f>
        <v>A</v>
      </c>
    </row>
    <row r="1544" spans="1:9">
      <c r="A1544" t="s">
        <v>1053</v>
      </c>
      <c r="B1544" t="s">
        <v>1052</v>
      </c>
      <c r="C1544" t="s">
        <v>5578</v>
      </c>
      <c r="D1544" t="s">
        <v>5579</v>
      </c>
      <c r="E1544" t="s">
        <v>2703</v>
      </c>
      <c r="F1544" t="s">
        <v>5580</v>
      </c>
      <c r="G1544" t="s">
        <v>4671</v>
      </c>
      <c r="H1544" s="331" t="str">
        <f>VLOOKUP($G1544,工作表1!$A:$C,3)</f>
        <v>A</v>
      </c>
      <c r="I1544" s="24" t="str">
        <f>VLOOKUP(G1544,工作表1!A:C,3)</f>
        <v>A</v>
      </c>
    </row>
    <row r="1545" spans="1:9">
      <c r="A1545" t="s">
        <v>1053</v>
      </c>
      <c r="B1545" t="s">
        <v>1052</v>
      </c>
      <c r="C1545" t="s">
        <v>5970</v>
      </c>
      <c r="D1545" t="s">
        <v>5971</v>
      </c>
      <c r="E1545" t="s">
        <v>2703</v>
      </c>
      <c r="F1545" t="s">
        <v>5972</v>
      </c>
      <c r="G1545" t="s">
        <v>4671</v>
      </c>
      <c r="H1545" s="331" t="str">
        <f>VLOOKUP($G1545,工作表1!$A:$C,3)</f>
        <v>A</v>
      </c>
      <c r="I1545" s="24" t="str">
        <f>VLOOKUP(G1545,工作表1!A:C,3)</f>
        <v>A</v>
      </c>
    </row>
    <row r="1546" spans="1:9">
      <c r="A1546" t="s">
        <v>1053</v>
      </c>
      <c r="B1546" t="s">
        <v>1052</v>
      </c>
      <c r="C1546" t="s">
        <v>5973</v>
      </c>
      <c r="D1546" t="s">
        <v>5974</v>
      </c>
      <c r="E1546" t="s">
        <v>2703</v>
      </c>
      <c r="F1546" t="s">
        <v>5975</v>
      </c>
      <c r="G1546" t="s">
        <v>4671</v>
      </c>
      <c r="H1546" s="331" t="str">
        <f>VLOOKUP($G1546,工作表1!$A:$C,3)</f>
        <v>A</v>
      </c>
      <c r="I1546" s="24" t="str">
        <f>VLOOKUP(G1546,工作表1!A:C,3)</f>
        <v>A</v>
      </c>
    </row>
    <row r="1547" spans="1:9">
      <c r="A1547" t="s">
        <v>1053</v>
      </c>
      <c r="B1547" t="s">
        <v>1052</v>
      </c>
      <c r="C1547" t="s">
        <v>5976</v>
      </c>
      <c r="D1547" t="s">
        <v>5977</v>
      </c>
      <c r="E1547" t="s">
        <v>2703</v>
      </c>
      <c r="F1547" t="s">
        <v>5978</v>
      </c>
      <c r="G1547" t="s">
        <v>4671</v>
      </c>
      <c r="H1547" s="331" t="str">
        <f>VLOOKUP($G1547,工作表1!$A:$C,3)</f>
        <v>A</v>
      </c>
      <c r="I1547" s="24" t="str">
        <f>VLOOKUP(G1547,工作表1!A:C,3)</f>
        <v>A</v>
      </c>
    </row>
    <row r="1548" spans="1:9">
      <c r="A1548" t="s">
        <v>1053</v>
      </c>
      <c r="B1548" t="s">
        <v>1052</v>
      </c>
      <c r="C1548" t="s">
        <v>5979</v>
      </c>
      <c r="D1548" t="s">
        <v>5980</v>
      </c>
      <c r="E1548" t="s">
        <v>2703</v>
      </c>
      <c r="F1548" t="s">
        <v>5981</v>
      </c>
      <c r="G1548" t="s">
        <v>4671</v>
      </c>
      <c r="H1548" s="331" t="str">
        <f>VLOOKUP($G1548,工作表1!$A:$C,3)</f>
        <v>A</v>
      </c>
      <c r="I1548" s="24" t="str">
        <f>VLOOKUP(G1548,工作表1!A:C,3)</f>
        <v>A</v>
      </c>
    </row>
    <row r="1549" spans="1:9">
      <c r="A1549" t="s">
        <v>2291</v>
      </c>
      <c r="B1549" t="s">
        <v>2385</v>
      </c>
      <c r="C1549" t="s">
        <v>658</v>
      </c>
      <c r="D1549" t="s">
        <v>3524</v>
      </c>
      <c r="E1549" t="s">
        <v>2692</v>
      </c>
      <c r="F1549" t="s">
        <v>3525</v>
      </c>
      <c r="G1549" t="s">
        <v>4709</v>
      </c>
      <c r="H1549" s="331" t="str">
        <f>VLOOKUP($G1549,工作表1!$A:$C,3)</f>
        <v>A</v>
      </c>
      <c r="I1549" s="24" t="str">
        <f>VLOOKUP(G1549,工作表1!A:C,3)</f>
        <v>A</v>
      </c>
    </row>
    <row r="1550" spans="1:9">
      <c r="A1550" t="s">
        <v>2291</v>
      </c>
      <c r="B1550" t="s">
        <v>2385</v>
      </c>
      <c r="C1550" t="s">
        <v>144</v>
      </c>
      <c r="D1550" t="s">
        <v>145</v>
      </c>
      <c r="E1550" t="s">
        <v>2696</v>
      </c>
      <c r="F1550" t="s">
        <v>2411</v>
      </c>
      <c r="G1550" t="s">
        <v>4662</v>
      </c>
      <c r="H1550" s="331" t="str">
        <f>VLOOKUP($G1550,工作表1!$A:$C,3)</f>
        <v>A</v>
      </c>
      <c r="I1550" s="24" t="str">
        <f>VLOOKUP(G1550,工作表1!A:C,3)</f>
        <v>A</v>
      </c>
    </row>
    <row r="1551" spans="1:9">
      <c r="A1551" t="s">
        <v>2291</v>
      </c>
      <c r="B1551" t="s">
        <v>2385</v>
      </c>
      <c r="C1551" t="s">
        <v>3526</v>
      </c>
      <c r="D1551" t="s">
        <v>3527</v>
      </c>
      <c r="E1551" t="s">
        <v>2696</v>
      </c>
      <c r="F1551" t="s">
        <v>2411</v>
      </c>
      <c r="G1551" t="s">
        <v>4709</v>
      </c>
      <c r="H1551" s="331" t="str">
        <f>VLOOKUP($G1551,工作表1!$A:$C,3)</f>
        <v>A</v>
      </c>
      <c r="I1551" s="24" t="str">
        <f>VLOOKUP(G1551,工作表1!A:C,3)</f>
        <v>A</v>
      </c>
    </row>
    <row r="1552" spans="1:9">
      <c r="A1552" t="s">
        <v>2385</v>
      </c>
      <c r="B1552" t="s">
        <v>3528</v>
      </c>
      <c r="C1552" t="s">
        <v>3529</v>
      </c>
      <c r="D1552" t="s">
        <v>3530</v>
      </c>
      <c r="E1552" t="s">
        <v>2746</v>
      </c>
      <c r="F1552" t="s">
        <v>3531</v>
      </c>
      <c r="G1552" t="s">
        <v>4709</v>
      </c>
      <c r="H1552" s="331" t="str">
        <f>VLOOKUP($G1552,工作表1!$A:$C,3)</f>
        <v>A</v>
      </c>
      <c r="I1552" s="24" t="str">
        <f>VLOOKUP(G1552,工作表1!A:C,3)</f>
        <v>A</v>
      </c>
    </row>
    <row r="1553" spans="1:9">
      <c r="A1553" t="s">
        <v>2385</v>
      </c>
      <c r="B1553" t="s">
        <v>3528</v>
      </c>
      <c r="C1553" t="s">
        <v>3532</v>
      </c>
      <c r="D1553" t="s">
        <v>3533</v>
      </c>
      <c r="E1553" t="s">
        <v>2688</v>
      </c>
      <c r="F1553" t="s">
        <v>3534</v>
      </c>
      <c r="G1553" t="s">
        <v>4709</v>
      </c>
      <c r="H1553" s="331" t="str">
        <f>VLOOKUP($G1553,工作表1!$A:$C,3)</f>
        <v>A</v>
      </c>
      <c r="I1553" s="24" t="str">
        <f>VLOOKUP(G1553,工作表1!A:C,3)</f>
        <v>A</v>
      </c>
    </row>
    <row r="1554" spans="1:9">
      <c r="A1554" t="s">
        <v>2385</v>
      </c>
      <c r="B1554" t="s">
        <v>3528</v>
      </c>
      <c r="C1554" t="s">
        <v>3535</v>
      </c>
      <c r="D1554" t="s">
        <v>3536</v>
      </c>
      <c r="E1554" t="s">
        <v>2703</v>
      </c>
      <c r="F1554" t="s">
        <v>3537</v>
      </c>
      <c r="G1554" t="s">
        <v>4726</v>
      </c>
      <c r="H1554" s="331" t="str">
        <f>VLOOKUP($G1554,工作表1!$A:$C,3)</f>
        <v>A</v>
      </c>
      <c r="I1554" s="24" t="str">
        <f>VLOOKUP(G1554,工作表1!A:C,3)</f>
        <v>A</v>
      </c>
    </row>
    <row r="1555" spans="1:9">
      <c r="A1555" t="s">
        <v>2385</v>
      </c>
      <c r="B1555" t="s">
        <v>3528</v>
      </c>
      <c r="C1555" t="s">
        <v>207</v>
      </c>
      <c r="D1555" t="s">
        <v>208</v>
      </c>
      <c r="E1555" t="s">
        <v>2688</v>
      </c>
      <c r="F1555" t="s">
        <v>209</v>
      </c>
      <c r="G1555" t="s">
        <v>4709</v>
      </c>
      <c r="H1555" s="331" t="str">
        <f>VLOOKUP($G1555,工作表1!$A:$C,3)</f>
        <v>A</v>
      </c>
      <c r="I1555" s="24" t="str">
        <f>VLOOKUP(G1555,工作表1!A:C,3)</f>
        <v>A</v>
      </c>
    </row>
    <row r="1556" spans="1:9">
      <c r="A1556" t="s">
        <v>2385</v>
      </c>
      <c r="B1556" t="s">
        <v>3528</v>
      </c>
      <c r="C1556" t="s">
        <v>4502</v>
      </c>
      <c r="D1556" t="s">
        <v>4503</v>
      </c>
      <c r="E1556" t="s">
        <v>2703</v>
      </c>
      <c r="F1556" t="s">
        <v>4504</v>
      </c>
      <c r="G1556" t="s">
        <v>4709</v>
      </c>
      <c r="H1556" s="331" t="str">
        <f>VLOOKUP($G1556,工作表1!$A:$C,3)</f>
        <v>A</v>
      </c>
      <c r="I1556" s="24" t="str">
        <f>VLOOKUP(G1556,工作表1!A:C,3)</f>
        <v>A</v>
      </c>
    </row>
    <row r="1557" spans="1:9">
      <c r="A1557" t="s">
        <v>2385</v>
      </c>
      <c r="B1557" t="s">
        <v>3528</v>
      </c>
      <c r="C1557" t="s">
        <v>4502</v>
      </c>
      <c r="D1557" t="s">
        <v>4503</v>
      </c>
      <c r="E1557" t="s">
        <v>2703</v>
      </c>
      <c r="F1557" t="s">
        <v>4504</v>
      </c>
      <c r="G1557" t="s">
        <v>4709</v>
      </c>
      <c r="H1557" s="331" t="str">
        <f>VLOOKUP($G1557,工作表1!$A:$C,3)</f>
        <v>A</v>
      </c>
      <c r="I1557" s="24" t="str">
        <f>VLOOKUP(G1557,工作表1!A:C,3)</f>
        <v>A</v>
      </c>
    </row>
    <row r="1558" spans="1:9">
      <c r="A1558" t="s">
        <v>2385</v>
      </c>
      <c r="B1558" t="s">
        <v>3528</v>
      </c>
      <c r="C1558" t="s">
        <v>3538</v>
      </c>
      <c r="D1558" t="s">
        <v>3539</v>
      </c>
      <c r="E1558" t="s">
        <v>2688</v>
      </c>
      <c r="F1558" t="s">
        <v>3540</v>
      </c>
      <c r="G1558" t="s">
        <v>4709</v>
      </c>
      <c r="H1558" s="331" t="str">
        <f>VLOOKUP($G1558,工作表1!$A:$C,3)</f>
        <v>A</v>
      </c>
      <c r="I1558" s="24" t="str">
        <f>VLOOKUP(G1558,工作表1!A:C,3)</f>
        <v>A</v>
      </c>
    </row>
    <row r="1559" spans="1:9">
      <c r="A1559" t="s">
        <v>2385</v>
      </c>
      <c r="B1559" t="s">
        <v>3528</v>
      </c>
      <c r="C1559" t="s">
        <v>3541</v>
      </c>
      <c r="D1559" t="s">
        <v>3542</v>
      </c>
      <c r="E1559" t="s">
        <v>2699</v>
      </c>
      <c r="F1559" t="s">
        <v>3543</v>
      </c>
      <c r="G1559" t="s">
        <v>4709</v>
      </c>
      <c r="H1559" s="331" t="str">
        <f>VLOOKUP($G1559,工作表1!$A:$C,3)</f>
        <v>A</v>
      </c>
      <c r="I1559" s="24" t="str">
        <f>VLOOKUP(G1559,工作表1!A:C,3)</f>
        <v>A</v>
      </c>
    </row>
    <row r="1560" spans="1:9">
      <c r="A1560" t="s">
        <v>2385</v>
      </c>
      <c r="B1560" t="s">
        <v>3528</v>
      </c>
      <c r="C1560" t="s">
        <v>3544</v>
      </c>
      <c r="D1560" t="s">
        <v>3545</v>
      </c>
      <c r="E1560" t="s">
        <v>2688</v>
      </c>
      <c r="F1560" t="s">
        <v>3546</v>
      </c>
      <c r="G1560" t="s">
        <v>4709</v>
      </c>
      <c r="H1560" s="331" t="str">
        <f>VLOOKUP($G1560,工作表1!$A:$C,3)</f>
        <v>A</v>
      </c>
      <c r="I1560" s="24" t="str">
        <f>VLOOKUP(G1560,工作表1!A:C,3)</f>
        <v>A</v>
      </c>
    </row>
    <row r="1561" spans="1:9">
      <c r="A1561" t="s">
        <v>2385</v>
      </c>
      <c r="B1561" t="s">
        <v>3528</v>
      </c>
      <c r="C1561" t="s">
        <v>3547</v>
      </c>
      <c r="D1561" t="s">
        <v>5129</v>
      </c>
      <c r="E1561" t="s">
        <v>2703</v>
      </c>
      <c r="F1561" t="s">
        <v>3548</v>
      </c>
      <c r="G1561" t="s">
        <v>4711</v>
      </c>
      <c r="H1561" s="331" t="str">
        <f>VLOOKUP($G1561,工作表1!$A:$C,3)</f>
        <v>A</v>
      </c>
      <c r="I1561" s="24" t="str">
        <f>VLOOKUP(G1561,工作表1!A:C,3)</f>
        <v>A</v>
      </c>
    </row>
    <row r="1562" spans="1:9">
      <c r="A1562" t="s">
        <v>2385</v>
      </c>
      <c r="B1562" t="s">
        <v>3528</v>
      </c>
      <c r="C1562" t="s">
        <v>3549</v>
      </c>
      <c r="D1562" t="s">
        <v>3550</v>
      </c>
      <c r="E1562" t="s">
        <v>2699</v>
      </c>
      <c r="F1562" t="s">
        <v>3551</v>
      </c>
      <c r="G1562" t="s">
        <v>4709</v>
      </c>
      <c r="H1562" s="331" t="str">
        <f>VLOOKUP($G1562,工作表1!$A:$C,3)</f>
        <v>A</v>
      </c>
      <c r="I1562" s="24" t="str">
        <f>VLOOKUP(G1562,工作表1!A:C,3)</f>
        <v>A</v>
      </c>
    </row>
    <row r="1563" spans="1:9">
      <c r="A1563" t="s">
        <v>2385</v>
      </c>
      <c r="B1563" t="s">
        <v>3528</v>
      </c>
      <c r="C1563" t="s">
        <v>3552</v>
      </c>
      <c r="D1563" t="s">
        <v>3553</v>
      </c>
      <c r="E1563" t="s">
        <v>2699</v>
      </c>
      <c r="F1563" t="s">
        <v>3554</v>
      </c>
      <c r="G1563" t="s">
        <v>4709</v>
      </c>
      <c r="H1563" s="331" t="str">
        <f>VLOOKUP($G1563,工作表1!$A:$C,3)</f>
        <v>A</v>
      </c>
      <c r="I1563" s="24" t="str">
        <f>VLOOKUP(G1563,工作表1!A:C,3)</f>
        <v>A</v>
      </c>
    </row>
    <row r="1564" spans="1:9">
      <c r="A1564" t="s">
        <v>2385</v>
      </c>
      <c r="B1564" t="s">
        <v>3528</v>
      </c>
      <c r="C1564" t="s">
        <v>3555</v>
      </c>
      <c r="D1564" t="s">
        <v>3556</v>
      </c>
      <c r="E1564" t="s">
        <v>2699</v>
      </c>
      <c r="F1564" t="s">
        <v>3557</v>
      </c>
      <c r="G1564" t="s">
        <v>4709</v>
      </c>
      <c r="H1564" s="331" t="str">
        <f>VLOOKUP($G1564,工作表1!$A:$C,3)</f>
        <v>A</v>
      </c>
      <c r="I1564" s="24" t="str">
        <f>VLOOKUP(G1564,工作表1!A:C,3)</f>
        <v>A</v>
      </c>
    </row>
    <row r="1565" spans="1:9">
      <c r="A1565" t="s">
        <v>2385</v>
      </c>
      <c r="B1565" t="s">
        <v>3528</v>
      </c>
      <c r="C1565" t="s">
        <v>3558</v>
      </c>
      <c r="D1565" t="s">
        <v>3559</v>
      </c>
      <c r="E1565" t="s">
        <v>2699</v>
      </c>
      <c r="F1565" t="s">
        <v>3560</v>
      </c>
      <c r="G1565" t="s">
        <v>4709</v>
      </c>
      <c r="H1565" s="331" t="str">
        <f>VLOOKUP($G1565,工作表1!$A:$C,3)</f>
        <v>A</v>
      </c>
      <c r="I1565" s="24" t="str">
        <f>VLOOKUP(G1565,工作表1!A:C,3)</f>
        <v>A</v>
      </c>
    </row>
    <row r="1566" spans="1:9">
      <c r="A1566" t="s">
        <v>2385</v>
      </c>
      <c r="B1566" t="s">
        <v>3528</v>
      </c>
      <c r="C1566" t="s">
        <v>3561</v>
      </c>
      <c r="D1566" t="s">
        <v>3562</v>
      </c>
      <c r="E1566" t="s">
        <v>2703</v>
      </c>
      <c r="F1566" t="s">
        <v>3563</v>
      </c>
      <c r="G1566" t="s">
        <v>4733</v>
      </c>
      <c r="H1566" s="331" t="str">
        <f>VLOOKUP($G1566,工作表1!$A:$C,3)</f>
        <v>A</v>
      </c>
      <c r="I1566" s="24" t="str">
        <f>VLOOKUP(G1566,工作表1!A:C,3)</f>
        <v>A</v>
      </c>
    </row>
    <row r="1567" spans="1:9">
      <c r="A1567" t="s">
        <v>2385</v>
      </c>
      <c r="B1567" t="s">
        <v>3528</v>
      </c>
      <c r="C1567" t="s">
        <v>3564</v>
      </c>
      <c r="D1567" t="s">
        <v>3565</v>
      </c>
      <c r="E1567" t="s">
        <v>2699</v>
      </c>
      <c r="F1567" t="s">
        <v>3566</v>
      </c>
      <c r="G1567" t="s">
        <v>4709</v>
      </c>
      <c r="H1567" s="331" t="str">
        <f>VLOOKUP($G1567,工作表1!$A:$C,3)</f>
        <v>A</v>
      </c>
      <c r="I1567" s="24" t="str">
        <f>VLOOKUP(G1567,工作表1!A:C,3)</f>
        <v>A</v>
      </c>
    </row>
    <row r="1568" spans="1:9">
      <c r="A1568" t="s">
        <v>2385</v>
      </c>
      <c r="B1568" t="s">
        <v>3528</v>
      </c>
      <c r="C1568" t="s">
        <v>3567</v>
      </c>
      <c r="D1568" t="s">
        <v>3568</v>
      </c>
      <c r="E1568" t="s">
        <v>2688</v>
      </c>
      <c r="F1568" t="s">
        <v>3569</v>
      </c>
      <c r="G1568" t="s">
        <v>4709</v>
      </c>
      <c r="H1568" s="331" t="str">
        <f>VLOOKUP($G1568,工作表1!$A:$C,3)</f>
        <v>A</v>
      </c>
      <c r="I1568" s="24" t="str">
        <f>VLOOKUP(G1568,工作表1!A:C,3)</f>
        <v>A</v>
      </c>
    </row>
    <row r="1569" spans="1:9">
      <c r="A1569" t="s">
        <v>2385</v>
      </c>
      <c r="B1569" t="s">
        <v>3528</v>
      </c>
      <c r="C1569" t="s">
        <v>3570</v>
      </c>
      <c r="D1569" t="s">
        <v>3571</v>
      </c>
      <c r="E1569" t="s">
        <v>2703</v>
      </c>
      <c r="F1569" t="s">
        <v>3572</v>
      </c>
      <c r="G1569" t="s">
        <v>4711</v>
      </c>
      <c r="H1569" s="331" t="str">
        <f>VLOOKUP($G1569,工作表1!$A:$C,3)</f>
        <v>A</v>
      </c>
      <c r="I1569" s="24" t="str">
        <f>VLOOKUP(G1569,工作表1!A:C,3)</f>
        <v>A</v>
      </c>
    </row>
    <row r="1570" spans="1:9">
      <c r="A1570" t="s">
        <v>2385</v>
      </c>
      <c r="B1570" t="s">
        <v>3528</v>
      </c>
      <c r="C1570" t="s">
        <v>3573</v>
      </c>
      <c r="D1570" t="s">
        <v>3574</v>
      </c>
      <c r="E1570" t="s">
        <v>2699</v>
      </c>
      <c r="F1570" t="s">
        <v>3575</v>
      </c>
      <c r="G1570" t="s">
        <v>4709</v>
      </c>
      <c r="H1570" s="331" t="str">
        <f>VLOOKUP($G1570,工作表1!$A:$C,3)</f>
        <v>A</v>
      </c>
      <c r="I1570" s="24" t="str">
        <f>VLOOKUP(G1570,工作表1!A:C,3)</f>
        <v>A</v>
      </c>
    </row>
    <row r="1571" spans="1:9">
      <c r="A1571" t="s">
        <v>2385</v>
      </c>
      <c r="B1571" t="s">
        <v>3528</v>
      </c>
      <c r="C1571" t="s">
        <v>3576</v>
      </c>
      <c r="D1571" t="s">
        <v>3577</v>
      </c>
      <c r="E1571" t="s">
        <v>2703</v>
      </c>
      <c r="F1571" t="s">
        <v>3578</v>
      </c>
      <c r="G1571" t="s">
        <v>4712</v>
      </c>
      <c r="H1571" s="331" t="str">
        <f>VLOOKUP($G1571,工作表1!$A:$C,3)</f>
        <v>A</v>
      </c>
      <c r="I1571" s="24" t="str">
        <f>VLOOKUP(G1571,工作表1!A:C,3)</f>
        <v>A</v>
      </c>
    </row>
    <row r="1572" spans="1:9">
      <c r="A1572" t="s">
        <v>2385</v>
      </c>
      <c r="B1572" t="s">
        <v>3528</v>
      </c>
      <c r="C1572" t="s">
        <v>3579</v>
      </c>
      <c r="D1572" t="s">
        <v>3580</v>
      </c>
      <c r="E1572" t="s">
        <v>2703</v>
      </c>
      <c r="F1572" t="s">
        <v>3581</v>
      </c>
      <c r="G1572" t="s">
        <v>4712</v>
      </c>
      <c r="H1572" s="331" t="str">
        <f>VLOOKUP($G1572,工作表1!$A:$C,3)</f>
        <v>A</v>
      </c>
      <c r="I1572" s="24" t="str">
        <f>VLOOKUP(G1572,工作表1!A:C,3)</f>
        <v>A</v>
      </c>
    </row>
    <row r="1573" spans="1:9">
      <c r="A1573" t="s">
        <v>2385</v>
      </c>
      <c r="B1573" t="s">
        <v>3528</v>
      </c>
      <c r="C1573" t="s">
        <v>3582</v>
      </c>
      <c r="D1573" t="s">
        <v>3583</v>
      </c>
      <c r="E1573" t="s">
        <v>2703</v>
      </c>
      <c r="F1573" t="s">
        <v>3584</v>
      </c>
      <c r="G1573" t="s">
        <v>4727</v>
      </c>
      <c r="H1573" s="331" t="str">
        <f>VLOOKUP($G1573,工作表1!$A:$C,3)</f>
        <v>A</v>
      </c>
      <c r="I1573" s="24" t="str">
        <f>VLOOKUP(G1573,工作表1!A:C,3)</f>
        <v>A</v>
      </c>
    </row>
    <row r="1574" spans="1:9">
      <c r="A1574" t="s">
        <v>2385</v>
      </c>
      <c r="B1574" t="s">
        <v>3528</v>
      </c>
      <c r="C1574" t="s">
        <v>3585</v>
      </c>
      <c r="D1574" t="s">
        <v>3586</v>
      </c>
      <c r="E1574" t="s">
        <v>2699</v>
      </c>
      <c r="F1574" t="s">
        <v>3587</v>
      </c>
      <c r="G1574" t="s">
        <v>4709</v>
      </c>
      <c r="H1574" s="331" t="str">
        <f>VLOOKUP($G1574,工作表1!$A:$C,3)</f>
        <v>A</v>
      </c>
      <c r="I1574" s="24" t="str">
        <f>VLOOKUP(G1574,工作表1!A:C,3)</f>
        <v>A</v>
      </c>
    </row>
    <row r="1575" spans="1:9">
      <c r="A1575" t="s">
        <v>2385</v>
      </c>
      <c r="B1575" t="s">
        <v>3528</v>
      </c>
      <c r="C1575" t="s">
        <v>3588</v>
      </c>
      <c r="D1575" t="s">
        <v>3589</v>
      </c>
      <c r="E1575" t="s">
        <v>2703</v>
      </c>
      <c r="F1575" t="s">
        <v>3590</v>
      </c>
      <c r="G1575" t="s">
        <v>4733</v>
      </c>
      <c r="H1575" s="331" t="str">
        <f>VLOOKUP($G1575,工作表1!$A:$C,3)</f>
        <v>A</v>
      </c>
      <c r="I1575" s="24" t="str">
        <f>VLOOKUP(G1575,工作表1!A:C,3)</f>
        <v>A</v>
      </c>
    </row>
    <row r="1576" spans="1:9">
      <c r="A1576" t="s">
        <v>2385</v>
      </c>
      <c r="B1576" t="s">
        <v>3528</v>
      </c>
      <c r="C1576" t="s">
        <v>3591</v>
      </c>
      <c r="D1576" t="s">
        <v>3592</v>
      </c>
      <c r="E1576" t="s">
        <v>2699</v>
      </c>
      <c r="F1576" t="s">
        <v>3593</v>
      </c>
      <c r="G1576" t="s">
        <v>4709</v>
      </c>
      <c r="H1576" s="331" t="str">
        <f>VLOOKUP($G1576,工作表1!$A:$C,3)</f>
        <v>A</v>
      </c>
      <c r="I1576" s="24" t="str">
        <f>VLOOKUP(G1576,工作表1!A:C,3)</f>
        <v>A</v>
      </c>
    </row>
    <row r="1577" spans="1:9">
      <c r="A1577" t="s">
        <v>2385</v>
      </c>
      <c r="B1577" t="s">
        <v>3528</v>
      </c>
      <c r="C1577" t="s">
        <v>3594</v>
      </c>
      <c r="D1577" t="s">
        <v>3595</v>
      </c>
      <c r="E1577" t="s">
        <v>2703</v>
      </c>
      <c r="F1577" t="s">
        <v>3596</v>
      </c>
      <c r="G1577" t="s">
        <v>4733</v>
      </c>
      <c r="H1577" s="331" t="str">
        <f>VLOOKUP($G1577,工作表1!$A:$C,3)</f>
        <v>A</v>
      </c>
      <c r="I1577" s="24" t="str">
        <f>VLOOKUP(G1577,工作表1!A:C,3)</f>
        <v>A</v>
      </c>
    </row>
    <row r="1578" spans="1:9">
      <c r="A1578" t="s">
        <v>2385</v>
      </c>
      <c r="B1578" t="s">
        <v>3528</v>
      </c>
      <c r="C1578" t="s">
        <v>3597</v>
      </c>
      <c r="D1578" t="s">
        <v>3598</v>
      </c>
      <c r="E1578" t="s">
        <v>2699</v>
      </c>
      <c r="F1578" t="s">
        <v>3599</v>
      </c>
      <c r="G1578" t="s">
        <v>4709</v>
      </c>
      <c r="H1578" s="331" t="str">
        <f>VLOOKUP($G1578,工作表1!$A:$C,3)</f>
        <v>A</v>
      </c>
      <c r="I1578" s="24" t="str">
        <f>VLOOKUP(G1578,工作表1!A:C,3)</f>
        <v>A</v>
      </c>
    </row>
    <row r="1579" spans="1:9">
      <c r="A1579" t="s">
        <v>2385</v>
      </c>
      <c r="B1579" t="s">
        <v>3528</v>
      </c>
      <c r="C1579" t="s">
        <v>3600</v>
      </c>
      <c r="D1579" t="s">
        <v>3601</v>
      </c>
      <c r="E1579" t="s">
        <v>2703</v>
      </c>
      <c r="F1579" t="s">
        <v>3602</v>
      </c>
      <c r="G1579" t="s">
        <v>4731</v>
      </c>
      <c r="H1579" s="331" t="str">
        <f>VLOOKUP($G1579,工作表1!$A:$C,3)</f>
        <v>A</v>
      </c>
      <c r="I1579" s="24" t="str">
        <f>VLOOKUP(G1579,工作表1!A:C,3)</f>
        <v>A</v>
      </c>
    </row>
    <row r="1580" spans="1:9">
      <c r="A1580" t="s">
        <v>2385</v>
      </c>
      <c r="B1580" t="s">
        <v>3528</v>
      </c>
      <c r="C1580" t="s">
        <v>3603</v>
      </c>
      <c r="D1580" t="s">
        <v>3604</v>
      </c>
      <c r="E1580" t="s">
        <v>2703</v>
      </c>
      <c r="F1580" t="s">
        <v>3605</v>
      </c>
      <c r="G1580" t="s">
        <v>4727</v>
      </c>
      <c r="H1580" s="331" t="str">
        <f>VLOOKUP($G1580,工作表1!$A:$C,3)</f>
        <v>A</v>
      </c>
      <c r="I1580" s="24" t="str">
        <f>VLOOKUP(G1580,工作表1!A:C,3)</f>
        <v>A</v>
      </c>
    </row>
    <row r="1581" spans="1:9">
      <c r="A1581" t="s">
        <v>2385</v>
      </c>
      <c r="B1581" t="s">
        <v>3528</v>
      </c>
      <c r="C1581" t="s">
        <v>3606</v>
      </c>
      <c r="D1581" t="s">
        <v>3607</v>
      </c>
      <c r="E1581" t="s">
        <v>2703</v>
      </c>
      <c r="F1581" t="s">
        <v>3608</v>
      </c>
      <c r="G1581" t="s">
        <v>4725</v>
      </c>
      <c r="H1581" s="331" t="str">
        <f>VLOOKUP($G1581,工作表1!$A:$C,3)</f>
        <v>A</v>
      </c>
      <c r="I1581" s="24" t="str">
        <f>VLOOKUP(G1581,工作表1!A:C,3)</f>
        <v>A</v>
      </c>
    </row>
    <row r="1582" spans="1:9">
      <c r="A1582" t="s">
        <v>2385</v>
      </c>
      <c r="B1582" t="s">
        <v>3528</v>
      </c>
      <c r="C1582" t="s">
        <v>3609</v>
      </c>
      <c r="D1582" t="s">
        <v>3610</v>
      </c>
      <c r="E1582" t="s">
        <v>2699</v>
      </c>
      <c r="F1582" t="s">
        <v>3611</v>
      </c>
      <c r="G1582" t="s">
        <v>4732</v>
      </c>
      <c r="H1582" s="331" t="str">
        <f>VLOOKUP($G1582,工作表1!$A:$C,3)</f>
        <v>A</v>
      </c>
      <c r="I1582" s="24" t="str">
        <f>VLOOKUP(G1582,工作表1!A:C,3)</f>
        <v>A</v>
      </c>
    </row>
    <row r="1583" spans="1:9">
      <c r="A1583" t="s">
        <v>2385</v>
      </c>
      <c r="B1583" t="s">
        <v>3528</v>
      </c>
      <c r="C1583" t="s">
        <v>3612</v>
      </c>
      <c r="D1583" t="s">
        <v>3613</v>
      </c>
      <c r="E1583" t="s">
        <v>2703</v>
      </c>
      <c r="F1583" t="s">
        <v>3614</v>
      </c>
      <c r="G1583" t="s">
        <v>4713</v>
      </c>
      <c r="H1583" s="331" t="str">
        <f>VLOOKUP($G1583,工作表1!$A:$C,3)</f>
        <v>A</v>
      </c>
      <c r="I1583" s="24" t="str">
        <f>VLOOKUP(G1583,工作表1!A:C,3)</f>
        <v>A</v>
      </c>
    </row>
    <row r="1584" spans="1:9">
      <c r="A1584" t="s">
        <v>2385</v>
      </c>
      <c r="B1584" t="s">
        <v>3528</v>
      </c>
      <c r="C1584" t="s">
        <v>3030</v>
      </c>
      <c r="D1584" t="s">
        <v>3031</v>
      </c>
      <c r="E1584" t="s">
        <v>2703</v>
      </c>
      <c r="F1584" t="s">
        <v>2527</v>
      </c>
      <c r="G1584" t="s">
        <v>4713</v>
      </c>
      <c r="H1584" s="331" t="str">
        <f>VLOOKUP($G1584,工作表1!$A:$C,3)</f>
        <v>A</v>
      </c>
      <c r="I1584" s="24" t="str">
        <f>VLOOKUP(G1584,工作表1!A:C,3)</f>
        <v>A</v>
      </c>
    </row>
    <row r="1585" spans="1:9">
      <c r="A1585" t="s">
        <v>2385</v>
      </c>
      <c r="B1585" t="s">
        <v>3528</v>
      </c>
      <c r="C1585" t="s">
        <v>3615</v>
      </c>
      <c r="D1585" t="s">
        <v>3616</v>
      </c>
      <c r="E1585" t="s">
        <v>2703</v>
      </c>
      <c r="F1585" t="s">
        <v>3617</v>
      </c>
      <c r="G1585" t="s">
        <v>4713</v>
      </c>
      <c r="H1585" s="331" t="str">
        <f>VLOOKUP($G1585,工作表1!$A:$C,3)</f>
        <v>A</v>
      </c>
      <c r="I1585" s="24" t="str">
        <f>VLOOKUP(G1585,工作表1!A:C,3)</f>
        <v>A</v>
      </c>
    </row>
    <row r="1586" spans="1:9">
      <c r="A1586" t="s">
        <v>2385</v>
      </c>
      <c r="B1586" t="s">
        <v>3528</v>
      </c>
      <c r="C1586" t="s">
        <v>4322</v>
      </c>
      <c r="D1586" t="s">
        <v>4323</v>
      </c>
      <c r="E1586" t="s">
        <v>2703</v>
      </c>
      <c r="F1586" t="s">
        <v>4324</v>
      </c>
      <c r="G1586" t="s">
        <v>4713</v>
      </c>
      <c r="H1586" s="331" t="str">
        <f>VLOOKUP($G1586,工作表1!$A:$C,3)</f>
        <v>A</v>
      </c>
      <c r="I1586" s="24" t="str">
        <f>VLOOKUP(G1586,工作表1!A:C,3)</f>
        <v>A</v>
      </c>
    </row>
    <row r="1587" spans="1:9">
      <c r="A1587" t="s">
        <v>2385</v>
      </c>
      <c r="B1587" t="s">
        <v>3528</v>
      </c>
      <c r="C1587" t="s">
        <v>3618</v>
      </c>
      <c r="D1587" t="s">
        <v>3619</v>
      </c>
      <c r="E1587" t="s">
        <v>2703</v>
      </c>
      <c r="F1587" t="s">
        <v>3620</v>
      </c>
      <c r="G1587" t="s">
        <v>4713</v>
      </c>
      <c r="H1587" s="331" t="str">
        <f>VLOOKUP($G1587,工作表1!$A:$C,3)</f>
        <v>A</v>
      </c>
      <c r="I1587" s="24" t="str">
        <f>VLOOKUP(G1587,工作表1!A:C,3)</f>
        <v>A</v>
      </c>
    </row>
    <row r="1588" spans="1:9">
      <c r="A1588" t="s">
        <v>2385</v>
      </c>
      <c r="B1588" t="s">
        <v>3528</v>
      </c>
      <c r="C1588" t="s">
        <v>3621</v>
      </c>
      <c r="D1588" t="s">
        <v>3622</v>
      </c>
      <c r="E1588" t="s">
        <v>2703</v>
      </c>
      <c r="F1588" t="s">
        <v>3623</v>
      </c>
      <c r="G1588" t="s">
        <v>4711</v>
      </c>
      <c r="H1588" s="331" t="str">
        <f>VLOOKUP($G1588,工作表1!$A:$C,3)</f>
        <v>A</v>
      </c>
      <c r="I1588" s="24" t="str">
        <f>VLOOKUP(G1588,工作表1!A:C,3)</f>
        <v>A</v>
      </c>
    </row>
    <row r="1589" spans="1:9">
      <c r="A1589" t="s">
        <v>2385</v>
      </c>
      <c r="B1589" t="s">
        <v>3528</v>
      </c>
      <c r="C1589" t="s">
        <v>3624</v>
      </c>
      <c r="D1589" t="s">
        <v>3625</v>
      </c>
      <c r="E1589" t="s">
        <v>2703</v>
      </c>
      <c r="F1589" t="s">
        <v>3626</v>
      </c>
      <c r="G1589" t="s">
        <v>4713</v>
      </c>
      <c r="H1589" s="331" t="str">
        <f>VLOOKUP($G1589,工作表1!$A:$C,3)</f>
        <v>A</v>
      </c>
      <c r="I1589" s="24" t="str">
        <f>VLOOKUP(G1589,工作表1!A:C,3)</f>
        <v>A</v>
      </c>
    </row>
    <row r="1590" spans="1:9">
      <c r="A1590" t="s">
        <v>2385</v>
      </c>
      <c r="B1590" t="s">
        <v>3528</v>
      </c>
      <c r="C1590" t="s">
        <v>3627</v>
      </c>
      <c r="D1590" t="s">
        <v>3628</v>
      </c>
      <c r="E1590" t="s">
        <v>2703</v>
      </c>
      <c r="F1590" t="s">
        <v>3629</v>
      </c>
      <c r="G1590" t="s">
        <v>4732</v>
      </c>
      <c r="H1590" s="331" t="str">
        <f>VLOOKUP($G1590,工作表1!$A:$C,3)</f>
        <v>A</v>
      </c>
      <c r="I1590" s="24" t="str">
        <f>VLOOKUP(G1590,工作表1!A:C,3)</f>
        <v>A</v>
      </c>
    </row>
    <row r="1591" spans="1:9">
      <c r="A1591" t="s">
        <v>2385</v>
      </c>
      <c r="B1591" t="s">
        <v>3528</v>
      </c>
      <c r="C1591" t="s">
        <v>3630</v>
      </c>
      <c r="D1591" t="s">
        <v>3631</v>
      </c>
      <c r="E1591" t="s">
        <v>2699</v>
      </c>
      <c r="F1591" t="s">
        <v>3632</v>
      </c>
      <c r="G1591" t="s">
        <v>4709</v>
      </c>
      <c r="H1591" s="331" t="str">
        <f>VLOOKUP($G1591,工作表1!$A:$C,3)</f>
        <v>A</v>
      </c>
      <c r="I1591" s="24" t="str">
        <f>VLOOKUP(G1591,工作表1!A:C,3)</f>
        <v>A</v>
      </c>
    </row>
    <row r="1592" spans="1:9">
      <c r="A1592" t="s">
        <v>2385</v>
      </c>
      <c r="B1592" t="s">
        <v>3528</v>
      </c>
      <c r="C1592" t="s">
        <v>3633</v>
      </c>
      <c r="D1592" t="s">
        <v>3634</v>
      </c>
      <c r="E1592" t="s">
        <v>2703</v>
      </c>
      <c r="F1592" t="s">
        <v>3635</v>
      </c>
      <c r="G1592" t="s">
        <v>4712</v>
      </c>
      <c r="H1592" s="331" t="str">
        <f>VLOOKUP($G1592,工作表1!$A:$C,3)</f>
        <v>A</v>
      </c>
      <c r="I1592" s="24" t="str">
        <f>VLOOKUP(G1592,工作表1!A:C,3)</f>
        <v>A</v>
      </c>
    </row>
    <row r="1593" spans="1:9">
      <c r="A1593" t="s">
        <v>2385</v>
      </c>
      <c r="B1593" t="s">
        <v>3528</v>
      </c>
      <c r="C1593" t="s">
        <v>3636</v>
      </c>
      <c r="D1593" t="s">
        <v>3637</v>
      </c>
      <c r="E1593" t="s">
        <v>2699</v>
      </c>
      <c r="F1593" t="s">
        <v>3638</v>
      </c>
      <c r="G1593" t="s">
        <v>4709</v>
      </c>
      <c r="H1593" s="331" t="str">
        <f>VLOOKUP($G1593,工作表1!$A:$C,3)</f>
        <v>A</v>
      </c>
      <c r="I1593" s="24" t="str">
        <f>VLOOKUP(G1593,工作表1!A:C,3)</f>
        <v>A</v>
      </c>
    </row>
    <row r="1594" spans="1:9">
      <c r="A1594" t="s">
        <v>2385</v>
      </c>
      <c r="B1594" t="s">
        <v>3528</v>
      </c>
      <c r="C1594" t="s">
        <v>3639</v>
      </c>
      <c r="D1594" t="s">
        <v>3640</v>
      </c>
      <c r="E1594" t="s">
        <v>2703</v>
      </c>
      <c r="F1594" t="s">
        <v>3641</v>
      </c>
      <c r="G1594" t="s">
        <v>4712</v>
      </c>
      <c r="H1594" s="331" t="str">
        <f>VLOOKUP($G1594,工作表1!$A:$C,3)</f>
        <v>A</v>
      </c>
      <c r="I1594" s="24" t="str">
        <f>VLOOKUP(G1594,工作表1!A:C,3)</f>
        <v>A</v>
      </c>
    </row>
    <row r="1595" spans="1:9">
      <c r="A1595" t="s">
        <v>2385</v>
      </c>
      <c r="B1595" t="s">
        <v>3528</v>
      </c>
      <c r="C1595" t="s">
        <v>3642</v>
      </c>
      <c r="D1595" t="s">
        <v>3643</v>
      </c>
      <c r="E1595" t="s">
        <v>2703</v>
      </c>
      <c r="F1595" t="s">
        <v>3644</v>
      </c>
      <c r="G1595" t="s">
        <v>4726</v>
      </c>
      <c r="H1595" s="331" t="str">
        <f>VLOOKUP($G1595,工作表1!$A:$C,3)</f>
        <v>A</v>
      </c>
      <c r="I1595" s="24" t="str">
        <f>VLOOKUP(G1595,工作表1!A:C,3)</f>
        <v>A</v>
      </c>
    </row>
    <row r="1596" spans="1:9">
      <c r="A1596" t="s">
        <v>2385</v>
      </c>
      <c r="B1596" t="s">
        <v>3528</v>
      </c>
      <c r="C1596" t="s">
        <v>3645</v>
      </c>
      <c r="D1596" t="s">
        <v>3646</v>
      </c>
      <c r="E1596" t="s">
        <v>2699</v>
      </c>
      <c r="F1596" t="s">
        <v>3647</v>
      </c>
      <c r="G1596" t="s">
        <v>4712</v>
      </c>
      <c r="H1596" s="331" t="str">
        <f>VLOOKUP($G1596,工作表1!$A:$C,3)</f>
        <v>A</v>
      </c>
      <c r="I1596" s="24" t="str">
        <f>VLOOKUP(G1596,工作表1!A:C,3)</f>
        <v>A</v>
      </c>
    </row>
    <row r="1597" spans="1:9">
      <c r="A1597" t="s">
        <v>2385</v>
      </c>
      <c r="B1597" t="s">
        <v>3528</v>
      </c>
      <c r="C1597" t="s">
        <v>3648</v>
      </c>
      <c r="D1597" t="s">
        <v>3649</v>
      </c>
      <c r="E1597" t="s">
        <v>2703</v>
      </c>
      <c r="F1597" t="s">
        <v>3650</v>
      </c>
      <c r="G1597" t="s">
        <v>4725</v>
      </c>
      <c r="H1597" s="331" t="str">
        <f>VLOOKUP($G1597,工作表1!$A:$C,3)</f>
        <v>A</v>
      </c>
      <c r="I1597" s="24" t="str">
        <f>VLOOKUP(G1597,工作表1!A:C,3)</f>
        <v>A</v>
      </c>
    </row>
    <row r="1598" spans="1:9">
      <c r="A1598" t="s">
        <v>2385</v>
      </c>
      <c r="B1598" t="s">
        <v>3528</v>
      </c>
      <c r="C1598" t="s">
        <v>3651</v>
      </c>
      <c r="D1598" t="s">
        <v>3652</v>
      </c>
      <c r="E1598" t="s">
        <v>2703</v>
      </c>
      <c r="F1598" t="s">
        <v>3653</v>
      </c>
      <c r="G1598" t="s">
        <v>4726</v>
      </c>
      <c r="H1598" s="331" t="str">
        <f>VLOOKUP($G1598,工作表1!$A:$C,3)</f>
        <v>A</v>
      </c>
      <c r="I1598" s="24" t="str">
        <f>VLOOKUP(G1598,工作表1!A:C,3)</f>
        <v>A</v>
      </c>
    </row>
    <row r="1599" spans="1:9">
      <c r="A1599" t="s">
        <v>2385</v>
      </c>
      <c r="B1599" t="s">
        <v>3528</v>
      </c>
      <c r="C1599" t="s">
        <v>3654</v>
      </c>
      <c r="D1599" t="s">
        <v>3655</v>
      </c>
      <c r="E1599" t="s">
        <v>2703</v>
      </c>
      <c r="F1599" t="s">
        <v>3656</v>
      </c>
      <c r="G1599" t="s">
        <v>4725</v>
      </c>
      <c r="H1599" s="331" t="str">
        <f>VLOOKUP($G1599,工作表1!$A:$C,3)</f>
        <v>A</v>
      </c>
      <c r="I1599" s="24" t="str">
        <f>VLOOKUP(G1599,工作表1!A:C,3)</f>
        <v>A</v>
      </c>
    </row>
    <row r="1600" spans="1:9">
      <c r="A1600" t="s">
        <v>2385</v>
      </c>
      <c r="B1600" t="s">
        <v>3528</v>
      </c>
      <c r="C1600" t="s">
        <v>3657</v>
      </c>
      <c r="D1600" t="s">
        <v>3658</v>
      </c>
      <c r="E1600" t="s">
        <v>2699</v>
      </c>
      <c r="F1600" t="s">
        <v>3659</v>
      </c>
      <c r="G1600" t="s">
        <v>4709</v>
      </c>
      <c r="H1600" s="331" t="str">
        <f>VLOOKUP($G1600,工作表1!$A:$C,3)</f>
        <v>A</v>
      </c>
      <c r="I1600" s="24" t="str">
        <f>VLOOKUP(G1600,工作表1!A:C,3)</f>
        <v>A</v>
      </c>
    </row>
    <row r="1601" spans="1:9">
      <c r="A1601" t="s">
        <v>2385</v>
      </c>
      <c r="B1601" t="s">
        <v>3528</v>
      </c>
      <c r="C1601" t="s">
        <v>3660</v>
      </c>
      <c r="D1601" t="s">
        <v>3661</v>
      </c>
      <c r="E1601" t="s">
        <v>2703</v>
      </c>
      <c r="F1601" t="s">
        <v>3662</v>
      </c>
      <c r="G1601" t="s">
        <v>4711</v>
      </c>
      <c r="H1601" s="331" t="str">
        <f>VLOOKUP($G1601,工作表1!$A:$C,3)</f>
        <v>A</v>
      </c>
      <c r="I1601" s="24" t="str">
        <f>VLOOKUP(G1601,工作表1!A:C,3)</f>
        <v>A</v>
      </c>
    </row>
    <row r="1602" spans="1:9">
      <c r="A1602" t="s">
        <v>2385</v>
      </c>
      <c r="B1602" t="s">
        <v>3528</v>
      </c>
      <c r="C1602" t="s">
        <v>3663</v>
      </c>
      <c r="D1602" t="s">
        <v>3664</v>
      </c>
      <c r="E1602" t="s">
        <v>2703</v>
      </c>
      <c r="F1602" t="s">
        <v>3665</v>
      </c>
      <c r="G1602" t="s">
        <v>4712</v>
      </c>
      <c r="H1602" s="331" t="str">
        <f>VLOOKUP($G1602,工作表1!$A:$C,3)</f>
        <v>A</v>
      </c>
      <c r="I1602" s="24" t="str">
        <f>VLOOKUP(G1602,工作表1!A:C,3)</f>
        <v>A</v>
      </c>
    </row>
    <row r="1603" spans="1:9">
      <c r="A1603" t="s">
        <v>2385</v>
      </c>
      <c r="B1603" t="s">
        <v>3528</v>
      </c>
      <c r="C1603" t="s">
        <v>3666</v>
      </c>
      <c r="D1603" t="s">
        <v>3667</v>
      </c>
      <c r="E1603" t="s">
        <v>2703</v>
      </c>
      <c r="F1603" t="s">
        <v>3668</v>
      </c>
      <c r="G1603" t="s">
        <v>4725</v>
      </c>
      <c r="H1603" s="331" t="str">
        <f>VLOOKUP($G1603,工作表1!$A:$C,3)</f>
        <v>A</v>
      </c>
      <c r="I1603" s="24" t="str">
        <f>VLOOKUP(G1603,工作表1!A:C,3)</f>
        <v>A</v>
      </c>
    </row>
    <row r="1604" spans="1:9">
      <c r="A1604" t="s">
        <v>2385</v>
      </c>
      <c r="B1604" t="s">
        <v>3528</v>
      </c>
      <c r="C1604" t="s">
        <v>3669</v>
      </c>
      <c r="D1604" t="s">
        <v>3670</v>
      </c>
      <c r="E1604" t="s">
        <v>2703</v>
      </c>
      <c r="F1604" t="s">
        <v>3671</v>
      </c>
      <c r="G1604" t="s">
        <v>1890</v>
      </c>
      <c r="H1604" s="331" t="str">
        <f>VLOOKUP($G1604,工作表1!$A:$C,3)</f>
        <v>A</v>
      </c>
      <c r="I1604" s="24" t="str">
        <f>VLOOKUP(G1604,工作表1!A:C,3)</f>
        <v>A</v>
      </c>
    </row>
    <row r="1605" spans="1:9">
      <c r="A1605" t="s">
        <v>2385</v>
      </c>
      <c r="B1605" t="s">
        <v>3528</v>
      </c>
      <c r="C1605" t="s">
        <v>3672</v>
      </c>
      <c r="D1605" t="s">
        <v>3673</v>
      </c>
      <c r="E1605" t="s">
        <v>2703</v>
      </c>
      <c r="F1605" t="s">
        <v>3674</v>
      </c>
      <c r="G1605" t="s">
        <v>4728</v>
      </c>
      <c r="H1605" s="331" t="str">
        <f>VLOOKUP($G1605,工作表1!$A:$C,3)</f>
        <v>A</v>
      </c>
      <c r="I1605" s="24" t="str">
        <f>VLOOKUP(G1605,工作表1!A:C,3)</f>
        <v>A</v>
      </c>
    </row>
    <row r="1606" spans="1:9">
      <c r="A1606" t="s">
        <v>2385</v>
      </c>
      <c r="B1606" t="s">
        <v>3528</v>
      </c>
      <c r="C1606" t="s">
        <v>3675</v>
      </c>
      <c r="D1606" t="s">
        <v>3676</v>
      </c>
      <c r="E1606" t="s">
        <v>2703</v>
      </c>
      <c r="F1606" t="s">
        <v>3677</v>
      </c>
      <c r="G1606" t="s">
        <v>4712</v>
      </c>
      <c r="H1606" s="331" t="str">
        <f>VLOOKUP($G1606,工作表1!$A:$C,3)</f>
        <v>A</v>
      </c>
      <c r="I1606" s="24" t="str">
        <f>VLOOKUP(G1606,工作表1!A:C,3)</f>
        <v>A</v>
      </c>
    </row>
    <row r="1607" spans="1:9">
      <c r="A1607" t="s">
        <v>2385</v>
      </c>
      <c r="B1607" t="s">
        <v>3528</v>
      </c>
      <c r="C1607" t="s">
        <v>3678</v>
      </c>
      <c r="D1607" t="s">
        <v>3891</v>
      </c>
      <c r="E1607" t="s">
        <v>2703</v>
      </c>
      <c r="F1607" t="s">
        <v>3892</v>
      </c>
      <c r="G1607" t="s">
        <v>4726</v>
      </c>
      <c r="H1607" s="331" t="str">
        <f>VLOOKUP($G1607,工作表1!$A:$C,3)</f>
        <v>A</v>
      </c>
      <c r="I1607" s="24" t="str">
        <f>VLOOKUP(G1607,工作表1!A:C,3)</f>
        <v>A</v>
      </c>
    </row>
    <row r="1608" spans="1:9">
      <c r="A1608" t="s">
        <v>2385</v>
      </c>
      <c r="B1608" t="s">
        <v>3528</v>
      </c>
      <c r="C1608" t="s">
        <v>3893</v>
      </c>
      <c r="D1608" t="s">
        <v>3894</v>
      </c>
      <c r="E1608" t="s">
        <v>2703</v>
      </c>
      <c r="F1608" t="s">
        <v>3895</v>
      </c>
      <c r="G1608" t="s">
        <v>4726</v>
      </c>
      <c r="H1608" s="331" t="str">
        <f>VLOOKUP($G1608,工作表1!$A:$C,3)</f>
        <v>A</v>
      </c>
      <c r="I1608" s="24" t="str">
        <f>VLOOKUP(G1608,工作表1!A:C,3)</f>
        <v>A</v>
      </c>
    </row>
    <row r="1609" spans="1:9">
      <c r="A1609" t="s">
        <v>2385</v>
      </c>
      <c r="B1609" t="s">
        <v>3528</v>
      </c>
      <c r="C1609" t="s">
        <v>3896</v>
      </c>
      <c r="D1609" t="s">
        <v>3897</v>
      </c>
      <c r="E1609" t="s">
        <v>2703</v>
      </c>
      <c r="F1609" t="s">
        <v>3898</v>
      </c>
      <c r="G1609" t="s">
        <v>4725</v>
      </c>
      <c r="H1609" s="331" t="str">
        <f>VLOOKUP($G1609,工作表1!$A:$C,3)</f>
        <v>A</v>
      </c>
      <c r="I1609" s="24" t="str">
        <f>VLOOKUP(G1609,工作表1!A:C,3)</f>
        <v>A</v>
      </c>
    </row>
    <row r="1610" spans="1:9">
      <c r="A1610" t="s">
        <v>2385</v>
      </c>
      <c r="B1610" t="s">
        <v>3528</v>
      </c>
      <c r="C1610" t="s">
        <v>3899</v>
      </c>
      <c r="D1610" t="s">
        <v>3900</v>
      </c>
      <c r="E1610" t="s">
        <v>2703</v>
      </c>
      <c r="F1610" t="s">
        <v>3901</v>
      </c>
      <c r="G1610" t="s">
        <v>4731</v>
      </c>
      <c r="H1610" s="331" t="str">
        <f>VLOOKUP($G1610,工作表1!$A:$C,3)</f>
        <v>A</v>
      </c>
      <c r="I1610" s="24" t="str">
        <f>VLOOKUP(G1610,工作表1!A:C,3)</f>
        <v>A</v>
      </c>
    </row>
    <row r="1611" spans="1:9">
      <c r="A1611" t="s">
        <v>2385</v>
      </c>
      <c r="B1611" t="s">
        <v>3528</v>
      </c>
      <c r="C1611" t="s">
        <v>3902</v>
      </c>
      <c r="D1611" t="s">
        <v>3903</v>
      </c>
      <c r="E1611" t="s">
        <v>2703</v>
      </c>
      <c r="F1611" t="s">
        <v>3904</v>
      </c>
      <c r="G1611" t="s">
        <v>4728</v>
      </c>
      <c r="H1611" s="331" t="str">
        <f>VLOOKUP($G1611,工作表1!$A:$C,3)</f>
        <v>A</v>
      </c>
      <c r="I1611" s="24" t="str">
        <f>VLOOKUP(G1611,工作表1!A:C,3)</f>
        <v>A</v>
      </c>
    </row>
    <row r="1612" spans="1:9">
      <c r="A1612" t="s">
        <v>2385</v>
      </c>
      <c r="B1612" t="s">
        <v>3528</v>
      </c>
      <c r="C1612" t="s">
        <v>3905</v>
      </c>
      <c r="D1612" t="s">
        <v>3906</v>
      </c>
      <c r="E1612" t="s">
        <v>2703</v>
      </c>
      <c r="F1612" t="s">
        <v>3907</v>
      </c>
      <c r="G1612" t="s">
        <v>4725</v>
      </c>
      <c r="H1612" s="331" t="str">
        <f>VLOOKUP($G1612,工作表1!$A:$C,3)</f>
        <v>A</v>
      </c>
      <c r="I1612" s="24" t="str">
        <f>VLOOKUP(G1612,工作表1!A:C,3)</f>
        <v>A</v>
      </c>
    </row>
    <row r="1613" spans="1:9">
      <c r="A1613" t="s">
        <v>2385</v>
      </c>
      <c r="B1613" t="s">
        <v>3528</v>
      </c>
      <c r="C1613" t="s">
        <v>3908</v>
      </c>
      <c r="D1613" t="s">
        <v>3909</v>
      </c>
      <c r="E1613" t="s">
        <v>2703</v>
      </c>
      <c r="F1613" t="s">
        <v>3910</v>
      </c>
      <c r="G1613" t="s">
        <v>4725</v>
      </c>
      <c r="H1613" s="331" t="str">
        <f>VLOOKUP($G1613,工作表1!$A:$C,3)</f>
        <v>A</v>
      </c>
      <c r="I1613" s="24" t="str">
        <f>VLOOKUP(G1613,工作表1!A:C,3)</f>
        <v>A</v>
      </c>
    </row>
    <row r="1614" spans="1:9">
      <c r="A1614" t="s">
        <v>2385</v>
      </c>
      <c r="B1614" t="s">
        <v>3528</v>
      </c>
      <c r="C1614" t="s">
        <v>3911</v>
      </c>
      <c r="D1614" t="s">
        <v>3912</v>
      </c>
      <c r="E1614" t="s">
        <v>2703</v>
      </c>
      <c r="F1614" t="s">
        <v>3913</v>
      </c>
      <c r="G1614" t="s">
        <v>4713</v>
      </c>
      <c r="H1614" s="331" t="str">
        <f>VLOOKUP($G1614,工作表1!$A:$C,3)</f>
        <v>A</v>
      </c>
      <c r="I1614" s="24" t="str">
        <f>VLOOKUP(G1614,工作表1!A:C,3)</f>
        <v>A</v>
      </c>
    </row>
    <row r="1615" spans="1:9">
      <c r="A1615" t="s">
        <v>2385</v>
      </c>
      <c r="B1615" t="s">
        <v>3528</v>
      </c>
      <c r="C1615" t="s">
        <v>3914</v>
      </c>
      <c r="D1615" t="s">
        <v>3915</v>
      </c>
      <c r="E1615" t="s">
        <v>2703</v>
      </c>
      <c r="F1615" t="s">
        <v>3916</v>
      </c>
      <c r="G1615" t="s">
        <v>4711</v>
      </c>
      <c r="H1615" s="331" t="str">
        <f>VLOOKUP($G1615,工作表1!$A:$C,3)</f>
        <v>A</v>
      </c>
      <c r="I1615" s="24" t="str">
        <f>VLOOKUP(G1615,工作表1!A:C,3)</f>
        <v>A</v>
      </c>
    </row>
    <row r="1616" spans="1:9">
      <c r="A1616" t="s">
        <v>2385</v>
      </c>
      <c r="B1616" t="s">
        <v>3528</v>
      </c>
      <c r="C1616" t="s">
        <v>3917</v>
      </c>
      <c r="D1616" t="s">
        <v>3918</v>
      </c>
      <c r="E1616" t="s">
        <v>2703</v>
      </c>
      <c r="F1616" t="s">
        <v>3919</v>
      </c>
      <c r="G1616" t="s">
        <v>4713</v>
      </c>
      <c r="H1616" s="331" t="str">
        <f>VLOOKUP($G1616,工作表1!$A:$C,3)</f>
        <v>A</v>
      </c>
      <c r="I1616" s="24" t="str">
        <f>VLOOKUP(G1616,工作表1!A:C,3)</f>
        <v>A</v>
      </c>
    </row>
    <row r="1617" spans="1:9">
      <c r="A1617" t="s">
        <v>2385</v>
      </c>
      <c r="B1617" t="s">
        <v>3528</v>
      </c>
      <c r="C1617" t="s">
        <v>3920</v>
      </c>
      <c r="D1617" t="s">
        <v>3921</v>
      </c>
      <c r="E1617" t="s">
        <v>2703</v>
      </c>
      <c r="F1617" t="s">
        <v>3922</v>
      </c>
      <c r="G1617" t="s">
        <v>4711</v>
      </c>
      <c r="H1617" s="331" t="str">
        <f>VLOOKUP($G1617,工作表1!$A:$C,3)</f>
        <v>A</v>
      </c>
      <c r="I1617" s="24" t="str">
        <f>VLOOKUP(G1617,工作表1!A:C,3)</f>
        <v>A</v>
      </c>
    </row>
    <row r="1618" spans="1:9">
      <c r="A1618" t="s">
        <v>2385</v>
      </c>
      <c r="B1618" t="s">
        <v>3528</v>
      </c>
      <c r="C1618" t="s">
        <v>3923</v>
      </c>
      <c r="D1618" t="s">
        <v>3924</v>
      </c>
      <c r="E1618" t="s">
        <v>2703</v>
      </c>
      <c r="F1618" t="s">
        <v>3925</v>
      </c>
      <c r="G1618" t="s">
        <v>4726</v>
      </c>
      <c r="H1618" s="331" t="str">
        <f>VLOOKUP($G1618,工作表1!$A:$C,3)</f>
        <v>A</v>
      </c>
      <c r="I1618" s="24" t="str">
        <f>VLOOKUP(G1618,工作表1!A:C,3)</f>
        <v>A</v>
      </c>
    </row>
    <row r="1619" spans="1:9">
      <c r="A1619" t="s">
        <v>2385</v>
      </c>
      <c r="B1619" t="s">
        <v>3528</v>
      </c>
      <c r="C1619" t="s">
        <v>3926</v>
      </c>
      <c r="D1619" t="s">
        <v>3927</v>
      </c>
      <c r="E1619" t="s">
        <v>2703</v>
      </c>
      <c r="F1619" t="s">
        <v>3928</v>
      </c>
      <c r="G1619" t="s">
        <v>4726</v>
      </c>
      <c r="H1619" s="331" t="str">
        <f>VLOOKUP($G1619,工作表1!$A:$C,3)</f>
        <v>A</v>
      </c>
      <c r="I1619" s="24" t="str">
        <f>VLOOKUP(G1619,工作表1!A:C,3)</f>
        <v>A</v>
      </c>
    </row>
    <row r="1620" spans="1:9">
      <c r="A1620" t="s">
        <v>2385</v>
      </c>
      <c r="B1620" t="s">
        <v>3528</v>
      </c>
      <c r="C1620" t="s">
        <v>3929</v>
      </c>
      <c r="D1620" t="s">
        <v>3930</v>
      </c>
      <c r="E1620" t="s">
        <v>2703</v>
      </c>
      <c r="F1620" t="s">
        <v>3931</v>
      </c>
      <c r="G1620" t="s">
        <v>4711</v>
      </c>
      <c r="H1620" s="331" t="str">
        <f>VLOOKUP($G1620,工作表1!$A:$C,3)</f>
        <v>A</v>
      </c>
      <c r="I1620" s="24" t="str">
        <f>VLOOKUP(G1620,工作表1!A:C,3)</f>
        <v>A</v>
      </c>
    </row>
    <row r="1621" spans="1:9">
      <c r="A1621" t="s">
        <v>2385</v>
      </c>
      <c r="B1621" t="s">
        <v>3528</v>
      </c>
      <c r="C1621" t="s">
        <v>3932</v>
      </c>
      <c r="D1621" t="s">
        <v>3933</v>
      </c>
      <c r="E1621" t="s">
        <v>2703</v>
      </c>
      <c r="F1621" t="s">
        <v>3934</v>
      </c>
      <c r="G1621" t="s">
        <v>4713</v>
      </c>
      <c r="H1621" s="331" t="str">
        <f>VLOOKUP($G1621,工作表1!$A:$C,3)</f>
        <v>A</v>
      </c>
      <c r="I1621" s="24" t="str">
        <f>VLOOKUP(G1621,工作表1!A:C,3)</f>
        <v>A</v>
      </c>
    </row>
    <row r="1622" spans="1:9">
      <c r="A1622" t="s">
        <v>2385</v>
      </c>
      <c r="B1622" t="s">
        <v>3528</v>
      </c>
      <c r="C1622" t="s">
        <v>3935</v>
      </c>
      <c r="D1622" t="s">
        <v>3936</v>
      </c>
      <c r="E1622" t="s">
        <v>2703</v>
      </c>
      <c r="F1622" t="s">
        <v>3937</v>
      </c>
      <c r="G1622" t="s">
        <v>4711</v>
      </c>
      <c r="H1622" s="331" t="str">
        <f>VLOOKUP($G1622,工作表1!$A:$C,3)</f>
        <v>A</v>
      </c>
      <c r="I1622" s="24" t="str">
        <f>VLOOKUP(G1622,工作表1!A:C,3)</f>
        <v>A</v>
      </c>
    </row>
    <row r="1623" spans="1:9">
      <c r="A1623" t="s">
        <v>2385</v>
      </c>
      <c r="B1623" t="s">
        <v>3528</v>
      </c>
      <c r="C1623" t="s">
        <v>3938</v>
      </c>
      <c r="D1623" t="s">
        <v>3939</v>
      </c>
      <c r="E1623" t="s">
        <v>2703</v>
      </c>
      <c r="F1623" t="s">
        <v>3940</v>
      </c>
      <c r="G1623" t="s">
        <v>4732</v>
      </c>
      <c r="H1623" s="331" t="str">
        <f>VLOOKUP($G1623,工作表1!$A:$C,3)</f>
        <v>A</v>
      </c>
      <c r="I1623" s="24" t="str">
        <f>VLOOKUP(G1623,工作表1!A:C,3)</f>
        <v>A</v>
      </c>
    </row>
    <row r="1624" spans="1:9">
      <c r="A1624" t="s">
        <v>2385</v>
      </c>
      <c r="B1624" t="s">
        <v>3528</v>
      </c>
      <c r="C1624" t="s">
        <v>3941</v>
      </c>
      <c r="D1624" t="s">
        <v>3942</v>
      </c>
      <c r="E1624" t="s">
        <v>2703</v>
      </c>
      <c r="F1624" t="s">
        <v>3943</v>
      </c>
      <c r="G1624" t="s">
        <v>4725</v>
      </c>
      <c r="H1624" s="331" t="str">
        <f>VLOOKUP($G1624,工作表1!$A:$C,3)</f>
        <v>A</v>
      </c>
      <c r="I1624" s="24" t="str">
        <f>VLOOKUP(G1624,工作表1!A:C,3)</f>
        <v>A</v>
      </c>
    </row>
    <row r="1625" spans="1:9">
      <c r="A1625" t="s">
        <v>2385</v>
      </c>
      <c r="B1625" t="s">
        <v>3528</v>
      </c>
      <c r="C1625" t="s">
        <v>3944</v>
      </c>
      <c r="D1625" t="s">
        <v>3945</v>
      </c>
      <c r="E1625" t="s">
        <v>2703</v>
      </c>
      <c r="F1625" t="s">
        <v>3946</v>
      </c>
      <c r="G1625" t="s">
        <v>4731</v>
      </c>
      <c r="H1625" s="331" t="str">
        <f>VLOOKUP($G1625,工作表1!$A:$C,3)</f>
        <v>A</v>
      </c>
      <c r="I1625" s="24" t="str">
        <f>VLOOKUP(G1625,工作表1!A:C,3)</f>
        <v>A</v>
      </c>
    </row>
    <row r="1626" spans="1:9">
      <c r="A1626" t="s">
        <v>2385</v>
      </c>
      <c r="B1626" t="s">
        <v>3528</v>
      </c>
      <c r="C1626" t="s">
        <v>3947</v>
      </c>
      <c r="D1626" t="s">
        <v>3948</v>
      </c>
      <c r="E1626" t="s">
        <v>2703</v>
      </c>
      <c r="F1626" t="s">
        <v>3949</v>
      </c>
      <c r="G1626" t="s">
        <v>4726</v>
      </c>
      <c r="H1626" s="331" t="str">
        <f>VLOOKUP($G1626,工作表1!$A:$C,3)</f>
        <v>A</v>
      </c>
      <c r="I1626" s="24" t="str">
        <f>VLOOKUP(G1626,工作表1!A:C,3)</f>
        <v>A</v>
      </c>
    </row>
    <row r="1627" spans="1:9">
      <c r="A1627" t="s">
        <v>2385</v>
      </c>
      <c r="B1627" t="s">
        <v>3528</v>
      </c>
      <c r="C1627" t="s">
        <v>3950</v>
      </c>
      <c r="D1627" t="s">
        <v>3951</v>
      </c>
      <c r="E1627" t="s">
        <v>2703</v>
      </c>
      <c r="F1627" t="s">
        <v>3952</v>
      </c>
      <c r="G1627" t="s">
        <v>4712</v>
      </c>
      <c r="H1627" s="331" t="str">
        <f>VLOOKUP($G1627,工作表1!$A:$C,3)</f>
        <v>A</v>
      </c>
      <c r="I1627" s="24" t="str">
        <f>VLOOKUP(G1627,工作表1!A:C,3)</f>
        <v>A</v>
      </c>
    </row>
    <row r="1628" spans="1:9">
      <c r="A1628" t="s">
        <v>2385</v>
      </c>
      <c r="B1628" t="s">
        <v>3528</v>
      </c>
      <c r="C1628" t="s">
        <v>3953</v>
      </c>
      <c r="D1628" t="s">
        <v>3954</v>
      </c>
      <c r="E1628" t="s">
        <v>2703</v>
      </c>
      <c r="F1628" t="s">
        <v>3955</v>
      </c>
      <c r="G1628" t="s">
        <v>4713</v>
      </c>
      <c r="H1628" s="331" t="str">
        <f>VLOOKUP($G1628,工作表1!$A:$C,3)</f>
        <v>A</v>
      </c>
      <c r="I1628" s="24" t="str">
        <f>VLOOKUP(G1628,工作表1!A:C,3)</f>
        <v>A</v>
      </c>
    </row>
    <row r="1629" spans="1:9">
      <c r="A1629" t="s">
        <v>2385</v>
      </c>
      <c r="B1629" t="s">
        <v>3528</v>
      </c>
      <c r="C1629" t="s">
        <v>3956</v>
      </c>
      <c r="D1629" t="s">
        <v>3957</v>
      </c>
      <c r="E1629" t="s">
        <v>2703</v>
      </c>
      <c r="F1629" t="s">
        <v>3958</v>
      </c>
      <c r="G1629" t="s">
        <v>4712</v>
      </c>
      <c r="H1629" s="331" t="str">
        <f>VLOOKUP($G1629,工作表1!$A:$C,3)</f>
        <v>A</v>
      </c>
      <c r="I1629" s="24" t="str">
        <f>VLOOKUP(G1629,工作表1!A:C,3)</f>
        <v>A</v>
      </c>
    </row>
    <row r="1630" spans="1:9">
      <c r="A1630" t="s">
        <v>2385</v>
      </c>
      <c r="B1630" t="s">
        <v>3528</v>
      </c>
      <c r="C1630" t="s">
        <v>3959</v>
      </c>
      <c r="D1630" t="s">
        <v>3960</v>
      </c>
      <c r="E1630" t="s">
        <v>2703</v>
      </c>
      <c r="F1630" t="s">
        <v>3961</v>
      </c>
      <c r="G1630" t="s">
        <v>4728</v>
      </c>
      <c r="H1630" s="331" t="str">
        <f>VLOOKUP($G1630,工作表1!$A:$C,3)</f>
        <v>A</v>
      </c>
      <c r="I1630" s="24" t="str">
        <f>VLOOKUP(G1630,工作表1!A:C,3)</f>
        <v>A</v>
      </c>
    </row>
    <row r="1631" spans="1:9">
      <c r="A1631" t="s">
        <v>2385</v>
      </c>
      <c r="B1631" t="s">
        <v>3528</v>
      </c>
      <c r="C1631" t="s">
        <v>3962</v>
      </c>
      <c r="D1631" t="s">
        <v>3963</v>
      </c>
      <c r="E1631" t="s">
        <v>2703</v>
      </c>
      <c r="F1631" t="s">
        <v>3964</v>
      </c>
      <c r="G1631" t="s">
        <v>4712</v>
      </c>
      <c r="H1631" s="331" t="str">
        <f>VLOOKUP($G1631,工作表1!$A:$C,3)</f>
        <v>A</v>
      </c>
      <c r="I1631" s="24" t="str">
        <f>VLOOKUP(G1631,工作表1!A:C,3)</f>
        <v>A</v>
      </c>
    </row>
    <row r="1632" spans="1:9">
      <c r="A1632" t="s">
        <v>2385</v>
      </c>
      <c r="B1632" t="s">
        <v>3528</v>
      </c>
      <c r="C1632" t="s">
        <v>3965</v>
      </c>
      <c r="D1632" t="s">
        <v>3966</v>
      </c>
      <c r="E1632" t="s">
        <v>2703</v>
      </c>
      <c r="F1632" t="s">
        <v>3967</v>
      </c>
      <c r="G1632" t="s">
        <v>4712</v>
      </c>
      <c r="H1632" s="331" t="str">
        <f>VLOOKUP($G1632,工作表1!$A:$C,3)</f>
        <v>A</v>
      </c>
      <c r="I1632" s="24" t="str">
        <f>VLOOKUP(G1632,工作表1!A:C,3)</f>
        <v>A</v>
      </c>
    </row>
    <row r="1633" spans="1:9">
      <c r="A1633" t="s">
        <v>2385</v>
      </c>
      <c r="B1633" t="s">
        <v>3528</v>
      </c>
      <c r="C1633" t="s">
        <v>3968</v>
      </c>
      <c r="D1633" t="s">
        <v>3969</v>
      </c>
      <c r="E1633" t="s">
        <v>2703</v>
      </c>
      <c r="F1633" t="s">
        <v>3970</v>
      </c>
      <c r="G1633" t="s">
        <v>4732</v>
      </c>
      <c r="H1633" s="331" t="str">
        <f>VLOOKUP($G1633,工作表1!$A:$C,3)</f>
        <v>A</v>
      </c>
      <c r="I1633" s="24" t="str">
        <f>VLOOKUP(G1633,工作表1!A:C,3)</f>
        <v>A</v>
      </c>
    </row>
    <row r="1634" spans="1:9">
      <c r="A1634" t="s">
        <v>2385</v>
      </c>
      <c r="B1634" t="s">
        <v>3528</v>
      </c>
      <c r="C1634" t="s">
        <v>3971</v>
      </c>
      <c r="D1634" t="s">
        <v>3972</v>
      </c>
      <c r="E1634" t="s">
        <v>2703</v>
      </c>
      <c r="F1634" t="s">
        <v>3973</v>
      </c>
      <c r="G1634" t="s">
        <v>4712</v>
      </c>
      <c r="H1634" s="331" t="str">
        <f>VLOOKUP($G1634,工作表1!$A:$C,3)</f>
        <v>A</v>
      </c>
      <c r="I1634" s="24" t="str">
        <f>VLOOKUP(G1634,工作表1!A:C,3)</f>
        <v>A</v>
      </c>
    </row>
    <row r="1635" spans="1:9">
      <c r="A1635" t="s">
        <v>2385</v>
      </c>
      <c r="B1635" t="s">
        <v>3528</v>
      </c>
      <c r="C1635" t="s">
        <v>3974</v>
      </c>
      <c r="D1635" t="s">
        <v>3975</v>
      </c>
      <c r="E1635" t="s">
        <v>2703</v>
      </c>
      <c r="F1635" t="s">
        <v>3976</v>
      </c>
      <c r="G1635" t="s">
        <v>4711</v>
      </c>
      <c r="H1635" s="331" t="str">
        <f>VLOOKUP($G1635,工作表1!$A:$C,3)</f>
        <v>A</v>
      </c>
      <c r="I1635" s="24" t="str">
        <f>VLOOKUP(G1635,工作表1!A:C,3)</f>
        <v>A</v>
      </c>
    </row>
    <row r="1636" spans="1:9">
      <c r="A1636" t="s">
        <v>2385</v>
      </c>
      <c r="B1636" t="s">
        <v>3528</v>
      </c>
      <c r="C1636" t="s">
        <v>3977</v>
      </c>
      <c r="D1636" t="s">
        <v>3978</v>
      </c>
      <c r="E1636" t="s">
        <v>2703</v>
      </c>
      <c r="F1636" t="s">
        <v>3979</v>
      </c>
      <c r="G1636" t="s">
        <v>4713</v>
      </c>
      <c r="H1636" s="331" t="str">
        <f>VLOOKUP($G1636,工作表1!$A:$C,3)</f>
        <v>A</v>
      </c>
      <c r="I1636" s="24" t="str">
        <f>VLOOKUP(G1636,工作表1!A:C,3)</f>
        <v>A</v>
      </c>
    </row>
    <row r="1637" spans="1:9">
      <c r="A1637" t="s">
        <v>2385</v>
      </c>
      <c r="B1637" t="s">
        <v>3528</v>
      </c>
      <c r="C1637" t="s">
        <v>3980</v>
      </c>
      <c r="D1637" t="s">
        <v>3981</v>
      </c>
      <c r="E1637" t="s">
        <v>2703</v>
      </c>
      <c r="F1637" t="s">
        <v>3982</v>
      </c>
      <c r="G1637" t="s">
        <v>4731</v>
      </c>
      <c r="H1637" s="331" t="str">
        <f>VLOOKUP($G1637,工作表1!$A:$C,3)</f>
        <v>A</v>
      </c>
      <c r="I1637" s="24" t="str">
        <f>VLOOKUP(G1637,工作表1!A:C,3)</f>
        <v>A</v>
      </c>
    </row>
    <row r="1638" spans="1:9">
      <c r="A1638" t="s">
        <v>2385</v>
      </c>
      <c r="B1638" t="s">
        <v>3528</v>
      </c>
      <c r="C1638" t="s">
        <v>3983</v>
      </c>
      <c r="D1638" t="s">
        <v>3984</v>
      </c>
      <c r="E1638" t="s">
        <v>2703</v>
      </c>
      <c r="F1638" t="s">
        <v>3985</v>
      </c>
      <c r="G1638" t="s">
        <v>4732</v>
      </c>
      <c r="H1638" s="331" t="str">
        <f>VLOOKUP($G1638,工作表1!$A:$C,3)</f>
        <v>A</v>
      </c>
      <c r="I1638" s="24" t="str">
        <f>VLOOKUP(G1638,工作表1!A:C,3)</f>
        <v>A</v>
      </c>
    </row>
    <row r="1639" spans="1:9">
      <c r="A1639" t="s">
        <v>2385</v>
      </c>
      <c r="B1639" t="s">
        <v>3528</v>
      </c>
      <c r="C1639" t="s">
        <v>3986</v>
      </c>
      <c r="D1639" t="s">
        <v>3987</v>
      </c>
      <c r="E1639" t="s">
        <v>2703</v>
      </c>
      <c r="F1639" t="s">
        <v>3988</v>
      </c>
      <c r="G1639" t="s">
        <v>4712</v>
      </c>
      <c r="H1639" s="331" t="str">
        <f>VLOOKUP($G1639,工作表1!$A:$C,3)</f>
        <v>A</v>
      </c>
      <c r="I1639" s="24" t="str">
        <f>VLOOKUP(G1639,工作表1!A:C,3)</f>
        <v>A</v>
      </c>
    </row>
    <row r="1640" spans="1:9">
      <c r="A1640" t="s">
        <v>2385</v>
      </c>
      <c r="B1640" t="s">
        <v>3528</v>
      </c>
      <c r="C1640" t="s">
        <v>3989</v>
      </c>
      <c r="D1640" t="s">
        <v>3990</v>
      </c>
      <c r="E1640" t="s">
        <v>2703</v>
      </c>
      <c r="F1640" t="s">
        <v>3991</v>
      </c>
      <c r="G1640" t="s">
        <v>4711</v>
      </c>
      <c r="H1640" s="331" t="str">
        <f>VLOOKUP($G1640,工作表1!$A:$C,3)</f>
        <v>A</v>
      </c>
      <c r="I1640" s="24" t="str">
        <f>VLOOKUP(G1640,工作表1!A:C,3)</f>
        <v>A</v>
      </c>
    </row>
    <row r="1641" spans="1:9">
      <c r="A1641" t="s">
        <v>2385</v>
      </c>
      <c r="B1641" t="s">
        <v>3528</v>
      </c>
      <c r="C1641" t="s">
        <v>3992</v>
      </c>
      <c r="D1641" t="s">
        <v>3993</v>
      </c>
      <c r="E1641" t="s">
        <v>2703</v>
      </c>
      <c r="F1641" t="s">
        <v>3994</v>
      </c>
      <c r="G1641" t="s">
        <v>4711</v>
      </c>
      <c r="H1641" s="331" t="str">
        <f>VLOOKUP($G1641,工作表1!$A:$C,3)</f>
        <v>A</v>
      </c>
      <c r="I1641" s="24" t="str">
        <f>VLOOKUP(G1641,工作表1!A:C,3)</f>
        <v>A</v>
      </c>
    </row>
    <row r="1642" spans="1:9">
      <c r="A1642" t="s">
        <v>2385</v>
      </c>
      <c r="B1642" t="s">
        <v>3528</v>
      </c>
      <c r="C1642" t="s">
        <v>3995</v>
      </c>
      <c r="D1642" t="s">
        <v>3996</v>
      </c>
      <c r="E1642" t="s">
        <v>2703</v>
      </c>
      <c r="F1642" t="s">
        <v>3997</v>
      </c>
      <c r="G1642" t="s">
        <v>4711</v>
      </c>
      <c r="H1642" s="331" t="str">
        <f>VLOOKUP($G1642,工作表1!$A:$C,3)</f>
        <v>A</v>
      </c>
      <c r="I1642" s="24" t="str">
        <f>VLOOKUP(G1642,工作表1!A:C,3)</f>
        <v>A</v>
      </c>
    </row>
    <row r="1643" spans="1:9">
      <c r="A1643" t="s">
        <v>2385</v>
      </c>
      <c r="B1643" t="s">
        <v>3528</v>
      </c>
      <c r="C1643" t="s">
        <v>3998</v>
      </c>
      <c r="D1643" t="s">
        <v>3999</v>
      </c>
      <c r="E1643" t="s">
        <v>2703</v>
      </c>
      <c r="F1643" t="s">
        <v>4000</v>
      </c>
      <c r="G1643" t="s">
        <v>1890</v>
      </c>
      <c r="H1643" s="331" t="str">
        <f>VLOOKUP($G1643,工作表1!$A:$C,3)</f>
        <v>A</v>
      </c>
      <c r="I1643" s="24" t="str">
        <f>VLOOKUP(G1643,工作表1!A:C,3)</f>
        <v>A</v>
      </c>
    </row>
    <row r="1644" spans="1:9">
      <c r="A1644" t="s">
        <v>2385</v>
      </c>
      <c r="B1644" t="s">
        <v>3528</v>
      </c>
      <c r="C1644" t="s">
        <v>4001</v>
      </c>
      <c r="D1644" t="s">
        <v>4002</v>
      </c>
      <c r="E1644" t="s">
        <v>2703</v>
      </c>
      <c r="F1644" t="s">
        <v>4003</v>
      </c>
      <c r="G1644" t="s">
        <v>4712</v>
      </c>
      <c r="H1644" s="331" t="str">
        <f>VLOOKUP($G1644,工作表1!$A:$C,3)</f>
        <v>A</v>
      </c>
      <c r="I1644" s="24" t="str">
        <f>VLOOKUP(G1644,工作表1!A:C,3)</f>
        <v>A</v>
      </c>
    </row>
    <row r="1645" spans="1:9">
      <c r="A1645" t="s">
        <v>2385</v>
      </c>
      <c r="B1645" t="s">
        <v>3528</v>
      </c>
      <c r="C1645" t="s">
        <v>4004</v>
      </c>
      <c r="D1645" t="s">
        <v>4005</v>
      </c>
      <c r="E1645" t="s">
        <v>2703</v>
      </c>
      <c r="F1645" t="s">
        <v>2073</v>
      </c>
      <c r="G1645" t="s">
        <v>4713</v>
      </c>
      <c r="H1645" s="331" t="str">
        <f>VLOOKUP($G1645,工作表1!$A:$C,3)</f>
        <v>A</v>
      </c>
      <c r="I1645" s="24" t="str">
        <f>VLOOKUP(G1645,工作表1!A:C,3)</f>
        <v>A</v>
      </c>
    </row>
    <row r="1646" spans="1:9">
      <c r="A1646" t="s">
        <v>2385</v>
      </c>
      <c r="B1646" t="s">
        <v>3528</v>
      </c>
      <c r="C1646" t="s">
        <v>2074</v>
      </c>
      <c r="D1646" t="s">
        <v>2075</v>
      </c>
      <c r="E1646" t="s">
        <v>2703</v>
      </c>
      <c r="F1646" t="s">
        <v>2076</v>
      </c>
      <c r="G1646" t="s">
        <v>4725</v>
      </c>
      <c r="H1646" s="331" t="str">
        <f>VLOOKUP($G1646,工作表1!$A:$C,3)</f>
        <v>A</v>
      </c>
      <c r="I1646" s="24" t="str">
        <f>VLOOKUP(G1646,工作表1!A:C,3)</f>
        <v>A</v>
      </c>
    </row>
    <row r="1647" spans="1:9">
      <c r="A1647" t="s">
        <v>2385</v>
      </c>
      <c r="B1647" t="s">
        <v>3528</v>
      </c>
      <c r="C1647" t="s">
        <v>2077</v>
      </c>
      <c r="D1647" t="s">
        <v>2078</v>
      </c>
      <c r="E1647" t="s">
        <v>2703</v>
      </c>
      <c r="F1647" t="s">
        <v>2079</v>
      </c>
      <c r="G1647" t="s">
        <v>4727</v>
      </c>
      <c r="H1647" s="331" t="str">
        <f>VLOOKUP($G1647,工作表1!$A:$C,3)</f>
        <v>A</v>
      </c>
      <c r="I1647" s="24" t="str">
        <f>VLOOKUP(G1647,工作表1!A:C,3)</f>
        <v>A</v>
      </c>
    </row>
    <row r="1648" spans="1:9">
      <c r="A1648" t="s">
        <v>2385</v>
      </c>
      <c r="B1648" t="s">
        <v>3528</v>
      </c>
      <c r="C1648" t="s">
        <v>2080</v>
      </c>
      <c r="D1648" t="s">
        <v>2081</v>
      </c>
      <c r="E1648" t="s">
        <v>2703</v>
      </c>
      <c r="F1648" t="s">
        <v>2082</v>
      </c>
      <c r="G1648" t="s">
        <v>4713</v>
      </c>
      <c r="H1648" s="331" t="str">
        <f>VLOOKUP($G1648,工作表1!$A:$C,3)</f>
        <v>A</v>
      </c>
      <c r="I1648" s="24" t="str">
        <f>VLOOKUP(G1648,工作表1!A:C,3)</f>
        <v>A</v>
      </c>
    </row>
    <row r="1649" spans="1:9">
      <c r="A1649" t="s">
        <v>2385</v>
      </c>
      <c r="B1649" t="s">
        <v>3528</v>
      </c>
      <c r="C1649" t="s">
        <v>2083</v>
      </c>
      <c r="D1649" t="s">
        <v>2084</v>
      </c>
      <c r="E1649" t="s">
        <v>2703</v>
      </c>
      <c r="F1649" t="s">
        <v>2085</v>
      </c>
      <c r="G1649" t="s">
        <v>4726</v>
      </c>
      <c r="H1649" s="331" t="str">
        <f>VLOOKUP($G1649,工作表1!$A:$C,3)</f>
        <v>A</v>
      </c>
      <c r="I1649" s="24" t="str">
        <f>VLOOKUP(G1649,工作表1!A:C,3)</f>
        <v>A</v>
      </c>
    </row>
    <row r="1650" spans="1:9">
      <c r="A1650" t="s">
        <v>2385</v>
      </c>
      <c r="B1650" t="s">
        <v>3528</v>
      </c>
      <c r="C1650" t="s">
        <v>2086</v>
      </c>
      <c r="D1650" t="s">
        <v>2087</v>
      </c>
      <c r="E1650" t="s">
        <v>2703</v>
      </c>
      <c r="F1650" t="s">
        <v>2088</v>
      </c>
      <c r="G1650" t="s">
        <v>4712</v>
      </c>
      <c r="H1650" s="331" t="str">
        <f>VLOOKUP($G1650,工作表1!$A:$C,3)</f>
        <v>A</v>
      </c>
      <c r="I1650" s="24" t="str">
        <f>VLOOKUP(G1650,工作表1!A:C,3)</f>
        <v>A</v>
      </c>
    </row>
    <row r="1651" spans="1:9">
      <c r="A1651" t="s">
        <v>2385</v>
      </c>
      <c r="B1651" t="s">
        <v>3528</v>
      </c>
      <c r="C1651" t="s">
        <v>2089</v>
      </c>
      <c r="D1651" t="s">
        <v>2090</v>
      </c>
      <c r="E1651" t="s">
        <v>2703</v>
      </c>
      <c r="F1651" t="s">
        <v>2091</v>
      </c>
      <c r="G1651" t="s">
        <v>4711</v>
      </c>
      <c r="H1651" s="331" t="str">
        <f>VLOOKUP($G1651,工作表1!$A:$C,3)</f>
        <v>A</v>
      </c>
      <c r="I1651" s="24" t="str">
        <f>VLOOKUP(G1651,工作表1!A:C,3)</f>
        <v>A</v>
      </c>
    </row>
    <row r="1652" spans="1:9">
      <c r="A1652" t="s">
        <v>2385</v>
      </c>
      <c r="B1652" t="s">
        <v>3528</v>
      </c>
      <c r="C1652" t="s">
        <v>3679</v>
      </c>
      <c r="D1652" t="s">
        <v>3680</v>
      </c>
      <c r="E1652" t="s">
        <v>2703</v>
      </c>
      <c r="F1652" t="s">
        <v>3681</v>
      </c>
      <c r="G1652" t="s">
        <v>4732</v>
      </c>
      <c r="H1652" s="331" t="str">
        <f>VLOOKUP($G1652,工作表1!$A:$C,3)</f>
        <v>A</v>
      </c>
      <c r="I1652" s="24" t="str">
        <f>VLOOKUP(G1652,工作表1!A:C,3)</f>
        <v>A</v>
      </c>
    </row>
    <row r="1653" spans="1:9">
      <c r="A1653" t="s">
        <v>2385</v>
      </c>
      <c r="B1653" t="s">
        <v>3528</v>
      </c>
      <c r="C1653" t="s">
        <v>3682</v>
      </c>
      <c r="D1653" t="s">
        <v>3683</v>
      </c>
      <c r="E1653" t="s">
        <v>2703</v>
      </c>
      <c r="F1653" t="s">
        <v>3684</v>
      </c>
      <c r="G1653" t="s">
        <v>4732</v>
      </c>
      <c r="H1653" s="331" t="str">
        <f>VLOOKUP($G1653,工作表1!$A:$C,3)</f>
        <v>A</v>
      </c>
      <c r="I1653" s="24" t="str">
        <f>VLOOKUP(G1653,工作表1!A:C,3)</f>
        <v>A</v>
      </c>
    </row>
    <row r="1654" spans="1:9">
      <c r="A1654" t="s">
        <v>2385</v>
      </c>
      <c r="B1654" t="s">
        <v>3528</v>
      </c>
      <c r="C1654" t="s">
        <v>3685</v>
      </c>
      <c r="D1654" t="s">
        <v>3686</v>
      </c>
      <c r="E1654" t="s">
        <v>2703</v>
      </c>
      <c r="F1654" t="s">
        <v>3687</v>
      </c>
      <c r="G1654" t="s">
        <v>4726</v>
      </c>
      <c r="H1654" s="331" t="str">
        <f>VLOOKUP($G1654,工作表1!$A:$C,3)</f>
        <v>A</v>
      </c>
      <c r="I1654" s="24" t="str">
        <f>VLOOKUP(G1654,工作表1!A:C,3)</f>
        <v>A</v>
      </c>
    </row>
    <row r="1655" spans="1:9">
      <c r="A1655" t="s">
        <v>2385</v>
      </c>
      <c r="B1655" t="s">
        <v>3528</v>
      </c>
      <c r="C1655" t="s">
        <v>3688</v>
      </c>
      <c r="D1655" t="s">
        <v>3689</v>
      </c>
      <c r="E1655" t="s">
        <v>2703</v>
      </c>
      <c r="F1655" t="s">
        <v>3690</v>
      </c>
      <c r="G1655" t="s">
        <v>4725</v>
      </c>
      <c r="H1655" s="331" t="str">
        <f>VLOOKUP($G1655,工作表1!$A:$C,3)</f>
        <v>A</v>
      </c>
      <c r="I1655" s="24" t="str">
        <f>VLOOKUP(G1655,工作表1!A:C,3)</f>
        <v>A</v>
      </c>
    </row>
    <row r="1656" spans="1:9">
      <c r="A1656" t="s">
        <v>2385</v>
      </c>
      <c r="B1656" t="s">
        <v>3528</v>
      </c>
      <c r="C1656" t="s">
        <v>3691</v>
      </c>
      <c r="D1656" t="s">
        <v>3692</v>
      </c>
      <c r="E1656" t="s">
        <v>2703</v>
      </c>
      <c r="F1656" t="s">
        <v>3693</v>
      </c>
      <c r="G1656" t="s">
        <v>4726</v>
      </c>
      <c r="H1656" s="331" t="str">
        <f>VLOOKUP($G1656,工作表1!$A:$C,3)</f>
        <v>A</v>
      </c>
      <c r="I1656" s="24" t="str">
        <f>VLOOKUP(G1656,工作表1!A:C,3)</f>
        <v>A</v>
      </c>
    </row>
    <row r="1657" spans="1:9">
      <c r="A1657" t="s">
        <v>2385</v>
      </c>
      <c r="B1657" t="s">
        <v>3528</v>
      </c>
      <c r="C1657" t="s">
        <v>3694</v>
      </c>
      <c r="D1657" t="s">
        <v>3695</v>
      </c>
      <c r="E1657" t="s">
        <v>2703</v>
      </c>
      <c r="F1657" t="s">
        <v>3696</v>
      </c>
      <c r="G1657" t="s">
        <v>4733</v>
      </c>
      <c r="H1657" s="331" t="str">
        <f>VLOOKUP($G1657,工作表1!$A:$C,3)</f>
        <v>A</v>
      </c>
      <c r="I1657" s="24" t="str">
        <f>VLOOKUP(G1657,工作表1!A:C,3)</f>
        <v>A</v>
      </c>
    </row>
    <row r="1658" spans="1:9">
      <c r="A1658" t="s">
        <v>2385</v>
      </c>
      <c r="B1658" t="s">
        <v>3528</v>
      </c>
      <c r="C1658" t="s">
        <v>3697</v>
      </c>
      <c r="D1658" t="s">
        <v>3698</v>
      </c>
      <c r="E1658" t="s">
        <v>2703</v>
      </c>
      <c r="F1658" t="s">
        <v>3699</v>
      </c>
      <c r="G1658" t="s">
        <v>4732</v>
      </c>
      <c r="H1658" s="331" t="str">
        <f>VLOOKUP($G1658,工作表1!$A:$C,3)</f>
        <v>A</v>
      </c>
      <c r="I1658" s="24" t="str">
        <f>VLOOKUP(G1658,工作表1!A:C,3)</f>
        <v>A</v>
      </c>
    </row>
    <row r="1659" spans="1:9">
      <c r="A1659" t="s">
        <v>2385</v>
      </c>
      <c r="B1659" t="s">
        <v>3528</v>
      </c>
      <c r="C1659" t="s">
        <v>3700</v>
      </c>
      <c r="D1659" t="s">
        <v>3701</v>
      </c>
      <c r="E1659" t="s">
        <v>2703</v>
      </c>
      <c r="F1659" t="s">
        <v>3702</v>
      </c>
      <c r="G1659" t="s">
        <v>1890</v>
      </c>
      <c r="H1659" s="331" t="str">
        <f>VLOOKUP($G1659,工作表1!$A:$C,3)</f>
        <v>A</v>
      </c>
      <c r="I1659" s="24" t="str">
        <f>VLOOKUP(G1659,工作表1!A:C,3)</f>
        <v>A</v>
      </c>
    </row>
    <row r="1660" spans="1:9">
      <c r="A1660" t="s">
        <v>2385</v>
      </c>
      <c r="B1660" t="s">
        <v>3528</v>
      </c>
      <c r="C1660" t="s">
        <v>3703</v>
      </c>
      <c r="D1660" t="s">
        <v>3704</v>
      </c>
      <c r="E1660" t="s">
        <v>2703</v>
      </c>
      <c r="F1660" t="s">
        <v>3705</v>
      </c>
      <c r="G1660" t="s">
        <v>4728</v>
      </c>
      <c r="H1660" s="331" t="str">
        <f>VLOOKUP($G1660,工作表1!$A:$C,3)</f>
        <v>A</v>
      </c>
      <c r="I1660" s="24" t="str">
        <f>VLOOKUP(G1660,工作表1!A:C,3)</f>
        <v>A</v>
      </c>
    </row>
    <row r="1661" spans="1:9">
      <c r="A1661" t="s">
        <v>2385</v>
      </c>
      <c r="B1661" t="s">
        <v>3528</v>
      </c>
      <c r="C1661" t="s">
        <v>3706</v>
      </c>
      <c r="D1661" t="s">
        <v>3707</v>
      </c>
      <c r="E1661" t="s">
        <v>2703</v>
      </c>
      <c r="F1661" t="s">
        <v>3708</v>
      </c>
      <c r="G1661" t="s">
        <v>1890</v>
      </c>
      <c r="H1661" s="331" t="str">
        <f>VLOOKUP($G1661,工作表1!$A:$C,3)</f>
        <v>A</v>
      </c>
      <c r="I1661" s="24" t="str">
        <f>VLOOKUP(G1661,工作表1!A:C,3)</f>
        <v>A</v>
      </c>
    </row>
    <row r="1662" spans="1:9">
      <c r="A1662" t="s">
        <v>2385</v>
      </c>
      <c r="B1662" t="s">
        <v>3528</v>
      </c>
      <c r="C1662" t="s">
        <v>3709</v>
      </c>
      <c r="D1662" t="s">
        <v>3710</v>
      </c>
      <c r="E1662" t="s">
        <v>2703</v>
      </c>
      <c r="F1662" t="s">
        <v>3711</v>
      </c>
      <c r="G1662" t="s">
        <v>4727</v>
      </c>
      <c r="H1662" s="331" t="str">
        <f>VLOOKUP($G1662,工作表1!$A:$C,3)</f>
        <v>A</v>
      </c>
      <c r="I1662" s="24" t="str">
        <f>VLOOKUP(G1662,工作表1!A:C,3)</f>
        <v>A</v>
      </c>
    </row>
    <row r="1663" spans="1:9">
      <c r="A1663" t="s">
        <v>2385</v>
      </c>
      <c r="B1663" t="s">
        <v>3528</v>
      </c>
      <c r="C1663" t="s">
        <v>3712</v>
      </c>
      <c r="D1663" t="s">
        <v>3713</v>
      </c>
      <c r="E1663" t="s">
        <v>2703</v>
      </c>
      <c r="F1663" t="s">
        <v>3714</v>
      </c>
      <c r="G1663" t="s">
        <v>4726</v>
      </c>
      <c r="H1663" s="331" t="str">
        <f>VLOOKUP($G1663,工作表1!$A:$C,3)</f>
        <v>A</v>
      </c>
      <c r="I1663" s="24" t="str">
        <f>VLOOKUP(G1663,工作表1!A:C,3)</f>
        <v>A</v>
      </c>
    </row>
    <row r="1664" spans="1:9">
      <c r="A1664" t="s">
        <v>2385</v>
      </c>
      <c r="B1664" t="s">
        <v>3528</v>
      </c>
      <c r="C1664" t="s">
        <v>3715</v>
      </c>
      <c r="D1664" t="s">
        <v>3716</v>
      </c>
      <c r="E1664" t="s">
        <v>2703</v>
      </c>
      <c r="F1664" t="s">
        <v>3717</v>
      </c>
      <c r="G1664" t="s">
        <v>1890</v>
      </c>
      <c r="H1664" s="331" t="str">
        <f>VLOOKUP($G1664,工作表1!$A:$C,3)</f>
        <v>A</v>
      </c>
      <c r="I1664" s="24" t="str">
        <f>VLOOKUP(G1664,工作表1!A:C,3)</f>
        <v>A</v>
      </c>
    </row>
    <row r="1665" spans="1:9">
      <c r="A1665" t="s">
        <v>2385</v>
      </c>
      <c r="B1665" t="s">
        <v>3528</v>
      </c>
      <c r="C1665" t="s">
        <v>3718</v>
      </c>
      <c r="D1665" t="s">
        <v>3719</v>
      </c>
      <c r="E1665" t="s">
        <v>2703</v>
      </c>
      <c r="F1665" t="s">
        <v>3720</v>
      </c>
      <c r="G1665" t="s">
        <v>4731</v>
      </c>
      <c r="H1665" s="331" t="str">
        <f>VLOOKUP($G1665,工作表1!$A:$C,3)</f>
        <v>A</v>
      </c>
      <c r="I1665" s="24" t="str">
        <f>VLOOKUP(G1665,工作表1!A:C,3)</f>
        <v>A</v>
      </c>
    </row>
    <row r="1666" spans="1:9">
      <c r="A1666" t="s">
        <v>2385</v>
      </c>
      <c r="B1666" t="s">
        <v>3528</v>
      </c>
      <c r="C1666" t="s">
        <v>3721</v>
      </c>
      <c r="D1666" t="s">
        <v>3722</v>
      </c>
      <c r="E1666" t="s">
        <v>2703</v>
      </c>
      <c r="F1666" t="s">
        <v>3723</v>
      </c>
      <c r="G1666" t="s">
        <v>4732</v>
      </c>
      <c r="H1666" s="331" t="str">
        <f>VLOOKUP($G1666,工作表1!$A:$C,3)</f>
        <v>A</v>
      </c>
      <c r="I1666" s="24" t="str">
        <f>VLOOKUP(G1666,工作表1!A:C,3)</f>
        <v>A</v>
      </c>
    </row>
    <row r="1667" spans="1:9">
      <c r="A1667" t="s">
        <v>2385</v>
      </c>
      <c r="B1667" t="s">
        <v>3528</v>
      </c>
      <c r="C1667" t="s">
        <v>3724</v>
      </c>
      <c r="D1667" t="s">
        <v>3725</v>
      </c>
      <c r="E1667" t="s">
        <v>2703</v>
      </c>
      <c r="F1667" t="s">
        <v>3726</v>
      </c>
      <c r="G1667" t="s">
        <v>4713</v>
      </c>
      <c r="H1667" s="331" t="str">
        <f>VLOOKUP($G1667,工作表1!$A:$C,3)</f>
        <v>A</v>
      </c>
      <c r="I1667" s="24" t="str">
        <f>VLOOKUP(G1667,工作表1!A:C,3)</f>
        <v>A</v>
      </c>
    </row>
    <row r="1668" spans="1:9">
      <c r="A1668" t="s">
        <v>2385</v>
      </c>
      <c r="B1668" t="s">
        <v>3528</v>
      </c>
      <c r="C1668" t="s">
        <v>3727</v>
      </c>
      <c r="D1668" t="s">
        <v>3728</v>
      </c>
      <c r="E1668" t="s">
        <v>2703</v>
      </c>
      <c r="F1668" t="s">
        <v>3729</v>
      </c>
      <c r="G1668" t="s">
        <v>4732</v>
      </c>
      <c r="H1668" s="331" t="str">
        <f>VLOOKUP($G1668,工作表1!$A:$C,3)</f>
        <v>A</v>
      </c>
      <c r="I1668" s="24" t="str">
        <f>VLOOKUP(G1668,工作表1!A:C,3)</f>
        <v>A</v>
      </c>
    </row>
    <row r="1669" spans="1:9">
      <c r="A1669" t="s">
        <v>2385</v>
      </c>
      <c r="B1669" t="s">
        <v>3528</v>
      </c>
      <c r="C1669" t="s">
        <v>3730</v>
      </c>
      <c r="D1669" t="s">
        <v>3731</v>
      </c>
      <c r="E1669" t="s">
        <v>2703</v>
      </c>
      <c r="F1669" t="s">
        <v>3732</v>
      </c>
      <c r="G1669" t="s">
        <v>4713</v>
      </c>
      <c r="H1669" s="331" t="str">
        <f>VLOOKUP($G1669,工作表1!$A:$C,3)</f>
        <v>A</v>
      </c>
      <c r="I1669" s="24" t="str">
        <f>VLOOKUP(G1669,工作表1!A:C,3)</f>
        <v>A</v>
      </c>
    </row>
    <row r="1670" spans="1:9">
      <c r="A1670" t="s">
        <v>2385</v>
      </c>
      <c r="B1670" t="s">
        <v>3528</v>
      </c>
      <c r="C1670" t="s">
        <v>3733</v>
      </c>
      <c r="D1670" t="s">
        <v>3734</v>
      </c>
      <c r="E1670" t="s">
        <v>2703</v>
      </c>
      <c r="F1670" t="s">
        <v>3735</v>
      </c>
      <c r="G1670" t="s">
        <v>1890</v>
      </c>
      <c r="H1670" s="331" t="str">
        <f>VLOOKUP($G1670,工作表1!$A:$C,3)</f>
        <v>A</v>
      </c>
      <c r="I1670" s="24" t="str">
        <f>VLOOKUP(G1670,工作表1!A:C,3)</f>
        <v>A</v>
      </c>
    </row>
    <row r="1671" spans="1:9">
      <c r="A1671" t="s">
        <v>2385</v>
      </c>
      <c r="B1671" t="s">
        <v>3528</v>
      </c>
      <c r="C1671" t="s">
        <v>3736</v>
      </c>
      <c r="D1671" t="s">
        <v>3737</v>
      </c>
      <c r="E1671" t="s">
        <v>2703</v>
      </c>
      <c r="F1671" t="s">
        <v>3738</v>
      </c>
      <c r="G1671" t="s">
        <v>4725</v>
      </c>
      <c r="H1671" s="331" t="str">
        <f>VLOOKUP($G1671,工作表1!$A:$C,3)</f>
        <v>A</v>
      </c>
      <c r="I1671" s="24" t="str">
        <f>VLOOKUP(G1671,工作表1!A:C,3)</f>
        <v>A</v>
      </c>
    </row>
    <row r="1672" spans="1:9">
      <c r="A1672" t="s">
        <v>2385</v>
      </c>
      <c r="B1672" t="s">
        <v>3528</v>
      </c>
      <c r="C1672" t="s">
        <v>3739</v>
      </c>
      <c r="D1672" t="s">
        <v>3740</v>
      </c>
      <c r="E1672" t="s">
        <v>2703</v>
      </c>
      <c r="F1672" t="s">
        <v>3741</v>
      </c>
      <c r="G1672" t="s">
        <v>4726</v>
      </c>
      <c r="H1672" s="331" t="str">
        <f>VLOOKUP($G1672,工作表1!$A:$C,3)</f>
        <v>A</v>
      </c>
      <c r="I1672" s="24" t="str">
        <f>VLOOKUP(G1672,工作表1!A:C,3)</f>
        <v>A</v>
      </c>
    </row>
    <row r="1673" spans="1:9">
      <c r="A1673" t="s">
        <v>2385</v>
      </c>
      <c r="B1673" t="s">
        <v>3528</v>
      </c>
      <c r="C1673" t="s">
        <v>3742</v>
      </c>
      <c r="D1673" t="s">
        <v>3743</v>
      </c>
      <c r="E1673" t="s">
        <v>2703</v>
      </c>
      <c r="F1673" t="s">
        <v>3744</v>
      </c>
      <c r="G1673" t="s">
        <v>4731</v>
      </c>
      <c r="H1673" s="331" t="str">
        <f>VLOOKUP($G1673,工作表1!$A:$C,3)</f>
        <v>A</v>
      </c>
      <c r="I1673" s="24" t="str">
        <f>VLOOKUP(G1673,工作表1!A:C,3)</f>
        <v>A</v>
      </c>
    </row>
    <row r="1674" spans="1:9">
      <c r="A1674" t="s">
        <v>2385</v>
      </c>
      <c r="B1674" t="s">
        <v>3528</v>
      </c>
      <c r="C1674" t="s">
        <v>3745</v>
      </c>
      <c r="D1674" t="s">
        <v>3746</v>
      </c>
      <c r="E1674" t="s">
        <v>2703</v>
      </c>
      <c r="F1674" t="s">
        <v>3747</v>
      </c>
      <c r="G1674" t="s">
        <v>4733</v>
      </c>
      <c r="H1674" s="331" t="str">
        <f>VLOOKUP($G1674,工作表1!$A:$C,3)</f>
        <v>A</v>
      </c>
      <c r="I1674" s="24" t="str">
        <f>VLOOKUP(G1674,工作表1!A:C,3)</f>
        <v>A</v>
      </c>
    </row>
    <row r="1675" spans="1:9">
      <c r="A1675" t="s">
        <v>2385</v>
      </c>
      <c r="B1675" t="s">
        <v>3528</v>
      </c>
      <c r="C1675" t="s">
        <v>3748</v>
      </c>
      <c r="D1675" t="s">
        <v>3749</v>
      </c>
      <c r="E1675" t="s">
        <v>2703</v>
      </c>
      <c r="F1675" t="s">
        <v>3750</v>
      </c>
      <c r="G1675" t="s">
        <v>4726</v>
      </c>
      <c r="H1675" s="331" t="str">
        <f>VLOOKUP($G1675,工作表1!$A:$C,3)</f>
        <v>A</v>
      </c>
      <c r="I1675" s="24" t="str">
        <f>VLOOKUP(G1675,工作表1!A:C,3)</f>
        <v>A</v>
      </c>
    </row>
    <row r="1676" spans="1:9">
      <c r="A1676" t="s">
        <v>2385</v>
      </c>
      <c r="B1676" t="s">
        <v>3528</v>
      </c>
      <c r="C1676" t="s">
        <v>3751</v>
      </c>
      <c r="D1676" t="s">
        <v>3752</v>
      </c>
      <c r="E1676" t="s">
        <v>2703</v>
      </c>
      <c r="F1676" t="s">
        <v>3753</v>
      </c>
      <c r="G1676" t="s">
        <v>4713</v>
      </c>
      <c r="H1676" s="331" t="str">
        <f>VLOOKUP($G1676,工作表1!$A:$C,3)</f>
        <v>A</v>
      </c>
      <c r="I1676" s="24" t="str">
        <f>VLOOKUP(G1676,工作表1!A:C,3)</f>
        <v>A</v>
      </c>
    </row>
    <row r="1677" spans="1:9">
      <c r="A1677" t="s">
        <v>2385</v>
      </c>
      <c r="B1677" t="s">
        <v>3528</v>
      </c>
      <c r="C1677" t="s">
        <v>3754</v>
      </c>
      <c r="D1677" t="s">
        <v>3755</v>
      </c>
      <c r="E1677" t="s">
        <v>2703</v>
      </c>
      <c r="F1677" t="s">
        <v>3756</v>
      </c>
      <c r="G1677" t="s">
        <v>4713</v>
      </c>
      <c r="H1677" s="331" t="str">
        <f>VLOOKUP($G1677,工作表1!$A:$C,3)</f>
        <v>A</v>
      </c>
      <c r="I1677" s="24" t="str">
        <f>VLOOKUP(G1677,工作表1!A:C,3)</f>
        <v>A</v>
      </c>
    </row>
    <row r="1678" spans="1:9">
      <c r="A1678" t="s">
        <v>2385</v>
      </c>
      <c r="B1678" t="s">
        <v>3528</v>
      </c>
      <c r="C1678" t="s">
        <v>3757</v>
      </c>
      <c r="D1678" t="s">
        <v>3758</v>
      </c>
      <c r="E1678" t="s">
        <v>2703</v>
      </c>
      <c r="F1678" t="s">
        <v>3759</v>
      </c>
      <c r="G1678" t="s">
        <v>4713</v>
      </c>
      <c r="H1678" s="331" t="str">
        <f>VLOOKUP($G1678,工作表1!$A:$C,3)</f>
        <v>A</v>
      </c>
      <c r="I1678" s="24" t="str">
        <f>VLOOKUP(G1678,工作表1!A:C,3)</f>
        <v>A</v>
      </c>
    </row>
    <row r="1679" spans="1:9">
      <c r="A1679" t="s">
        <v>2385</v>
      </c>
      <c r="B1679" t="s">
        <v>3528</v>
      </c>
      <c r="C1679" t="s">
        <v>3760</v>
      </c>
      <c r="D1679" t="s">
        <v>3761</v>
      </c>
      <c r="E1679" t="s">
        <v>2703</v>
      </c>
      <c r="F1679" t="s">
        <v>3762</v>
      </c>
      <c r="G1679" t="s">
        <v>4728</v>
      </c>
      <c r="H1679" s="331" t="str">
        <f>VLOOKUP($G1679,工作表1!$A:$C,3)</f>
        <v>A</v>
      </c>
      <c r="I1679" s="24" t="str">
        <f>VLOOKUP(G1679,工作表1!A:C,3)</f>
        <v>A</v>
      </c>
    </row>
    <row r="1680" spans="1:9">
      <c r="A1680" t="s">
        <v>2385</v>
      </c>
      <c r="B1680" t="s">
        <v>3528</v>
      </c>
      <c r="C1680" t="s">
        <v>3763</v>
      </c>
      <c r="D1680" t="s">
        <v>3764</v>
      </c>
      <c r="E1680" t="s">
        <v>2703</v>
      </c>
      <c r="F1680" t="s">
        <v>3765</v>
      </c>
      <c r="G1680" t="s">
        <v>4711</v>
      </c>
      <c r="H1680" s="331" t="str">
        <f>VLOOKUP($G1680,工作表1!$A:$C,3)</f>
        <v>A</v>
      </c>
      <c r="I1680" s="24" t="str">
        <f>VLOOKUP(G1680,工作表1!A:C,3)</f>
        <v>A</v>
      </c>
    </row>
    <row r="1681" spans="1:9">
      <c r="A1681" t="s">
        <v>2385</v>
      </c>
      <c r="B1681" t="s">
        <v>3528</v>
      </c>
      <c r="C1681" t="s">
        <v>3766</v>
      </c>
      <c r="D1681" t="s">
        <v>3767</v>
      </c>
      <c r="E1681" t="s">
        <v>2703</v>
      </c>
      <c r="F1681" t="s">
        <v>3768</v>
      </c>
      <c r="G1681" t="s">
        <v>4733</v>
      </c>
      <c r="H1681" s="331" t="str">
        <f>VLOOKUP($G1681,工作表1!$A:$C,3)</f>
        <v>A</v>
      </c>
      <c r="I1681" s="24" t="str">
        <f>VLOOKUP(G1681,工作表1!A:C,3)</f>
        <v>A</v>
      </c>
    </row>
    <row r="1682" spans="1:9">
      <c r="A1682" t="s">
        <v>2385</v>
      </c>
      <c r="B1682" t="s">
        <v>3528</v>
      </c>
      <c r="C1682" t="s">
        <v>3769</v>
      </c>
      <c r="D1682" t="s">
        <v>3770</v>
      </c>
      <c r="E1682" t="s">
        <v>2703</v>
      </c>
      <c r="F1682" t="s">
        <v>3771</v>
      </c>
      <c r="G1682" t="s">
        <v>4712</v>
      </c>
      <c r="H1682" s="331" t="str">
        <f>VLOOKUP($G1682,工作表1!$A:$C,3)</f>
        <v>A</v>
      </c>
      <c r="I1682" s="24" t="str">
        <f>VLOOKUP(G1682,工作表1!A:C,3)</f>
        <v>A</v>
      </c>
    </row>
    <row r="1683" spans="1:9">
      <c r="A1683" t="s">
        <v>2385</v>
      </c>
      <c r="B1683" t="s">
        <v>3528</v>
      </c>
      <c r="C1683" t="s">
        <v>3772</v>
      </c>
      <c r="D1683" t="s">
        <v>3773</v>
      </c>
      <c r="E1683" t="s">
        <v>2703</v>
      </c>
      <c r="F1683" t="s">
        <v>3774</v>
      </c>
      <c r="G1683" t="s">
        <v>4726</v>
      </c>
      <c r="H1683" s="331" t="str">
        <f>VLOOKUP($G1683,工作表1!$A:$C,3)</f>
        <v>A</v>
      </c>
      <c r="I1683" s="24" t="str">
        <f>VLOOKUP(G1683,工作表1!A:C,3)</f>
        <v>A</v>
      </c>
    </row>
    <row r="1684" spans="1:9">
      <c r="A1684" t="s">
        <v>2385</v>
      </c>
      <c r="B1684" t="s">
        <v>3528</v>
      </c>
      <c r="C1684" t="s">
        <v>3775</v>
      </c>
      <c r="D1684" t="s">
        <v>3776</v>
      </c>
      <c r="E1684" t="s">
        <v>2703</v>
      </c>
      <c r="F1684" t="s">
        <v>3777</v>
      </c>
      <c r="G1684" t="s">
        <v>4712</v>
      </c>
      <c r="H1684" s="331" t="str">
        <f>VLOOKUP($G1684,工作表1!$A:$C,3)</f>
        <v>A</v>
      </c>
      <c r="I1684" s="24" t="str">
        <f>VLOOKUP(G1684,工作表1!A:C,3)</f>
        <v>A</v>
      </c>
    </row>
    <row r="1685" spans="1:9">
      <c r="A1685" t="s">
        <v>2385</v>
      </c>
      <c r="B1685" t="s">
        <v>3528</v>
      </c>
      <c r="C1685" t="s">
        <v>3778</v>
      </c>
      <c r="D1685" t="s">
        <v>3779</v>
      </c>
      <c r="E1685" t="s">
        <v>2703</v>
      </c>
      <c r="F1685" t="s">
        <v>3780</v>
      </c>
      <c r="G1685" t="s">
        <v>4712</v>
      </c>
      <c r="H1685" s="331" t="str">
        <f>VLOOKUP($G1685,工作表1!$A:$C,3)</f>
        <v>A</v>
      </c>
      <c r="I1685" s="24" t="str">
        <f>VLOOKUP(G1685,工作表1!A:C,3)</f>
        <v>A</v>
      </c>
    </row>
    <row r="1686" spans="1:9">
      <c r="A1686" t="s">
        <v>2385</v>
      </c>
      <c r="B1686" t="s">
        <v>3528</v>
      </c>
      <c r="C1686" t="s">
        <v>3781</v>
      </c>
      <c r="D1686" t="s">
        <v>3782</v>
      </c>
      <c r="E1686" t="s">
        <v>2703</v>
      </c>
      <c r="F1686" t="s">
        <v>3783</v>
      </c>
      <c r="G1686" t="s">
        <v>4733</v>
      </c>
      <c r="H1686" s="331" t="str">
        <f>VLOOKUP($G1686,工作表1!$A:$C,3)</f>
        <v>A</v>
      </c>
      <c r="I1686" s="24" t="str">
        <f>VLOOKUP(G1686,工作表1!A:C,3)</f>
        <v>A</v>
      </c>
    </row>
    <row r="1687" spans="1:9">
      <c r="A1687" t="s">
        <v>2385</v>
      </c>
      <c r="B1687" t="s">
        <v>3528</v>
      </c>
      <c r="C1687" t="s">
        <v>3784</v>
      </c>
      <c r="D1687" t="s">
        <v>3785</v>
      </c>
      <c r="E1687" t="s">
        <v>2703</v>
      </c>
      <c r="F1687" t="s">
        <v>3786</v>
      </c>
      <c r="G1687" t="s">
        <v>4732</v>
      </c>
      <c r="H1687" s="331" t="str">
        <f>VLOOKUP($G1687,工作表1!$A:$C,3)</f>
        <v>A</v>
      </c>
      <c r="I1687" s="24" t="str">
        <f>VLOOKUP(G1687,工作表1!A:C,3)</f>
        <v>A</v>
      </c>
    </row>
    <row r="1688" spans="1:9">
      <c r="A1688" t="s">
        <v>2385</v>
      </c>
      <c r="B1688" t="s">
        <v>3528</v>
      </c>
      <c r="C1688" t="s">
        <v>3787</v>
      </c>
      <c r="D1688" t="s">
        <v>3788</v>
      </c>
      <c r="E1688" t="s">
        <v>2703</v>
      </c>
      <c r="F1688" t="s">
        <v>3789</v>
      </c>
      <c r="G1688" t="s">
        <v>4713</v>
      </c>
      <c r="H1688" s="331" t="str">
        <f>VLOOKUP($G1688,工作表1!$A:$C,3)</f>
        <v>A</v>
      </c>
      <c r="I1688" s="24" t="str">
        <f>VLOOKUP(G1688,工作表1!A:C,3)</f>
        <v>A</v>
      </c>
    </row>
    <row r="1689" spans="1:9">
      <c r="A1689" t="s">
        <v>2385</v>
      </c>
      <c r="B1689" t="s">
        <v>3528</v>
      </c>
      <c r="C1689" t="s">
        <v>3790</v>
      </c>
      <c r="D1689" t="s">
        <v>3791</v>
      </c>
      <c r="E1689" t="s">
        <v>2703</v>
      </c>
      <c r="F1689" t="s">
        <v>2392</v>
      </c>
      <c r="G1689" t="s">
        <v>4712</v>
      </c>
      <c r="H1689" s="331" t="str">
        <f>VLOOKUP($G1689,工作表1!$A:$C,3)</f>
        <v>A</v>
      </c>
      <c r="I1689" s="24" t="str">
        <f>VLOOKUP(G1689,工作表1!A:C,3)</f>
        <v>A</v>
      </c>
    </row>
    <row r="1690" spans="1:9">
      <c r="A1690" t="s">
        <v>2385</v>
      </c>
      <c r="B1690" t="s">
        <v>3528</v>
      </c>
      <c r="C1690" t="s">
        <v>2393</v>
      </c>
      <c r="D1690" t="s">
        <v>2394</v>
      </c>
      <c r="E1690" t="s">
        <v>2703</v>
      </c>
      <c r="F1690" t="s">
        <v>2395</v>
      </c>
      <c r="G1690" t="s">
        <v>4726</v>
      </c>
      <c r="H1690" s="331" t="str">
        <f>VLOOKUP($G1690,工作表1!$A:$C,3)</f>
        <v>A</v>
      </c>
      <c r="I1690" s="24" t="str">
        <f>VLOOKUP(G1690,工作表1!A:C,3)</f>
        <v>A</v>
      </c>
    </row>
    <row r="1691" spans="1:9">
      <c r="A1691" t="s">
        <v>2385</v>
      </c>
      <c r="B1691" t="s">
        <v>3528</v>
      </c>
      <c r="C1691" t="s">
        <v>2396</v>
      </c>
      <c r="D1691" t="s">
        <v>2397</v>
      </c>
      <c r="E1691" t="s">
        <v>2703</v>
      </c>
      <c r="F1691" t="s">
        <v>2398</v>
      </c>
      <c r="G1691" t="s">
        <v>4713</v>
      </c>
      <c r="H1691" s="331" t="str">
        <f>VLOOKUP($G1691,工作表1!$A:$C,3)</f>
        <v>A</v>
      </c>
      <c r="I1691" s="24" t="str">
        <f>VLOOKUP(G1691,工作表1!A:C,3)</f>
        <v>A</v>
      </c>
    </row>
    <row r="1692" spans="1:9">
      <c r="A1692" t="s">
        <v>2385</v>
      </c>
      <c r="B1692" t="s">
        <v>3528</v>
      </c>
      <c r="C1692" t="s">
        <v>2399</v>
      </c>
      <c r="D1692" t="s">
        <v>2400</v>
      </c>
      <c r="E1692" t="s">
        <v>2703</v>
      </c>
      <c r="F1692" t="s">
        <v>2401</v>
      </c>
      <c r="G1692" t="s">
        <v>4712</v>
      </c>
      <c r="H1692" s="331" t="str">
        <f>VLOOKUP($G1692,工作表1!$A:$C,3)</f>
        <v>A</v>
      </c>
      <c r="I1692" s="24" t="str">
        <f>VLOOKUP(G1692,工作表1!A:C,3)</f>
        <v>A</v>
      </c>
    </row>
    <row r="1693" spans="1:9">
      <c r="A1693" t="s">
        <v>2385</v>
      </c>
      <c r="B1693" t="s">
        <v>3528</v>
      </c>
      <c r="C1693" t="s">
        <v>2402</v>
      </c>
      <c r="D1693" t="s">
        <v>2403</v>
      </c>
      <c r="E1693" t="s">
        <v>2703</v>
      </c>
      <c r="F1693" t="s">
        <v>2404</v>
      </c>
      <c r="G1693" t="s">
        <v>4732</v>
      </c>
      <c r="H1693" s="331" t="str">
        <f>VLOOKUP($G1693,工作表1!$A:$C,3)</f>
        <v>A</v>
      </c>
      <c r="I1693" s="24" t="str">
        <f>VLOOKUP(G1693,工作表1!A:C,3)</f>
        <v>A</v>
      </c>
    </row>
    <row r="1694" spans="1:9">
      <c r="A1694" t="s">
        <v>2385</v>
      </c>
      <c r="B1694" t="s">
        <v>3528</v>
      </c>
      <c r="C1694" t="s">
        <v>2405</v>
      </c>
      <c r="D1694" t="s">
        <v>5581</v>
      </c>
      <c r="E1694" t="s">
        <v>2703</v>
      </c>
      <c r="F1694" t="s">
        <v>2406</v>
      </c>
      <c r="G1694" t="s">
        <v>4712</v>
      </c>
      <c r="H1694" s="331" t="str">
        <f>VLOOKUP($G1694,工作表1!$A:$C,3)</f>
        <v>A</v>
      </c>
      <c r="I1694" s="24" t="str">
        <f>VLOOKUP(G1694,工作表1!A:C,3)</f>
        <v>A</v>
      </c>
    </row>
    <row r="1695" spans="1:9">
      <c r="A1695" t="s">
        <v>2385</v>
      </c>
      <c r="B1695" t="s">
        <v>3528</v>
      </c>
      <c r="C1695" t="s">
        <v>2407</v>
      </c>
      <c r="D1695" t="s">
        <v>2798</v>
      </c>
      <c r="E1695" t="s">
        <v>2703</v>
      </c>
      <c r="F1695" t="s">
        <v>2408</v>
      </c>
      <c r="G1695" t="s">
        <v>4727</v>
      </c>
      <c r="H1695" s="331" t="str">
        <f>VLOOKUP($G1695,工作表1!$A:$C,3)</f>
        <v>A</v>
      </c>
      <c r="I1695" s="24" t="str">
        <f>VLOOKUP(G1695,工作表1!A:C,3)</f>
        <v>A</v>
      </c>
    </row>
    <row r="1696" spans="1:9">
      <c r="A1696" t="s">
        <v>2385</v>
      </c>
      <c r="B1696" t="s">
        <v>3528</v>
      </c>
      <c r="C1696" t="s">
        <v>2409</v>
      </c>
      <c r="D1696" t="s">
        <v>2410</v>
      </c>
      <c r="E1696" t="s">
        <v>2703</v>
      </c>
      <c r="F1696" t="s">
        <v>2289</v>
      </c>
      <c r="G1696" t="s">
        <v>4732</v>
      </c>
      <c r="H1696" s="331" t="str">
        <f>VLOOKUP($G1696,工作表1!$A:$C,3)</f>
        <v>A</v>
      </c>
      <c r="I1696" s="24" t="str">
        <f>VLOOKUP(G1696,工作表1!A:C,3)</f>
        <v>A</v>
      </c>
    </row>
    <row r="1697" spans="1:9">
      <c r="A1697" t="s">
        <v>2385</v>
      </c>
      <c r="B1697" t="s">
        <v>3528</v>
      </c>
      <c r="C1697" t="s">
        <v>2271</v>
      </c>
      <c r="D1697" t="s">
        <v>2272</v>
      </c>
      <c r="E1697" t="s">
        <v>2703</v>
      </c>
      <c r="F1697" t="s">
        <v>2539</v>
      </c>
      <c r="G1697" t="s">
        <v>4712</v>
      </c>
      <c r="H1697" s="331" t="str">
        <f>VLOOKUP($G1697,工作表1!$A:$C,3)</f>
        <v>A</v>
      </c>
      <c r="I1697" s="24" t="str">
        <f>VLOOKUP(G1697,工作表1!A:C,3)</f>
        <v>A</v>
      </c>
    </row>
    <row r="1698" spans="1:9">
      <c r="A1698" t="s">
        <v>2385</v>
      </c>
      <c r="B1698" t="s">
        <v>3528</v>
      </c>
      <c r="C1698" t="s">
        <v>2273</v>
      </c>
      <c r="D1698" t="s">
        <v>2274</v>
      </c>
      <c r="E1698" t="s">
        <v>2703</v>
      </c>
      <c r="F1698" t="s">
        <v>2540</v>
      </c>
      <c r="G1698" t="s">
        <v>4711</v>
      </c>
      <c r="H1698" s="331" t="str">
        <f>VLOOKUP($G1698,工作表1!$A:$C,3)</f>
        <v>A</v>
      </c>
      <c r="I1698" s="24" t="str">
        <f>VLOOKUP(G1698,工作表1!A:C,3)</f>
        <v>A</v>
      </c>
    </row>
    <row r="1699" spans="1:9">
      <c r="A1699" t="s">
        <v>2385</v>
      </c>
      <c r="B1699" t="s">
        <v>3528</v>
      </c>
      <c r="C1699" t="s">
        <v>2275</v>
      </c>
      <c r="D1699" t="s">
        <v>2276</v>
      </c>
      <c r="E1699" t="s">
        <v>2703</v>
      </c>
      <c r="F1699" t="s">
        <v>2277</v>
      </c>
      <c r="G1699" t="s">
        <v>4711</v>
      </c>
      <c r="H1699" s="331" t="str">
        <f>VLOOKUP($G1699,工作表1!$A:$C,3)</f>
        <v>A</v>
      </c>
      <c r="I1699" s="24" t="str">
        <f>VLOOKUP(G1699,工作表1!A:C,3)</f>
        <v>A</v>
      </c>
    </row>
    <row r="1700" spans="1:9">
      <c r="A1700" t="s">
        <v>2385</v>
      </c>
      <c r="B1700" t="s">
        <v>3528</v>
      </c>
      <c r="C1700" t="s">
        <v>2278</v>
      </c>
      <c r="D1700" t="s">
        <v>2279</v>
      </c>
      <c r="E1700" t="s">
        <v>2703</v>
      </c>
      <c r="F1700" t="s">
        <v>2541</v>
      </c>
      <c r="G1700" t="s">
        <v>4711</v>
      </c>
      <c r="H1700" s="331" t="str">
        <f>VLOOKUP($G1700,工作表1!$A:$C,3)</f>
        <v>A</v>
      </c>
      <c r="I1700" s="24" t="str">
        <f>VLOOKUP(G1700,工作表1!A:C,3)</f>
        <v>A</v>
      </c>
    </row>
    <row r="1701" spans="1:9">
      <c r="A1701" t="s">
        <v>2385</v>
      </c>
      <c r="B1701" t="s">
        <v>3528</v>
      </c>
      <c r="C1701" t="s">
        <v>2280</v>
      </c>
      <c r="D1701" t="s">
        <v>2281</v>
      </c>
      <c r="E1701" t="s">
        <v>2703</v>
      </c>
      <c r="F1701" t="s">
        <v>2542</v>
      </c>
      <c r="G1701" t="s">
        <v>4712</v>
      </c>
      <c r="H1701" s="331" t="str">
        <f>VLOOKUP($G1701,工作表1!$A:$C,3)</f>
        <v>A</v>
      </c>
      <c r="I1701" s="24" t="str">
        <f>VLOOKUP(G1701,工作表1!A:C,3)</f>
        <v>A</v>
      </c>
    </row>
    <row r="1702" spans="1:9">
      <c r="A1702" t="s">
        <v>2385</v>
      </c>
      <c r="B1702" t="s">
        <v>3528</v>
      </c>
      <c r="C1702" t="s">
        <v>2543</v>
      </c>
      <c r="D1702" t="s">
        <v>2544</v>
      </c>
      <c r="E1702" t="s">
        <v>2703</v>
      </c>
      <c r="F1702" t="s">
        <v>2545</v>
      </c>
      <c r="G1702" t="s">
        <v>4711</v>
      </c>
      <c r="H1702" s="331" t="str">
        <f>VLOOKUP($G1702,工作表1!$A:$C,3)</f>
        <v>A</v>
      </c>
      <c r="I1702" s="24" t="str">
        <f>VLOOKUP(G1702,工作表1!A:C,3)</f>
        <v>A</v>
      </c>
    </row>
    <row r="1703" spans="1:9">
      <c r="A1703" t="s">
        <v>2385</v>
      </c>
      <c r="B1703" t="s">
        <v>3528</v>
      </c>
      <c r="C1703" t="s">
        <v>2546</v>
      </c>
      <c r="D1703" t="s">
        <v>2547</v>
      </c>
      <c r="E1703" t="s">
        <v>2703</v>
      </c>
      <c r="F1703" t="s">
        <v>2548</v>
      </c>
      <c r="G1703" t="s">
        <v>4733</v>
      </c>
      <c r="H1703" s="331" t="str">
        <f>VLOOKUP($G1703,工作表1!$A:$C,3)</f>
        <v>A</v>
      </c>
      <c r="I1703" s="24" t="str">
        <f>VLOOKUP(G1703,工作表1!A:C,3)</f>
        <v>A</v>
      </c>
    </row>
    <row r="1704" spans="1:9">
      <c r="A1704" t="s">
        <v>2385</v>
      </c>
      <c r="B1704" t="s">
        <v>3528</v>
      </c>
      <c r="C1704" t="s">
        <v>2549</v>
      </c>
      <c r="D1704" t="s">
        <v>2550</v>
      </c>
      <c r="E1704" t="s">
        <v>2703</v>
      </c>
      <c r="F1704" t="s">
        <v>2551</v>
      </c>
      <c r="G1704" t="s">
        <v>4731</v>
      </c>
      <c r="H1704" s="331" t="str">
        <f>VLOOKUP($G1704,工作表1!$A:$C,3)</f>
        <v>A</v>
      </c>
      <c r="I1704" s="24" t="str">
        <f>VLOOKUP(G1704,工作表1!A:C,3)</f>
        <v>A</v>
      </c>
    </row>
    <row r="1705" spans="1:9">
      <c r="A1705" t="s">
        <v>2385</v>
      </c>
      <c r="B1705" t="s">
        <v>3528</v>
      </c>
      <c r="C1705" t="s">
        <v>2855</v>
      </c>
      <c r="D1705" t="s">
        <v>2856</v>
      </c>
      <c r="E1705" t="s">
        <v>2703</v>
      </c>
      <c r="F1705" t="s">
        <v>2857</v>
      </c>
      <c r="G1705" t="s">
        <v>4726</v>
      </c>
      <c r="H1705" s="331" t="str">
        <f>VLOOKUP($G1705,工作表1!$A:$C,3)</f>
        <v>A</v>
      </c>
      <c r="I1705" s="24" t="str">
        <f>VLOOKUP(G1705,工作表1!A:C,3)</f>
        <v>A</v>
      </c>
    </row>
    <row r="1706" spans="1:9">
      <c r="A1706" t="s">
        <v>2385</v>
      </c>
      <c r="B1706" t="s">
        <v>3528</v>
      </c>
      <c r="C1706" t="s">
        <v>2858</v>
      </c>
      <c r="D1706" t="s">
        <v>2859</v>
      </c>
      <c r="E1706" t="s">
        <v>2703</v>
      </c>
      <c r="F1706" t="s">
        <v>2860</v>
      </c>
      <c r="G1706" t="s">
        <v>4732</v>
      </c>
      <c r="H1706" s="331" t="str">
        <f>VLOOKUP($G1706,工作表1!$A:$C,3)</f>
        <v>A</v>
      </c>
      <c r="I1706" s="24" t="str">
        <f>VLOOKUP(G1706,工作表1!A:C,3)</f>
        <v>A</v>
      </c>
    </row>
    <row r="1707" spans="1:9">
      <c r="A1707" t="s">
        <v>2385</v>
      </c>
      <c r="B1707" t="s">
        <v>3528</v>
      </c>
      <c r="C1707" t="s">
        <v>2861</v>
      </c>
      <c r="D1707" t="s">
        <v>2862</v>
      </c>
      <c r="E1707" t="s">
        <v>2703</v>
      </c>
      <c r="F1707" t="s">
        <v>2863</v>
      </c>
      <c r="G1707" t="s">
        <v>4711</v>
      </c>
      <c r="H1707" s="331" t="str">
        <f>VLOOKUP($G1707,工作表1!$A:$C,3)</f>
        <v>A</v>
      </c>
      <c r="I1707" s="24" t="str">
        <f>VLOOKUP(G1707,工作表1!A:C,3)</f>
        <v>A</v>
      </c>
    </row>
    <row r="1708" spans="1:9">
      <c r="A1708" t="s">
        <v>2385</v>
      </c>
      <c r="B1708" t="s">
        <v>3528</v>
      </c>
      <c r="C1708" t="s">
        <v>2864</v>
      </c>
      <c r="D1708" t="s">
        <v>2865</v>
      </c>
      <c r="E1708" t="s">
        <v>2703</v>
      </c>
      <c r="F1708" t="s">
        <v>2866</v>
      </c>
      <c r="G1708" t="s">
        <v>4731</v>
      </c>
      <c r="H1708" s="331" t="str">
        <f>VLOOKUP($G1708,工作表1!$A:$C,3)</f>
        <v>A</v>
      </c>
      <c r="I1708" s="24" t="str">
        <f>VLOOKUP(G1708,工作表1!A:C,3)</f>
        <v>A</v>
      </c>
    </row>
    <row r="1709" spans="1:9">
      <c r="A1709" t="s">
        <v>2385</v>
      </c>
      <c r="B1709" t="s">
        <v>3528</v>
      </c>
      <c r="C1709" t="s">
        <v>2867</v>
      </c>
      <c r="D1709" t="s">
        <v>2868</v>
      </c>
      <c r="E1709" t="s">
        <v>2703</v>
      </c>
      <c r="F1709" t="s">
        <v>2869</v>
      </c>
      <c r="G1709" t="s">
        <v>4732</v>
      </c>
      <c r="H1709" s="331" t="str">
        <f>VLOOKUP($G1709,工作表1!$A:$C,3)</f>
        <v>A</v>
      </c>
      <c r="I1709" s="24" t="str">
        <f>VLOOKUP(G1709,工作表1!A:C,3)</f>
        <v>A</v>
      </c>
    </row>
    <row r="1710" spans="1:9">
      <c r="A1710" t="s">
        <v>2385</v>
      </c>
      <c r="B1710" t="s">
        <v>3528</v>
      </c>
      <c r="C1710" t="s">
        <v>665</v>
      </c>
      <c r="D1710" t="s">
        <v>5582</v>
      </c>
      <c r="E1710" t="s">
        <v>2703</v>
      </c>
      <c r="F1710" t="s">
        <v>666</v>
      </c>
      <c r="G1710" t="s">
        <v>4713</v>
      </c>
      <c r="H1710" s="331" t="str">
        <f>VLOOKUP($G1710,工作表1!$A:$C,3)</f>
        <v>A</v>
      </c>
      <c r="I1710" s="24" t="str">
        <f>VLOOKUP(G1710,工作表1!A:C,3)</f>
        <v>A</v>
      </c>
    </row>
    <row r="1711" spans="1:9">
      <c r="A1711" t="s">
        <v>2385</v>
      </c>
      <c r="B1711" t="s">
        <v>3528</v>
      </c>
      <c r="C1711" t="s">
        <v>5583</v>
      </c>
      <c r="D1711" t="s">
        <v>5584</v>
      </c>
      <c r="E1711" t="s">
        <v>2703</v>
      </c>
      <c r="F1711" t="s">
        <v>5585</v>
      </c>
      <c r="G1711" t="s">
        <v>4733</v>
      </c>
      <c r="H1711" s="331" t="str">
        <f>VLOOKUP($G1711,工作表1!$A:$C,3)</f>
        <v>A</v>
      </c>
      <c r="I1711" s="24" t="str">
        <f>VLOOKUP(G1711,工作表1!A:C,3)</f>
        <v>A</v>
      </c>
    </row>
    <row r="1712" spans="1:9">
      <c r="A1712" t="s">
        <v>2385</v>
      </c>
      <c r="B1712" t="s">
        <v>3528</v>
      </c>
      <c r="C1712" t="s">
        <v>5586</v>
      </c>
      <c r="D1712" t="s">
        <v>5587</v>
      </c>
      <c r="E1712" t="s">
        <v>2703</v>
      </c>
      <c r="F1712" t="s">
        <v>5588</v>
      </c>
      <c r="G1712" t="s">
        <v>4731</v>
      </c>
      <c r="H1712" s="331" t="str">
        <f>VLOOKUP($G1712,工作表1!$A:$C,3)</f>
        <v>A</v>
      </c>
      <c r="I1712" s="24" t="str">
        <f>VLOOKUP(G1712,工作表1!A:C,3)</f>
        <v>A</v>
      </c>
    </row>
    <row r="1713" spans="1:9">
      <c r="A1713" t="s">
        <v>2385</v>
      </c>
      <c r="B1713" t="s">
        <v>3528</v>
      </c>
      <c r="C1713" t="s">
        <v>5589</v>
      </c>
      <c r="D1713" t="s">
        <v>5590</v>
      </c>
      <c r="E1713" t="s">
        <v>2703</v>
      </c>
      <c r="F1713" t="s">
        <v>5591</v>
      </c>
      <c r="G1713" t="s">
        <v>4732</v>
      </c>
      <c r="H1713" s="331" t="str">
        <f>VLOOKUP($G1713,工作表1!$A:$C,3)</f>
        <v>A</v>
      </c>
      <c r="I1713" s="24" t="str">
        <f>VLOOKUP(G1713,工作表1!A:C,3)</f>
        <v>A</v>
      </c>
    </row>
    <row r="1714" spans="1:9">
      <c r="A1714" t="s">
        <v>2385</v>
      </c>
      <c r="B1714" t="s">
        <v>3528</v>
      </c>
      <c r="C1714" t="s">
        <v>5592</v>
      </c>
      <c r="D1714" t="s">
        <v>5593</v>
      </c>
      <c r="E1714" t="s">
        <v>2703</v>
      </c>
      <c r="F1714" t="s">
        <v>5594</v>
      </c>
      <c r="G1714" t="s">
        <v>4713</v>
      </c>
      <c r="H1714" s="331" t="str">
        <f>VLOOKUP($G1714,工作表1!$A:$C,3)</f>
        <v>A</v>
      </c>
      <c r="I1714" s="24" t="str">
        <f>VLOOKUP(G1714,工作表1!A:C,3)</f>
        <v>A</v>
      </c>
    </row>
    <row r="1715" spans="1:9">
      <c r="A1715" t="s">
        <v>2385</v>
      </c>
      <c r="B1715" t="s">
        <v>3528</v>
      </c>
      <c r="C1715" t="s">
        <v>5595</v>
      </c>
      <c r="D1715" t="s">
        <v>5596</v>
      </c>
      <c r="E1715" t="s">
        <v>2703</v>
      </c>
      <c r="F1715" t="s">
        <v>5597</v>
      </c>
      <c r="G1715" t="s">
        <v>4712</v>
      </c>
      <c r="H1715" s="331" t="str">
        <f>VLOOKUP($G1715,工作表1!$A:$C,3)</f>
        <v>A</v>
      </c>
      <c r="I1715" s="24" t="str">
        <f>VLOOKUP(G1715,工作表1!A:C,3)</f>
        <v>A</v>
      </c>
    </row>
    <row r="1716" spans="1:9">
      <c r="A1716" t="s">
        <v>2385</v>
      </c>
      <c r="B1716" t="s">
        <v>3528</v>
      </c>
      <c r="C1716" t="s">
        <v>5598</v>
      </c>
      <c r="D1716" t="s">
        <v>5599</v>
      </c>
      <c r="E1716" t="s">
        <v>2703</v>
      </c>
      <c r="F1716" t="s">
        <v>5600</v>
      </c>
      <c r="G1716" t="s">
        <v>4712</v>
      </c>
      <c r="H1716" s="331" t="str">
        <f>VLOOKUP($G1716,工作表1!$A:$C,3)</f>
        <v>A</v>
      </c>
      <c r="I1716" s="24" t="str">
        <f>VLOOKUP(G1716,工作表1!A:C,3)</f>
        <v>A</v>
      </c>
    </row>
    <row r="1717" spans="1:9">
      <c r="A1717" t="s">
        <v>2385</v>
      </c>
      <c r="B1717" t="s">
        <v>3528</v>
      </c>
      <c r="C1717" t="s">
        <v>5601</v>
      </c>
      <c r="D1717" t="s">
        <v>5602</v>
      </c>
      <c r="E1717" t="s">
        <v>2703</v>
      </c>
      <c r="F1717" t="s">
        <v>5603</v>
      </c>
      <c r="G1717" t="s">
        <v>4713</v>
      </c>
      <c r="H1717" s="331" t="str">
        <f>VLOOKUP($G1717,工作表1!$A:$C,3)</f>
        <v>A</v>
      </c>
      <c r="I1717" s="24" t="str">
        <f>VLOOKUP(G1717,工作表1!A:C,3)</f>
        <v>A</v>
      </c>
    </row>
    <row r="1718" spans="1:9">
      <c r="A1718" t="s">
        <v>2385</v>
      </c>
      <c r="B1718" t="s">
        <v>3528</v>
      </c>
      <c r="C1718" t="s">
        <v>5604</v>
      </c>
      <c r="D1718" t="s">
        <v>5605</v>
      </c>
      <c r="E1718" t="s">
        <v>2703</v>
      </c>
      <c r="F1718" t="s">
        <v>5606</v>
      </c>
      <c r="G1718" t="s">
        <v>4711</v>
      </c>
      <c r="H1718" s="331" t="str">
        <f>VLOOKUP($G1718,工作表1!$A:$C,3)</f>
        <v>A</v>
      </c>
      <c r="I1718" s="24" t="str">
        <f>VLOOKUP(G1718,工作表1!A:C,3)</f>
        <v>A</v>
      </c>
    </row>
    <row r="1719" spans="1:9">
      <c r="A1719" t="s">
        <v>2385</v>
      </c>
      <c r="B1719" t="s">
        <v>3528</v>
      </c>
      <c r="C1719" t="s">
        <v>5607</v>
      </c>
      <c r="D1719" t="s">
        <v>5608</v>
      </c>
      <c r="E1719" t="s">
        <v>2703</v>
      </c>
      <c r="F1719" t="s">
        <v>5609</v>
      </c>
      <c r="G1719" t="s">
        <v>4726</v>
      </c>
      <c r="H1719" s="331" t="str">
        <f>VLOOKUP($G1719,工作表1!$A:$C,3)</f>
        <v>A</v>
      </c>
      <c r="I1719" s="24" t="str">
        <f>VLOOKUP(G1719,工作表1!A:C,3)</f>
        <v>A</v>
      </c>
    </row>
    <row r="1720" spans="1:9">
      <c r="A1720" t="s">
        <v>2385</v>
      </c>
      <c r="B1720" t="s">
        <v>3528</v>
      </c>
      <c r="C1720" t="s">
        <v>5610</v>
      </c>
      <c r="D1720" t="s">
        <v>5611</v>
      </c>
      <c r="E1720" t="s">
        <v>2703</v>
      </c>
      <c r="F1720" t="s">
        <v>5612</v>
      </c>
      <c r="G1720" t="s">
        <v>4713</v>
      </c>
      <c r="H1720" s="331" t="str">
        <f>VLOOKUP($G1720,工作表1!$A:$C,3)</f>
        <v>A</v>
      </c>
      <c r="I1720" s="24" t="str">
        <f>VLOOKUP(G1720,工作表1!A:C,3)</f>
        <v>A</v>
      </c>
    </row>
    <row r="1721" spans="1:9">
      <c r="A1721" t="s">
        <v>2385</v>
      </c>
      <c r="B1721" t="s">
        <v>3528</v>
      </c>
      <c r="C1721" t="s">
        <v>5613</v>
      </c>
      <c r="D1721" t="s">
        <v>5614</v>
      </c>
      <c r="E1721" t="s">
        <v>2703</v>
      </c>
      <c r="F1721" t="s">
        <v>5615</v>
      </c>
      <c r="G1721" t="s">
        <v>4712</v>
      </c>
      <c r="H1721" s="331" t="str">
        <f>VLOOKUP($G1721,工作表1!$A:$C,3)</f>
        <v>A</v>
      </c>
      <c r="I1721" s="24" t="str">
        <f>VLOOKUP(G1721,工作表1!A:C,3)</f>
        <v>A</v>
      </c>
    </row>
    <row r="1722" spans="1:9">
      <c r="A1722" t="s">
        <v>2385</v>
      </c>
      <c r="B1722" t="s">
        <v>3528</v>
      </c>
      <c r="C1722" t="s">
        <v>5982</v>
      </c>
      <c r="D1722" t="s">
        <v>5983</v>
      </c>
      <c r="E1722" t="s">
        <v>2703</v>
      </c>
      <c r="F1722" t="s">
        <v>5984</v>
      </c>
      <c r="G1722" t="s">
        <v>4712</v>
      </c>
      <c r="H1722" s="331" t="str">
        <f>VLOOKUP($G1722,工作表1!$A:$C,3)</f>
        <v>A</v>
      </c>
      <c r="I1722" s="24" t="str">
        <f>VLOOKUP(G1722,工作表1!A:C,3)</f>
        <v>A</v>
      </c>
    </row>
    <row r="1723" spans="1:9">
      <c r="A1723" t="s">
        <v>2385</v>
      </c>
      <c r="B1723" t="s">
        <v>3528</v>
      </c>
      <c r="C1723" t="s">
        <v>5985</v>
      </c>
      <c r="D1723" t="s">
        <v>5986</v>
      </c>
      <c r="E1723" t="s">
        <v>2703</v>
      </c>
      <c r="F1723" t="s">
        <v>5987</v>
      </c>
      <c r="G1723" t="s">
        <v>4712</v>
      </c>
      <c r="H1723" s="331" t="str">
        <f>VLOOKUP($G1723,工作表1!$A:$C,3)</f>
        <v>A</v>
      </c>
      <c r="I1723" s="24" t="str">
        <f>VLOOKUP(G1723,工作表1!A:C,3)</f>
        <v>A</v>
      </c>
    </row>
    <row r="1724" spans="1:9">
      <c r="A1724" t="s">
        <v>2385</v>
      </c>
      <c r="B1724" t="s">
        <v>3528</v>
      </c>
      <c r="C1724" t="s">
        <v>5988</v>
      </c>
      <c r="D1724" t="s">
        <v>5989</v>
      </c>
      <c r="E1724" t="s">
        <v>2703</v>
      </c>
      <c r="F1724" t="s">
        <v>5990</v>
      </c>
      <c r="G1724" t="s">
        <v>4711</v>
      </c>
      <c r="H1724" s="331" t="str">
        <f>VLOOKUP($G1724,工作表1!$A:$C,3)</f>
        <v>A</v>
      </c>
      <c r="I1724" s="24" t="str">
        <f>VLOOKUP(G1724,工作表1!A:C,3)</f>
        <v>A</v>
      </c>
    </row>
    <row r="1725" spans="1:9">
      <c r="A1725" t="s">
        <v>2385</v>
      </c>
      <c r="B1725" t="s">
        <v>3528</v>
      </c>
      <c r="C1725" t="s">
        <v>5991</v>
      </c>
      <c r="D1725" t="s">
        <v>5992</v>
      </c>
      <c r="E1725" t="s">
        <v>2703</v>
      </c>
      <c r="F1725" t="s">
        <v>5993</v>
      </c>
      <c r="G1725" t="s">
        <v>4725</v>
      </c>
      <c r="H1725" s="331" t="str">
        <f>VLOOKUP($G1725,工作表1!$A:$C,3)</f>
        <v>A</v>
      </c>
      <c r="I1725" s="24" t="str">
        <f>VLOOKUP(G1725,工作表1!A:C,3)</f>
        <v>A</v>
      </c>
    </row>
    <row r="1726" spans="1:9">
      <c r="A1726" t="s">
        <v>2385</v>
      </c>
      <c r="B1726" t="s">
        <v>3528</v>
      </c>
      <c r="C1726" t="s">
        <v>5994</v>
      </c>
      <c r="D1726" t="s">
        <v>5995</v>
      </c>
      <c r="E1726" t="s">
        <v>2703</v>
      </c>
      <c r="F1726" t="s">
        <v>5996</v>
      </c>
      <c r="G1726" t="s">
        <v>4731</v>
      </c>
      <c r="H1726" s="331" t="str">
        <f>VLOOKUP($G1726,工作表1!$A:$C,3)</f>
        <v>A</v>
      </c>
      <c r="I1726" s="24" t="str">
        <f>VLOOKUP(G1726,工作表1!A:C,3)</f>
        <v>A</v>
      </c>
    </row>
    <row r="1727" spans="1:9">
      <c r="A1727" t="s">
        <v>2385</v>
      </c>
      <c r="B1727" t="s">
        <v>3528</v>
      </c>
      <c r="C1727" t="s">
        <v>5997</v>
      </c>
      <c r="D1727" t="s">
        <v>5998</v>
      </c>
      <c r="E1727" t="s">
        <v>2703</v>
      </c>
      <c r="F1727" t="s">
        <v>5999</v>
      </c>
      <c r="G1727" t="s">
        <v>4732</v>
      </c>
      <c r="H1727" s="331" t="str">
        <f>VLOOKUP($G1727,工作表1!$A:$C,3)</f>
        <v>A</v>
      </c>
      <c r="I1727" s="24" t="str">
        <f>VLOOKUP(G1727,工作表1!A:C,3)</f>
        <v>A</v>
      </c>
    </row>
    <row r="1728" spans="1:9">
      <c r="A1728" t="s">
        <v>2385</v>
      </c>
      <c r="B1728" t="s">
        <v>3528</v>
      </c>
      <c r="C1728" t="s">
        <v>6000</v>
      </c>
      <c r="D1728" t="s">
        <v>6001</v>
      </c>
      <c r="E1728" t="s">
        <v>2703</v>
      </c>
      <c r="F1728" t="s">
        <v>6002</v>
      </c>
      <c r="G1728" t="s">
        <v>4711</v>
      </c>
      <c r="H1728" s="331" t="str">
        <f>VLOOKUP($G1728,工作表1!$A:$C,3)</f>
        <v>A</v>
      </c>
      <c r="I1728" s="24" t="str">
        <f>VLOOKUP(G1728,工作表1!A:C,3)</f>
        <v>A</v>
      </c>
    </row>
    <row r="1729" spans="1:9">
      <c r="A1729" t="s">
        <v>2385</v>
      </c>
      <c r="B1729" t="s">
        <v>3528</v>
      </c>
      <c r="C1729" t="s">
        <v>6003</v>
      </c>
      <c r="D1729" t="s">
        <v>6004</v>
      </c>
      <c r="E1729" t="s">
        <v>2703</v>
      </c>
      <c r="F1729" t="s">
        <v>6005</v>
      </c>
      <c r="G1729" t="s">
        <v>4725</v>
      </c>
      <c r="H1729" s="331" t="str">
        <f>VLOOKUP($G1729,工作表1!$A:$C,3)</f>
        <v>A</v>
      </c>
      <c r="I1729" s="24" t="str">
        <f>VLOOKUP(G1729,工作表1!A:C,3)</f>
        <v>A</v>
      </c>
    </row>
    <row r="1730" spans="1:9">
      <c r="A1730" t="s">
        <v>2385</v>
      </c>
      <c r="B1730" t="s">
        <v>3528</v>
      </c>
      <c r="C1730" t="s">
        <v>6006</v>
      </c>
      <c r="D1730" t="s">
        <v>6007</v>
      </c>
      <c r="E1730" t="s">
        <v>2703</v>
      </c>
      <c r="F1730" t="s">
        <v>6008</v>
      </c>
      <c r="G1730" t="s">
        <v>4711</v>
      </c>
      <c r="H1730" s="331" t="str">
        <f>VLOOKUP($G1730,工作表1!$A:$C,3)</f>
        <v>A</v>
      </c>
      <c r="I1730" s="24" t="str">
        <f>VLOOKUP(G1730,工作表1!A:C,3)</f>
        <v>A</v>
      </c>
    </row>
    <row r="1731" spans="1:9">
      <c r="A1731" t="s">
        <v>2385</v>
      </c>
      <c r="B1731" t="s">
        <v>3528</v>
      </c>
      <c r="C1731" t="s">
        <v>6009</v>
      </c>
      <c r="D1731" t="s">
        <v>6010</v>
      </c>
      <c r="E1731" t="s">
        <v>2703</v>
      </c>
      <c r="F1731" t="s">
        <v>6011</v>
      </c>
      <c r="G1731" t="s">
        <v>4713</v>
      </c>
      <c r="H1731" s="331" t="str">
        <f>VLOOKUP($G1731,工作表1!$A:$C,3)</f>
        <v>A</v>
      </c>
      <c r="I1731" s="24" t="str">
        <f>VLOOKUP(G1731,工作表1!A:C,3)</f>
        <v>A</v>
      </c>
    </row>
    <row r="1732" spans="1:9">
      <c r="A1732" t="s">
        <v>2385</v>
      </c>
      <c r="B1732" t="s">
        <v>3528</v>
      </c>
      <c r="C1732" t="s">
        <v>6012</v>
      </c>
      <c r="D1732" t="s">
        <v>6013</v>
      </c>
      <c r="E1732" t="s">
        <v>2703</v>
      </c>
      <c r="F1732" t="s">
        <v>6014</v>
      </c>
      <c r="G1732" t="s">
        <v>4732</v>
      </c>
      <c r="H1732" s="331" t="str">
        <f>VLOOKUP($G1732,工作表1!$A:$C,3)</f>
        <v>A</v>
      </c>
      <c r="I1732" s="24" t="str">
        <f>VLOOKUP(G1732,工作表1!A:C,3)</f>
        <v>A</v>
      </c>
    </row>
    <row r="1733" spans="1:9">
      <c r="A1733" t="s">
        <v>2385</v>
      </c>
      <c r="B1733" t="s">
        <v>3528</v>
      </c>
      <c r="C1733" t="s">
        <v>6015</v>
      </c>
      <c r="D1733" t="s">
        <v>6016</v>
      </c>
      <c r="E1733" t="s">
        <v>2703</v>
      </c>
      <c r="F1733" t="s">
        <v>6017</v>
      </c>
      <c r="G1733" t="s">
        <v>4728</v>
      </c>
      <c r="H1733" s="331" t="str">
        <f>VLOOKUP($G1733,工作表1!$A:$C,3)</f>
        <v>A</v>
      </c>
      <c r="I1733" s="24" t="str">
        <f>VLOOKUP(G1733,工作表1!A:C,3)</f>
        <v>A</v>
      </c>
    </row>
    <row r="1734" spans="1:9">
      <c r="A1734" t="s">
        <v>2385</v>
      </c>
      <c r="B1734" t="s">
        <v>3528</v>
      </c>
      <c r="C1734" t="s">
        <v>6018</v>
      </c>
      <c r="D1734" t="s">
        <v>6019</v>
      </c>
      <c r="E1734" t="s">
        <v>2703</v>
      </c>
      <c r="F1734" t="s">
        <v>6020</v>
      </c>
      <c r="G1734" t="s">
        <v>4712</v>
      </c>
      <c r="H1734" s="331" t="str">
        <f>VLOOKUP($G1734,工作表1!$A:$C,3)</f>
        <v>A</v>
      </c>
      <c r="I1734" s="24" t="str">
        <f>VLOOKUP(G1734,工作表1!A:C,3)</f>
        <v>A</v>
      </c>
    </row>
    <row r="1735" spans="1:9">
      <c r="A1735" t="s">
        <v>2385</v>
      </c>
      <c r="B1735" t="s">
        <v>3528</v>
      </c>
      <c r="C1735" t="s">
        <v>6021</v>
      </c>
      <c r="D1735" t="s">
        <v>6022</v>
      </c>
      <c r="E1735" t="s">
        <v>2703</v>
      </c>
      <c r="F1735" t="s">
        <v>6023</v>
      </c>
      <c r="G1735" t="s">
        <v>4713</v>
      </c>
      <c r="H1735" s="331" t="str">
        <f>VLOOKUP($G1735,工作表1!$A:$C,3)</f>
        <v>A</v>
      </c>
      <c r="I1735" s="24" t="str">
        <f>VLOOKUP(G1735,工作表1!A:C,3)</f>
        <v>A</v>
      </c>
    </row>
    <row r="1736" spans="1:9">
      <c r="A1736" t="s">
        <v>2385</v>
      </c>
      <c r="B1736" t="s">
        <v>3528</v>
      </c>
      <c r="C1736" t="s">
        <v>6024</v>
      </c>
      <c r="D1736" t="s">
        <v>6025</v>
      </c>
      <c r="E1736" t="s">
        <v>2703</v>
      </c>
      <c r="F1736" t="s">
        <v>6026</v>
      </c>
      <c r="G1736" t="s">
        <v>4732</v>
      </c>
      <c r="H1736" s="331" t="str">
        <f>VLOOKUP($G1736,工作表1!$A:$C,3)</f>
        <v>A</v>
      </c>
      <c r="I1736" s="24" t="str">
        <f>VLOOKUP(G1736,工作表1!A:C,3)</f>
        <v>A</v>
      </c>
    </row>
    <row r="1737" spans="1:9">
      <c r="A1737" t="s">
        <v>2385</v>
      </c>
      <c r="B1737" t="s">
        <v>3528</v>
      </c>
      <c r="C1737" t="s">
        <v>6027</v>
      </c>
      <c r="D1737" t="s">
        <v>6028</v>
      </c>
      <c r="E1737" t="s">
        <v>2703</v>
      </c>
      <c r="F1737" t="s">
        <v>6029</v>
      </c>
      <c r="G1737" t="s">
        <v>4727</v>
      </c>
      <c r="H1737" s="331" t="str">
        <f>VLOOKUP($G1737,工作表1!$A:$C,3)</f>
        <v>A</v>
      </c>
      <c r="I1737" s="24" t="str">
        <f>VLOOKUP(G1737,工作表1!A:C,3)</f>
        <v>A</v>
      </c>
    </row>
    <row r="1738" spans="1:9">
      <c r="A1738" t="s">
        <v>2385</v>
      </c>
      <c r="B1738" t="s">
        <v>3528</v>
      </c>
      <c r="C1738" t="s">
        <v>6030</v>
      </c>
      <c r="D1738" t="s">
        <v>6031</v>
      </c>
      <c r="E1738" t="s">
        <v>2703</v>
      </c>
      <c r="F1738" t="s">
        <v>6032</v>
      </c>
      <c r="G1738" t="s">
        <v>4732</v>
      </c>
      <c r="H1738" s="331" t="str">
        <f>VLOOKUP($G1738,工作表1!$A:$C,3)</f>
        <v>A</v>
      </c>
      <c r="I1738" s="24" t="str">
        <f>VLOOKUP(G1738,工作表1!A:C,3)</f>
        <v>A</v>
      </c>
    </row>
    <row r="1739" spans="1:9">
      <c r="A1739" t="s">
        <v>2385</v>
      </c>
      <c r="B1739" t="s">
        <v>3528</v>
      </c>
      <c r="C1739" t="s">
        <v>6033</v>
      </c>
      <c r="D1739" t="s">
        <v>6034</v>
      </c>
      <c r="E1739" t="s">
        <v>2703</v>
      </c>
      <c r="F1739" t="s">
        <v>6035</v>
      </c>
      <c r="G1739" t="s">
        <v>4731</v>
      </c>
      <c r="H1739" s="331" t="str">
        <f>VLOOKUP($G1739,工作表1!$A:$C,3)</f>
        <v>A</v>
      </c>
      <c r="I1739" s="24" t="str">
        <f>VLOOKUP(G1739,工作表1!A:C,3)</f>
        <v>A</v>
      </c>
    </row>
    <row r="1740" spans="1:9">
      <c r="A1740" t="s">
        <v>2385</v>
      </c>
      <c r="B1740" t="s">
        <v>3528</v>
      </c>
      <c r="C1740" t="s">
        <v>6036</v>
      </c>
      <c r="D1740" t="s">
        <v>6037</v>
      </c>
      <c r="E1740" t="s">
        <v>2703</v>
      </c>
      <c r="G1740" t="s">
        <v>4713</v>
      </c>
      <c r="H1740" s="331" t="str">
        <f>VLOOKUP($G1740,工作表1!$A:$C,3)</f>
        <v>A</v>
      </c>
      <c r="I1740" s="24" t="str">
        <f>VLOOKUP(G1740,工作表1!A:C,3)</f>
        <v>A</v>
      </c>
    </row>
    <row r="1741" spans="1:9">
      <c r="A1741" t="s">
        <v>2385</v>
      </c>
      <c r="B1741" t="s">
        <v>2282</v>
      </c>
      <c r="C1741" t="s">
        <v>2283</v>
      </c>
      <c r="D1741" t="s">
        <v>2284</v>
      </c>
      <c r="E1741" t="s">
        <v>2688</v>
      </c>
      <c r="F1741" t="s">
        <v>2285</v>
      </c>
      <c r="G1741" t="s">
        <v>4710</v>
      </c>
      <c r="H1741" s="331" t="str">
        <f>VLOOKUP($G1741,工作表1!$A:$C,3)</f>
        <v>A</v>
      </c>
      <c r="I1741" s="24" t="str">
        <f>VLOOKUP(G1741,工作表1!A:C,3)</f>
        <v>A</v>
      </c>
    </row>
    <row r="1742" spans="1:9">
      <c r="A1742" t="s">
        <v>2385</v>
      </c>
      <c r="B1742" t="s">
        <v>2282</v>
      </c>
      <c r="C1742" t="s">
        <v>832</v>
      </c>
      <c r="D1742" t="s">
        <v>833</v>
      </c>
      <c r="E1742" t="s">
        <v>2688</v>
      </c>
      <c r="F1742" t="s">
        <v>834</v>
      </c>
      <c r="G1742" t="s">
        <v>4710</v>
      </c>
      <c r="H1742" s="331" t="str">
        <f>VLOOKUP($G1742,工作表1!$A:$C,3)</f>
        <v>A</v>
      </c>
      <c r="I1742" s="24" t="str">
        <f>VLOOKUP(G1742,工作表1!A:C,3)</f>
        <v>A</v>
      </c>
    </row>
    <row r="1743" spans="1:9">
      <c r="A1743" t="s">
        <v>2385</v>
      </c>
      <c r="B1743" t="s">
        <v>2282</v>
      </c>
      <c r="C1743" t="s">
        <v>835</v>
      </c>
      <c r="D1743" t="s">
        <v>836</v>
      </c>
      <c r="E1743" t="s">
        <v>2699</v>
      </c>
      <c r="F1743" t="s">
        <v>837</v>
      </c>
      <c r="G1743" t="s">
        <v>4710</v>
      </c>
      <c r="H1743" s="331" t="str">
        <f>VLOOKUP($G1743,工作表1!$A:$C,3)</f>
        <v>A</v>
      </c>
      <c r="I1743" s="24" t="str">
        <f>VLOOKUP(G1743,工作表1!A:C,3)</f>
        <v>A</v>
      </c>
    </row>
    <row r="1744" spans="1:9">
      <c r="A1744" t="s">
        <v>2385</v>
      </c>
      <c r="B1744" t="s">
        <v>2282</v>
      </c>
      <c r="C1744" t="s">
        <v>838</v>
      </c>
      <c r="D1744" t="s">
        <v>839</v>
      </c>
      <c r="E1744" t="s">
        <v>2703</v>
      </c>
      <c r="F1744" t="s">
        <v>840</v>
      </c>
      <c r="G1744" t="s">
        <v>4710</v>
      </c>
      <c r="H1744" s="331" t="str">
        <f>VLOOKUP($G1744,工作表1!$A:$C,3)</f>
        <v>A</v>
      </c>
      <c r="I1744" s="24" t="str">
        <f>VLOOKUP(G1744,工作表1!A:C,3)</f>
        <v>A</v>
      </c>
    </row>
    <row r="1745" spans="1:9">
      <c r="A1745" t="s">
        <v>2385</v>
      </c>
      <c r="B1745" t="s">
        <v>2282</v>
      </c>
      <c r="C1745" t="s">
        <v>841</v>
      </c>
      <c r="D1745" t="s">
        <v>842</v>
      </c>
      <c r="E1745" t="s">
        <v>2699</v>
      </c>
      <c r="F1745" t="s">
        <v>843</v>
      </c>
      <c r="G1745" t="s">
        <v>4710</v>
      </c>
      <c r="H1745" s="331" t="str">
        <f>VLOOKUP($G1745,工作表1!$A:$C,3)</f>
        <v>A</v>
      </c>
      <c r="I1745" s="24" t="str">
        <f>VLOOKUP(G1745,工作表1!A:C,3)</f>
        <v>A</v>
      </c>
    </row>
    <row r="1746" spans="1:9">
      <c r="A1746" t="s">
        <v>2385</v>
      </c>
      <c r="B1746" t="s">
        <v>2282</v>
      </c>
      <c r="C1746" t="s">
        <v>844</v>
      </c>
      <c r="D1746" t="s">
        <v>845</v>
      </c>
      <c r="E1746" t="s">
        <v>2699</v>
      </c>
      <c r="F1746" t="s">
        <v>846</v>
      </c>
      <c r="G1746" t="s">
        <v>4710</v>
      </c>
      <c r="H1746" s="331" t="str">
        <f>VLOOKUP($G1746,工作表1!$A:$C,3)</f>
        <v>A</v>
      </c>
      <c r="I1746" s="24" t="str">
        <f>VLOOKUP(G1746,工作表1!A:C,3)</f>
        <v>A</v>
      </c>
    </row>
    <row r="1747" spans="1:9">
      <c r="A1747" t="s">
        <v>2385</v>
      </c>
      <c r="B1747" t="s">
        <v>2282</v>
      </c>
      <c r="C1747" t="s">
        <v>847</v>
      </c>
      <c r="D1747" t="s">
        <v>848</v>
      </c>
      <c r="E1747" t="s">
        <v>2703</v>
      </c>
      <c r="F1747" t="s">
        <v>849</v>
      </c>
      <c r="G1747" t="s">
        <v>4710</v>
      </c>
      <c r="H1747" s="331" t="str">
        <f>VLOOKUP($G1747,工作表1!$A:$C,3)</f>
        <v>A</v>
      </c>
      <c r="I1747" s="24" t="str">
        <f>VLOOKUP(G1747,工作表1!A:C,3)</f>
        <v>A</v>
      </c>
    </row>
    <row r="1748" spans="1:9">
      <c r="A1748" t="s">
        <v>2385</v>
      </c>
      <c r="B1748" t="s">
        <v>2282</v>
      </c>
      <c r="C1748" t="s">
        <v>850</v>
      </c>
      <c r="D1748" t="s">
        <v>851</v>
      </c>
      <c r="E1748" t="s">
        <v>2699</v>
      </c>
      <c r="F1748" t="s">
        <v>852</v>
      </c>
      <c r="G1748" t="s">
        <v>4710</v>
      </c>
      <c r="H1748" s="331" t="str">
        <f>VLOOKUP($G1748,工作表1!$A:$C,3)</f>
        <v>A</v>
      </c>
      <c r="I1748" s="24" t="str">
        <f>VLOOKUP(G1748,工作表1!A:C,3)</f>
        <v>A</v>
      </c>
    </row>
    <row r="1749" spans="1:9">
      <c r="A1749" t="s">
        <v>2385</v>
      </c>
      <c r="B1749" t="s">
        <v>2282</v>
      </c>
      <c r="C1749" t="s">
        <v>853</v>
      </c>
      <c r="D1749" t="s">
        <v>854</v>
      </c>
      <c r="E1749" t="s">
        <v>2699</v>
      </c>
      <c r="F1749" t="s">
        <v>855</v>
      </c>
      <c r="G1749" t="s">
        <v>4710</v>
      </c>
      <c r="H1749" s="331" t="str">
        <f>VLOOKUP($G1749,工作表1!$A:$C,3)</f>
        <v>A</v>
      </c>
      <c r="I1749" s="24" t="str">
        <f>VLOOKUP(G1749,工作表1!A:C,3)</f>
        <v>A</v>
      </c>
    </row>
    <row r="1750" spans="1:9">
      <c r="A1750" t="s">
        <v>2385</v>
      </c>
      <c r="B1750" t="s">
        <v>2282</v>
      </c>
      <c r="C1750" t="s">
        <v>856</v>
      </c>
      <c r="D1750" t="s">
        <v>857</v>
      </c>
      <c r="E1750" t="s">
        <v>2703</v>
      </c>
      <c r="F1750" t="s">
        <v>858</v>
      </c>
      <c r="G1750" t="s">
        <v>4710</v>
      </c>
      <c r="H1750" s="331" t="str">
        <f>VLOOKUP($G1750,工作表1!$A:$C,3)</f>
        <v>A</v>
      </c>
      <c r="I1750" s="24" t="str">
        <f>VLOOKUP(G1750,工作表1!A:C,3)</f>
        <v>A</v>
      </c>
    </row>
    <row r="1751" spans="1:9">
      <c r="A1751" t="s">
        <v>2385</v>
      </c>
      <c r="B1751" t="s">
        <v>2282</v>
      </c>
      <c r="C1751" t="s">
        <v>859</v>
      </c>
      <c r="D1751" t="s">
        <v>860</v>
      </c>
      <c r="E1751" t="s">
        <v>2699</v>
      </c>
      <c r="F1751" t="s">
        <v>753</v>
      </c>
      <c r="G1751" t="s">
        <v>4710</v>
      </c>
      <c r="H1751" s="331" t="str">
        <f>VLOOKUP($G1751,工作表1!$A:$C,3)</f>
        <v>A</v>
      </c>
      <c r="I1751" s="24" t="str">
        <f>VLOOKUP(G1751,工作表1!A:C,3)</f>
        <v>A</v>
      </c>
    </row>
    <row r="1752" spans="1:9">
      <c r="A1752" t="s">
        <v>2385</v>
      </c>
      <c r="B1752" t="s">
        <v>2282</v>
      </c>
      <c r="C1752" t="s">
        <v>754</v>
      </c>
      <c r="D1752" t="s">
        <v>755</v>
      </c>
      <c r="E1752" t="s">
        <v>2688</v>
      </c>
      <c r="F1752" t="s">
        <v>756</v>
      </c>
      <c r="G1752" t="s">
        <v>4710</v>
      </c>
      <c r="H1752" s="331" t="str">
        <f>VLOOKUP($G1752,工作表1!$A:$C,3)</f>
        <v>A</v>
      </c>
      <c r="I1752" s="24" t="str">
        <f>VLOOKUP(G1752,工作表1!A:C,3)</f>
        <v>A</v>
      </c>
    </row>
    <row r="1753" spans="1:9">
      <c r="A1753" t="s">
        <v>2385</v>
      </c>
      <c r="B1753" t="s">
        <v>2282</v>
      </c>
      <c r="C1753" t="s">
        <v>757</v>
      </c>
      <c r="D1753" t="s">
        <v>758</v>
      </c>
      <c r="E1753" t="s">
        <v>2703</v>
      </c>
      <c r="F1753" t="s">
        <v>759</v>
      </c>
      <c r="G1753" t="s">
        <v>4710</v>
      </c>
      <c r="H1753" s="331" t="str">
        <f>VLOOKUP($G1753,工作表1!$A:$C,3)</f>
        <v>A</v>
      </c>
      <c r="I1753" s="24" t="str">
        <f>VLOOKUP(G1753,工作表1!A:C,3)</f>
        <v>A</v>
      </c>
    </row>
    <row r="1754" spans="1:9">
      <c r="A1754" t="s">
        <v>2385</v>
      </c>
      <c r="B1754" t="s">
        <v>2282</v>
      </c>
      <c r="C1754" t="s">
        <v>760</v>
      </c>
      <c r="D1754" t="s">
        <v>761</v>
      </c>
      <c r="E1754" t="s">
        <v>2703</v>
      </c>
      <c r="F1754" t="s">
        <v>762</v>
      </c>
      <c r="G1754" t="s">
        <v>4710</v>
      </c>
      <c r="H1754" s="331" t="str">
        <f>VLOOKUP($G1754,工作表1!$A:$C,3)</f>
        <v>A</v>
      </c>
      <c r="I1754" s="24" t="str">
        <f>VLOOKUP(G1754,工作表1!A:C,3)</f>
        <v>A</v>
      </c>
    </row>
    <row r="1755" spans="1:9">
      <c r="A1755" t="s">
        <v>2385</v>
      </c>
      <c r="B1755" t="s">
        <v>2282</v>
      </c>
      <c r="C1755" t="s">
        <v>763</v>
      </c>
      <c r="D1755" t="s">
        <v>764</v>
      </c>
      <c r="E1755" t="s">
        <v>2703</v>
      </c>
      <c r="F1755" t="s">
        <v>765</v>
      </c>
      <c r="G1755" t="s">
        <v>4710</v>
      </c>
      <c r="H1755" s="331" t="str">
        <f>VLOOKUP($G1755,工作表1!$A:$C,3)</f>
        <v>A</v>
      </c>
      <c r="I1755" s="24" t="str">
        <f>VLOOKUP(G1755,工作表1!A:C,3)</f>
        <v>A</v>
      </c>
    </row>
    <row r="1756" spans="1:9">
      <c r="A1756" t="s">
        <v>2385</v>
      </c>
      <c r="B1756" t="s">
        <v>2282</v>
      </c>
      <c r="C1756" t="s">
        <v>766</v>
      </c>
      <c r="D1756" t="s">
        <v>767</v>
      </c>
      <c r="E1756" t="s">
        <v>2703</v>
      </c>
      <c r="F1756" t="s">
        <v>768</v>
      </c>
      <c r="G1756" t="s">
        <v>4710</v>
      </c>
      <c r="H1756" s="331" t="str">
        <f>VLOOKUP($G1756,工作表1!$A:$C,3)</f>
        <v>A</v>
      </c>
      <c r="I1756" s="24" t="str">
        <f>VLOOKUP(G1756,工作表1!A:C,3)</f>
        <v>A</v>
      </c>
    </row>
    <row r="1757" spans="1:9">
      <c r="A1757" t="s">
        <v>2385</v>
      </c>
      <c r="B1757" t="s">
        <v>2282</v>
      </c>
      <c r="C1757" t="s">
        <v>769</v>
      </c>
      <c r="D1757" t="s">
        <v>2552</v>
      </c>
      <c r="E1757" t="s">
        <v>2703</v>
      </c>
      <c r="F1757" t="s">
        <v>770</v>
      </c>
      <c r="G1757" t="s">
        <v>4710</v>
      </c>
      <c r="H1757" s="331" t="str">
        <f>VLOOKUP($G1757,工作表1!$A:$C,3)</f>
        <v>A</v>
      </c>
      <c r="I1757" s="24" t="str">
        <f>VLOOKUP(G1757,工作表1!A:C,3)</f>
        <v>A</v>
      </c>
    </row>
    <row r="1758" spans="1:9">
      <c r="A1758" t="s">
        <v>2385</v>
      </c>
      <c r="B1758" t="s">
        <v>2282</v>
      </c>
      <c r="C1758" t="s">
        <v>771</v>
      </c>
      <c r="D1758" t="s">
        <v>772</v>
      </c>
      <c r="E1758" t="s">
        <v>2703</v>
      </c>
      <c r="F1758" t="s">
        <v>773</v>
      </c>
      <c r="G1758" t="s">
        <v>4710</v>
      </c>
      <c r="H1758" s="331" t="str">
        <f>VLOOKUP($G1758,工作表1!$A:$C,3)</f>
        <v>A</v>
      </c>
      <c r="I1758" s="24" t="str">
        <f>VLOOKUP(G1758,工作表1!A:C,3)</f>
        <v>A</v>
      </c>
    </row>
    <row r="1759" spans="1:9">
      <c r="A1759" t="s">
        <v>2385</v>
      </c>
      <c r="B1759" t="s">
        <v>2282</v>
      </c>
      <c r="C1759" t="s">
        <v>774</v>
      </c>
      <c r="D1759" t="s">
        <v>775</v>
      </c>
      <c r="E1759" t="s">
        <v>2703</v>
      </c>
      <c r="F1759" t="s">
        <v>776</v>
      </c>
      <c r="G1759" t="s">
        <v>4710</v>
      </c>
      <c r="H1759" s="331" t="str">
        <f>VLOOKUP($G1759,工作表1!$A:$C,3)</f>
        <v>A</v>
      </c>
      <c r="I1759" s="24" t="str">
        <f>VLOOKUP(G1759,工作表1!A:C,3)</f>
        <v>A</v>
      </c>
    </row>
    <row r="1760" spans="1:9">
      <c r="A1760" t="s">
        <v>2385</v>
      </c>
      <c r="B1760" t="s">
        <v>2282</v>
      </c>
      <c r="C1760" t="s">
        <v>777</v>
      </c>
      <c r="D1760" t="s">
        <v>778</v>
      </c>
      <c r="E1760" t="s">
        <v>2699</v>
      </c>
      <c r="F1760" t="s">
        <v>779</v>
      </c>
      <c r="G1760" t="s">
        <v>4710</v>
      </c>
      <c r="H1760" s="331" t="str">
        <f>VLOOKUP($G1760,工作表1!$A:$C,3)</f>
        <v>A</v>
      </c>
      <c r="I1760" s="24" t="str">
        <f>VLOOKUP(G1760,工作表1!A:C,3)</f>
        <v>A</v>
      </c>
    </row>
    <row r="1761" spans="1:9">
      <c r="A1761" t="s">
        <v>2385</v>
      </c>
      <c r="B1761" t="s">
        <v>2282</v>
      </c>
      <c r="C1761" t="s">
        <v>780</v>
      </c>
      <c r="D1761" t="s">
        <v>781</v>
      </c>
      <c r="E1761" t="s">
        <v>2699</v>
      </c>
      <c r="F1761" t="s">
        <v>782</v>
      </c>
      <c r="G1761" t="s">
        <v>4710</v>
      </c>
      <c r="H1761" s="331" t="str">
        <f>VLOOKUP($G1761,工作表1!$A:$C,3)</f>
        <v>A</v>
      </c>
      <c r="I1761" s="24" t="str">
        <f>VLOOKUP(G1761,工作表1!A:C,3)</f>
        <v>A</v>
      </c>
    </row>
    <row r="1762" spans="1:9">
      <c r="A1762" t="s">
        <v>2385</v>
      </c>
      <c r="B1762" t="s">
        <v>2282</v>
      </c>
      <c r="C1762" t="s">
        <v>783</v>
      </c>
      <c r="D1762" t="s">
        <v>784</v>
      </c>
      <c r="E1762" t="s">
        <v>2703</v>
      </c>
      <c r="F1762" t="s">
        <v>785</v>
      </c>
      <c r="G1762" t="s">
        <v>4710</v>
      </c>
      <c r="H1762" s="331" t="str">
        <f>VLOOKUP($G1762,工作表1!$A:$C,3)</f>
        <v>A</v>
      </c>
      <c r="I1762" s="24" t="str">
        <f>VLOOKUP(G1762,工作表1!A:C,3)</f>
        <v>A</v>
      </c>
    </row>
    <row r="1763" spans="1:9">
      <c r="A1763" t="s">
        <v>2385</v>
      </c>
      <c r="B1763" t="s">
        <v>2282</v>
      </c>
      <c r="C1763" t="s">
        <v>786</v>
      </c>
      <c r="D1763" t="s">
        <v>787</v>
      </c>
      <c r="E1763" t="s">
        <v>2703</v>
      </c>
      <c r="F1763" t="s">
        <v>899</v>
      </c>
      <c r="G1763" t="s">
        <v>4710</v>
      </c>
      <c r="H1763" s="331" t="str">
        <f>VLOOKUP($G1763,工作表1!$A:$C,3)</f>
        <v>A</v>
      </c>
      <c r="I1763" s="24" t="str">
        <f>VLOOKUP(G1763,工作表1!A:C,3)</f>
        <v>A</v>
      </c>
    </row>
    <row r="1764" spans="1:9">
      <c r="A1764" t="s">
        <v>2385</v>
      </c>
      <c r="B1764" t="s">
        <v>2282</v>
      </c>
      <c r="C1764" t="s">
        <v>900</v>
      </c>
      <c r="D1764" t="s">
        <v>901</v>
      </c>
      <c r="E1764" t="s">
        <v>2703</v>
      </c>
      <c r="F1764" t="s">
        <v>902</v>
      </c>
      <c r="G1764" t="s">
        <v>4710</v>
      </c>
      <c r="H1764" s="331" t="str">
        <f>VLOOKUP($G1764,工作表1!$A:$C,3)</f>
        <v>A</v>
      </c>
      <c r="I1764" s="24" t="str">
        <f>VLOOKUP(G1764,工作表1!A:C,3)</f>
        <v>A</v>
      </c>
    </row>
    <row r="1765" spans="1:9">
      <c r="A1765" t="s">
        <v>2385</v>
      </c>
      <c r="B1765" t="s">
        <v>2282</v>
      </c>
      <c r="C1765" t="s">
        <v>903</v>
      </c>
      <c r="D1765" t="s">
        <v>904</v>
      </c>
      <c r="E1765" t="s">
        <v>2703</v>
      </c>
      <c r="F1765" t="s">
        <v>905</v>
      </c>
      <c r="G1765" t="s">
        <v>4710</v>
      </c>
      <c r="H1765" s="331" t="str">
        <f>VLOOKUP($G1765,工作表1!$A:$C,3)</f>
        <v>A</v>
      </c>
      <c r="I1765" s="24" t="str">
        <f>VLOOKUP(G1765,工作表1!A:C,3)</f>
        <v>A</v>
      </c>
    </row>
    <row r="1766" spans="1:9">
      <c r="A1766" t="s">
        <v>2385</v>
      </c>
      <c r="B1766" t="s">
        <v>2282</v>
      </c>
      <c r="C1766" t="s">
        <v>699</v>
      </c>
      <c r="D1766" t="s">
        <v>700</v>
      </c>
      <c r="E1766" t="s">
        <v>2703</v>
      </c>
      <c r="F1766" t="s">
        <v>701</v>
      </c>
      <c r="G1766" t="s">
        <v>4710</v>
      </c>
      <c r="H1766" s="331" t="str">
        <f>VLOOKUP($G1766,工作表1!$A:$C,3)</f>
        <v>A</v>
      </c>
      <c r="I1766" s="24" t="str">
        <f>VLOOKUP(G1766,工作表1!A:C,3)</f>
        <v>A</v>
      </c>
    </row>
    <row r="1767" spans="1:9">
      <c r="A1767" t="s">
        <v>2385</v>
      </c>
      <c r="B1767" t="s">
        <v>2282</v>
      </c>
      <c r="C1767" t="s">
        <v>2386</v>
      </c>
      <c r="D1767" t="s">
        <v>2387</v>
      </c>
      <c r="E1767" t="s">
        <v>2703</v>
      </c>
      <c r="F1767" t="s">
        <v>2388</v>
      </c>
      <c r="G1767" t="s">
        <v>4710</v>
      </c>
      <c r="H1767" s="331" t="str">
        <f>VLOOKUP($G1767,工作表1!$A:$C,3)</f>
        <v>A</v>
      </c>
      <c r="I1767" s="24" t="str">
        <f>VLOOKUP(G1767,工作表1!A:C,3)</f>
        <v>A</v>
      </c>
    </row>
    <row r="1768" spans="1:9">
      <c r="A1768" t="s">
        <v>2385</v>
      </c>
      <c r="B1768" t="s">
        <v>2282</v>
      </c>
      <c r="C1768" t="s">
        <v>5616</v>
      </c>
      <c r="D1768" t="s">
        <v>5617</v>
      </c>
      <c r="E1768" t="s">
        <v>2703</v>
      </c>
      <c r="F1768" t="s">
        <v>5618</v>
      </c>
      <c r="G1768" t="s">
        <v>4710</v>
      </c>
      <c r="H1768" s="331" t="str">
        <f>VLOOKUP($G1768,工作表1!$A:$C,3)</f>
        <v>A</v>
      </c>
      <c r="I1768" s="24" t="str">
        <f>VLOOKUP(G1768,工作表1!A:C,3)</f>
        <v>A</v>
      </c>
    </row>
    <row r="1769" spans="1:9">
      <c r="A1769" t="s">
        <v>2385</v>
      </c>
      <c r="B1769" t="s">
        <v>2282</v>
      </c>
      <c r="C1769" t="s">
        <v>5619</v>
      </c>
      <c r="D1769" t="s">
        <v>5620</v>
      </c>
      <c r="E1769" t="s">
        <v>2703</v>
      </c>
      <c r="F1769" t="s">
        <v>5621</v>
      </c>
      <c r="G1769" t="s">
        <v>4710</v>
      </c>
      <c r="H1769" s="331" t="str">
        <f>VLOOKUP($G1769,工作表1!$A:$C,3)</f>
        <v>A</v>
      </c>
      <c r="I1769" s="24" t="str">
        <f>VLOOKUP(G1769,工作表1!A:C,3)</f>
        <v>A</v>
      </c>
    </row>
    <row r="1770" spans="1:9">
      <c r="A1770" t="s">
        <v>2385</v>
      </c>
      <c r="B1770" t="s">
        <v>2282</v>
      </c>
      <c r="C1770" t="s">
        <v>5622</v>
      </c>
      <c r="D1770" t="s">
        <v>5623</v>
      </c>
      <c r="E1770" t="s">
        <v>2703</v>
      </c>
      <c r="F1770" t="s">
        <v>5624</v>
      </c>
      <c r="G1770" t="s">
        <v>4710</v>
      </c>
      <c r="H1770" s="331" t="str">
        <f>VLOOKUP($G1770,工作表1!$A:$C,3)</f>
        <v>A</v>
      </c>
      <c r="I1770" s="24" t="str">
        <f>VLOOKUP(G1770,工作表1!A:C,3)</f>
        <v>A</v>
      </c>
    </row>
    <row r="1771" spans="1:9">
      <c r="A1771" t="s">
        <v>2385</v>
      </c>
      <c r="B1771" t="s">
        <v>2282</v>
      </c>
      <c r="C1771" t="s">
        <v>5625</v>
      </c>
      <c r="D1771" t="s">
        <v>5626</v>
      </c>
      <c r="E1771" t="s">
        <v>2703</v>
      </c>
      <c r="F1771" t="s">
        <v>5627</v>
      </c>
      <c r="G1771" t="s">
        <v>4710</v>
      </c>
      <c r="H1771" s="331" t="str">
        <f>VLOOKUP($G1771,工作表1!$A:$C,3)</f>
        <v>A</v>
      </c>
      <c r="I1771" s="24" t="str">
        <f>VLOOKUP(G1771,工作表1!A:C,3)</f>
        <v>A</v>
      </c>
    </row>
    <row r="1772" spans="1:9">
      <c r="A1772" t="s">
        <v>2385</v>
      </c>
      <c r="B1772" t="s">
        <v>1072</v>
      </c>
      <c r="C1772" t="s">
        <v>906</v>
      </c>
      <c r="D1772" t="s">
        <v>907</v>
      </c>
      <c r="E1772" t="s">
        <v>2703</v>
      </c>
      <c r="F1772" t="s">
        <v>908</v>
      </c>
      <c r="G1772" t="s">
        <v>3405</v>
      </c>
      <c r="H1772" s="331" t="str">
        <f>VLOOKUP($G1772,工作表1!$A:$C,3)</f>
        <v>C</v>
      </c>
      <c r="I1772" s="24" t="str">
        <f>VLOOKUP(G1772,工作表1!A:C,3)</f>
        <v>C</v>
      </c>
    </row>
    <row r="1773" spans="1:9">
      <c r="A1773" t="s">
        <v>2385</v>
      </c>
      <c r="B1773" t="s">
        <v>1072</v>
      </c>
      <c r="C1773" t="s">
        <v>2729</v>
      </c>
      <c r="D1773" t="s">
        <v>2730</v>
      </c>
      <c r="E1773" t="s">
        <v>2703</v>
      </c>
      <c r="F1773" t="s">
        <v>2731</v>
      </c>
      <c r="G1773" t="s">
        <v>3404</v>
      </c>
      <c r="H1773" s="331" t="str">
        <f>VLOOKUP($G1773,工作表1!$A:$C,3)</f>
        <v>C</v>
      </c>
      <c r="I1773" s="24" t="str">
        <f>VLOOKUP(G1773,工作表1!A:C,3)</f>
        <v>C</v>
      </c>
    </row>
    <row r="1774" spans="1:9">
      <c r="A1774" t="s">
        <v>2385</v>
      </c>
      <c r="B1774" t="s">
        <v>1072</v>
      </c>
      <c r="C1774" t="s">
        <v>912</v>
      </c>
      <c r="D1774" t="s">
        <v>913</v>
      </c>
      <c r="E1774" t="s">
        <v>2703</v>
      </c>
      <c r="F1774" t="s">
        <v>914</v>
      </c>
      <c r="G1774" t="s">
        <v>3404</v>
      </c>
      <c r="H1774" s="331" t="str">
        <f>VLOOKUP($G1774,工作表1!$A:$C,3)</f>
        <v>C</v>
      </c>
      <c r="I1774" s="24" t="str">
        <f>VLOOKUP(G1774,工作表1!A:C,3)</f>
        <v>C</v>
      </c>
    </row>
    <row r="1775" spans="1:9">
      <c r="A1775" t="s">
        <v>2385</v>
      </c>
      <c r="B1775" t="s">
        <v>1072</v>
      </c>
      <c r="C1775" t="s">
        <v>915</v>
      </c>
      <c r="D1775" t="s">
        <v>916</v>
      </c>
      <c r="E1775" t="s">
        <v>2688</v>
      </c>
      <c r="F1775" t="s">
        <v>917</v>
      </c>
      <c r="G1775" t="s">
        <v>3405</v>
      </c>
      <c r="H1775" s="331" t="str">
        <f>VLOOKUP($G1775,工作表1!$A:$C,3)</f>
        <v>C</v>
      </c>
      <c r="I1775" s="24" t="str">
        <f>VLOOKUP(G1775,工作表1!A:C,3)</f>
        <v>C</v>
      </c>
    </row>
    <row r="1776" spans="1:9">
      <c r="A1776" t="s">
        <v>2385</v>
      </c>
      <c r="B1776" t="s">
        <v>1072</v>
      </c>
      <c r="C1776" t="s">
        <v>918</v>
      </c>
      <c r="D1776" t="s">
        <v>919</v>
      </c>
      <c r="E1776" t="s">
        <v>2703</v>
      </c>
      <c r="F1776" t="s">
        <v>920</v>
      </c>
      <c r="G1776" t="s">
        <v>3406</v>
      </c>
      <c r="H1776" s="331" t="str">
        <f>VLOOKUP($G1776,工作表1!$A:$C,3)</f>
        <v>C</v>
      </c>
      <c r="I1776" s="24" t="str">
        <f>VLOOKUP(G1776,工作表1!A:C,3)</f>
        <v>C</v>
      </c>
    </row>
    <row r="1777" spans="1:9">
      <c r="A1777" t="s">
        <v>1075</v>
      </c>
      <c r="B1777" t="s">
        <v>2303</v>
      </c>
      <c r="C1777" t="s">
        <v>921</v>
      </c>
      <c r="D1777" t="s">
        <v>922</v>
      </c>
      <c r="E1777" t="s">
        <v>2746</v>
      </c>
      <c r="F1777" t="s">
        <v>923</v>
      </c>
      <c r="G1777" t="s">
        <v>4649</v>
      </c>
      <c r="H1777" s="331" t="str">
        <f>VLOOKUP($G1777,工作表1!$A:$C,3)</f>
        <v>A</v>
      </c>
      <c r="I1777" s="24" t="str">
        <f>VLOOKUP(G1777,工作表1!A:C,3)</f>
        <v>A</v>
      </c>
    </row>
    <row r="1778" spans="1:9">
      <c r="A1778" t="s">
        <v>1075</v>
      </c>
      <c r="B1778" t="s">
        <v>2303</v>
      </c>
      <c r="C1778" t="s">
        <v>924</v>
      </c>
      <c r="D1778" t="s">
        <v>925</v>
      </c>
      <c r="E1778" t="s">
        <v>2703</v>
      </c>
      <c r="F1778" t="s">
        <v>926</v>
      </c>
      <c r="G1778" t="s">
        <v>4649</v>
      </c>
      <c r="H1778" s="331" t="str">
        <f>VLOOKUP($G1778,工作表1!$A:$C,3)</f>
        <v>A</v>
      </c>
      <c r="I1778" s="24" t="str">
        <f>VLOOKUP(G1778,工作表1!A:C,3)</f>
        <v>A</v>
      </c>
    </row>
    <row r="1779" spans="1:9">
      <c r="A1779" t="s">
        <v>1075</v>
      </c>
      <c r="B1779" t="s">
        <v>2303</v>
      </c>
      <c r="C1779" t="s">
        <v>927</v>
      </c>
      <c r="D1779" t="s">
        <v>928</v>
      </c>
      <c r="E1779" t="s">
        <v>2688</v>
      </c>
      <c r="F1779" t="s">
        <v>929</v>
      </c>
      <c r="G1779" t="s">
        <v>4649</v>
      </c>
      <c r="H1779" s="331" t="str">
        <f>VLOOKUP($G1779,工作表1!$A:$C,3)</f>
        <v>A</v>
      </c>
      <c r="I1779" s="24" t="str">
        <f>VLOOKUP(G1779,工作表1!A:C,3)</f>
        <v>A</v>
      </c>
    </row>
    <row r="1780" spans="1:9">
      <c r="A1780" t="s">
        <v>1075</v>
      </c>
      <c r="B1780" t="s">
        <v>2303</v>
      </c>
      <c r="C1780" t="s">
        <v>930</v>
      </c>
      <c r="D1780" t="s">
        <v>931</v>
      </c>
      <c r="E1780" t="s">
        <v>2688</v>
      </c>
      <c r="F1780" t="s">
        <v>932</v>
      </c>
      <c r="G1780" t="s">
        <v>4649</v>
      </c>
      <c r="H1780" s="331" t="str">
        <f>VLOOKUP($G1780,工作表1!$A:$C,3)</f>
        <v>A</v>
      </c>
      <c r="I1780" s="24" t="str">
        <f>VLOOKUP(G1780,工作表1!A:C,3)</f>
        <v>A</v>
      </c>
    </row>
    <row r="1781" spans="1:9">
      <c r="A1781" t="s">
        <v>1075</v>
      </c>
      <c r="B1781" t="s">
        <v>2303</v>
      </c>
      <c r="C1781" t="s">
        <v>933</v>
      </c>
      <c r="D1781" t="s">
        <v>3061</v>
      </c>
      <c r="E1781" t="s">
        <v>2699</v>
      </c>
      <c r="F1781" t="s">
        <v>934</v>
      </c>
      <c r="G1781" t="s">
        <v>4649</v>
      </c>
      <c r="H1781" s="331" t="str">
        <f>VLOOKUP($G1781,工作表1!$A:$C,3)</f>
        <v>A</v>
      </c>
      <c r="I1781" s="24" t="str">
        <f>VLOOKUP(G1781,工作表1!A:C,3)</f>
        <v>A</v>
      </c>
    </row>
    <row r="1782" spans="1:9">
      <c r="A1782" t="s">
        <v>1075</v>
      </c>
      <c r="B1782" t="s">
        <v>2303</v>
      </c>
      <c r="C1782" t="s">
        <v>935</v>
      </c>
      <c r="D1782" t="s">
        <v>5628</v>
      </c>
      <c r="E1782" t="s">
        <v>2703</v>
      </c>
      <c r="F1782" t="s">
        <v>936</v>
      </c>
      <c r="G1782" t="s">
        <v>4649</v>
      </c>
      <c r="H1782" s="331" t="str">
        <f>VLOOKUP($G1782,工作表1!$A:$C,3)</f>
        <v>A</v>
      </c>
      <c r="I1782" s="24" t="str">
        <f>VLOOKUP(G1782,工作表1!A:C,3)</f>
        <v>A</v>
      </c>
    </row>
    <row r="1783" spans="1:9">
      <c r="A1783" t="s">
        <v>1075</v>
      </c>
      <c r="B1783" t="s">
        <v>2303</v>
      </c>
      <c r="C1783" t="s">
        <v>937</v>
      </c>
      <c r="D1783" t="s">
        <v>938</v>
      </c>
      <c r="E1783" t="s">
        <v>2699</v>
      </c>
      <c r="F1783" t="s">
        <v>939</v>
      </c>
      <c r="G1783" t="s">
        <v>4649</v>
      </c>
      <c r="H1783" s="331" t="str">
        <f>VLOOKUP($G1783,工作表1!$A:$C,3)</f>
        <v>A</v>
      </c>
      <c r="I1783" s="24" t="str">
        <f>VLOOKUP(G1783,工作表1!A:C,3)</f>
        <v>A</v>
      </c>
    </row>
    <row r="1784" spans="1:9">
      <c r="A1784" t="s">
        <v>1075</v>
      </c>
      <c r="B1784" t="s">
        <v>2303</v>
      </c>
      <c r="C1784" t="s">
        <v>940</v>
      </c>
      <c r="D1784" t="s">
        <v>941</v>
      </c>
      <c r="E1784" t="s">
        <v>2703</v>
      </c>
      <c r="F1784" t="s">
        <v>942</v>
      </c>
      <c r="G1784" t="s">
        <v>4649</v>
      </c>
      <c r="H1784" s="331" t="str">
        <f>VLOOKUP($G1784,工作表1!$A:$C,3)</f>
        <v>A</v>
      </c>
      <c r="I1784" s="24" t="str">
        <f>VLOOKUP(G1784,工作表1!A:C,3)</f>
        <v>A</v>
      </c>
    </row>
    <row r="1785" spans="1:9">
      <c r="A1785" t="s">
        <v>1075</v>
      </c>
      <c r="B1785" t="s">
        <v>2303</v>
      </c>
      <c r="C1785" t="s">
        <v>4531</v>
      </c>
      <c r="D1785" t="s">
        <v>2553</v>
      </c>
      <c r="E1785" t="s">
        <v>2703</v>
      </c>
      <c r="F1785" t="s">
        <v>4532</v>
      </c>
      <c r="G1785" t="s">
        <v>4649</v>
      </c>
      <c r="H1785" s="331" t="str">
        <f>VLOOKUP($G1785,工作表1!$A:$C,3)</f>
        <v>A</v>
      </c>
      <c r="I1785" s="24" t="str">
        <f>VLOOKUP(G1785,工作表1!A:C,3)</f>
        <v>A</v>
      </c>
    </row>
    <row r="1786" spans="1:9">
      <c r="A1786" t="s">
        <v>1075</v>
      </c>
      <c r="B1786" t="s">
        <v>2303</v>
      </c>
      <c r="C1786" t="s">
        <v>943</v>
      </c>
      <c r="D1786" t="s">
        <v>944</v>
      </c>
      <c r="E1786" t="s">
        <v>2699</v>
      </c>
      <c r="F1786" t="s">
        <v>945</v>
      </c>
      <c r="G1786" t="s">
        <v>4649</v>
      </c>
      <c r="H1786" s="331" t="str">
        <f>VLOOKUP($G1786,工作表1!$A:$C,3)</f>
        <v>A</v>
      </c>
      <c r="I1786" s="24" t="str">
        <f>VLOOKUP(G1786,工作表1!A:C,3)</f>
        <v>A</v>
      </c>
    </row>
    <row r="1787" spans="1:9">
      <c r="A1787" t="s">
        <v>1075</v>
      </c>
      <c r="B1787" t="s">
        <v>2303</v>
      </c>
      <c r="C1787" t="s">
        <v>946</v>
      </c>
      <c r="D1787" t="s">
        <v>947</v>
      </c>
      <c r="E1787" t="s">
        <v>2703</v>
      </c>
      <c r="F1787" t="s">
        <v>948</v>
      </c>
      <c r="G1787" t="s">
        <v>4649</v>
      </c>
      <c r="H1787" s="331" t="str">
        <f>VLOOKUP($G1787,工作表1!$A:$C,3)</f>
        <v>A</v>
      </c>
      <c r="I1787" s="24" t="str">
        <f>VLOOKUP(G1787,工作表1!A:C,3)</f>
        <v>A</v>
      </c>
    </row>
    <row r="1788" spans="1:9">
      <c r="A1788" t="s">
        <v>1075</v>
      </c>
      <c r="B1788" t="s">
        <v>2303</v>
      </c>
      <c r="C1788" t="s">
        <v>2554</v>
      </c>
      <c r="D1788" t="s">
        <v>2555</v>
      </c>
      <c r="E1788" t="s">
        <v>2703</v>
      </c>
      <c r="F1788" t="s">
        <v>2556</v>
      </c>
      <c r="G1788" t="s">
        <v>4649</v>
      </c>
      <c r="H1788" s="331" t="str">
        <f>VLOOKUP($G1788,工作表1!$A:$C,3)</f>
        <v>A</v>
      </c>
      <c r="I1788" s="24" t="str">
        <f>VLOOKUP(G1788,工作表1!A:C,3)</f>
        <v>A</v>
      </c>
    </row>
    <row r="1789" spans="1:9">
      <c r="A1789" t="s">
        <v>1075</v>
      </c>
      <c r="B1789" t="s">
        <v>2303</v>
      </c>
      <c r="C1789" t="s">
        <v>4071</v>
      </c>
      <c r="D1789" t="s">
        <v>4072</v>
      </c>
      <c r="E1789" t="s">
        <v>2703</v>
      </c>
      <c r="F1789" t="s">
        <v>4073</v>
      </c>
      <c r="G1789" t="s">
        <v>4649</v>
      </c>
      <c r="H1789" s="331" t="str">
        <f>VLOOKUP($G1789,工作表1!$A:$C,3)</f>
        <v>A</v>
      </c>
      <c r="I1789" s="24" t="str">
        <f>VLOOKUP(G1789,工作表1!A:C,3)</f>
        <v>A</v>
      </c>
    </row>
    <row r="1790" spans="1:9">
      <c r="A1790" t="s">
        <v>1075</v>
      </c>
      <c r="B1790" t="s">
        <v>2303</v>
      </c>
      <c r="C1790" t="s">
        <v>696</v>
      </c>
      <c r="D1790" t="s">
        <v>697</v>
      </c>
      <c r="E1790" t="s">
        <v>2703</v>
      </c>
      <c r="F1790" t="s">
        <v>698</v>
      </c>
      <c r="G1790" t="s">
        <v>4649</v>
      </c>
      <c r="H1790" s="331" t="str">
        <f>VLOOKUP($G1790,工作表1!$A:$C,3)</f>
        <v>A</v>
      </c>
      <c r="I1790" s="24" t="str">
        <f>VLOOKUP(G1790,工作表1!A:C,3)</f>
        <v>A</v>
      </c>
    </row>
    <row r="1791" spans="1:9">
      <c r="A1791" t="s">
        <v>1075</v>
      </c>
      <c r="B1791" t="s">
        <v>2303</v>
      </c>
      <c r="C1791" t="s">
        <v>2349</v>
      </c>
      <c r="D1791" t="s">
        <v>2350</v>
      </c>
      <c r="E1791" t="s">
        <v>2703</v>
      </c>
      <c r="F1791" t="s">
        <v>2351</v>
      </c>
      <c r="G1791" t="s">
        <v>4649</v>
      </c>
      <c r="H1791" s="331" t="str">
        <f>VLOOKUP($G1791,工作表1!$A:$C,3)</f>
        <v>A</v>
      </c>
      <c r="I1791" s="24" t="str">
        <f>VLOOKUP(G1791,工作表1!A:C,3)</f>
        <v>A</v>
      </c>
    </row>
    <row r="1792" spans="1:9">
      <c r="A1792" t="s">
        <v>1075</v>
      </c>
      <c r="B1792" t="s">
        <v>2303</v>
      </c>
      <c r="C1792" t="s">
        <v>5629</v>
      </c>
      <c r="D1792" t="s">
        <v>5630</v>
      </c>
      <c r="E1792" t="s">
        <v>2699</v>
      </c>
      <c r="F1792" t="s">
        <v>5631</v>
      </c>
      <c r="G1792" t="s">
        <v>4649</v>
      </c>
      <c r="H1792" s="331" t="str">
        <f>VLOOKUP($G1792,工作表1!$A:$C,3)</f>
        <v>A</v>
      </c>
      <c r="I1792" s="24" t="str">
        <f>VLOOKUP(G1792,工作表1!A:C,3)</f>
        <v>A</v>
      </c>
    </row>
    <row r="1793" spans="1:9">
      <c r="A1793" t="s">
        <v>1075</v>
      </c>
      <c r="B1793" t="s">
        <v>2303</v>
      </c>
      <c r="C1793" t="s">
        <v>5632</v>
      </c>
      <c r="D1793" t="s">
        <v>5633</v>
      </c>
      <c r="E1793" t="s">
        <v>2703</v>
      </c>
      <c r="F1793" t="s">
        <v>5634</v>
      </c>
      <c r="G1793" t="s">
        <v>4649</v>
      </c>
      <c r="H1793" s="331" t="str">
        <f>VLOOKUP($G1793,工作表1!$A:$C,3)</f>
        <v>A</v>
      </c>
      <c r="I1793" s="24" t="str">
        <f>VLOOKUP(G1793,工作表1!A:C,3)</f>
        <v>A</v>
      </c>
    </row>
    <row r="1794" spans="1:9">
      <c r="A1794" t="s">
        <v>1075</v>
      </c>
      <c r="B1794" t="s">
        <v>2303</v>
      </c>
      <c r="C1794" t="s">
        <v>5635</v>
      </c>
      <c r="D1794" t="s">
        <v>5636</v>
      </c>
      <c r="E1794" t="s">
        <v>2699</v>
      </c>
      <c r="F1794" t="s">
        <v>5637</v>
      </c>
      <c r="G1794" t="s">
        <v>4649</v>
      </c>
      <c r="H1794" s="331" t="str">
        <f>VLOOKUP($G1794,工作表1!$A:$C,3)</f>
        <v>A</v>
      </c>
      <c r="I1794" s="24" t="str">
        <f>VLOOKUP(G1794,工作表1!A:C,3)</f>
        <v>A</v>
      </c>
    </row>
    <row r="1795" spans="1:9">
      <c r="A1795" t="s">
        <v>1075</v>
      </c>
      <c r="B1795" t="s">
        <v>2303</v>
      </c>
      <c r="C1795" t="s">
        <v>6038</v>
      </c>
      <c r="D1795" t="s">
        <v>6039</v>
      </c>
      <c r="E1795" t="s">
        <v>2703</v>
      </c>
      <c r="F1795" t="s">
        <v>6040</v>
      </c>
      <c r="G1795" t="s">
        <v>4649</v>
      </c>
      <c r="H1795" s="331" t="str">
        <f>VLOOKUP($G1795,工作表1!$A:$C,3)</f>
        <v>A</v>
      </c>
      <c r="I1795" s="24" t="str">
        <f>VLOOKUP(G1795,工作表1!A:C,3)</f>
        <v>A</v>
      </c>
    </row>
    <row r="1796" spans="1:9">
      <c r="B1796" t="s">
        <v>2291</v>
      </c>
      <c r="C1796" t="s">
        <v>949</v>
      </c>
      <c r="D1796" t="s">
        <v>950</v>
      </c>
      <c r="E1796" t="s">
        <v>2696</v>
      </c>
      <c r="F1796" t="s">
        <v>2411</v>
      </c>
      <c r="G1796" t="s">
        <v>3389</v>
      </c>
      <c r="H1796" s="331" t="str">
        <f>VLOOKUP($G1796,工作表1!$A:$C,3)</f>
        <v>C</v>
      </c>
      <c r="I1796" s="24" t="str">
        <f>VLOOKUP(G1796,工作表1!A:C,3)</f>
        <v>C</v>
      </c>
    </row>
    <row r="1797" spans="1:9">
      <c r="B1797" t="s">
        <v>2291</v>
      </c>
      <c r="C1797" t="s">
        <v>6041</v>
      </c>
      <c r="D1797" t="s">
        <v>6042</v>
      </c>
      <c r="E1797" t="s">
        <v>2696</v>
      </c>
      <c r="F1797" t="s">
        <v>2411</v>
      </c>
      <c r="G1797" t="s">
        <v>3389</v>
      </c>
      <c r="H1797" s="331" t="str">
        <f>VLOOKUP($G1797,工作表1!$A:$C,3)</f>
        <v>C</v>
      </c>
      <c r="I1797" s="24" t="str">
        <f>VLOOKUP(G1797,工作表1!A:C,3)</f>
        <v>C</v>
      </c>
    </row>
    <row r="1798" spans="1:9">
      <c r="B1798" t="s">
        <v>2291</v>
      </c>
      <c r="C1798" t="s">
        <v>6041</v>
      </c>
      <c r="D1798" t="s">
        <v>6042</v>
      </c>
      <c r="E1798" t="s">
        <v>2696</v>
      </c>
      <c r="F1798" t="s">
        <v>5701</v>
      </c>
      <c r="G1798" t="s">
        <v>3389</v>
      </c>
      <c r="H1798" s="331" t="str">
        <f>VLOOKUP($G1798,工作表1!$A:$C,3)</f>
        <v>C</v>
      </c>
      <c r="I1798" s="24" t="str">
        <f>VLOOKUP(G1798,工作表1!A:C,3)</f>
        <v>C</v>
      </c>
    </row>
    <row r="1799" spans="1:9">
      <c r="A1799" t="s">
        <v>2291</v>
      </c>
      <c r="B1799" t="s">
        <v>4367</v>
      </c>
      <c r="C1799" t="s">
        <v>5253</v>
      </c>
      <c r="D1799" t="s">
        <v>5254</v>
      </c>
      <c r="E1799" t="s">
        <v>2696</v>
      </c>
      <c r="F1799" t="s">
        <v>2411</v>
      </c>
      <c r="G1799" t="s">
        <v>4655</v>
      </c>
      <c r="H1799" s="331" t="str">
        <f>VLOOKUP($G1799,工作表1!$A:$C,3)</f>
        <v>A</v>
      </c>
      <c r="I1799" s="24" t="str">
        <f>VLOOKUP(G1799,工作表1!A:C,3)</f>
        <v>A</v>
      </c>
    </row>
    <row r="1800" spans="1:9">
      <c r="A1800" t="s">
        <v>2291</v>
      </c>
      <c r="B1800" t="s">
        <v>2557</v>
      </c>
      <c r="C1800" t="s">
        <v>4255</v>
      </c>
      <c r="D1800" t="s">
        <v>4256</v>
      </c>
      <c r="E1800" t="s">
        <v>2703</v>
      </c>
      <c r="F1800" t="s">
        <v>4257</v>
      </c>
      <c r="G1800" t="s">
        <v>1298</v>
      </c>
      <c r="H1800" s="331" t="str">
        <f>VLOOKUP($G1800,工作表1!$A:$C,3)</f>
        <v>A</v>
      </c>
      <c r="I1800" s="24" t="str">
        <f>VLOOKUP(G1800,工作表1!A:C,3)</f>
        <v>A</v>
      </c>
    </row>
    <row r="1801" spans="1:9">
      <c r="A1801" t="s">
        <v>2291</v>
      </c>
      <c r="B1801" t="s">
        <v>2557</v>
      </c>
      <c r="C1801" t="s">
        <v>3001</v>
      </c>
      <c r="D1801" t="s">
        <v>3002</v>
      </c>
      <c r="E1801" t="s">
        <v>2688</v>
      </c>
      <c r="F1801" t="s">
        <v>3003</v>
      </c>
      <c r="G1801" t="s">
        <v>1298</v>
      </c>
      <c r="H1801" s="331" t="str">
        <f>VLOOKUP($G1801,工作表1!$A:$C,3)</f>
        <v>A</v>
      </c>
      <c r="I1801" s="24" t="str">
        <f>VLOOKUP(G1801,工作表1!A:C,3)</f>
        <v>A</v>
      </c>
    </row>
    <row r="1802" spans="1:9">
      <c r="A1802" t="s">
        <v>2291</v>
      </c>
      <c r="B1802" t="s">
        <v>2557</v>
      </c>
      <c r="C1802" t="s">
        <v>2147</v>
      </c>
      <c r="D1802" t="s">
        <v>2148</v>
      </c>
      <c r="E1802" t="s">
        <v>2699</v>
      </c>
      <c r="F1802" t="s">
        <v>2149</v>
      </c>
      <c r="G1802" t="s">
        <v>1298</v>
      </c>
      <c r="H1802" s="331" t="str">
        <f>VLOOKUP($G1802,工作表1!$A:$C,3)</f>
        <v>A</v>
      </c>
      <c r="I1802" s="24" t="str">
        <f>VLOOKUP(G1802,工作表1!A:C,3)</f>
        <v>A</v>
      </c>
    </row>
    <row r="1803" spans="1:9">
      <c r="A1803" t="s">
        <v>2291</v>
      </c>
      <c r="B1803" t="s">
        <v>2557</v>
      </c>
      <c r="C1803" t="s">
        <v>2558</v>
      </c>
      <c r="D1803" t="s">
        <v>2559</v>
      </c>
      <c r="E1803" t="s">
        <v>2696</v>
      </c>
      <c r="F1803" t="s">
        <v>2411</v>
      </c>
      <c r="G1803" t="s">
        <v>1298</v>
      </c>
      <c r="H1803" s="331" t="str">
        <f>VLOOKUP($G1803,工作表1!$A:$C,3)</f>
        <v>A</v>
      </c>
      <c r="I1803" s="24" t="str">
        <f>VLOOKUP(G1803,工作表1!A:C,3)</f>
        <v>A</v>
      </c>
    </row>
    <row r="1804" spans="1:9">
      <c r="A1804" t="s">
        <v>2291</v>
      </c>
      <c r="B1804" t="s">
        <v>2557</v>
      </c>
      <c r="C1804" t="s">
        <v>6043</v>
      </c>
      <c r="D1804" t="s">
        <v>6044</v>
      </c>
      <c r="E1804" t="s">
        <v>2703</v>
      </c>
      <c r="F1804" t="s">
        <v>6045</v>
      </c>
      <c r="G1804" t="s">
        <v>1298</v>
      </c>
      <c r="H1804" s="331" t="str">
        <f>VLOOKUP($G1804,工作表1!$A:$C,3)</f>
        <v>A</v>
      </c>
      <c r="I1804" s="24" t="str">
        <f>VLOOKUP(G1804,工作表1!A:C,3)</f>
        <v>A</v>
      </c>
    </row>
    <row r="1805" spans="1:9">
      <c r="H1805" s="322"/>
      <c r="I1805" s="24" t="e">
        <f>VLOOKUP(G1805,工作表1!A:C,3)</f>
        <v>#N/A</v>
      </c>
    </row>
    <row r="1806" spans="1:9">
      <c r="H1806" s="322"/>
      <c r="I1806" s="24" t="e">
        <f>VLOOKUP(G1806,工作表1!A:C,3)</f>
        <v>#N/A</v>
      </c>
    </row>
    <row r="1807" spans="1:9">
      <c r="H1807" s="322"/>
      <c r="I1807" s="24" t="e">
        <f>VLOOKUP(G1807,工作表1!A:C,3)</f>
        <v>#N/A</v>
      </c>
    </row>
    <row r="1808" spans="1:9">
      <c r="H1808" s="322"/>
      <c r="I1808" s="24" t="e">
        <f>VLOOKUP(G1808,工作表1!A:C,3)</f>
        <v>#N/A</v>
      </c>
    </row>
    <row r="1809" spans="8:9">
      <c r="H1809" s="322"/>
      <c r="I1809" s="24" t="e">
        <f>VLOOKUP(G1809,工作表1!A:C,3)</f>
        <v>#N/A</v>
      </c>
    </row>
    <row r="1810" spans="8:9">
      <c r="H1810" s="322"/>
      <c r="I1810" s="24" t="e">
        <f>VLOOKUP(G1810,工作表1!A:C,3)</f>
        <v>#N/A</v>
      </c>
    </row>
    <row r="1811" spans="8:9">
      <c r="H1811" s="322"/>
      <c r="I1811" s="24" t="e">
        <f>VLOOKUP(G1811,工作表1!A:C,3)</f>
        <v>#N/A</v>
      </c>
    </row>
    <row r="1812" spans="8:9">
      <c r="H1812" s="322"/>
      <c r="I1812" s="24" t="e">
        <f>VLOOKUP(G1812,工作表1!A:C,3)</f>
        <v>#N/A</v>
      </c>
    </row>
    <row r="1813" spans="8:9">
      <c r="H1813" s="322"/>
      <c r="I1813" s="24" t="e">
        <f>VLOOKUP(G1813,工作表1!A:C,3)</f>
        <v>#N/A</v>
      </c>
    </row>
    <row r="1814" spans="8:9">
      <c r="H1814" s="322"/>
      <c r="I1814" s="24" t="e">
        <f>VLOOKUP(G1814,工作表1!A:C,3)</f>
        <v>#N/A</v>
      </c>
    </row>
    <row r="1815" spans="8:9">
      <c r="H1815" s="322"/>
      <c r="I1815" s="24" t="e">
        <f>VLOOKUP(G1815,工作表1!A:C,3)</f>
        <v>#N/A</v>
      </c>
    </row>
    <row r="1816" spans="8:9">
      <c r="H1816" s="322"/>
      <c r="I1816" s="24" t="e">
        <f>VLOOKUP(G1816,工作表1!A:C,3)</f>
        <v>#N/A</v>
      </c>
    </row>
    <row r="1817" spans="8:9">
      <c r="H1817" s="328"/>
      <c r="I1817" s="24" t="e">
        <f>VLOOKUP(G1817,工作表1!A:C,3)</f>
        <v>#N/A</v>
      </c>
    </row>
    <row r="1818" spans="8:9">
      <c r="H1818" s="328"/>
      <c r="I1818" s="24" t="e">
        <f>VLOOKUP(G1818,工作表1!A:C,3)</f>
        <v>#N/A</v>
      </c>
    </row>
    <row r="1819" spans="8:9">
      <c r="H1819" s="328"/>
      <c r="I1819" s="24" t="e">
        <f>VLOOKUP(G1819,工作表1!A:C,3)</f>
        <v>#N/A</v>
      </c>
    </row>
    <row r="1820" spans="8:9">
      <c r="H1820" s="328"/>
      <c r="I1820" s="24" t="e">
        <f>VLOOKUP(G1820,工作表1!A:C,3)</f>
        <v>#N/A</v>
      </c>
    </row>
    <row r="1821" spans="8:9">
      <c r="H1821" s="328"/>
      <c r="I1821" s="24" t="e">
        <f>VLOOKUP(G1821,工作表1!A:C,3)</f>
        <v>#N/A</v>
      </c>
    </row>
    <row r="1822" spans="8:9">
      <c r="H1822" s="328"/>
      <c r="I1822" s="24" t="e">
        <f>VLOOKUP(G1822,工作表1!A:C,3)</f>
        <v>#N/A</v>
      </c>
    </row>
    <row r="1823" spans="8:9">
      <c r="H1823" s="322"/>
      <c r="I1823" s="24" t="e">
        <f>VLOOKUP(G1823,工作表1!A:C,3)</f>
        <v>#N/A</v>
      </c>
    </row>
    <row r="1824" spans="8:9">
      <c r="H1824" s="328"/>
      <c r="I1824" s="24" t="e">
        <f>VLOOKUP(G1824,工作表1!A:C,3)</f>
        <v>#N/A</v>
      </c>
    </row>
    <row r="1825" spans="8:9">
      <c r="H1825" s="328"/>
      <c r="I1825" s="24" t="e">
        <f>VLOOKUP(G1825,工作表1!A:C,3)</f>
        <v>#N/A</v>
      </c>
    </row>
    <row r="1826" spans="8:9">
      <c r="H1826" s="328"/>
      <c r="I1826" s="24" t="e">
        <f>VLOOKUP(G1826,工作表1!A:C,3)</f>
        <v>#N/A</v>
      </c>
    </row>
    <row r="1827" spans="8:9">
      <c r="H1827" s="328"/>
      <c r="I1827" s="24" t="e">
        <f>VLOOKUP(G1827,工作表1!A:C,3)</f>
        <v>#N/A</v>
      </c>
    </row>
    <row r="1828" spans="8:9">
      <c r="H1828" s="328"/>
      <c r="I1828" s="24" t="e">
        <f>VLOOKUP(G1828,工作表1!A:C,3)</f>
        <v>#N/A</v>
      </c>
    </row>
    <row r="1829" spans="8:9">
      <c r="H1829" s="328"/>
      <c r="I1829" s="24" t="e">
        <f>VLOOKUP(G1829,工作表1!A:C,3)</f>
        <v>#N/A</v>
      </c>
    </row>
    <row r="1830" spans="8:9">
      <c r="H1830" s="328"/>
      <c r="I1830" s="24" t="e">
        <f>VLOOKUP(G1830,工作表1!A:C,3)</f>
        <v>#N/A</v>
      </c>
    </row>
    <row r="1831" spans="8:9">
      <c r="H1831" s="328"/>
      <c r="I1831" s="24" t="e">
        <f>VLOOKUP(G1831,工作表1!A:C,3)</f>
        <v>#N/A</v>
      </c>
    </row>
    <row r="1832" spans="8:9">
      <c r="H1832" s="328"/>
      <c r="I1832" s="24" t="e">
        <f>VLOOKUP(G1832,工作表1!A:C,3)</f>
        <v>#N/A</v>
      </c>
    </row>
    <row r="1833" spans="8:9">
      <c r="H1833" s="328"/>
      <c r="I1833" s="24" t="e">
        <f>VLOOKUP(G1833,工作表1!A:C,3)</f>
        <v>#N/A</v>
      </c>
    </row>
    <row r="1834" spans="8:9">
      <c r="H1834" s="328"/>
      <c r="I1834" s="24" t="e">
        <f>VLOOKUP(G1834,工作表1!A:C,3)</f>
        <v>#N/A</v>
      </c>
    </row>
    <row r="1835" spans="8:9">
      <c r="H1835" s="328"/>
      <c r="I1835" s="24" t="e">
        <f>VLOOKUP(G1835,工作表1!A:C,3)</f>
        <v>#N/A</v>
      </c>
    </row>
    <row r="1836" spans="8:9">
      <c r="H1836" s="328"/>
      <c r="I1836" s="24" t="e">
        <f>VLOOKUP(G1836,工作表1!A:C,3)</f>
        <v>#N/A</v>
      </c>
    </row>
    <row r="1837" spans="8:9">
      <c r="H1837" s="328"/>
      <c r="I1837" s="24" t="e">
        <f>VLOOKUP(G1837,工作表1!A:C,3)</f>
        <v>#N/A</v>
      </c>
    </row>
    <row r="1838" spans="8:9" customFormat="1">
      <c r="H1838" s="328"/>
      <c r="I1838" s="24" t="e">
        <f>VLOOKUP(G1838,工作表1!A:C,3)</f>
        <v>#N/A</v>
      </c>
    </row>
    <row r="1839" spans="8:9" customFormat="1">
      <c r="H1839" s="328"/>
      <c r="I1839" s="24" t="e">
        <f>VLOOKUP(G1839,工作表1!A:C,3)</f>
        <v>#N/A</v>
      </c>
    </row>
    <row r="1840" spans="8:9" customFormat="1">
      <c r="H1840" s="328"/>
      <c r="I1840" s="24" t="e">
        <f>VLOOKUP(G1840,工作表1!A:C,3)</f>
        <v>#N/A</v>
      </c>
    </row>
    <row r="1841" spans="8:9" customFormat="1">
      <c r="H1841" s="328"/>
      <c r="I1841" s="24" t="e">
        <f>VLOOKUP(G1841,工作表1!A:C,3)</f>
        <v>#N/A</v>
      </c>
    </row>
    <row r="1842" spans="8:9" customFormat="1">
      <c r="H1842" s="328"/>
      <c r="I1842" s="24" t="e">
        <f>VLOOKUP(G1842,工作表1!A:C,3)</f>
        <v>#N/A</v>
      </c>
    </row>
    <row r="1843" spans="8:9" customFormat="1">
      <c r="H1843" s="328"/>
      <c r="I1843" s="24" t="e">
        <f>VLOOKUP(G1843,工作表1!A:C,3)</f>
        <v>#N/A</v>
      </c>
    </row>
    <row r="1844" spans="8:9" customFormat="1">
      <c r="H1844" s="328"/>
      <c r="I1844" s="24" t="e">
        <f>VLOOKUP(G1844,工作表1!A:C,3)</f>
        <v>#N/A</v>
      </c>
    </row>
    <row r="1845" spans="8:9" customFormat="1">
      <c r="H1845" s="328"/>
      <c r="I1845" s="24" t="e">
        <f>VLOOKUP(G1845,工作表1!A:C,3)</f>
        <v>#N/A</v>
      </c>
    </row>
    <row r="1846" spans="8:9" customFormat="1">
      <c r="H1846" s="328"/>
      <c r="I1846" s="24" t="e">
        <f>VLOOKUP(G1846,工作表1!A:C,3)</f>
        <v>#N/A</v>
      </c>
    </row>
    <row r="1847" spans="8:9" customFormat="1">
      <c r="H1847" s="328"/>
      <c r="I1847" s="24" t="e">
        <f>VLOOKUP(G1847,工作表1!A:C,3)</f>
        <v>#N/A</v>
      </c>
    </row>
    <row r="1848" spans="8:9" customFormat="1">
      <c r="H1848" s="328"/>
      <c r="I1848" s="24" t="e">
        <f>VLOOKUP(G1848,工作表1!A:C,3)</f>
        <v>#N/A</v>
      </c>
    </row>
    <row r="1849" spans="8:9" customFormat="1">
      <c r="H1849" s="328"/>
      <c r="I1849" s="24" t="e">
        <f>VLOOKUP(G1849,工作表1!A:C,3)</f>
        <v>#N/A</v>
      </c>
    </row>
    <row r="1850" spans="8:9" customFormat="1">
      <c r="H1850" s="322"/>
      <c r="I1850" s="24" t="e">
        <f>VLOOKUP(G1850,工作表1!A:C,3)</f>
        <v>#N/A</v>
      </c>
    </row>
    <row r="1851" spans="8:9" customFormat="1">
      <c r="H1851" s="328"/>
      <c r="I1851" s="24" t="e">
        <f>VLOOKUP(G1851,工作表1!A:C,3)</f>
        <v>#N/A</v>
      </c>
    </row>
    <row r="1852" spans="8:9" customFormat="1">
      <c r="H1852" s="328"/>
      <c r="I1852" s="24" t="e">
        <f>VLOOKUP(G1852,工作表1!A:C,3)</f>
        <v>#N/A</v>
      </c>
    </row>
    <row r="1853" spans="8:9" customFormat="1">
      <c r="H1853" s="328"/>
      <c r="I1853" s="24" t="e">
        <f>VLOOKUP(G1853,工作表1!A:C,3)</f>
        <v>#N/A</v>
      </c>
    </row>
    <row r="1854" spans="8:9" customFormat="1">
      <c r="H1854" s="328"/>
      <c r="I1854" s="24" t="e">
        <f>VLOOKUP(G1854,工作表1!A:C,3)</f>
        <v>#N/A</v>
      </c>
    </row>
    <row r="1855" spans="8:9" customFormat="1">
      <c r="H1855" s="328"/>
      <c r="I1855" s="24" t="e">
        <f>VLOOKUP(G1855,工作表1!A:C,3)</f>
        <v>#N/A</v>
      </c>
    </row>
    <row r="1856" spans="8:9" customFormat="1">
      <c r="H1856" s="328"/>
      <c r="I1856" s="24" t="e">
        <f>VLOOKUP(G1856,工作表1!A:C,3)</f>
        <v>#N/A</v>
      </c>
    </row>
    <row r="1857" spans="8:9" customFormat="1">
      <c r="H1857" s="328"/>
      <c r="I1857" s="24" t="e">
        <f>VLOOKUP(G1857,工作表1!A:C,3)</f>
        <v>#N/A</v>
      </c>
    </row>
    <row r="1858" spans="8:9" customFormat="1">
      <c r="H1858" s="328"/>
      <c r="I1858" s="24" t="e">
        <f>VLOOKUP(G1858,工作表1!A:C,3)</f>
        <v>#N/A</v>
      </c>
    </row>
    <row r="1859" spans="8:9" customFormat="1">
      <c r="H1859" s="328"/>
      <c r="I1859" s="24" t="e">
        <f>VLOOKUP(G1859,工作表1!A:C,3)</f>
        <v>#N/A</v>
      </c>
    </row>
    <row r="1860" spans="8:9" customFormat="1">
      <c r="H1860" s="328"/>
      <c r="I1860" s="24" t="e">
        <f>VLOOKUP(G1860,工作表1!A:C,3)</f>
        <v>#N/A</v>
      </c>
    </row>
    <row r="1861" spans="8:9" customFormat="1">
      <c r="H1861" s="328"/>
      <c r="I1861" s="24" t="e">
        <f>VLOOKUP(G1861,工作表1!A:C,3)</f>
        <v>#N/A</v>
      </c>
    </row>
    <row r="1862" spans="8:9" customFormat="1">
      <c r="H1862" s="328"/>
      <c r="I1862" s="24" t="e">
        <f>VLOOKUP(G1862,工作表1!A:C,3)</f>
        <v>#N/A</v>
      </c>
    </row>
    <row r="1863" spans="8:9" customFormat="1">
      <c r="H1863" s="328"/>
      <c r="I1863" s="24" t="e">
        <f>VLOOKUP(G1863,工作表1!A:C,3)</f>
        <v>#N/A</v>
      </c>
    </row>
    <row r="1864" spans="8:9" customFormat="1">
      <c r="H1864" s="328"/>
      <c r="I1864" s="24" t="e">
        <f>VLOOKUP(G1864,工作表1!A:C,3)</f>
        <v>#N/A</v>
      </c>
    </row>
    <row r="1865" spans="8:9" customFormat="1">
      <c r="I1865" s="24" t="e">
        <f>VLOOKUP(G1865,工作表1!A:C,3)</f>
        <v>#N/A</v>
      </c>
    </row>
    <row r="1866" spans="8:9" customFormat="1">
      <c r="H1866" s="328"/>
      <c r="I1866" s="24" t="e">
        <f>VLOOKUP(G1866,工作表1!A:C,3)</f>
        <v>#N/A</v>
      </c>
    </row>
    <row r="1867" spans="8:9" customFormat="1">
      <c r="I1867" s="24" t="e">
        <f>VLOOKUP(G1867,工作表1!A:C,3)</f>
        <v>#N/A</v>
      </c>
    </row>
    <row r="1868" spans="8:9" customFormat="1">
      <c r="I1868" s="24" t="e">
        <f>VLOOKUP(G1868,工作表1!A:C,3)</f>
        <v>#N/A</v>
      </c>
    </row>
    <row r="1869" spans="8:9" customFormat="1">
      <c r="I1869" s="24" t="e">
        <f>VLOOKUP(G1869,工作表1!A:C,3)</f>
        <v>#N/A</v>
      </c>
    </row>
    <row r="1870" spans="8:9" customFormat="1">
      <c r="I1870" s="24" t="e">
        <f>VLOOKUP(G1870,工作表1!A:C,3)</f>
        <v>#N/A</v>
      </c>
    </row>
    <row r="1871" spans="8:9" customFormat="1">
      <c r="I1871" s="24" t="e">
        <f>VLOOKUP(G1871,工作表1!A:C,3)</f>
        <v>#N/A</v>
      </c>
    </row>
    <row r="1872" spans="8:9" customFormat="1">
      <c r="I1872" s="24" t="e">
        <f>VLOOKUP(G1872,工作表1!A:C,3)</f>
        <v>#N/A</v>
      </c>
    </row>
    <row r="1873" spans="9:9" customFormat="1">
      <c r="I1873" s="24" t="e">
        <f>VLOOKUP(G1873,工作表1!A:C,3)</f>
        <v>#N/A</v>
      </c>
    </row>
    <row r="1874" spans="9:9" customFormat="1">
      <c r="I1874" s="24" t="e">
        <f>VLOOKUP(G1874,工作表1!A:C,3)</f>
        <v>#N/A</v>
      </c>
    </row>
    <row r="1875" spans="9:9" customFormat="1">
      <c r="I1875" s="24" t="e">
        <f>VLOOKUP(G1875,工作表1!A:C,3)</f>
        <v>#N/A</v>
      </c>
    </row>
    <row r="1876" spans="9:9" customFormat="1">
      <c r="I1876" s="24" t="e">
        <f>VLOOKUP(G1876,工作表1!A:C,3)</f>
        <v>#N/A</v>
      </c>
    </row>
    <row r="1877" spans="9:9" customFormat="1">
      <c r="I1877" s="24" t="e">
        <f>VLOOKUP(G1877,工作表1!A:C,3)</f>
        <v>#N/A</v>
      </c>
    </row>
    <row r="1878" spans="9:9" customFormat="1">
      <c r="I1878" s="24" t="e">
        <f>VLOOKUP(G1878,工作表1!A:C,3)</f>
        <v>#N/A</v>
      </c>
    </row>
    <row r="1879" spans="9:9" customFormat="1">
      <c r="I1879" s="24" t="e">
        <f>VLOOKUP(G1879,工作表1!A:C,3)</f>
        <v>#N/A</v>
      </c>
    </row>
    <row r="1880" spans="9:9" customFormat="1">
      <c r="I1880" s="24" t="e">
        <f>VLOOKUP(G1880,工作表1!A:C,3)</f>
        <v>#N/A</v>
      </c>
    </row>
    <row r="1881" spans="9:9" customFormat="1">
      <c r="I1881" s="24" t="e">
        <f>VLOOKUP(G1881,工作表1!A:C,3)</f>
        <v>#N/A</v>
      </c>
    </row>
    <row r="1882" spans="9:9" customFormat="1">
      <c r="I1882" s="24" t="e">
        <f>VLOOKUP(G1882,工作表1!A:C,3)</f>
        <v>#N/A</v>
      </c>
    </row>
    <row r="1883" spans="9:9" customFormat="1">
      <c r="I1883" s="24" t="e">
        <f>VLOOKUP(G1883,工作表1!A:C,3)</f>
        <v>#N/A</v>
      </c>
    </row>
    <row r="1884" spans="9:9" customFormat="1">
      <c r="I1884" s="24" t="e">
        <f>VLOOKUP(G1884,工作表1!A:C,3)</f>
        <v>#N/A</v>
      </c>
    </row>
    <row r="1885" spans="9:9" customFormat="1">
      <c r="I1885" s="24" t="e">
        <f>VLOOKUP(G1885,工作表1!A:C,3)</f>
        <v>#N/A</v>
      </c>
    </row>
    <row r="1886" spans="9:9" customFormat="1">
      <c r="I1886" s="24" t="e">
        <f>VLOOKUP(G1886,工作表1!A:C,3)</f>
        <v>#N/A</v>
      </c>
    </row>
    <row r="1887" spans="9:9" customFormat="1">
      <c r="I1887" s="24" t="e">
        <f>VLOOKUP(G1887,工作表1!A:C,3)</f>
        <v>#N/A</v>
      </c>
    </row>
    <row r="1888" spans="9:9" customFormat="1">
      <c r="I1888" s="24" t="e">
        <f>VLOOKUP(G1888,工作表1!A:C,3)</f>
        <v>#N/A</v>
      </c>
    </row>
    <row r="1889" spans="9:9" customFormat="1">
      <c r="I1889" s="24" t="e">
        <f>VLOOKUP(G1889,工作表1!A:C,3)</f>
        <v>#N/A</v>
      </c>
    </row>
    <row r="1890" spans="9:9" customFormat="1">
      <c r="I1890" s="24" t="e">
        <f>VLOOKUP(G1890,工作表1!A:C,3)</f>
        <v>#N/A</v>
      </c>
    </row>
    <row r="1891" spans="9:9" customFormat="1">
      <c r="I1891" s="24" t="e">
        <f>VLOOKUP(G1891,工作表1!A:C,3)</f>
        <v>#N/A</v>
      </c>
    </row>
    <row r="1892" spans="9:9" customFormat="1">
      <c r="I1892" s="24" t="e">
        <f>VLOOKUP(G1892,工作表1!A:C,3)</f>
        <v>#N/A</v>
      </c>
    </row>
    <row r="1893" spans="9:9" customFormat="1">
      <c r="I1893" s="24" t="e">
        <f>VLOOKUP(G1893,工作表1!A:C,3)</f>
        <v>#N/A</v>
      </c>
    </row>
    <row r="1894" spans="9:9" customFormat="1">
      <c r="I1894" s="24" t="e">
        <f>VLOOKUP(G1894,工作表1!A:C,3)</f>
        <v>#N/A</v>
      </c>
    </row>
    <row r="1895" spans="9:9" customFormat="1">
      <c r="I1895" s="24" t="e">
        <f>VLOOKUP(G1895,工作表1!A:C,3)</f>
        <v>#N/A</v>
      </c>
    </row>
    <row r="1896" spans="9:9" customFormat="1">
      <c r="I1896" s="24" t="e">
        <f>VLOOKUP(G1896,工作表1!A:C,3)</f>
        <v>#N/A</v>
      </c>
    </row>
    <row r="1897" spans="9:9" customFormat="1">
      <c r="I1897" s="24" t="e">
        <f>VLOOKUP(G1897,工作表1!A:C,3)</f>
        <v>#N/A</v>
      </c>
    </row>
    <row r="1898" spans="9:9" customFormat="1">
      <c r="I1898" s="24" t="e">
        <f>VLOOKUP(G1898,工作表1!A:C,3)</f>
        <v>#N/A</v>
      </c>
    </row>
    <row r="1899" spans="9:9" customFormat="1">
      <c r="I1899" s="24" t="e">
        <f>VLOOKUP(G1899,工作表1!A:C,3)</f>
        <v>#N/A</v>
      </c>
    </row>
    <row r="1900" spans="9:9" customFormat="1">
      <c r="I1900" s="24" t="e">
        <f>VLOOKUP(G1900,工作表1!A:C,3)</f>
        <v>#N/A</v>
      </c>
    </row>
    <row r="1901" spans="9:9" customFormat="1">
      <c r="I1901" s="24" t="e">
        <f>VLOOKUP(G1901,工作表1!A:C,3)</f>
        <v>#N/A</v>
      </c>
    </row>
    <row r="1902" spans="9:9" customFormat="1">
      <c r="I1902" s="24" t="e">
        <f>VLOOKUP(G1902,工作表1!A:C,3)</f>
        <v>#N/A</v>
      </c>
    </row>
    <row r="1903" spans="9:9" customFormat="1">
      <c r="I1903" s="24" t="e">
        <f>VLOOKUP(G1903,工作表1!A:C,3)</f>
        <v>#N/A</v>
      </c>
    </row>
    <row r="1904" spans="9:9" customFormat="1">
      <c r="I1904" s="24" t="e">
        <f>VLOOKUP(G1904,工作表1!A:C,3)</f>
        <v>#N/A</v>
      </c>
    </row>
    <row r="1905" spans="9:9" customFormat="1">
      <c r="I1905" s="24" t="e">
        <f>VLOOKUP(G1905,工作表1!A:C,3)</f>
        <v>#N/A</v>
      </c>
    </row>
    <row r="1906" spans="9:9" customFormat="1">
      <c r="I1906" s="24" t="e">
        <f>VLOOKUP(G1906,工作表1!A:C,3)</f>
        <v>#N/A</v>
      </c>
    </row>
    <row r="1907" spans="9:9" customFormat="1">
      <c r="I1907" s="24" t="e">
        <f>VLOOKUP(G1907,工作表1!A:C,3)</f>
        <v>#N/A</v>
      </c>
    </row>
    <row r="1908" spans="9:9" customFormat="1">
      <c r="I1908" s="24" t="e">
        <f>VLOOKUP(G1908,工作表1!A:C,3)</f>
        <v>#N/A</v>
      </c>
    </row>
    <row r="1909" spans="9:9" customFormat="1">
      <c r="I1909" s="24" t="e">
        <f>VLOOKUP(G1909,工作表1!A:C,3)</f>
        <v>#N/A</v>
      </c>
    </row>
    <row r="1910" spans="9:9" customFormat="1">
      <c r="I1910" s="24" t="e">
        <f>VLOOKUP(G1910,工作表1!A:C,3)</f>
        <v>#N/A</v>
      </c>
    </row>
    <row r="1911" spans="9:9" customFormat="1">
      <c r="I1911" s="24" t="e">
        <f>VLOOKUP(G1911,工作表1!A:C,3)</f>
        <v>#N/A</v>
      </c>
    </row>
    <row r="1912" spans="9:9" customFormat="1">
      <c r="I1912" s="24" t="e">
        <f>VLOOKUP(G1912,工作表1!A:C,3)</f>
        <v>#N/A</v>
      </c>
    </row>
    <row r="1913" spans="9:9" customFormat="1">
      <c r="I1913" s="24" t="e">
        <f>VLOOKUP(G1913,工作表1!A:C,3)</f>
        <v>#N/A</v>
      </c>
    </row>
    <row r="1914" spans="9:9" customFormat="1">
      <c r="I1914" s="24" t="e">
        <f>VLOOKUP(G1914,工作表1!A:C,3)</f>
        <v>#N/A</v>
      </c>
    </row>
  </sheetData>
  <autoFilter ref="A1:H1914">
    <sortState ref="A26:H1774">
      <sortCondition ref="G1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I12"/>
  <sheetViews>
    <sheetView workbookViewId="0">
      <selection activeCell="C26" sqref="C26"/>
    </sheetView>
  </sheetViews>
  <sheetFormatPr defaultRowHeight="14.25"/>
  <cols>
    <col min="1" max="1" width="16.125" bestFit="1" customWidth="1"/>
    <col min="2" max="2" width="11.625" bestFit="1" customWidth="1"/>
    <col min="3" max="3" width="40.5" bestFit="1" customWidth="1"/>
    <col min="4" max="4" width="11.625" bestFit="1" customWidth="1"/>
    <col min="5" max="5" width="30.5" bestFit="1" customWidth="1"/>
    <col min="6" max="6" width="11.625" bestFit="1" customWidth="1"/>
    <col min="7" max="7" width="37.125" bestFit="1" customWidth="1"/>
    <col min="8" max="8" width="11.625" bestFit="1" customWidth="1"/>
  </cols>
  <sheetData>
    <row r="1" spans="1:9" ht="15" thickBot="1">
      <c r="B1" s="15" t="s">
        <v>951</v>
      </c>
      <c r="C1" s="16" t="s">
        <v>959</v>
      </c>
      <c r="D1" s="15" t="s">
        <v>952</v>
      </c>
      <c r="E1" s="16" t="s">
        <v>958</v>
      </c>
      <c r="F1" s="15" t="s">
        <v>953</v>
      </c>
      <c r="G1" s="16" t="s">
        <v>957</v>
      </c>
    </row>
    <row r="2" spans="1:9">
      <c r="B2" s="18" t="s">
        <v>3872</v>
      </c>
      <c r="C2" s="19" t="s">
        <v>3873</v>
      </c>
      <c r="D2" s="18" t="s">
        <v>3872</v>
      </c>
      <c r="E2" s="19" t="s">
        <v>3873</v>
      </c>
      <c r="F2" s="18" t="s">
        <v>3872</v>
      </c>
      <c r="G2" s="20" t="s">
        <v>3873</v>
      </c>
    </row>
    <row r="3" spans="1:9" ht="16.5">
      <c r="A3" s="2" t="s">
        <v>863</v>
      </c>
      <c r="B3" s="12">
        <v>4204350000</v>
      </c>
      <c r="C3" s="8" t="s">
        <v>954</v>
      </c>
      <c r="D3" s="12">
        <v>4314350000</v>
      </c>
      <c r="E3" s="8" t="s">
        <v>955</v>
      </c>
      <c r="F3" s="12" t="s">
        <v>3875</v>
      </c>
      <c r="G3" s="21" t="s">
        <v>956</v>
      </c>
      <c r="H3" s="1"/>
      <c r="I3" s="1"/>
    </row>
    <row r="4" spans="1:9" ht="16.5">
      <c r="A4" s="2" t="s">
        <v>4351</v>
      </c>
      <c r="B4" s="12"/>
      <c r="C4" s="8"/>
      <c r="D4" s="12"/>
      <c r="E4" s="8"/>
      <c r="F4" s="12"/>
      <c r="G4" s="21"/>
      <c r="H4" s="1"/>
      <c r="I4" s="1"/>
    </row>
    <row r="5" spans="1:9" ht="16.5">
      <c r="A5" s="2" t="s">
        <v>4352</v>
      </c>
      <c r="B5" s="12"/>
      <c r="C5" s="8"/>
      <c r="D5" s="12"/>
      <c r="E5" s="8"/>
      <c r="F5" s="12"/>
      <c r="G5" s="21"/>
      <c r="H5" s="1"/>
      <c r="I5" s="1"/>
    </row>
    <row r="6" spans="1:9" ht="16.5">
      <c r="A6" s="114" t="s">
        <v>4353</v>
      </c>
      <c r="B6" s="168"/>
      <c r="C6" s="169"/>
      <c r="D6" s="168"/>
      <c r="E6" s="169"/>
      <c r="F6" s="168"/>
      <c r="G6" s="170"/>
      <c r="H6" s="1"/>
      <c r="I6" s="1"/>
    </row>
    <row r="7" spans="1:9" s="176" customFormat="1" ht="17.25" thickBot="1">
      <c r="A7" s="171" t="s">
        <v>3884</v>
      </c>
      <c r="B7" s="172" t="s">
        <v>3868</v>
      </c>
      <c r="C7" s="173" t="s">
        <v>3869</v>
      </c>
      <c r="D7" s="172" t="s">
        <v>3866</v>
      </c>
      <c r="E7" s="173" t="s">
        <v>3867</v>
      </c>
      <c r="F7" s="172" t="s">
        <v>960</v>
      </c>
      <c r="G7" s="174" t="s">
        <v>3865</v>
      </c>
      <c r="H7" s="175"/>
      <c r="I7" s="175"/>
    </row>
    <row r="8" spans="1:9" ht="16.5">
      <c r="A8" s="2"/>
      <c r="D8" s="1"/>
      <c r="E8" s="1"/>
      <c r="F8" s="1"/>
      <c r="G8" s="1"/>
      <c r="H8" s="1"/>
      <c r="I8" s="1"/>
    </row>
    <row r="9" spans="1:9" ht="16.5">
      <c r="A9" s="2"/>
      <c r="B9" t="s">
        <v>3871</v>
      </c>
      <c r="D9" s="1">
        <v>8612</v>
      </c>
      <c r="E9" s="1"/>
      <c r="F9" s="1" t="s">
        <v>3870</v>
      </c>
      <c r="G9" s="1"/>
      <c r="H9" s="1"/>
      <c r="I9" s="1"/>
    </row>
    <row r="11" spans="1:9" ht="16.5">
      <c r="G11" s="17"/>
    </row>
    <row r="12" spans="1:9" ht="16.5">
      <c r="A12" s="177" t="s">
        <v>886</v>
      </c>
      <c r="B12" s="178" t="s">
        <v>4354</v>
      </c>
      <c r="C12" s="179" t="s">
        <v>4355</v>
      </c>
    </row>
  </sheetData>
  <sheetProtection password="C7E8" sheet="1"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7"/>
  <sheetViews>
    <sheetView topLeftCell="R1" workbookViewId="0">
      <selection activeCell="S3" sqref="S3"/>
    </sheetView>
  </sheetViews>
  <sheetFormatPr defaultRowHeight="20.100000000000001" customHeight="1"/>
  <cols>
    <col min="1" max="1" width="15" bestFit="1" customWidth="1"/>
    <col min="2" max="3" width="11.625" bestFit="1" customWidth="1"/>
    <col min="4" max="4" width="10.5" bestFit="1" customWidth="1"/>
    <col min="6" max="6" width="15" bestFit="1" customWidth="1"/>
    <col min="7" max="7" width="13.875" bestFit="1" customWidth="1"/>
    <col min="10" max="11" width="17.25" bestFit="1" customWidth="1"/>
    <col min="12" max="12" width="10.5" bestFit="1" customWidth="1"/>
    <col min="13" max="13" width="18.875" bestFit="1" customWidth="1"/>
    <col min="14" max="14" width="11.75" customWidth="1"/>
    <col min="15" max="15" width="19" bestFit="1" customWidth="1"/>
    <col min="16" max="16" width="10.5" bestFit="1" customWidth="1"/>
    <col min="18" max="18" width="19" bestFit="1" customWidth="1"/>
    <col min="19" max="19" width="17.5" bestFit="1" customWidth="1"/>
    <col min="20" max="22" width="17.5" customWidth="1"/>
  </cols>
  <sheetData>
    <row r="1" spans="1:22" s="27" customFormat="1" ht="20.100000000000001" customHeight="1" thickTop="1" thickBot="1">
      <c r="A1" s="27" t="s">
        <v>5</v>
      </c>
      <c r="B1" s="27" t="s">
        <v>11</v>
      </c>
      <c r="C1" s="27" t="s">
        <v>26</v>
      </c>
      <c r="D1" s="30" t="s">
        <v>2682</v>
      </c>
      <c r="E1" s="30" t="s">
        <v>3879</v>
      </c>
      <c r="F1" s="36" t="s">
        <v>2685</v>
      </c>
      <c r="G1" s="36" t="s">
        <v>32</v>
      </c>
      <c r="H1" s="31" t="s">
        <v>3881</v>
      </c>
      <c r="I1" s="31" t="s">
        <v>1</v>
      </c>
      <c r="J1" s="31" t="s">
        <v>20</v>
      </c>
      <c r="K1" s="31" t="s">
        <v>21</v>
      </c>
      <c r="L1" s="39" t="s">
        <v>3</v>
      </c>
      <c r="M1" s="41" t="s">
        <v>34</v>
      </c>
      <c r="N1" s="39" t="s">
        <v>28</v>
      </c>
      <c r="O1" s="41" t="s">
        <v>35</v>
      </c>
      <c r="P1" s="55" t="s">
        <v>27</v>
      </c>
      <c r="Q1" s="39" t="s">
        <v>3876</v>
      </c>
      <c r="R1" s="40" t="s">
        <v>36</v>
      </c>
      <c r="S1" s="42" t="s">
        <v>48</v>
      </c>
      <c r="T1" s="44" t="s">
        <v>37</v>
      </c>
      <c r="U1" s="43" t="s">
        <v>47</v>
      </c>
      <c r="V1" s="44" t="s">
        <v>38</v>
      </c>
    </row>
    <row r="2" spans="1:22" ht="20.100000000000001" customHeight="1" thickTop="1">
      <c r="A2" s="27" t="s">
        <v>13</v>
      </c>
      <c r="B2" t="e">
        <f>預支申請單!#REF!</f>
        <v>#REF!</v>
      </c>
      <c r="C2" t="e">
        <f>#REF!</f>
        <v>#REF!</v>
      </c>
      <c r="D2" s="28">
        <f>預支申請單!D7</f>
        <v>0</v>
      </c>
      <c r="E2" s="28">
        <f>預支申請單!H7</f>
        <v>0</v>
      </c>
      <c r="F2" s="37" t="s">
        <v>5050</v>
      </c>
      <c r="G2" s="38" t="str">
        <f>ID!F34</f>
        <v>031004538481</v>
      </c>
      <c r="H2" s="26" t="e">
        <f>#REF!</f>
        <v>#REF!</v>
      </c>
      <c r="I2" s="26" t="e">
        <f>#REF!</f>
        <v>#REF!</v>
      </c>
      <c r="J2" s="29" t="e">
        <f>#REF!</f>
        <v>#REF!</v>
      </c>
      <c r="K2" s="29" t="e">
        <f>#REF!</f>
        <v>#REF!</v>
      </c>
      <c r="L2" s="34" t="e">
        <f>-#REF!</f>
        <v>#REF!</v>
      </c>
      <c r="M2" s="35" t="e">
        <f>#REF!</f>
        <v>#REF!</v>
      </c>
      <c r="N2" s="32" t="e">
        <f>#REF!</f>
        <v>#REF!</v>
      </c>
      <c r="O2" s="32" t="s">
        <v>49</v>
      </c>
      <c r="P2" s="32" t="e">
        <f>#REF!</f>
        <v>#REF!</v>
      </c>
      <c r="Q2" s="33" t="e">
        <f>#REF!</f>
        <v>#REF!</v>
      </c>
      <c r="R2" s="33" t="s">
        <v>33</v>
      </c>
      <c r="S2" s="34" t="e">
        <f>#REF!</f>
        <v>#REF!</v>
      </c>
      <c r="T2" s="33" t="s">
        <v>2665</v>
      </c>
      <c r="U2" s="33"/>
      <c r="V2" s="33" t="s">
        <v>2665</v>
      </c>
    </row>
    <row r="3" spans="1:22" ht="19.5" customHeight="1">
      <c r="A3" s="27" t="s">
        <v>9</v>
      </c>
      <c r="B3" t="s">
        <v>12</v>
      </c>
      <c r="D3" t="s">
        <v>8</v>
      </c>
      <c r="E3" t="s">
        <v>10</v>
      </c>
    </row>
    <row r="4" spans="1:22" ht="20.100000000000001" customHeight="1">
      <c r="A4" s="27" t="s">
        <v>15</v>
      </c>
      <c r="C4" t="s">
        <v>14</v>
      </c>
      <c r="H4" t="s">
        <v>16</v>
      </c>
      <c r="I4" t="s">
        <v>17</v>
      </c>
      <c r="J4" t="s">
        <v>24</v>
      </c>
      <c r="K4" t="s">
        <v>25</v>
      </c>
      <c r="L4" t="s">
        <v>2</v>
      </c>
      <c r="N4" t="s">
        <v>29</v>
      </c>
      <c r="P4" t="s">
        <v>4</v>
      </c>
      <c r="Q4" t="s">
        <v>30</v>
      </c>
      <c r="S4" t="s">
        <v>31</v>
      </c>
    </row>
    <row r="5" spans="1:22" ht="20.100000000000001" customHeight="1">
      <c r="A5" s="27" t="s">
        <v>40</v>
      </c>
      <c r="F5" t="s">
        <v>41</v>
      </c>
      <c r="G5" t="s">
        <v>43</v>
      </c>
    </row>
    <row r="6" spans="1:22" ht="20.100000000000001" customHeight="1">
      <c r="A6" s="27" t="s">
        <v>42</v>
      </c>
    </row>
    <row r="7" spans="1:22" ht="20.100000000000001" customHeight="1">
      <c r="A7" s="27" t="s">
        <v>6</v>
      </c>
      <c r="B7" s="45" t="s">
        <v>44</v>
      </c>
      <c r="C7" s="46" t="s">
        <v>45</v>
      </c>
      <c r="D7" s="348" t="s">
        <v>7</v>
      </c>
      <c r="E7" s="348"/>
      <c r="F7" s="49" t="s">
        <v>46</v>
      </c>
      <c r="G7" s="48"/>
      <c r="H7" s="46" t="s">
        <v>45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</sheetData>
  <sheetProtection password="C7E8" sheet="1"/>
  <mergeCells count="1">
    <mergeCell ref="D7:E7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92"/>
  <sheetViews>
    <sheetView topLeftCell="A100" workbookViewId="0">
      <selection activeCell="C19" sqref="C19"/>
    </sheetView>
  </sheetViews>
  <sheetFormatPr defaultRowHeight="16.5"/>
  <cols>
    <col min="1" max="1" width="13.875" style="11" bestFit="1" customWidth="1"/>
    <col min="2" max="2" width="16.25" style="53" customWidth="1"/>
    <col min="3" max="3" width="23" style="53" bestFit="1" customWidth="1"/>
  </cols>
  <sheetData>
    <row r="1" spans="1:3">
      <c r="A1" s="23" t="s">
        <v>5041</v>
      </c>
      <c r="B1" s="50" t="s">
        <v>50</v>
      </c>
      <c r="C1" s="50" t="s">
        <v>3410</v>
      </c>
    </row>
    <row r="2" spans="1:3">
      <c r="A2" s="11">
        <v>1110</v>
      </c>
      <c r="B2" s="51" t="s">
        <v>51</v>
      </c>
      <c r="C2" s="50" t="s">
        <v>3411</v>
      </c>
    </row>
    <row r="3" spans="1:3">
      <c r="A3" s="11">
        <v>1130</v>
      </c>
      <c r="B3" s="51" t="s">
        <v>52</v>
      </c>
      <c r="C3" s="50" t="s">
        <v>3412</v>
      </c>
    </row>
    <row r="4" spans="1:3">
      <c r="A4" s="11">
        <v>1131</v>
      </c>
      <c r="B4" s="51" t="s">
        <v>53</v>
      </c>
      <c r="C4" s="50" t="s">
        <v>3413</v>
      </c>
    </row>
    <row r="5" spans="1:3">
      <c r="A5" s="11">
        <v>1135</v>
      </c>
      <c r="B5" s="51" t="s">
        <v>54</v>
      </c>
      <c r="C5" s="50" t="s">
        <v>3414</v>
      </c>
    </row>
    <row r="6" spans="1:3">
      <c r="A6" s="11">
        <v>1140</v>
      </c>
      <c r="B6" s="51" t="s">
        <v>55</v>
      </c>
      <c r="C6" s="50" t="s">
        <v>3415</v>
      </c>
    </row>
    <row r="7" spans="1:3">
      <c r="A7" s="11">
        <v>1150</v>
      </c>
      <c r="B7" s="51" t="s">
        <v>56</v>
      </c>
      <c r="C7" s="50" t="s">
        <v>3416</v>
      </c>
    </row>
    <row r="8" spans="1:3">
      <c r="A8" s="11">
        <v>1160</v>
      </c>
      <c r="B8" s="50" t="s">
        <v>57</v>
      </c>
      <c r="C8" s="50" t="s">
        <v>3417</v>
      </c>
    </row>
    <row r="9" spans="1:3">
      <c r="A9" s="11">
        <v>1210</v>
      </c>
      <c r="B9" s="51" t="s">
        <v>58</v>
      </c>
      <c r="C9" s="50" t="s">
        <v>3418</v>
      </c>
    </row>
    <row r="10" spans="1:3">
      <c r="A10" s="11">
        <v>1230</v>
      </c>
      <c r="B10" s="51" t="s">
        <v>59</v>
      </c>
      <c r="C10" s="50" t="s">
        <v>3419</v>
      </c>
    </row>
    <row r="11" spans="1:3">
      <c r="A11" s="11">
        <v>1231</v>
      </c>
      <c r="B11" s="51" t="s">
        <v>60</v>
      </c>
      <c r="C11" s="50" t="s">
        <v>3420</v>
      </c>
    </row>
    <row r="12" spans="1:3">
      <c r="A12" s="11">
        <v>1235</v>
      </c>
      <c r="B12" s="51" t="s">
        <v>61</v>
      </c>
      <c r="C12" s="50" t="s">
        <v>3421</v>
      </c>
    </row>
    <row r="13" spans="1:3">
      <c r="A13" s="11">
        <v>1240</v>
      </c>
      <c r="B13" s="51" t="s">
        <v>62</v>
      </c>
      <c r="C13" s="50" t="s">
        <v>3422</v>
      </c>
    </row>
    <row r="14" spans="1:3">
      <c r="A14" s="11">
        <v>1250</v>
      </c>
      <c r="B14" s="51" t="s">
        <v>63</v>
      </c>
      <c r="C14" s="50" t="s">
        <v>3423</v>
      </c>
    </row>
    <row r="15" spans="1:3">
      <c r="A15" s="11">
        <v>1260</v>
      </c>
      <c r="B15" s="51" t="s">
        <v>64</v>
      </c>
      <c r="C15" s="50">
        <v>0</v>
      </c>
    </row>
    <row r="16" spans="1:3">
      <c r="A16" s="11">
        <v>1310</v>
      </c>
      <c r="B16" s="51" t="s">
        <v>65</v>
      </c>
      <c r="C16" s="50" t="s">
        <v>3424</v>
      </c>
    </row>
    <row r="17" spans="1:6">
      <c r="A17" s="11">
        <v>1330</v>
      </c>
      <c r="B17" s="51" t="s">
        <v>66</v>
      </c>
      <c r="C17" s="50" t="s">
        <v>3425</v>
      </c>
    </row>
    <row r="18" spans="1:6">
      <c r="A18" s="11">
        <v>1331</v>
      </c>
      <c r="B18" s="51" t="s">
        <v>67</v>
      </c>
      <c r="C18" s="50" t="s">
        <v>3426</v>
      </c>
    </row>
    <row r="19" spans="1:6">
      <c r="A19" s="11" t="s">
        <v>5042</v>
      </c>
      <c r="B19" s="51" t="s">
        <v>68</v>
      </c>
      <c r="C19" s="50" t="s">
        <v>3427</v>
      </c>
    </row>
    <row r="20" spans="1:6">
      <c r="A20" s="11" t="s">
        <v>5043</v>
      </c>
      <c r="B20" s="51" t="s">
        <v>69</v>
      </c>
      <c r="C20" s="50" t="s">
        <v>3428</v>
      </c>
    </row>
    <row r="21" spans="1:6">
      <c r="A21" s="11" t="s">
        <v>5044</v>
      </c>
      <c r="B21" s="51" t="s">
        <v>70</v>
      </c>
      <c r="C21" s="50" t="s">
        <v>3429</v>
      </c>
    </row>
    <row r="22" spans="1:6">
      <c r="A22" s="11" t="s">
        <v>5045</v>
      </c>
      <c r="B22" s="50" t="s">
        <v>71</v>
      </c>
      <c r="C22" s="50" t="s">
        <v>3430</v>
      </c>
    </row>
    <row r="23" spans="1:6">
      <c r="A23" s="11" t="s">
        <v>5046</v>
      </c>
      <c r="B23" s="50" t="s">
        <v>72</v>
      </c>
      <c r="C23" s="50" t="s">
        <v>3431</v>
      </c>
    </row>
    <row r="24" spans="1:6">
      <c r="A24" s="11" t="s">
        <v>5047</v>
      </c>
      <c r="B24" s="50" t="s">
        <v>73</v>
      </c>
      <c r="C24" s="50" t="s">
        <v>3432</v>
      </c>
      <c r="F24" s="253"/>
    </row>
    <row r="25" spans="1:6">
      <c r="A25" s="11" t="s">
        <v>5048</v>
      </c>
      <c r="B25" s="50" t="s">
        <v>4615</v>
      </c>
      <c r="C25" s="50" t="s">
        <v>3433</v>
      </c>
    </row>
    <row r="26" spans="1:6">
      <c r="A26" s="11">
        <v>1440</v>
      </c>
      <c r="B26" s="50" t="s">
        <v>4616</v>
      </c>
      <c r="C26" s="50" t="s">
        <v>3434</v>
      </c>
    </row>
    <row r="27" spans="1:6">
      <c r="A27" s="11">
        <v>1450</v>
      </c>
      <c r="B27" s="50" t="s">
        <v>4617</v>
      </c>
      <c r="C27" s="50" t="s">
        <v>3435</v>
      </c>
    </row>
    <row r="28" spans="1:6">
      <c r="A28" s="11">
        <v>1510</v>
      </c>
      <c r="B28" s="50" t="s">
        <v>4618</v>
      </c>
      <c r="C28" s="50" t="s">
        <v>3436</v>
      </c>
    </row>
    <row r="29" spans="1:6">
      <c r="A29" s="11">
        <v>1530</v>
      </c>
      <c r="B29" s="50" t="s">
        <v>4619</v>
      </c>
      <c r="C29" s="50" t="s">
        <v>3437</v>
      </c>
    </row>
    <row r="30" spans="1:6">
      <c r="A30" s="11">
        <v>1531</v>
      </c>
      <c r="B30" s="50" t="s">
        <v>4620</v>
      </c>
      <c r="C30" s="50" t="s">
        <v>3438</v>
      </c>
    </row>
    <row r="31" spans="1:6">
      <c r="A31" s="11">
        <v>1535</v>
      </c>
      <c r="B31" s="50" t="s">
        <v>4621</v>
      </c>
      <c r="C31" s="50" t="s">
        <v>3439</v>
      </c>
    </row>
    <row r="32" spans="1:6">
      <c r="A32" s="11">
        <v>1540</v>
      </c>
      <c r="B32" s="50" t="s">
        <v>4622</v>
      </c>
      <c r="C32" s="50" t="s">
        <v>3440</v>
      </c>
    </row>
    <row r="33" spans="1:3">
      <c r="A33" s="11">
        <v>1550</v>
      </c>
      <c r="B33" s="50" t="s">
        <v>4623</v>
      </c>
      <c r="C33" s="50" t="s">
        <v>3441</v>
      </c>
    </row>
    <row r="34" spans="1:3">
      <c r="A34" s="11">
        <v>1610</v>
      </c>
      <c r="B34" s="50" t="s">
        <v>4624</v>
      </c>
      <c r="C34" s="50" t="s">
        <v>3442</v>
      </c>
    </row>
    <row r="35" spans="1:3">
      <c r="A35" s="11">
        <v>1630</v>
      </c>
      <c r="B35" s="50" t="s">
        <v>4625</v>
      </c>
      <c r="C35" s="50" t="s">
        <v>3443</v>
      </c>
    </row>
    <row r="36" spans="1:3">
      <c r="A36" s="11">
        <v>1631</v>
      </c>
      <c r="B36" s="50" t="s">
        <v>4626</v>
      </c>
      <c r="C36" s="50" t="s">
        <v>3444</v>
      </c>
    </row>
    <row r="37" spans="1:3">
      <c r="A37" s="11">
        <v>1635</v>
      </c>
      <c r="B37" s="50" t="s">
        <v>4627</v>
      </c>
      <c r="C37" s="50" t="s">
        <v>3445</v>
      </c>
    </row>
    <row r="38" spans="1:3">
      <c r="A38" s="11">
        <v>1640</v>
      </c>
      <c r="B38" s="50" t="s">
        <v>4628</v>
      </c>
      <c r="C38" s="50" t="s">
        <v>3446</v>
      </c>
    </row>
    <row r="39" spans="1:3">
      <c r="A39" s="11">
        <v>1650</v>
      </c>
      <c r="B39" s="50" t="s">
        <v>4629</v>
      </c>
      <c r="C39" s="50" t="s">
        <v>3447</v>
      </c>
    </row>
    <row r="40" spans="1:3">
      <c r="A40" s="11">
        <v>2010</v>
      </c>
      <c r="B40" s="51" t="s">
        <v>4630</v>
      </c>
      <c r="C40" s="50" t="s">
        <v>3448</v>
      </c>
    </row>
    <row r="41" spans="1:3">
      <c r="A41" s="11">
        <v>2110</v>
      </c>
      <c r="B41" s="50" t="s">
        <v>4631</v>
      </c>
      <c r="C41" s="50" t="s">
        <v>1070</v>
      </c>
    </row>
    <row r="42" spans="1:3">
      <c r="A42" s="11">
        <v>2120</v>
      </c>
      <c r="B42" s="50" t="s">
        <v>4632</v>
      </c>
      <c r="C42" s="50" t="s">
        <v>1069</v>
      </c>
    </row>
    <row r="43" spans="1:3">
      <c r="A43" s="11">
        <v>2121</v>
      </c>
      <c r="B43" s="50" t="s">
        <v>4633</v>
      </c>
      <c r="C43" s="50" t="s">
        <v>1071</v>
      </c>
    </row>
    <row r="44" spans="1:3">
      <c r="A44" s="11">
        <v>2122</v>
      </c>
      <c r="B44" s="50" t="s">
        <v>4634</v>
      </c>
      <c r="C44" s="50" t="s">
        <v>1076</v>
      </c>
    </row>
    <row r="45" spans="1:3">
      <c r="A45" s="11">
        <v>2123</v>
      </c>
      <c r="B45" s="50" t="s">
        <v>4635</v>
      </c>
      <c r="C45" s="50" t="s">
        <v>1073</v>
      </c>
    </row>
    <row r="46" spans="1:3">
      <c r="A46" s="11">
        <v>2130</v>
      </c>
      <c r="B46" s="51" t="s">
        <v>4636</v>
      </c>
      <c r="C46" s="50" t="s">
        <v>3449</v>
      </c>
    </row>
    <row r="47" spans="1:3">
      <c r="A47" s="11">
        <v>2150</v>
      </c>
      <c r="B47" s="50" t="s">
        <v>4637</v>
      </c>
      <c r="C47" s="50" t="s">
        <v>3450</v>
      </c>
    </row>
    <row r="48" spans="1:3">
      <c r="A48" s="11">
        <v>2160</v>
      </c>
      <c r="B48" s="50" t="s">
        <v>4638</v>
      </c>
      <c r="C48" s="50" t="s">
        <v>3451</v>
      </c>
    </row>
    <row r="49" spans="1:3">
      <c r="A49" s="11">
        <v>2170</v>
      </c>
      <c r="B49" s="50" t="s">
        <v>4639</v>
      </c>
      <c r="C49" s="50" t="s">
        <v>231</v>
      </c>
    </row>
    <row r="50" spans="1:3">
      <c r="A50" s="11">
        <v>2171</v>
      </c>
      <c r="B50" s="50" t="s">
        <v>4640</v>
      </c>
      <c r="C50" s="50" t="s">
        <v>1078</v>
      </c>
    </row>
    <row r="51" spans="1:3">
      <c r="A51" s="11">
        <v>2172</v>
      </c>
      <c r="B51" s="50" t="s">
        <v>4641</v>
      </c>
      <c r="C51" s="50" t="s">
        <v>1077</v>
      </c>
    </row>
    <row r="52" spans="1:3">
      <c r="A52" s="11">
        <v>2180</v>
      </c>
      <c r="B52" s="51" t="s">
        <v>4642</v>
      </c>
      <c r="C52" s="50" t="s">
        <v>3452</v>
      </c>
    </row>
    <row r="53" spans="1:3">
      <c r="A53" s="11">
        <v>2190</v>
      </c>
      <c r="B53" s="51" t="s">
        <v>4643</v>
      </c>
      <c r="C53" s="50" t="s">
        <v>3453</v>
      </c>
    </row>
    <row r="54" spans="1:3">
      <c r="A54" s="11">
        <v>2210</v>
      </c>
      <c r="B54" s="50" t="s">
        <v>4644</v>
      </c>
      <c r="C54" s="50" t="s">
        <v>1083</v>
      </c>
    </row>
    <row r="55" spans="1:3">
      <c r="A55" s="11">
        <v>2220</v>
      </c>
      <c r="B55" s="50" t="s">
        <v>4645</v>
      </c>
      <c r="C55" s="50" t="s">
        <v>1087</v>
      </c>
    </row>
    <row r="56" spans="1:3">
      <c r="A56" s="11">
        <v>2230</v>
      </c>
      <c r="B56" s="50" t="s">
        <v>4646</v>
      </c>
      <c r="C56" s="50" t="s">
        <v>1049</v>
      </c>
    </row>
    <row r="57" spans="1:3">
      <c r="A57" s="11">
        <v>2310</v>
      </c>
      <c r="B57" s="50" t="s">
        <v>4647</v>
      </c>
      <c r="C57" s="50" t="s">
        <v>1050</v>
      </c>
    </row>
    <row r="58" spans="1:3">
      <c r="A58" s="11">
        <v>4120</v>
      </c>
      <c r="B58" s="51" t="s">
        <v>4648</v>
      </c>
      <c r="C58" s="50" t="s">
        <v>3454</v>
      </c>
    </row>
    <row r="59" spans="1:3">
      <c r="A59" s="11">
        <v>4210</v>
      </c>
      <c r="B59" s="50" t="s">
        <v>4649</v>
      </c>
      <c r="C59" s="50" t="s">
        <v>1054</v>
      </c>
    </row>
    <row r="60" spans="1:3">
      <c r="A60" s="11">
        <v>4310</v>
      </c>
      <c r="B60" s="51" t="s">
        <v>4650</v>
      </c>
      <c r="C60" s="50" t="s">
        <v>3455</v>
      </c>
    </row>
    <row r="61" spans="1:3">
      <c r="A61" s="11">
        <v>4410</v>
      </c>
      <c r="B61" s="50" t="s">
        <v>4651</v>
      </c>
      <c r="C61" s="50" t="s">
        <v>3456</v>
      </c>
    </row>
    <row r="62" spans="1:3">
      <c r="A62" s="11">
        <v>4510</v>
      </c>
      <c r="B62" s="50" t="s">
        <v>4652</v>
      </c>
      <c r="C62" s="50" t="s">
        <v>3457</v>
      </c>
    </row>
    <row r="63" spans="1:3">
      <c r="A63" s="11">
        <v>4610</v>
      </c>
      <c r="B63" s="51" t="s">
        <v>4653</v>
      </c>
      <c r="C63" s="50" t="s">
        <v>3458</v>
      </c>
    </row>
    <row r="64" spans="1:3">
      <c r="A64" s="11">
        <v>4900</v>
      </c>
      <c r="B64" s="51" t="s">
        <v>4654</v>
      </c>
      <c r="C64" s="50" t="s">
        <v>3459</v>
      </c>
    </row>
    <row r="65" spans="1:3">
      <c r="A65" s="11">
        <v>5000</v>
      </c>
      <c r="B65" s="50" t="s">
        <v>4655</v>
      </c>
      <c r="C65" s="50" t="s">
        <v>3460</v>
      </c>
    </row>
    <row r="66" spans="1:3">
      <c r="A66" s="11">
        <v>5100</v>
      </c>
      <c r="B66" s="51" t="s">
        <v>4656</v>
      </c>
      <c r="C66" s="50" t="s">
        <v>3461</v>
      </c>
    </row>
    <row r="67" spans="1:3">
      <c r="A67" s="11">
        <v>5200</v>
      </c>
      <c r="B67" s="51" t="s">
        <v>4657</v>
      </c>
      <c r="C67" s="50" t="s">
        <v>4926</v>
      </c>
    </row>
    <row r="68" spans="1:3">
      <c r="A68" s="11">
        <v>5300</v>
      </c>
      <c r="B68" s="51" t="s">
        <v>4658</v>
      </c>
      <c r="C68" s="50" t="s">
        <v>4927</v>
      </c>
    </row>
    <row r="69" spans="1:3">
      <c r="A69" s="11">
        <v>5400</v>
      </c>
      <c r="B69" s="51" t="s">
        <v>4659</v>
      </c>
      <c r="C69" s="50" t="s">
        <v>4928</v>
      </c>
    </row>
    <row r="70" spans="1:3">
      <c r="A70" s="11">
        <v>5500</v>
      </c>
      <c r="B70" s="51" t="s">
        <v>4660</v>
      </c>
      <c r="C70" s="50" t="s">
        <v>4929</v>
      </c>
    </row>
    <row r="71" spans="1:3">
      <c r="A71" s="11">
        <v>5600</v>
      </c>
      <c r="B71" s="50" t="s">
        <v>4661</v>
      </c>
      <c r="C71" s="50" t="s">
        <v>4930</v>
      </c>
    </row>
    <row r="72" spans="1:3">
      <c r="A72" s="11">
        <v>5700</v>
      </c>
      <c r="B72" s="50" t="s">
        <v>4662</v>
      </c>
      <c r="C72" s="50" t="s">
        <v>4931</v>
      </c>
    </row>
    <row r="73" spans="1:3">
      <c r="A73" s="11">
        <v>5800</v>
      </c>
      <c r="B73" s="50" t="s">
        <v>4663</v>
      </c>
      <c r="C73" s="50" t="s">
        <v>4932</v>
      </c>
    </row>
    <row r="74" spans="1:3">
      <c r="A74" s="11">
        <v>6000</v>
      </c>
      <c r="B74" s="50" t="s">
        <v>4664</v>
      </c>
      <c r="C74" s="50" t="s">
        <v>1053</v>
      </c>
    </row>
    <row r="75" spans="1:3">
      <c r="A75" s="11">
        <v>6009</v>
      </c>
      <c r="B75" s="50" t="s">
        <v>4665</v>
      </c>
      <c r="C75" s="50" t="s">
        <v>1061</v>
      </c>
    </row>
    <row r="76" spans="1:3">
      <c r="A76" s="11">
        <v>6010</v>
      </c>
      <c r="B76" s="50" t="s">
        <v>4666</v>
      </c>
      <c r="C76" s="50" t="s">
        <v>1060</v>
      </c>
    </row>
    <row r="77" spans="1:3">
      <c r="A77" s="11">
        <v>6011</v>
      </c>
      <c r="B77" s="51" t="s">
        <v>4667</v>
      </c>
      <c r="C77" s="50" t="s">
        <v>4933</v>
      </c>
    </row>
    <row r="78" spans="1:3">
      <c r="A78" s="11">
        <v>6012</v>
      </c>
      <c r="B78" s="51" t="s">
        <v>4668</v>
      </c>
      <c r="C78" s="50" t="s">
        <v>4934</v>
      </c>
    </row>
    <row r="79" spans="1:3">
      <c r="A79" s="11">
        <v>6021</v>
      </c>
      <c r="B79" s="51" t="s">
        <v>4669</v>
      </c>
      <c r="C79" s="50" t="s">
        <v>4935</v>
      </c>
    </row>
    <row r="80" spans="1:3">
      <c r="A80" s="11">
        <v>6022</v>
      </c>
      <c r="B80" s="51" t="s">
        <v>4670</v>
      </c>
      <c r="C80" s="50" t="s">
        <v>4936</v>
      </c>
    </row>
    <row r="81" spans="1:3">
      <c r="A81" s="11">
        <v>6023</v>
      </c>
      <c r="B81" s="50" t="s">
        <v>4671</v>
      </c>
      <c r="C81" s="50" t="s">
        <v>1052</v>
      </c>
    </row>
    <row r="82" spans="1:3">
      <c r="A82" s="11">
        <v>6111</v>
      </c>
      <c r="B82" s="51" t="s">
        <v>4672</v>
      </c>
      <c r="C82" s="50" t="s">
        <v>4937</v>
      </c>
    </row>
    <row r="83" spans="1:3">
      <c r="A83" s="11">
        <v>6113</v>
      </c>
      <c r="B83" s="50" t="s">
        <v>4673</v>
      </c>
      <c r="C83" s="50" t="s">
        <v>4938</v>
      </c>
    </row>
    <row r="84" spans="1:3">
      <c r="A84" s="11">
        <v>6116</v>
      </c>
      <c r="B84" s="50" t="s">
        <v>4674</v>
      </c>
      <c r="C84" s="50" t="s">
        <v>1056</v>
      </c>
    </row>
    <row r="85" spans="1:3">
      <c r="A85" s="11">
        <v>6117</v>
      </c>
      <c r="B85" s="50" t="s">
        <v>4675</v>
      </c>
      <c r="C85" s="50" t="s">
        <v>4939</v>
      </c>
    </row>
    <row r="86" spans="1:3">
      <c r="A86" s="11">
        <v>6118</v>
      </c>
      <c r="B86" s="50" t="s">
        <v>4676</v>
      </c>
      <c r="C86" s="50" t="s">
        <v>4940</v>
      </c>
    </row>
    <row r="87" spans="1:3">
      <c r="A87" s="11">
        <v>6121</v>
      </c>
      <c r="B87" s="50" t="s">
        <v>4677</v>
      </c>
      <c r="C87" s="50" t="s">
        <v>4941</v>
      </c>
    </row>
    <row r="88" spans="1:3">
      <c r="A88" s="11">
        <v>6126</v>
      </c>
      <c r="B88" s="50" t="s">
        <v>4678</v>
      </c>
      <c r="C88" s="50" t="s">
        <v>4942</v>
      </c>
    </row>
    <row r="89" spans="1:3">
      <c r="A89" s="11">
        <v>6128</v>
      </c>
      <c r="B89" s="50" t="s">
        <v>4679</v>
      </c>
      <c r="C89" s="50" t="s">
        <v>4943</v>
      </c>
    </row>
    <row r="90" spans="1:3">
      <c r="A90" s="11">
        <v>6160</v>
      </c>
      <c r="B90" s="50" t="s">
        <v>4680</v>
      </c>
      <c r="C90" s="50" t="s">
        <v>4944</v>
      </c>
    </row>
    <row r="91" spans="1:3">
      <c r="A91" s="11" t="s">
        <v>4681</v>
      </c>
      <c r="B91" s="50" t="s">
        <v>4682</v>
      </c>
      <c r="C91" s="50" t="s">
        <v>4945</v>
      </c>
    </row>
    <row r="92" spans="1:3">
      <c r="A92" s="11" t="s">
        <v>4683</v>
      </c>
      <c r="B92" s="50" t="s">
        <v>4684</v>
      </c>
      <c r="C92" s="50" t="s">
        <v>4946</v>
      </c>
    </row>
    <row r="93" spans="1:3">
      <c r="A93" s="11" t="s">
        <v>4685</v>
      </c>
      <c r="B93" s="50" t="s">
        <v>4686</v>
      </c>
      <c r="C93" s="50" t="s">
        <v>4947</v>
      </c>
    </row>
    <row r="94" spans="1:3">
      <c r="A94" s="11" t="s">
        <v>4687</v>
      </c>
      <c r="B94" s="50" t="s">
        <v>4688</v>
      </c>
      <c r="C94" s="50" t="s">
        <v>4948</v>
      </c>
    </row>
    <row r="95" spans="1:3">
      <c r="A95" s="11" t="s">
        <v>4689</v>
      </c>
      <c r="B95" s="50" t="s">
        <v>4690</v>
      </c>
      <c r="C95" s="50" t="s">
        <v>4949</v>
      </c>
    </row>
    <row r="96" spans="1:3">
      <c r="A96" s="11">
        <v>6221</v>
      </c>
      <c r="B96" s="50" t="s">
        <v>4691</v>
      </c>
      <c r="C96" s="50" t="s">
        <v>4950</v>
      </c>
    </row>
    <row r="97" spans="1:3">
      <c r="A97" s="11">
        <v>6226</v>
      </c>
      <c r="B97" s="50" t="s">
        <v>4692</v>
      </c>
      <c r="C97" s="50" t="s">
        <v>4951</v>
      </c>
    </row>
    <row r="98" spans="1:3">
      <c r="A98" s="11">
        <v>6228</v>
      </c>
      <c r="B98" s="50" t="s">
        <v>4693</v>
      </c>
      <c r="C98" s="50" t="s">
        <v>4952</v>
      </c>
    </row>
    <row r="99" spans="1:3">
      <c r="A99" s="11">
        <v>6260</v>
      </c>
      <c r="B99" s="50" t="s">
        <v>4694</v>
      </c>
      <c r="C99" s="50" t="s">
        <v>4953</v>
      </c>
    </row>
    <row r="100" spans="1:3">
      <c r="A100" s="11" t="s">
        <v>4695</v>
      </c>
      <c r="B100" s="50" t="s">
        <v>4696</v>
      </c>
      <c r="C100" s="50" t="s">
        <v>4954</v>
      </c>
    </row>
    <row r="101" spans="1:3">
      <c r="A101" s="11">
        <v>6321</v>
      </c>
      <c r="B101" s="50" t="s">
        <v>4697</v>
      </c>
      <c r="C101" s="50" t="s">
        <v>4955</v>
      </c>
    </row>
    <row r="102" spans="1:3">
      <c r="A102" s="11">
        <v>6326</v>
      </c>
      <c r="B102" s="50" t="s">
        <v>4698</v>
      </c>
      <c r="C102" s="50" t="s">
        <v>4956</v>
      </c>
    </row>
    <row r="103" spans="1:3">
      <c r="A103" s="11">
        <v>6328</v>
      </c>
      <c r="B103" s="50" t="s">
        <v>4699</v>
      </c>
      <c r="C103" s="50" t="s">
        <v>4957</v>
      </c>
    </row>
    <row r="104" spans="1:3">
      <c r="A104" s="11">
        <v>6360</v>
      </c>
      <c r="B104" s="50" t="s">
        <v>4700</v>
      </c>
      <c r="C104" s="50" t="s">
        <v>4958</v>
      </c>
    </row>
    <row r="105" spans="1:3">
      <c r="A105" s="11" t="s">
        <v>4701</v>
      </c>
      <c r="B105" s="50" t="s">
        <v>4702</v>
      </c>
      <c r="C105" s="50" t="s">
        <v>4959</v>
      </c>
    </row>
    <row r="106" spans="1:3">
      <c r="A106" s="11">
        <v>6421</v>
      </c>
      <c r="B106" s="50" t="s">
        <v>4703</v>
      </c>
      <c r="C106" s="50" t="s">
        <v>4960</v>
      </c>
    </row>
    <row r="107" spans="1:3">
      <c r="A107" s="11">
        <v>6426</v>
      </c>
      <c r="B107" s="50" t="s">
        <v>4704</v>
      </c>
      <c r="C107" s="50" t="s">
        <v>4961</v>
      </c>
    </row>
    <row r="108" spans="1:3">
      <c r="A108" s="11">
        <v>6428</v>
      </c>
      <c r="B108" s="50" t="s">
        <v>4705</v>
      </c>
      <c r="C108" s="50" t="s">
        <v>4962</v>
      </c>
    </row>
    <row r="109" spans="1:3">
      <c r="A109" s="11">
        <v>6460</v>
      </c>
      <c r="B109" s="50" t="s">
        <v>4706</v>
      </c>
      <c r="C109" s="50" t="s">
        <v>4963</v>
      </c>
    </row>
    <row r="110" spans="1:3">
      <c r="A110" s="11" t="s">
        <v>4707</v>
      </c>
      <c r="B110" s="50" t="s">
        <v>4708</v>
      </c>
      <c r="C110" s="50" t="s">
        <v>4964</v>
      </c>
    </row>
    <row r="111" spans="1:3">
      <c r="A111" s="11">
        <v>6500</v>
      </c>
      <c r="B111" s="50" t="s">
        <v>4709</v>
      </c>
      <c r="C111" s="50" t="s">
        <v>4965</v>
      </c>
    </row>
    <row r="112" spans="1:3">
      <c r="A112" s="11">
        <v>6501</v>
      </c>
      <c r="B112" s="50" t="s">
        <v>4710</v>
      </c>
      <c r="C112" s="50" t="s">
        <v>4966</v>
      </c>
    </row>
    <row r="113" spans="1:3">
      <c r="A113" s="11">
        <v>6521</v>
      </c>
      <c r="B113" s="50" t="s">
        <v>4711</v>
      </c>
      <c r="C113" s="50" t="s">
        <v>4967</v>
      </c>
    </row>
    <row r="114" spans="1:3">
      <c r="A114" s="11">
        <v>6526</v>
      </c>
      <c r="B114" s="50" t="s">
        <v>4712</v>
      </c>
      <c r="C114" s="50" t="s">
        <v>4968</v>
      </c>
    </row>
    <row r="115" spans="1:3">
      <c r="A115" s="11">
        <v>6528</v>
      </c>
      <c r="B115" s="50" t="s">
        <v>4713</v>
      </c>
      <c r="C115" s="50" t="s">
        <v>4969</v>
      </c>
    </row>
    <row r="116" spans="1:3">
      <c r="A116" s="11">
        <v>6560</v>
      </c>
      <c r="B116" s="50" t="s">
        <v>4714</v>
      </c>
      <c r="C116" s="50" t="s">
        <v>4970</v>
      </c>
    </row>
    <row r="117" spans="1:3">
      <c r="A117" s="11" t="s">
        <v>4715</v>
      </c>
      <c r="B117" s="50" t="s">
        <v>4716</v>
      </c>
      <c r="C117" s="50" t="s">
        <v>4971</v>
      </c>
    </row>
    <row r="118" spans="1:3">
      <c r="A118" s="11" t="s">
        <v>4717</v>
      </c>
      <c r="B118" s="50" t="s">
        <v>4718</v>
      </c>
      <c r="C118" s="50" t="s">
        <v>4972</v>
      </c>
    </row>
    <row r="119" spans="1:3">
      <c r="A119" s="11" t="s">
        <v>4719</v>
      </c>
      <c r="B119" s="50" t="s">
        <v>4720</v>
      </c>
      <c r="C119" s="50" t="s">
        <v>4973</v>
      </c>
    </row>
    <row r="120" spans="1:3">
      <c r="A120" s="11" t="s">
        <v>4721</v>
      </c>
      <c r="B120" s="50" t="s">
        <v>4722</v>
      </c>
      <c r="C120" s="50" t="s">
        <v>4974</v>
      </c>
    </row>
    <row r="121" spans="1:3">
      <c r="A121" s="11" t="s">
        <v>4723</v>
      </c>
      <c r="B121" s="50" t="s">
        <v>4724</v>
      </c>
      <c r="C121" s="50" t="s">
        <v>4975</v>
      </c>
    </row>
    <row r="122" spans="1:3">
      <c r="A122" s="11">
        <v>6621</v>
      </c>
      <c r="B122" s="50" t="s">
        <v>4725</v>
      </c>
      <c r="C122" s="50" t="s">
        <v>4976</v>
      </c>
    </row>
    <row r="123" spans="1:3">
      <c r="A123" s="11">
        <v>6626</v>
      </c>
      <c r="B123" s="50" t="s">
        <v>4726</v>
      </c>
      <c r="C123" s="50" t="s">
        <v>4977</v>
      </c>
    </row>
    <row r="124" spans="1:3">
      <c r="A124" s="11">
        <v>6628</v>
      </c>
      <c r="B124" s="50" t="s">
        <v>4727</v>
      </c>
      <c r="C124" s="50" t="s">
        <v>4978</v>
      </c>
    </row>
    <row r="125" spans="1:3">
      <c r="A125" s="11">
        <v>6660</v>
      </c>
      <c r="B125" s="50" t="s">
        <v>4728</v>
      </c>
      <c r="C125" s="50" t="s">
        <v>4979</v>
      </c>
    </row>
    <row r="126" spans="1:3">
      <c r="A126" s="11" t="s">
        <v>4729</v>
      </c>
      <c r="B126" s="50" t="s">
        <v>4730</v>
      </c>
      <c r="C126" s="50" t="s">
        <v>4980</v>
      </c>
    </row>
    <row r="127" spans="1:3">
      <c r="A127" s="11">
        <v>6721</v>
      </c>
      <c r="B127" s="50" t="s">
        <v>4731</v>
      </c>
      <c r="C127" s="50" t="s">
        <v>4981</v>
      </c>
    </row>
    <row r="128" spans="1:3">
      <c r="A128" s="11">
        <v>6726</v>
      </c>
      <c r="B128" s="50" t="s">
        <v>4732</v>
      </c>
      <c r="C128" s="50" t="s">
        <v>4982</v>
      </c>
    </row>
    <row r="129" spans="1:3">
      <c r="A129" s="11">
        <v>6728</v>
      </c>
      <c r="B129" s="50" t="s">
        <v>4733</v>
      </c>
      <c r="C129" s="50" t="s">
        <v>4983</v>
      </c>
    </row>
    <row r="130" spans="1:3">
      <c r="A130" s="11">
        <v>6760</v>
      </c>
      <c r="B130" s="50" t="s">
        <v>1890</v>
      </c>
      <c r="C130" s="50" t="s">
        <v>4984</v>
      </c>
    </row>
    <row r="131" spans="1:3">
      <c r="A131" s="11" t="s">
        <v>1891</v>
      </c>
      <c r="B131" s="50" t="s">
        <v>1892</v>
      </c>
      <c r="C131" s="50" t="s">
        <v>4985</v>
      </c>
    </row>
    <row r="132" spans="1:3">
      <c r="A132" s="11">
        <v>6910</v>
      </c>
      <c r="B132" s="51" t="s">
        <v>1893</v>
      </c>
      <c r="C132" s="50" t="s">
        <v>4986</v>
      </c>
    </row>
    <row r="133" spans="1:3">
      <c r="A133" s="11">
        <v>6915</v>
      </c>
      <c r="B133" s="51" t="s">
        <v>1894</v>
      </c>
      <c r="C133" s="50" t="s">
        <v>4987</v>
      </c>
    </row>
    <row r="134" spans="1:3">
      <c r="A134" s="11">
        <v>6916</v>
      </c>
      <c r="B134" s="51" t="s">
        <v>1895</v>
      </c>
      <c r="C134" s="50" t="s">
        <v>4988</v>
      </c>
    </row>
    <row r="135" spans="1:3">
      <c r="A135" s="11" t="s">
        <v>1896</v>
      </c>
      <c r="B135" s="51" t="s">
        <v>1897</v>
      </c>
      <c r="C135" s="50" t="s">
        <v>4989</v>
      </c>
    </row>
    <row r="136" spans="1:3">
      <c r="A136" s="11" t="s">
        <v>1898</v>
      </c>
      <c r="B136" s="51" t="s">
        <v>1899</v>
      </c>
      <c r="C136" s="50" t="s">
        <v>4990</v>
      </c>
    </row>
    <row r="137" spans="1:3">
      <c r="A137" s="11" t="s">
        <v>1900</v>
      </c>
      <c r="B137" s="51" t="s">
        <v>1901</v>
      </c>
      <c r="C137" s="50" t="s">
        <v>4991</v>
      </c>
    </row>
    <row r="138" spans="1:3">
      <c r="A138" s="11">
        <v>7000</v>
      </c>
      <c r="B138" s="50" t="s">
        <v>1902</v>
      </c>
      <c r="C138" s="50" t="s">
        <v>1059</v>
      </c>
    </row>
    <row r="139" spans="1:3">
      <c r="A139" s="11">
        <v>7010</v>
      </c>
      <c r="B139" s="50" t="s">
        <v>1903</v>
      </c>
      <c r="C139" s="50" t="s">
        <v>1063</v>
      </c>
    </row>
    <row r="140" spans="1:3">
      <c r="A140" s="11">
        <v>7011</v>
      </c>
      <c r="B140" s="50" t="s">
        <v>1904</v>
      </c>
      <c r="C140" s="50" t="s">
        <v>1074</v>
      </c>
    </row>
    <row r="141" spans="1:3">
      <c r="A141" s="11">
        <v>7110</v>
      </c>
      <c r="B141" s="50" t="s">
        <v>1905</v>
      </c>
      <c r="C141" s="50" t="s">
        <v>4368</v>
      </c>
    </row>
    <row r="142" spans="1:3">
      <c r="A142" s="11">
        <v>7111</v>
      </c>
      <c r="B142" s="50" t="s">
        <v>1906</v>
      </c>
      <c r="C142" s="50" t="s">
        <v>4992</v>
      </c>
    </row>
    <row r="143" spans="1:3">
      <c r="A143" s="11">
        <v>7112</v>
      </c>
      <c r="B143" s="50" t="s">
        <v>1907</v>
      </c>
      <c r="C143" s="50" t="s">
        <v>4993</v>
      </c>
    </row>
    <row r="144" spans="1:3">
      <c r="A144" s="11">
        <v>7120</v>
      </c>
      <c r="B144" s="50" t="s">
        <v>1908</v>
      </c>
      <c r="C144" s="50" t="s">
        <v>4994</v>
      </c>
    </row>
    <row r="145" spans="1:3">
      <c r="A145" s="11">
        <v>7121</v>
      </c>
      <c r="B145" s="50" t="s">
        <v>1909</v>
      </c>
      <c r="C145" s="50" t="s">
        <v>4995</v>
      </c>
    </row>
    <row r="146" spans="1:3">
      <c r="A146" s="11">
        <v>7122</v>
      </c>
      <c r="B146" s="50" t="s">
        <v>1910</v>
      </c>
      <c r="C146" s="50" t="s">
        <v>4996</v>
      </c>
    </row>
    <row r="147" spans="1:3">
      <c r="A147" s="11">
        <v>7131</v>
      </c>
      <c r="B147" s="50" t="s">
        <v>1911</v>
      </c>
      <c r="C147" s="50" t="s">
        <v>4997</v>
      </c>
    </row>
    <row r="148" spans="1:3">
      <c r="A148" s="11">
        <v>7132</v>
      </c>
      <c r="B148" s="50" t="s">
        <v>1912</v>
      </c>
      <c r="C148" s="50" t="s">
        <v>4998</v>
      </c>
    </row>
    <row r="149" spans="1:3">
      <c r="A149" s="11">
        <v>7141</v>
      </c>
      <c r="B149" s="50" t="s">
        <v>1913</v>
      </c>
      <c r="C149" s="50" t="s">
        <v>4999</v>
      </c>
    </row>
    <row r="150" spans="1:3">
      <c r="A150" s="11">
        <v>7151</v>
      </c>
      <c r="B150" s="50" t="s">
        <v>1914</v>
      </c>
      <c r="C150" s="50" t="s">
        <v>5000</v>
      </c>
    </row>
    <row r="151" spans="1:3">
      <c r="A151" s="11" t="s">
        <v>1915</v>
      </c>
      <c r="B151" s="50" t="s">
        <v>1916</v>
      </c>
      <c r="C151" s="50" t="s">
        <v>5001</v>
      </c>
    </row>
    <row r="152" spans="1:3">
      <c r="A152" s="11" t="s">
        <v>1917</v>
      </c>
      <c r="B152" s="50" t="s">
        <v>3370</v>
      </c>
      <c r="C152" s="50" t="s">
        <v>5002</v>
      </c>
    </row>
    <row r="153" spans="1:3">
      <c r="A153" s="11" t="s">
        <v>3371</v>
      </c>
      <c r="B153" s="50" t="s">
        <v>3372</v>
      </c>
      <c r="C153" s="50" t="s">
        <v>5003</v>
      </c>
    </row>
    <row r="154" spans="1:3">
      <c r="A154" s="11" t="s">
        <v>3373</v>
      </c>
      <c r="B154" s="50" t="s">
        <v>3374</v>
      </c>
      <c r="C154" s="50" t="s">
        <v>5004</v>
      </c>
    </row>
    <row r="155" spans="1:3">
      <c r="A155" s="11">
        <v>7211</v>
      </c>
      <c r="B155" s="50" t="s">
        <v>3375</v>
      </c>
      <c r="C155" s="50" t="s">
        <v>5005</v>
      </c>
    </row>
    <row r="156" spans="1:3">
      <c r="A156" s="11">
        <v>7212</v>
      </c>
      <c r="B156" s="50" t="s">
        <v>3376</v>
      </c>
      <c r="C156" s="50" t="s">
        <v>5006</v>
      </c>
    </row>
    <row r="157" spans="1:3">
      <c r="A157" s="11">
        <v>7310</v>
      </c>
      <c r="B157" s="50" t="s">
        <v>3377</v>
      </c>
      <c r="C157" s="50" t="s">
        <v>2204</v>
      </c>
    </row>
    <row r="158" spans="1:3">
      <c r="A158" s="11">
        <v>7311</v>
      </c>
      <c r="B158" s="50" t="s">
        <v>3378</v>
      </c>
      <c r="C158" s="50" t="s">
        <v>5007</v>
      </c>
    </row>
    <row r="159" spans="1:3">
      <c r="A159" s="11">
        <v>7312</v>
      </c>
      <c r="B159" s="50" t="s">
        <v>3379</v>
      </c>
      <c r="C159" s="50" t="s">
        <v>5008</v>
      </c>
    </row>
    <row r="160" spans="1:3">
      <c r="A160" s="11">
        <v>7411</v>
      </c>
      <c r="B160" s="50" t="s">
        <v>3380</v>
      </c>
      <c r="C160" s="50" t="s">
        <v>5009</v>
      </c>
    </row>
    <row r="161" spans="1:3">
      <c r="A161" s="11">
        <v>7412</v>
      </c>
      <c r="B161" s="50" t="s">
        <v>3381</v>
      </c>
      <c r="C161" s="50" t="s">
        <v>5010</v>
      </c>
    </row>
    <row r="162" spans="1:3">
      <c r="A162" s="11">
        <v>7510</v>
      </c>
      <c r="B162" s="50" t="s">
        <v>3382</v>
      </c>
      <c r="C162" s="50" t="s">
        <v>3830</v>
      </c>
    </row>
    <row r="163" spans="1:3">
      <c r="A163" s="11">
        <v>7511</v>
      </c>
      <c r="B163" s="50" t="s">
        <v>3383</v>
      </c>
      <c r="C163" s="50" t="s">
        <v>5011</v>
      </c>
    </row>
    <row r="164" spans="1:3">
      <c r="A164" s="11">
        <v>7512</v>
      </c>
      <c r="B164" s="50" t="s">
        <v>3384</v>
      </c>
      <c r="C164" s="50" t="s">
        <v>5012</v>
      </c>
    </row>
    <row r="165" spans="1:3">
      <c r="A165" s="11">
        <v>7611</v>
      </c>
      <c r="B165" s="50" t="s">
        <v>3385</v>
      </c>
      <c r="C165" s="50" t="s">
        <v>5013</v>
      </c>
    </row>
    <row r="166" spans="1:3">
      <c r="A166" s="11">
        <v>7612</v>
      </c>
      <c r="B166" s="50" t="s">
        <v>3386</v>
      </c>
      <c r="C166" s="50" t="s">
        <v>5014</v>
      </c>
    </row>
    <row r="167" spans="1:3">
      <c r="A167" s="11">
        <v>8612</v>
      </c>
      <c r="B167" s="50" t="s">
        <v>3387</v>
      </c>
      <c r="C167" s="50" t="s">
        <v>5015</v>
      </c>
    </row>
    <row r="168" spans="1:3">
      <c r="A168" s="11">
        <v>8640</v>
      </c>
      <c r="B168" s="50" t="s">
        <v>3388</v>
      </c>
      <c r="C168" s="50" t="s">
        <v>5016</v>
      </c>
    </row>
    <row r="169" spans="1:3">
      <c r="A169" s="11">
        <v>9000</v>
      </c>
      <c r="B169" s="50" t="s">
        <v>3389</v>
      </c>
      <c r="C169" s="50" t="s">
        <v>5017</v>
      </c>
    </row>
    <row r="170" spans="1:3">
      <c r="A170" s="11">
        <v>9006</v>
      </c>
      <c r="B170" s="50" t="s">
        <v>3390</v>
      </c>
      <c r="C170" s="50" t="s">
        <v>5018</v>
      </c>
    </row>
    <row r="171" spans="1:3">
      <c r="A171" s="11">
        <v>9007</v>
      </c>
      <c r="B171" s="51" t="s">
        <v>3391</v>
      </c>
      <c r="C171" s="50" t="s">
        <v>5019</v>
      </c>
    </row>
    <row r="172" spans="1:3">
      <c r="A172" s="11">
        <v>9009</v>
      </c>
      <c r="B172" s="51" t="s">
        <v>3392</v>
      </c>
      <c r="C172" s="50" t="s">
        <v>5020</v>
      </c>
    </row>
    <row r="173" spans="1:3">
      <c r="A173" s="11">
        <v>9010</v>
      </c>
      <c r="B173" s="51" t="s">
        <v>3393</v>
      </c>
      <c r="C173" s="50" t="s">
        <v>5021</v>
      </c>
    </row>
    <row r="174" spans="1:3">
      <c r="A174" s="11">
        <v>9011</v>
      </c>
      <c r="B174" s="51" t="s">
        <v>3394</v>
      </c>
      <c r="C174" s="50" t="s">
        <v>5022</v>
      </c>
    </row>
    <row r="175" spans="1:3">
      <c r="A175" s="11">
        <v>9012</v>
      </c>
      <c r="B175" s="50" t="s">
        <v>3395</v>
      </c>
      <c r="C175" s="50" t="s">
        <v>5023</v>
      </c>
    </row>
    <row r="176" spans="1:3">
      <c r="A176" s="11">
        <v>9013</v>
      </c>
      <c r="B176" s="51" t="s">
        <v>3396</v>
      </c>
      <c r="C176" s="50" t="s">
        <v>5024</v>
      </c>
    </row>
    <row r="177" spans="1:3">
      <c r="A177" s="11">
        <v>9014</v>
      </c>
      <c r="B177" s="51" t="s">
        <v>3397</v>
      </c>
      <c r="C177" s="50" t="s">
        <v>5025</v>
      </c>
    </row>
    <row r="178" spans="1:3">
      <c r="A178" s="11">
        <v>9015</v>
      </c>
      <c r="B178" s="51" t="s">
        <v>3398</v>
      </c>
      <c r="C178" s="50" t="s">
        <v>5026</v>
      </c>
    </row>
    <row r="179" spans="1:3">
      <c r="A179" s="11">
        <v>9016</v>
      </c>
      <c r="B179" s="50" t="s">
        <v>3399</v>
      </c>
      <c r="C179" s="50" t="s">
        <v>5027</v>
      </c>
    </row>
    <row r="180" spans="1:3">
      <c r="A180" s="11">
        <v>9017</v>
      </c>
      <c r="B180" s="50" t="s">
        <v>3400</v>
      </c>
      <c r="C180" s="50" t="s">
        <v>5028</v>
      </c>
    </row>
    <row r="181" spans="1:3">
      <c r="A181" s="11">
        <v>9019</v>
      </c>
      <c r="B181" s="50" t="s">
        <v>3401</v>
      </c>
      <c r="C181" s="50" t="s">
        <v>5029</v>
      </c>
    </row>
    <row r="182" spans="1:3">
      <c r="A182" s="11">
        <v>9021</v>
      </c>
      <c r="B182" s="50" t="s">
        <v>3402</v>
      </c>
      <c r="C182" s="50" t="s">
        <v>5030</v>
      </c>
    </row>
    <row r="183" spans="1:3">
      <c r="A183" s="11">
        <v>9110</v>
      </c>
      <c r="B183" s="50" t="s">
        <v>3403</v>
      </c>
      <c r="C183" s="50" t="s">
        <v>1064</v>
      </c>
    </row>
    <row r="184" spans="1:3">
      <c r="A184" s="11">
        <v>9120</v>
      </c>
      <c r="B184" s="50" t="s">
        <v>3404</v>
      </c>
      <c r="C184" s="50" t="s">
        <v>5031</v>
      </c>
    </row>
    <row r="185" spans="1:3">
      <c r="A185" s="11">
        <v>9125</v>
      </c>
      <c r="B185" s="50" t="s">
        <v>3405</v>
      </c>
      <c r="C185" s="50" t="s">
        <v>5032</v>
      </c>
    </row>
    <row r="186" spans="1:3">
      <c r="A186" s="11">
        <v>9127</v>
      </c>
      <c r="B186" s="50" t="s">
        <v>3406</v>
      </c>
      <c r="C186" s="50" t="s">
        <v>1085</v>
      </c>
    </row>
    <row r="187" spans="1:3">
      <c r="A187" s="11">
        <v>9130</v>
      </c>
      <c r="B187" s="50" t="s">
        <v>3407</v>
      </c>
      <c r="C187" s="50" t="s">
        <v>1068</v>
      </c>
    </row>
    <row r="188" spans="1:3">
      <c r="A188" s="11">
        <v>9140</v>
      </c>
      <c r="B188" s="50" t="s">
        <v>39</v>
      </c>
      <c r="C188" s="50" t="s">
        <v>3890</v>
      </c>
    </row>
    <row r="189" spans="1:3">
      <c r="A189" s="11">
        <v>9300</v>
      </c>
      <c r="B189" s="50" t="s">
        <v>3408</v>
      </c>
      <c r="C189" s="50" t="s">
        <v>5033</v>
      </c>
    </row>
    <row r="190" spans="1:3">
      <c r="A190" s="11" t="s">
        <v>5049</v>
      </c>
      <c r="B190" s="50" t="s">
        <v>3409</v>
      </c>
      <c r="C190" s="50" t="s">
        <v>5034</v>
      </c>
    </row>
    <row r="191" spans="1:3">
      <c r="A191" s="11" t="s">
        <v>5039</v>
      </c>
      <c r="B191" s="52" t="s">
        <v>5035</v>
      </c>
      <c r="C191" s="50" t="s">
        <v>5036</v>
      </c>
    </row>
    <row r="192" spans="1:3">
      <c r="A192" s="11" t="s">
        <v>5040</v>
      </c>
      <c r="B192" s="52" t="s">
        <v>5037</v>
      </c>
      <c r="C192" s="50" t="s">
        <v>5038</v>
      </c>
    </row>
  </sheetData>
  <sheetProtection password="C7E8" sheet="1"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activeCell="C142" sqref="C142"/>
    </sheetView>
  </sheetViews>
  <sheetFormatPr defaultRowHeight="14.25"/>
  <cols>
    <col min="2" max="2" width="11.625" bestFit="1" customWidth="1"/>
    <col min="7" max="7" width="11.625" bestFit="1" customWidth="1"/>
  </cols>
  <sheetData>
    <row r="1" spans="1:8" ht="28.5">
      <c r="A1" s="330" t="s">
        <v>5645</v>
      </c>
      <c r="B1" t="s">
        <v>5646</v>
      </c>
      <c r="G1" t="s">
        <v>5647</v>
      </c>
      <c r="H1" t="s">
        <v>2560</v>
      </c>
    </row>
    <row r="2" spans="1:8">
      <c r="A2" t="s">
        <v>4677</v>
      </c>
      <c r="B2" t="s">
        <v>5647</v>
      </c>
      <c r="C2" t="str">
        <f>VLOOKUP(B2,$G$1:$H$3,2)</f>
        <v>A</v>
      </c>
      <c r="G2" t="s">
        <v>5648</v>
      </c>
      <c r="H2" t="s">
        <v>5644</v>
      </c>
    </row>
    <row r="3" spans="1:8">
      <c r="A3" t="s">
        <v>4678</v>
      </c>
      <c r="B3" t="s">
        <v>5647</v>
      </c>
      <c r="C3" t="str">
        <f t="shared" ref="C3:C66" si="0">VLOOKUP(B3,$G$1:$H$3,2)</f>
        <v>A</v>
      </c>
      <c r="G3" t="s">
        <v>5649</v>
      </c>
      <c r="H3" t="s">
        <v>5638</v>
      </c>
    </row>
    <row r="4" spans="1:8">
      <c r="A4" t="s">
        <v>4679</v>
      </c>
      <c r="B4" t="s">
        <v>5647</v>
      </c>
      <c r="C4" t="str">
        <f t="shared" si="0"/>
        <v>A</v>
      </c>
    </row>
    <row r="5" spans="1:8">
      <c r="A5" t="s">
        <v>4680</v>
      </c>
      <c r="B5" t="s">
        <v>5647</v>
      </c>
      <c r="C5" t="str">
        <f t="shared" si="0"/>
        <v>A</v>
      </c>
    </row>
    <row r="6" spans="1:8">
      <c r="A6" t="s">
        <v>4682</v>
      </c>
      <c r="B6" t="s">
        <v>5647</v>
      </c>
      <c r="C6" t="str">
        <f t="shared" si="0"/>
        <v>A</v>
      </c>
    </row>
    <row r="7" spans="1:8">
      <c r="A7" t="s">
        <v>4690</v>
      </c>
      <c r="B7" t="s">
        <v>5647</v>
      </c>
      <c r="C7" t="str">
        <f t="shared" si="0"/>
        <v>A</v>
      </c>
    </row>
    <row r="8" spans="1:8">
      <c r="A8" t="s">
        <v>2325</v>
      </c>
      <c r="B8" t="s">
        <v>5647</v>
      </c>
      <c r="C8" t="str">
        <f t="shared" si="0"/>
        <v>A</v>
      </c>
    </row>
    <row r="9" spans="1:8">
      <c r="A9" t="s">
        <v>4691</v>
      </c>
      <c r="B9" t="s">
        <v>5647</v>
      </c>
      <c r="C9" t="str">
        <f t="shared" si="0"/>
        <v>A</v>
      </c>
    </row>
    <row r="10" spans="1:8">
      <c r="A10" t="s">
        <v>4692</v>
      </c>
      <c r="B10" t="s">
        <v>5647</v>
      </c>
      <c r="C10" t="str">
        <f t="shared" si="0"/>
        <v>A</v>
      </c>
    </row>
    <row r="11" spans="1:8">
      <c r="A11" t="s">
        <v>4693</v>
      </c>
      <c r="B11" t="s">
        <v>5647</v>
      </c>
      <c r="C11" t="str">
        <f t="shared" si="0"/>
        <v>A</v>
      </c>
    </row>
    <row r="12" spans="1:8">
      <c r="A12" t="s">
        <v>4694</v>
      </c>
      <c r="B12" t="s">
        <v>5647</v>
      </c>
      <c r="C12" t="str">
        <f t="shared" si="0"/>
        <v>A</v>
      </c>
    </row>
    <row r="13" spans="1:8">
      <c r="A13" t="s">
        <v>4697</v>
      </c>
      <c r="B13" t="s">
        <v>5647</v>
      </c>
      <c r="C13" t="str">
        <f t="shared" si="0"/>
        <v>A</v>
      </c>
    </row>
    <row r="14" spans="1:8">
      <c r="A14" t="s">
        <v>4698</v>
      </c>
      <c r="B14" t="s">
        <v>5647</v>
      </c>
      <c r="C14" t="str">
        <f t="shared" si="0"/>
        <v>A</v>
      </c>
    </row>
    <row r="15" spans="1:8">
      <c r="A15" t="s">
        <v>4699</v>
      </c>
      <c r="B15" t="s">
        <v>5647</v>
      </c>
      <c r="C15" t="str">
        <f t="shared" si="0"/>
        <v>A</v>
      </c>
    </row>
    <row r="16" spans="1:8">
      <c r="A16" t="s">
        <v>4700</v>
      </c>
      <c r="B16" t="s">
        <v>5647</v>
      </c>
      <c r="C16" t="str">
        <f t="shared" si="0"/>
        <v>A</v>
      </c>
    </row>
    <row r="17" spans="1:3">
      <c r="A17" t="s">
        <v>4703</v>
      </c>
      <c r="B17" t="s">
        <v>5647</v>
      </c>
      <c r="C17" t="str">
        <f t="shared" si="0"/>
        <v>A</v>
      </c>
    </row>
    <row r="18" spans="1:3">
      <c r="A18" t="s">
        <v>4704</v>
      </c>
      <c r="B18" t="s">
        <v>5647</v>
      </c>
      <c r="C18" t="str">
        <f t="shared" si="0"/>
        <v>A</v>
      </c>
    </row>
    <row r="19" spans="1:3">
      <c r="A19" t="s">
        <v>4705</v>
      </c>
      <c r="B19" t="s">
        <v>5647</v>
      </c>
      <c r="C19" t="str">
        <f t="shared" si="0"/>
        <v>A</v>
      </c>
    </row>
    <row r="20" spans="1:3">
      <c r="A20" t="s">
        <v>4706</v>
      </c>
      <c r="B20" t="s">
        <v>5647</v>
      </c>
      <c r="C20" t="str">
        <f t="shared" si="0"/>
        <v>A</v>
      </c>
    </row>
    <row r="21" spans="1:3">
      <c r="A21" t="s">
        <v>4711</v>
      </c>
      <c r="B21" t="s">
        <v>5647</v>
      </c>
      <c r="C21" t="str">
        <f t="shared" si="0"/>
        <v>A</v>
      </c>
    </row>
    <row r="22" spans="1:3">
      <c r="A22" t="s">
        <v>4712</v>
      </c>
      <c r="B22" t="s">
        <v>5647</v>
      </c>
      <c r="C22" t="str">
        <f t="shared" si="0"/>
        <v>A</v>
      </c>
    </row>
    <row r="23" spans="1:3">
      <c r="A23" t="s">
        <v>4713</v>
      </c>
      <c r="B23" t="s">
        <v>5647</v>
      </c>
      <c r="C23" t="str">
        <f t="shared" si="0"/>
        <v>A</v>
      </c>
    </row>
    <row r="24" spans="1:3">
      <c r="A24" t="s">
        <v>4714</v>
      </c>
      <c r="B24" t="s">
        <v>5647</v>
      </c>
      <c r="C24" t="str">
        <f t="shared" si="0"/>
        <v>A</v>
      </c>
    </row>
    <row r="25" spans="1:3">
      <c r="A25" t="s">
        <v>4716</v>
      </c>
      <c r="B25" t="s">
        <v>5647</v>
      </c>
      <c r="C25" t="str">
        <f t="shared" si="0"/>
        <v>A</v>
      </c>
    </row>
    <row r="26" spans="1:3">
      <c r="A26" t="s">
        <v>4724</v>
      </c>
      <c r="B26" t="s">
        <v>5647</v>
      </c>
      <c r="C26" t="str">
        <f t="shared" si="0"/>
        <v>A</v>
      </c>
    </row>
    <row r="27" spans="1:3">
      <c r="A27" t="s">
        <v>4725</v>
      </c>
      <c r="B27" t="s">
        <v>5647</v>
      </c>
      <c r="C27" t="str">
        <f t="shared" si="0"/>
        <v>A</v>
      </c>
    </row>
    <row r="28" spans="1:3">
      <c r="A28" t="s">
        <v>4726</v>
      </c>
      <c r="B28" t="s">
        <v>5647</v>
      </c>
      <c r="C28" t="str">
        <f t="shared" si="0"/>
        <v>A</v>
      </c>
    </row>
    <row r="29" spans="1:3">
      <c r="A29" t="s">
        <v>4727</v>
      </c>
      <c r="B29" t="s">
        <v>5647</v>
      </c>
      <c r="C29" t="str">
        <f t="shared" si="0"/>
        <v>A</v>
      </c>
    </row>
    <row r="30" spans="1:3">
      <c r="A30" t="s">
        <v>4728</v>
      </c>
      <c r="B30" t="s">
        <v>5647</v>
      </c>
      <c r="C30" t="str">
        <f t="shared" si="0"/>
        <v>A</v>
      </c>
    </row>
    <row r="31" spans="1:3">
      <c r="A31" t="s">
        <v>4731</v>
      </c>
      <c r="B31" t="s">
        <v>5647</v>
      </c>
      <c r="C31" t="str">
        <f t="shared" si="0"/>
        <v>A</v>
      </c>
    </row>
    <row r="32" spans="1:3">
      <c r="A32" t="s">
        <v>4732</v>
      </c>
      <c r="B32" t="s">
        <v>5647</v>
      </c>
      <c r="C32" t="str">
        <f t="shared" si="0"/>
        <v>A</v>
      </c>
    </row>
    <row r="33" spans="1:3">
      <c r="A33" t="s">
        <v>4733</v>
      </c>
      <c r="B33" t="s">
        <v>5647</v>
      </c>
      <c r="C33" t="str">
        <f t="shared" si="0"/>
        <v>A</v>
      </c>
    </row>
    <row r="34" spans="1:3">
      <c r="A34" t="s">
        <v>1890</v>
      </c>
      <c r="B34" t="s">
        <v>5647</v>
      </c>
      <c r="C34" t="str">
        <f t="shared" si="0"/>
        <v>A</v>
      </c>
    </row>
    <row r="35" spans="1:3">
      <c r="A35" t="s">
        <v>1906</v>
      </c>
      <c r="B35" t="s">
        <v>5647</v>
      </c>
      <c r="C35" t="str">
        <f t="shared" si="0"/>
        <v>A</v>
      </c>
    </row>
    <row r="36" spans="1:3">
      <c r="A36" t="s">
        <v>1907</v>
      </c>
      <c r="B36" t="s">
        <v>5647</v>
      </c>
      <c r="C36" t="str">
        <f t="shared" si="0"/>
        <v>A</v>
      </c>
    </row>
    <row r="37" spans="1:3">
      <c r="A37" t="s">
        <v>5650</v>
      </c>
      <c r="B37" t="s">
        <v>5647</v>
      </c>
      <c r="C37" t="str">
        <f t="shared" si="0"/>
        <v>A</v>
      </c>
    </row>
    <row r="38" spans="1:3">
      <c r="A38" t="s">
        <v>1909</v>
      </c>
      <c r="B38" t="s">
        <v>5647</v>
      </c>
      <c r="C38" t="str">
        <f t="shared" si="0"/>
        <v>A</v>
      </c>
    </row>
    <row r="39" spans="1:3">
      <c r="A39" t="s">
        <v>1910</v>
      </c>
      <c r="B39" t="s">
        <v>5647</v>
      </c>
      <c r="C39" t="str">
        <f t="shared" si="0"/>
        <v>A</v>
      </c>
    </row>
    <row r="40" spans="1:3">
      <c r="A40" t="s">
        <v>5651</v>
      </c>
      <c r="B40" t="s">
        <v>5647</v>
      </c>
      <c r="C40" t="str">
        <f t="shared" si="0"/>
        <v>A</v>
      </c>
    </row>
    <row r="41" spans="1:3">
      <c r="A41" t="s">
        <v>1911</v>
      </c>
      <c r="B41" t="s">
        <v>5647</v>
      </c>
      <c r="C41" t="str">
        <f t="shared" si="0"/>
        <v>A</v>
      </c>
    </row>
    <row r="42" spans="1:3">
      <c r="A42" t="s">
        <v>1912</v>
      </c>
      <c r="B42" t="s">
        <v>5647</v>
      </c>
      <c r="C42" t="str">
        <f t="shared" si="0"/>
        <v>A</v>
      </c>
    </row>
    <row r="43" spans="1:3">
      <c r="A43" t="s">
        <v>5652</v>
      </c>
      <c r="B43" t="s">
        <v>5647</v>
      </c>
      <c r="C43" t="str">
        <f t="shared" si="0"/>
        <v>A</v>
      </c>
    </row>
    <row r="44" spans="1:3">
      <c r="A44" t="s">
        <v>1913</v>
      </c>
      <c r="B44" t="s">
        <v>5647</v>
      </c>
      <c r="C44" t="str">
        <f t="shared" si="0"/>
        <v>A</v>
      </c>
    </row>
    <row r="45" spans="1:3">
      <c r="A45" t="s">
        <v>5653</v>
      </c>
      <c r="B45" t="s">
        <v>5647</v>
      </c>
      <c r="C45" t="str">
        <f t="shared" si="0"/>
        <v>A</v>
      </c>
    </row>
    <row r="46" spans="1:3">
      <c r="A46" t="s">
        <v>1914</v>
      </c>
      <c r="B46" t="s">
        <v>5647</v>
      </c>
      <c r="C46" t="str">
        <f t="shared" si="0"/>
        <v>A</v>
      </c>
    </row>
    <row r="47" spans="1:3">
      <c r="A47" t="s">
        <v>1916</v>
      </c>
      <c r="B47" t="s">
        <v>5647</v>
      </c>
      <c r="C47" t="str">
        <f t="shared" si="0"/>
        <v>A</v>
      </c>
    </row>
    <row r="48" spans="1:3">
      <c r="A48" t="s">
        <v>3372</v>
      </c>
      <c r="B48" t="s">
        <v>5647</v>
      </c>
      <c r="C48" t="str">
        <f t="shared" si="0"/>
        <v>A</v>
      </c>
    </row>
    <row r="49" spans="1:3">
      <c r="A49" t="s">
        <v>3374</v>
      </c>
      <c r="B49" t="s">
        <v>5647</v>
      </c>
      <c r="C49" t="str">
        <f t="shared" si="0"/>
        <v>A</v>
      </c>
    </row>
    <row r="50" spans="1:3">
      <c r="A50" t="s">
        <v>3375</v>
      </c>
      <c r="B50" t="s">
        <v>5647</v>
      </c>
      <c r="C50" t="str">
        <f t="shared" si="0"/>
        <v>A</v>
      </c>
    </row>
    <row r="51" spans="1:3">
      <c r="A51" t="s">
        <v>3376</v>
      </c>
      <c r="B51" t="s">
        <v>5647</v>
      </c>
      <c r="C51" t="str">
        <f t="shared" si="0"/>
        <v>A</v>
      </c>
    </row>
    <row r="52" spans="1:3">
      <c r="A52" t="s">
        <v>3378</v>
      </c>
      <c r="B52" t="s">
        <v>5647</v>
      </c>
      <c r="C52" t="str">
        <f t="shared" si="0"/>
        <v>A</v>
      </c>
    </row>
    <row r="53" spans="1:3">
      <c r="A53" t="s">
        <v>3379</v>
      </c>
      <c r="B53" t="s">
        <v>5647</v>
      </c>
      <c r="C53" t="str">
        <f t="shared" si="0"/>
        <v>A</v>
      </c>
    </row>
    <row r="54" spans="1:3">
      <c r="A54" t="s">
        <v>3380</v>
      </c>
      <c r="B54" t="s">
        <v>5647</v>
      </c>
      <c r="C54" t="str">
        <f t="shared" si="0"/>
        <v>A</v>
      </c>
    </row>
    <row r="55" spans="1:3">
      <c r="A55" t="s">
        <v>3381</v>
      </c>
      <c r="B55" t="s">
        <v>5647</v>
      </c>
      <c r="C55" t="str">
        <f t="shared" si="0"/>
        <v>A</v>
      </c>
    </row>
    <row r="56" spans="1:3">
      <c r="A56" t="s">
        <v>3383</v>
      </c>
      <c r="B56" t="s">
        <v>5647</v>
      </c>
      <c r="C56" t="str">
        <f t="shared" si="0"/>
        <v>A</v>
      </c>
    </row>
    <row r="57" spans="1:3">
      <c r="A57" t="s">
        <v>3384</v>
      </c>
      <c r="B57" t="s">
        <v>5647</v>
      </c>
      <c r="C57" t="str">
        <f t="shared" si="0"/>
        <v>A</v>
      </c>
    </row>
    <row r="58" spans="1:3">
      <c r="A58" t="s">
        <v>3385</v>
      </c>
      <c r="B58" t="s">
        <v>5647</v>
      </c>
      <c r="C58" t="str">
        <f t="shared" si="0"/>
        <v>A</v>
      </c>
    </row>
    <row r="59" spans="1:3">
      <c r="A59" t="s">
        <v>3386</v>
      </c>
      <c r="B59" t="s">
        <v>5647</v>
      </c>
      <c r="C59" t="str">
        <f t="shared" si="0"/>
        <v>A</v>
      </c>
    </row>
    <row r="60" spans="1:3">
      <c r="A60" t="s">
        <v>3387</v>
      </c>
      <c r="B60" t="s">
        <v>5648</v>
      </c>
      <c r="C60" t="str">
        <f t="shared" si="0"/>
        <v>B</v>
      </c>
    </row>
    <row r="61" spans="1:3">
      <c r="A61" t="s">
        <v>5654</v>
      </c>
      <c r="B61" t="s">
        <v>5648</v>
      </c>
      <c r="C61" t="str">
        <f t="shared" si="0"/>
        <v>B</v>
      </c>
    </row>
    <row r="62" spans="1:3">
      <c r="A62" t="s">
        <v>3389</v>
      </c>
      <c r="B62" t="s">
        <v>5649</v>
      </c>
      <c r="C62" t="str">
        <f t="shared" si="0"/>
        <v>C</v>
      </c>
    </row>
    <row r="63" spans="1:3">
      <c r="A63" t="s">
        <v>3390</v>
      </c>
      <c r="B63" t="s">
        <v>5647</v>
      </c>
      <c r="C63" t="str">
        <f t="shared" si="0"/>
        <v>A</v>
      </c>
    </row>
    <row r="64" spans="1:3">
      <c r="A64" t="s">
        <v>3395</v>
      </c>
      <c r="B64" t="s">
        <v>5647</v>
      </c>
      <c r="C64" t="str">
        <f t="shared" si="0"/>
        <v>A</v>
      </c>
    </row>
    <row r="65" spans="1:3">
      <c r="A65" t="s">
        <v>5655</v>
      </c>
      <c r="B65" t="s">
        <v>5647</v>
      </c>
      <c r="C65" t="str">
        <f t="shared" si="0"/>
        <v>A</v>
      </c>
    </row>
    <row r="66" spans="1:3">
      <c r="A66" t="s">
        <v>3399</v>
      </c>
      <c r="B66" t="s">
        <v>5647</v>
      </c>
      <c r="C66" t="str">
        <f t="shared" si="0"/>
        <v>A</v>
      </c>
    </row>
    <row r="67" spans="1:3">
      <c r="A67" t="s">
        <v>3400</v>
      </c>
      <c r="B67" t="s">
        <v>5647</v>
      </c>
      <c r="C67" t="str">
        <f t="shared" ref="C67:C130" si="1">VLOOKUP(B67,$G$1:$H$3,2)</f>
        <v>A</v>
      </c>
    </row>
    <row r="68" spans="1:3">
      <c r="A68" t="s">
        <v>3401</v>
      </c>
      <c r="B68" t="s">
        <v>5647</v>
      </c>
      <c r="C68" t="str">
        <f t="shared" si="1"/>
        <v>A</v>
      </c>
    </row>
    <row r="69" spans="1:3">
      <c r="A69" t="s">
        <v>3402</v>
      </c>
      <c r="B69" t="s">
        <v>5647</v>
      </c>
      <c r="C69" t="str">
        <f t="shared" si="1"/>
        <v>A</v>
      </c>
    </row>
    <row r="70" spans="1:3">
      <c r="A70" t="s">
        <v>5656</v>
      </c>
      <c r="B70" t="s">
        <v>5647</v>
      </c>
      <c r="C70" t="str">
        <f t="shared" si="1"/>
        <v>A</v>
      </c>
    </row>
    <row r="71" spans="1:3">
      <c r="A71" t="s">
        <v>3403</v>
      </c>
      <c r="B71" t="s">
        <v>5649</v>
      </c>
      <c r="C71" t="str">
        <f t="shared" si="1"/>
        <v>C</v>
      </c>
    </row>
    <row r="72" spans="1:3">
      <c r="A72" t="s">
        <v>3404</v>
      </c>
      <c r="B72" t="s">
        <v>5649</v>
      </c>
      <c r="C72" t="str">
        <f t="shared" si="1"/>
        <v>C</v>
      </c>
    </row>
    <row r="73" spans="1:3">
      <c r="A73" t="s">
        <v>3405</v>
      </c>
      <c r="B73" t="s">
        <v>5649</v>
      </c>
      <c r="C73" t="str">
        <f t="shared" si="1"/>
        <v>C</v>
      </c>
    </row>
    <row r="74" spans="1:3">
      <c r="A74" t="s">
        <v>3406</v>
      </c>
      <c r="B74" t="s">
        <v>5649</v>
      </c>
      <c r="C74" t="str">
        <f t="shared" si="1"/>
        <v>C</v>
      </c>
    </row>
    <row r="75" spans="1:3">
      <c r="A75" t="s">
        <v>3407</v>
      </c>
      <c r="B75" t="s">
        <v>5649</v>
      </c>
      <c r="C75" t="str">
        <f t="shared" si="1"/>
        <v>C</v>
      </c>
    </row>
    <row r="76" spans="1:3">
      <c r="A76" t="s">
        <v>39</v>
      </c>
      <c r="B76" t="s">
        <v>5649</v>
      </c>
      <c r="C76" t="str">
        <f t="shared" si="1"/>
        <v>C</v>
      </c>
    </row>
    <row r="77" spans="1:3">
      <c r="A77" t="s">
        <v>2293</v>
      </c>
      <c r="B77" t="s">
        <v>5649</v>
      </c>
      <c r="C77" t="str">
        <f t="shared" si="1"/>
        <v>C</v>
      </c>
    </row>
    <row r="78" spans="1:3">
      <c r="A78" t="s">
        <v>3408</v>
      </c>
      <c r="B78" t="s">
        <v>5649</v>
      </c>
      <c r="C78" t="str">
        <f t="shared" si="1"/>
        <v>C</v>
      </c>
    </row>
    <row r="79" spans="1:3">
      <c r="A79" t="s">
        <v>2446</v>
      </c>
      <c r="B79" t="s">
        <v>5649</v>
      </c>
      <c r="C79" t="str">
        <f t="shared" si="1"/>
        <v>C</v>
      </c>
    </row>
    <row r="80" spans="1:3">
      <c r="A80" t="s">
        <v>5657</v>
      </c>
      <c r="B80" t="s">
        <v>5649</v>
      </c>
      <c r="C80" t="str">
        <f t="shared" si="1"/>
        <v>C</v>
      </c>
    </row>
    <row r="81" spans="1:3">
      <c r="A81" t="s">
        <v>5658</v>
      </c>
      <c r="B81" t="s">
        <v>5649</v>
      </c>
      <c r="C81" t="str">
        <f t="shared" si="1"/>
        <v>C</v>
      </c>
    </row>
    <row r="82" spans="1:3">
      <c r="A82" t="s">
        <v>4649</v>
      </c>
      <c r="B82" t="s">
        <v>5647</v>
      </c>
      <c r="C82" t="str">
        <f t="shared" si="1"/>
        <v>A</v>
      </c>
    </row>
    <row r="83" spans="1:3">
      <c r="A83" t="s">
        <v>4651</v>
      </c>
      <c r="B83" t="s">
        <v>5647</v>
      </c>
      <c r="C83" t="str">
        <f t="shared" si="1"/>
        <v>A</v>
      </c>
    </row>
    <row r="84" spans="1:3">
      <c r="A84" t="s">
        <v>4652</v>
      </c>
      <c r="B84" t="s">
        <v>5647</v>
      </c>
      <c r="C84" t="str">
        <f t="shared" si="1"/>
        <v>A</v>
      </c>
    </row>
    <row r="85" spans="1:3">
      <c r="A85" t="s">
        <v>4644</v>
      </c>
      <c r="B85" t="s">
        <v>5647</v>
      </c>
      <c r="C85" t="str">
        <f t="shared" si="1"/>
        <v>A</v>
      </c>
    </row>
    <row r="86" spans="1:3">
      <c r="A86" t="s">
        <v>4645</v>
      </c>
      <c r="B86" t="s">
        <v>5647</v>
      </c>
      <c r="C86" t="str">
        <f t="shared" si="1"/>
        <v>A</v>
      </c>
    </row>
    <row r="87" spans="1:3">
      <c r="A87" t="s">
        <v>4646</v>
      </c>
      <c r="B87" t="s">
        <v>5647</v>
      </c>
      <c r="C87" t="str">
        <f t="shared" si="1"/>
        <v>A</v>
      </c>
    </row>
    <row r="88" spans="1:3">
      <c r="A88" t="s">
        <v>4647</v>
      </c>
      <c r="B88" t="s">
        <v>5647</v>
      </c>
      <c r="C88" t="str">
        <f t="shared" si="1"/>
        <v>A</v>
      </c>
    </row>
    <row r="89" spans="1:3">
      <c r="A89" t="s">
        <v>4664</v>
      </c>
      <c r="B89" t="s">
        <v>5647</v>
      </c>
      <c r="C89" t="str">
        <f t="shared" si="1"/>
        <v>A</v>
      </c>
    </row>
    <row r="90" spans="1:3">
      <c r="A90" t="s">
        <v>4665</v>
      </c>
      <c r="B90" t="s">
        <v>5647</v>
      </c>
      <c r="C90" t="str">
        <f t="shared" si="1"/>
        <v>A</v>
      </c>
    </row>
    <row r="91" spans="1:3">
      <c r="A91" t="s">
        <v>4666</v>
      </c>
      <c r="B91" t="s">
        <v>5647</v>
      </c>
      <c r="C91" t="str">
        <f t="shared" si="1"/>
        <v>A</v>
      </c>
    </row>
    <row r="92" spans="1:3">
      <c r="A92" t="s">
        <v>4671</v>
      </c>
      <c r="B92" t="s">
        <v>5647</v>
      </c>
      <c r="C92" t="str">
        <f t="shared" si="1"/>
        <v>A</v>
      </c>
    </row>
    <row r="93" spans="1:3">
      <c r="A93" t="s">
        <v>4710</v>
      </c>
      <c r="B93" t="s">
        <v>5647</v>
      </c>
      <c r="C93" t="str">
        <f t="shared" si="1"/>
        <v>A</v>
      </c>
    </row>
    <row r="94" spans="1:3">
      <c r="A94" t="s">
        <v>57</v>
      </c>
      <c r="B94" t="s">
        <v>5647</v>
      </c>
      <c r="C94" t="str">
        <f t="shared" si="1"/>
        <v>A</v>
      </c>
    </row>
    <row r="95" spans="1:3">
      <c r="A95" t="s">
        <v>71</v>
      </c>
      <c r="B95" t="s">
        <v>5647</v>
      </c>
      <c r="C95" t="str">
        <f t="shared" si="1"/>
        <v>A</v>
      </c>
    </row>
    <row r="96" spans="1:3">
      <c r="A96" t="s">
        <v>72</v>
      </c>
      <c r="B96" t="s">
        <v>5647</v>
      </c>
      <c r="C96" t="str">
        <f t="shared" si="1"/>
        <v>A</v>
      </c>
    </row>
    <row r="97" spans="1:3">
      <c r="A97" t="s">
        <v>73</v>
      </c>
      <c r="B97" t="s">
        <v>5647</v>
      </c>
      <c r="C97" t="str">
        <f t="shared" si="1"/>
        <v>A</v>
      </c>
    </row>
    <row r="98" spans="1:3">
      <c r="A98" t="s">
        <v>4615</v>
      </c>
      <c r="B98" t="s">
        <v>5647</v>
      </c>
      <c r="C98" t="str">
        <f t="shared" si="1"/>
        <v>A</v>
      </c>
    </row>
    <row r="99" spans="1:3">
      <c r="A99" t="s">
        <v>4616</v>
      </c>
      <c r="B99" t="s">
        <v>5647</v>
      </c>
      <c r="C99" t="str">
        <f t="shared" si="1"/>
        <v>A</v>
      </c>
    </row>
    <row r="100" spans="1:3">
      <c r="A100" t="s">
        <v>4617</v>
      </c>
      <c r="B100" t="s">
        <v>5647</v>
      </c>
      <c r="C100" t="str">
        <f t="shared" si="1"/>
        <v>A</v>
      </c>
    </row>
    <row r="101" spans="1:3">
      <c r="A101" t="s">
        <v>4618</v>
      </c>
      <c r="B101" t="s">
        <v>5647</v>
      </c>
      <c r="C101" t="str">
        <f t="shared" si="1"/>
        <v>A</v>
      </c>
    </row>
    <row r="102" spans="1:3">
      <c r="A102" t="s">
        <v>4619</v>
      </c>
      <c r="B102" t="s">
        <v>5647</v>
      </c>
      <c r="C102" t="str">
        <f t="shared" si="1"/>
        <v>A</v>
      </c>
    </row>
    <row r="103" spans="1:3">
      <c r="A103" t="s">
        <v>4620</v>
      </c>
      <c r="B103" t="s">
        <v>5647</v>
      </c>
      <c r="C103" t="str">
        <f t="shared" si="1"/>
        <v>A</v>
      </c>
    </row>
    <row r="104" spans="1:3">
      <c r="A104" t="s">
        <v>4621</v>
      </c>
      <c r="B104" t="s">
        <v>5647</v>
      </c>
      <c r="C104" t="str">
        <f t="shared" si="1"/>
        <v>A</v>
      </c>
    </row>
    <row r="105" spans="1:3">
      <c r="A105" t="s">
        <v>4622</v>
      </c>
      <c r="B105" t="s">
        <v>5647</v>
      </c>
      <c r="C105" t="str">
        <f t="shared" si="1"/>
        <v>A</v>
      </c>
    </row>
    <row r="106" spans="1:3">
      <c r="A106" t="s">
        <v>4623</v>
      </c>
      <c r="B106" t="s">
        <v>5647</v>
      </c>
      <c r="C106" t="str">
        <f t="shared" si="1"/>
        <v>A</v>
      </c>
    </row>
    <row r="107" spans="1:3">
      <c r="A107" t="s">
        <v>4624</v>
      </c>
      <c r="B107" t="s">
        <v>5647</v>
      </c>
      <c r="C107" t="str">
        <f t="shared" si="1"/>
        <v>A</v>
      </c>
    </row>
    <row r="108" spans="1:3">
      <c r="A108" t="s">
        <v>4625</v>
      </c>
      <c r="B108" t="s">
        <v>5647</v>
      </c>
      <c r="C108" t="str">
        <f t="shared" si="1"/>
        <v>A</v>
      </c>
    </row>
    <row r="109" spans="1:3">
      <c r="A109" t="s">
        <v>4626</v>
      </c>
      <c r="B109" t="s">
        <v>5647</v>
      </c>
      <c r="C109" t="str">
        <f t="shared" si="1"/>
        <v>A</v>
      </c>
    </row>
    <row r="110" spans="1:3">
      <c r="A110" t="s">
        <v>4627</v>
      </c>
      <c r="B110" t="s">
        <v>5647</v>
      </c>
      <c r="C110" t="str">
        <f t="shared" si="1"/>
        <v>A</v>
      </c>
    </row>
    <row r="111" spans="1:3">
      <c r="A111" t="s">
        <v>4628</v>
      </c>
      <c r="B111" t="s">
        <v>5647</v>
      </c>
      <c r="C111" t="str">
        <f t="shared" si="1"/>
        <v>A</v>
      </c>
    </row>
    <row r="112" spans="1:3">
      <c r="A112" t="s">
        <v>4629</v>
      </c>
      <c r="B112" t="s">
        <v>5647</v>
      </c>
      <c r="C112" t="str">
        <f t="shared" si="1"/>
        <v>A</v>
      </c>
    </row>
    <row r="113" spans="1:3">
      <c r="A113" t="s">
        <v>4631</v>
      </c>
      <c r="B113" t="s">
        <v>5647</v>
      </c>
      <c r="C113" t="str">
        <f t="shared" si="1"/>
        <v>A</v>
      </c>
    </row>
    <row r="114" spans="1:3">
      <c r="A114" t="s">
        <v>4632</v>
      </c>
      <c r="B114" t="s">
        <v>5647</v>
      </c>
      <c r="C114" t="str">
        <f t="shared" si="1"/>
        <v>A</v>
      </c>
    </row>
    <row r="115" spans="1:3">
      <c r="A115" t="s">
        <v>4633</v>
      </c>
      <c r="B115" t="s">
        <v>5647</v>
      </c>
      <c r="C115" t="str">
        <f t="shared" si="1"/>
        <v>A</v>
      </c>
    </row>
    <row r="116" spans="1:3">
      <c r="A116" t="s">
        <v>4637</v>
      </c>
      <c r="B116" t="s">
        <v>5647</v>
      </c>
      <c r="C116" t="str">
        <f t="shared" si="1"/>
        <v>A</v>
      </c>
    </row>
    <row r="117" spans="1:3">
      <c r="A117" t="s">
        <v>4638</v>
      </c>
      <c r="B117" t="s">
        <v>5647</v>
      </c>
      <c r="C117" t="str">
        <f t="shared" si="1"/>
        <v>A</v>
      </c>
    </row>
    <row r="118" spans="1:3">
      <c r="A118" t="s">
        <v>4639</v>
      </c>
      <c r="B118" t="s">
        <v>5647</v>
      </c>
      <c r="C118" t="str">
        <f t="shared" si="1"/>
        <v>A</v>
      </c>
    </row>
    <row r="119" spans="1:3">
      <c r="A119" t="s">
        <v>4655</v>
      </c>
      <c r="B119" t="s">
        <v>5647</v>
      </c>
      <c r="C119" t="str">
        <f t="shared" si="1"/>
        <v>A</v>
      </c>
    </row>
    <row r="120" spans="1:3">
      <c r="A120" t="s">
        <v>4661</v>
      </c>
      <c r="B120" t="s">
        <v>5647</v>
      </c>
      <c r="C120" t="str">
        <f t="shared" si="1"/>
        <v>A</v>
      </c>
    </row>
    <row r="121" spans="1:3">
      <c r="A121" t="s">
        <v>4662</v>
      </c>
      <c r="B121" t="s">
        <v>5647</v>
      </c>
      <c r="C121" t="str">
        <f t="shared" si="1"/>
        <v>A</v>
      </c>
    </row>
    <row r="122" spans="1:3">
      <c r="A122" t="s">
        <v>4663</v>
      </c>
      <c r="B122" t="s">
        <v>5647</v>
      </c>
      <c r="C122" t="str">
        <f t="shared" si="1"/>
        <v>A</v>
      </c>
    </row>
    <row r="123" spans="1:3">
      <c r="A123" t="s">
        <v>4673</v>
      </c>
      <c r="B123" t="s">
        <v>5647</v>
      </c>
      <c r="C123" t="str">
        <f t="shared" si="1"/>
        <v>A</v>
      </c>
    </row>
    <row r="124" spans="1:3">
      <c r="A124" t="s">
        <v>4675</v>
      </c>
      <c r="B124" t="s">
        <v>5647</v>
      </c>
      <c r="C124" t="str">
        <f t="shared" si="1"/>
        <v>A</v>
      </c>
    </row>
    <row r="125" spans="1:3">
      <c r="A125" t="s">
        <v>4676</v>
      </c>
      <c r="B125" t="s">
        <v>5647</v>
      </c>
      <c r="C125" t="str">
        <f t="shared" si="1"/>
        <v>A</v>
      </c>
    </row>
    <row r="126" spans="1:3">
      <c r="A126" t="s">
        <v>4709</v>
      </c>
      <c r="B126" t="s">
        <v>5647</v>
      </c>
      <c r="C126" t="str">
        <f t="shared" si="1"/>
        <v>A</v>
      </c>
    </row>
    <row r="127" spans="1:3">
      <c r="A127" t="s">
        <v>1905</v>
      </c>
      <c r="B127" t="s">
        <v>5647</v>
      </c>
      <c r="C127" t="str">
        <f t="shared" si="1"/>
        <v>A</v>
      </c>
    </row>
    <row r="128" spans="1:3">
      <c r="A128" t="s">
        <v>1908</v>
      </c>
      <c r="B128" t="s">
        <v>5647</v>
      </c>
      <c r="C128" t="str">
        <f t="shared" si="1"/>
        <v>A</v>
      </c>
    </row>
    <row r="129" spans="1:3">
      <c r="A129" t="s">
        <v>3377</v>
      </c>
      <c r="B129" t="s">
        <v>5647</v>
      </c>
      <c r="C129" t="str">
        <f t="shared" si="1"/>
        <v>A</v>
      </c>
    </row>
    <row r="130" spans="1:3">
      <c r="A130" t="s">
        <v>3382</v>
      </c>
      <c r="B130" t="s">
        <v>5647</v>
      </c>
      <c r="C130" t="str">
        <f t="shared" si="1"/>
        <v>A</v>
      </c>
    </row>
    <row r="131" spans="1:3">
      <c r="A131" t="s">
        <v>4634</v>
      </c>
      <c r="B131" t="s">
        <v>5647</v>
      </c>
      <c r="C131" t="str">
        <f t="shared" ref="C131:C143" si="2">VLOOKUP(B131,$G$1:$H$3,2)</f>
        <v>A</v>
      </c>
    </row>
    <row r="132" spans="1:3">
      <c r="A132" t="s">
        <v>4635</v>
      </c>
      <c r="B132" t="s">
        <v>5647</v>
      </c>
      <c r="C132" t="str">
        <f t="shared" si="2"/>
        <v>A</v>
      </c>
    </row>
    <row r="133" spans="1:3">
      <c r="A133" t="s">
        <v>4640</v>
      </c>
      <c r="B133" t="s">
        <v>5647</v>
      </c>
      <c r="C133" t="str">
        <f t="shared" si="2"/>
        <v>A</v>
      </c>
    </row>
    <row r="134" spans="1:3">
      <c r="A134" t="s">
        <v>4641</v>
      </c>
      <c r="B134" t="s">
        <v>5647</v>
      </c>
      <c r="C134" t="str">
        <f t="shared" si="2"/>
        <v>A</v>
      </c>
    </row>
    <row r="135" spans="1:3">
      <c r="A135" t="s">
        <v>4674</v>
      </c>
      <c r="B135" t="s">
        <v>5647</v>
      </c>
      <c r="C135" t="str">
        <f t="shared" si="2"/>
        <v>A</v>
      </c>
    </row>
    <row r="136" spans="1:3">
      <c r="A136" t="s">
        <v>1902</v>
      </c>
      <c r="B136" t="s">
        <v>5647</v>
      </c>
      <c r="C136" t="str">
        <f t="shared" si="2"/>
        <v>A</v>
      </c>
    </row>
    <row r="137" spans="1:3">
      <c r="A137" t="s">
        <v>1903</v>
      </c>
      <c r="B137" t="s">
        <v>5647</v>
      </c>
      <c r="C137" t="str">
        <f t="shared" si="2"/>
        <v>A</v>
      </c>
    </row>
    <row r="138" spans="1:3">
      <c r="A138" t="s">
        <v>1904</v>
      </c>
      <c r="B138" t="s">
        <v>5647</v>
      </c>
      <c r="C138" t="str">
        <f t="shared" si="2"/>
        <v>A</v>
      </c>
    </row>
    <row r="139" spans="1:3">
      <c r="A139" t="s">
        <v>1298</v>
      </c>
      <c r="B139" t="s">
        <v>5647</v>
      </c>
      <c r="C139" t="str">
        <f t="shared" si="2"/>
        <v>A</v>
      </c>
    </row>
    <row r="140" spans="1:3">
      <c r="A140" t="s">
        <v>5659</v>
      </c>
      <c r="B140" t="s">
        <v>5647</v>
      </c>
      <c r="C140" t="str">
        <f t="shared" si="2"/>
        <v>A</v>
      </c>
    </row>
    <row r="141" spans="1:3">
      <c r="A141" t="s">
        <v>5660</v>
      </c>
      <c r="B141" t="s">
        <v>5648</v>
      </c>
      <c r="C141" t="str">
        <f t="shared" si="2"/>
        <v>B</v>
      </c>
    </row>
    <row r="142" spans="1:3">
      <c r="A142" t="s">
        <v>5661</v>
      </c>
      <c r="B142" t="s">
        <v>5649</v>
      </c>
      <c r="C142" t="str">
        <f t="shared" si="2"/>
        <v>C</v>
      </c>
    </row>
    <row r="143" spans="1:3">
      <c r="A143" t="s">
        <v>5304</v>
      </c>
      <c r="B143" t="s">
        <v>5649</v>
      </c>
      <c r="C143" t="str">
        <f t="shared" si="2"/>
        <v>C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3</vt:i4>
      </vt:variant>
    </vt:vector>
  </HeadingPairs>
  <TitlesOfParts>
    <vt:vector size="11" baseType="lpstr">
      <vt:lpstr>預支申請單</vt:lpstr>
      <vt:lpstr>旅費報支 (說明)</vt:lpstr>
      <vt:lpstr>高鐵稅額計算</vt:lpstr>
      <vt:lpstr>ID</vt:lpstr>
      <vt:lpstr>會計科目</vt:lpstr>
      <vt:lpstr>資料庫</vt:lpstr>
      <vt:lpstr>Sheet2</vt:lpstr>
      <vt:lpstr>工作表1</vt:lpstr>
      <vt:lpstr>'旅費報支 (說明)'!Print_Area</vt:lpstr>
      <vt:lpstr>預支申請單!Print_Area</vt:lpstr>
      <vt:lpstr>'旅費報支 (說明)'!Print_Titles</vt:lpstr>
    </vt:vector>
  </TitlesOfParts>
  <Company>AFT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</dc:creator>
  <cp:lastModifiedBy>陳 俊碩(chen chunshuo)/ADT/雲林・製一・素製二</cp:lastModifiedBy>
  <cp:lastPrinted>2017-07-14T05:43:21Z</cp:lastPrinted>
  <dcterms:created xsi:type="dcterms:W3CDTF">2002-08-14T07:46:38Z</dcterms:created>
  <dcterms:modified xsi:type="dcterms:W3CDTF">2017-07-17T10:28:05Z</dcterms:modified>
</cp:coreProperties>
</file>