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Library\Math Class\MSAS\MAT 8790 – Bayesian Statistics\Project Ideas\data\"/>
    </mc:Choice>
  </mc:AlternateContent>
  <bookViews>
    <workbookView xWindow="0" yWindow="0" windowWidth="20145" windowHeight="11415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7" i="1" l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31" i="1"/>
  <c r="S47" i="1"/>
  <c r="S7" i="1"/>
  <c r="S25" i="1"/>
  <c r="S54" i="1"/>
  <c r="S20" i="1"/>
  <c r="S36" i="1"/>
  <c r="S41" i="1"/>
  <c r="S8" i="1"/>
  <c r="S57" i="1"/>
  <c r="S33" i="1"/>
  <c r="S51" i="1"/>
  <c r="S35" i="1"/>
  <c r="S2" i="1"/>
  <c r="S9" i="1"/>
  <c r="S10" i="1"/>
  <c r="S18" i="1"/>
  <c r="S16" i="1"/>
  <c r="S24" i="1"/>
  <c r="S44" i="1"/>
  <c r="S3" i="1"/>
  <c r="S19" i="1"/>
  <c r="S15" i="1"/>
  <c r="S11" i="1"/>
  <c r="S50" i="1"/>
  <c r="S48" i="1"/>
  <c r="S17" i="1"/>
  <c r="S42" i="1"/>
  <c r="S21" i="1"/>
  <c r="S22" i="1"/>
  <c r="S26" i="1"/>
  <c r="S45" i="1"/>
  <c r="S4" i="1"/>
  <c r="S52" i="1"/>
  <c r="S56" i="1"/>
  <c r="S29" i="1"/>
  <c r="S53" i="1"/>
  <c r="S32" i="1"/>
  <c r="S28" i="1"/>
  <c r="S14" i="1"/>
  <c r="S13" i="1"/>
  <c r="S39" i="1"/>
  <c r="S49" i="1"/>
  <c r="S37" i="1"/>
  <c r="S38" i="1"/>
  <c r="S27" i="1"/>
  <c r="S30" i="1"/>
  <c r="S23" i="1"/>
  <c r="S6" i="1"/>
  <c r="S12" i="1"/>
  <c r="S5" i="1"/>
  <c r="S40" i="1"/>
  <c r="S55" i="1"/>
  <c r="S34" i="1"/>
  <c r="S43" i="1"/>
  <c r="S46" i="1"/>
</calcChain>
</file>

<file path=xl/sharedStrings.xml><?xml version="1.0" encoding="utf-8"?>
<sst xmlns="http://schemas.openxmlformats.org/spreadsheetml/2006/main" count="188" uniqueCount="134">
  <si>
    <t>time</t>
  </si>
  <si>
    <t>datetime</t>
  </si>
  <si>
    <t>date</t>
  </si>
  <si>
    <t>state</t>
  </si>
  <si>
    <t>votes</t>
  </si>
  <si>
    <t>trump_win</t>
  </si>
  <si>
    <t>clinton_win</t>
  </si>
  <si>
    <t>Indiana</t>
  </si>
  <si>
    <t>Kentucky</t>
  </si>
  <si>
    <t>Vermont</t>
  </si>
  <si>
    <t>Oklahoma</t>
  </si>
  <si>
    <t>Delaware</t>
  </si>
  <si>
    <t>Maryland</t>
  </si>
  <si>
    <t>Massachusetts</t>
  </si>
  <si>
    <t>Tennessee</t>
  </si>
  <si>
    <t>Alabama</t>
  </si>
  <si>
    <t>Mississippi</t>
  </si>
  <si>
    <t>Illinois</t>
  </si>
  <si>
    <t>Kansas</t>
  </si>
  <si>
    <t>Texas</t>
  </si>
  <si>
    <t>Wyoming</t>
  </si>
  <si>
    <t>Nebraska</t>
  </si>
  <si>
    <t>Arkansas</t>
  </si>
  <si>
    <t>Connecticut</t>
  </si>
  <si>
    <t>Louisiana</t>
  </si>
  <si>
    <t>Montana</t>
  </si>
  <si>
    <t>Missouri</t>
  </si>
  <si>
    <t>Ohio</t>
  </si>
  <si>
    <t>Virginia</t>
  </si>
  <si>
    <t>Colorado</t>
  </si>
  <si>
    <t>Florida</t>
  </si>
  <si>
    <t>Idaho</t>
  </si>
  <si>
    <t>California</t>
  </si>
  <si>
    <t>Hawaii</t>
  </si>
  <si>
    <t>Oregon</t>
  </si>
  <si>
    <t>Washington</t>
  </si>
  <si>
    <t>Georgia</t>
  </si>
  <si>
    <t>Utah</t>
  </si>
  <si>
    <t>Iowa</t>
  </si>
  <si>
    <t>Nevada</t>
  </si>
  <si>
    <t>Pennsylvania</t>
  </si>
  <si>
    <t>Maine</t>
  </si>
  <si>
    <t>Wisconsin</t>
  </si>
  <si>
    <t>Minnesota</t>
  </si>
  <si>
    <t>Alaska</t>
  </si>
  <si>
    <t>Arizona</t>
  </si>
  <si>
    <t>Michigan</t>
  </si>
  <si>
    <t>NewJersey</t>
  </si>
  <si>
    <t>DistrictofColumbia</t>
  </si>
  <si>
    <t>SouthCarolina</t>
  </si>
  <si>
    <t>RhodeIsland</t>
  </si>
  <si>
    <t>NorthDakota</t>
  </si>
  <si>
    <t>SouthDakota</t>
  </si>
  <si>
    <t>NewYork</t>
  </si>
  <si>
    <t>NewMexico</t>
  </si>
  <si>
    <t>NorthCarolina</t>
  </si>
  <si>
    <t>Maine1stDist</t>
  </si>
  <si>
    <t>Maine2ndDist</t>
  </si>
  <si>
    <t>Nebraska2ndDist</t>
  </si>
  <si>
    <t>WestVirginia</t>
  </si>
  <si>
    <t>NewHampshire</t>
  </si>
  <si>
    <t>trump_new</t>
  </si>
  <si>
    <t>clinton_new</t>
  </si>
  <si>
    <t>trump_net</t>
  </si>
  <si>
    <t>clinton_net</t>
  </si>
  <si>
    <t>Nebraska1stDist</t>
  </si>
  <si>
    <t>Nebraska3rdDist</t>
  </si>
  <si>
    <t>abbrev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</si>
  <si>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</si>
  <si>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</si>
  <si>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</si>
  <si>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</si>
  <si>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</si>
  <si>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</si>
  <si>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</si>
  <si>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</si>
  <si>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</si>
  <si>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</si>
  <si>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</si>
  <si>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</si>
  <si>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</si>
  <si>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</si>
  <si>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</si>
  <si>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</si>
  <si>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</si>
  <si>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</si>
  <si>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</si>
  <si>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</si>
  <si>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ME1</t>
  </si>
  <si>
    <t>ME2</t>
  </si>
  <si>
    <t>MD</t>
  </si>
  <si>
    <t>MA</t>
  </si>
  <si>
    <t>MI</t>
  </si>
  <si>
    <t>MN</t>
  </si>
  <si>
    <t>MS</t>
  </si>
  <si>
    <t>MO</t>
  </si>
  <si>
    <t>MT</t>
  </si>
  <si>
    <t>NE</t>
  </si>
  <si>
    <t>NE1</t>
  </si>
  <si>
    <t>NE3</t>
  </si>
  <si>
    <t>NE2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</si>
  <si>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</si>
  <si>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</si>
  <si>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</si>
  <si>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</si>
  <si>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</si>
  <si>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</si>
  <si>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</si>
  <si>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</si>
  <si>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</si>
  <si>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</si>
  <si>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</si>
  <si>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</si>
  <si>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</si>
  <si>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</si>
  <si>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</si>
  <si>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</si>
  <si>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</si>
  <si>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</si>
  <si>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</si>
  <si>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</si>
  <si>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</si>
  <si>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</si>
  <si>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</si>
  <si>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delta</t>
  </si>
  <si>
    <t>winner</t>
  </si>
  <si>
    <t>TRUMP</t>
  </si>
  <si>
    <t>CLINTON</t>
  </si>
  <si>
    <t>vote_delta</t>
  </si>
  <si>
    <t>gop_strength</t>
  </si>
  <si>
    <t>gop_pct_2012</t>
  </si>
  <si>
    <t>gop_pct_2016</t>
  </si>
  <si>
    <t>two_prty_votes_2017</t>
  </si>
  <si>
    <t>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</si>
</sst>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\ h:mm;@"/>
    <numFmt numFmtId="165" formatCode="[$-409]h:mm\ AM/PM;@"/>
    <numFmt numFmtId="166" formatCode="0.00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3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abSelected="1" topLeftCell="C1" workbookViewId="0">
      <selection activeCell="U1" sqref="U1"/>
    </sheetView>
  </sheetViews>
  <sheetFormatPr defaultRowHeight="15" x14ac:dyDescent="0.25"/>
  <cols>
    <col min="1" max="1" width="25.28515625" bestFit="1" customWidth="1"/>
    <col min="2" max="2" width="16.85546875" customWidth="1"/>
    <col min="5" max="5" width="14.28515625" customWidth="1"/>
    <col min="6" max="6" width="12.85546875" customWidth="1"/>
    <col min="7" max="7" width="12.85546875" style="4" customWidth="1"/>
    <col min="8" max="8" width="11.28515625" style="2" customWidth="1"/>
    <col min="9" max="9" width="13.140625" style="2" customWidth="1"/>
    <col min="10" max="10" width="12.5703125" customWidth="1"/>
    <col min="11" max="13" width="13.5703125" customWidth="1"/>
    <col min="14" max="14" width="13.140625" bestFit="1" customWidth="1"/>
    <col min="15" max="15" width="15.5703125" customWidth="1"/>
    <col min="16" max="16" width="13.140625" bestFit="1" customWidth="1"/>
    <col min="17" max="17" width="16.140625" bestFit="1" customWidth="1"/>
    <col min="18" max="18" width="9.140625" style="8"/>
    <col min="19" max="19" width="10.7109375" customWidth="1"/>
    <col min="21" max="21" width="9.140625" style="8"/>
  </cols>
  <sheetData>
    <row r="1" spans="1:20" x14ac:dyDescent="0.25">
      <c r="A1" t="s">
        <v>3</v>
      </c>
      <c r="B1" s="5" t="s">
        <v>67</v>
      </c>
      <c r="C1" t="s">
        <v>4</v>
      </c>
      <c r="D1" t="s">
        <v>125</v>
      </c>
      <c r="E1" t="s">
        <v>1</v>
      </c>
      <c r="F1" t="s">
        <v>2</v>
      </c>
      <c r="G1" s="4" t="s">
        <v>0</v>
      </c>
      <c r="H1" s="2" t="s">
        <v>5</v>
      </c>
      <c r="I1" s="2" t="s">
        <v>6</v>
      </c>
      <c r="J1" t="s">
        <v>61</v>
      </c>
      <c r="K1" t="s">
        <v>62</v>
      </c>
      <c r="L1" t="s">
        <v>63</v>
      </c>
      <c r="M1" t="s">
        <v>64</v>
      </c>
      <c r="N1" t="s">
        <v>130</v>
      </c>
      <c r="O1" t="s">
        <v>129</v>
      </c>
      <c r="P1" t="s">
        <v>131</v>
      </c>
      <c r="Q1" t="s">
        <v>132</v>
      </c>
      <c r="R1" s="8" t="s">
        <v>124</v>
      </c>
      <c r="S1" t="s">
        <v>128</v>
      </c>
      <c r="T1" t="s">
        <v>133</v>
      </c>
    </row>
    <row r="2" spans="1:20" x14ac:dyDescent="0.25">
      <c r="A2" t="s">
        <v>37</v>
      </c>
      <c r="B2" t="s">
        <v>117</v>
      </c>
      <c r="C2">
        <v>6</v>
      </c>
      <c r="D2" t="s">
        <v>126</v>
      </c>
      <c r="E2" s="3">
        <v>42682.994444444441</v>
      </c>
      <c r="F2" s="1">
        <v>42682</v>
      </c>
      <c r="G2" s="4">
        <v>0.99444444444444446</v>
      </c>
      <c r="H2" s="2">
        <v>1</v>
      </c>
      <c r="I2" s="2">
        <v>0</v>
      </c>
      <c r="J2">
        <v>6</v>
      </c>
      <c r="K2">
        <v>0</v>
      </c>
      <c r="L2">
        <v>238</v>
      </c>
      <c r="M2">
        <v>209</v>
      </c>
      <c r="N2" s="6">
        <v>0.74626188895147483</v>
      </c>
      <c r="O2">
        <v>5</v>
      </c>
      <c r="P2" s="6">
        <v>0.62383658208490789</v>
      </c>
      <c r="Q2" s="7">
        <v>992413</v>
      </c>
      <c r="R2" s="8">
        <v>-0.12242530686656694</v>
      </c>
      <c r="S2" s="7">
        <f>+Q2*R2</f>
        <v>-121496.4660633703</v>
      </c>
      <c r="T2" s="6">
        <f>+N2</f>
        <v>0.74626188895147483</v>
      </c>
    </row>
    <row r="3" spans="1:20" x14ac:dyDescent="0.25">
      <c r="A3" t="s">
        <v>32</v>
      </c>
      <c r="B3" t="s">
        <v>72</v>
      </c>
      <c r="C3">
        <v>55</v>
      </c>
      <c r="D3" t="s">
        <v>127</v>
      </c>
      <c r="E3" s="3">
        <v>42682.958333333336</v>
      </c>
      <c r="F3" s="1">
        <v>42682</v>
      </c>
      <c r="G3" s="4">
        <v>0.95833333333333337</v>
      </c>
      <c r="H3" s="2">
        <v>0</v>
      </c>
      <c r="I3" s="2">
        <v>1</v>
      </c>
      <c r="J3">
        <v>0</v>
      </c>
      <c r="K3">
        <v>55</v>
      </c>
      <c r="L3">
        <v>201</v>
      </c>
      <c r="M3">
        <v>186</v>
      </c>
      <c r="N3" s="6">
        <v>0.3812718883670338</v>
      </c>
      <c r="O3">
        <v>1</v>
      </c>
      <c r="P3" s="6">
        <v>0.33871779457270118</v>
      </c>
      <c r="Q3" s="7">
        <v>12694243</v>
      </c>
      <c r="R3" s="8">
        <v>-4.2554093794332615E-2</v>
      </c>
      <c r="S3" s="7">
        <f>+Q3*R3</f>
        <v>-540192.00727005024</v>
      </c>
      <c r="T3" s="6">
        <f t="shared" ref="T3:T57" si="0">+N3</f>
        <v>0.3812718883670338</v>
      </c>
    </row>
    <row r="4" spans="1:20" x14ac:dyDescent="0.25">
      <c r="A4" t="s">
        <v>19</v>
      </c>
      <c r="B4" t="s">
        <v>116</v>
      </c>
      <c r="C4">
        <v>38</v>
      </c>
      <c r="D4" t="s">
        <v>126</v>
      </c>
      <c r="E4" s="3">
        <v>42682.875</v>
      </c>
      <c r="F4" s="1">
        <v>42682</v>
      </c>
      <c r="G4" s="4">
        <v>0.875</v>
      </c>
      <c r="H4" s="2">
        <v>1</v>
      </c>
      <c r="I4" s="2">
        <v>0</v>
      </c>
      <c r="J4">
        <v>38</v>
      </c>
      <c r="K4">
        <v>0</v>
      </c>
      <c r="L4">
        <v>116</v>
      </c>
      <c r="M4">
        <v>68</v>
      </c>
      <c r="N4" s="6">
        <v>0.58007897215106385</v>
      </c>
      <c r="O4">
        <v>4</v>
      </c>
      <c r="P4" s="6">
        <v>0.54713225577971991</v>
      </c>
      <c r="Q4" s="7">
        <v>7877967</v>
      </c>
      <c r="R4" s="8">
        <v>-3.2946716371343943E-2</v>
      </c>
      <c r="S4" s="7">
        <f>+Q4*R4</f>
        <v>-259553.14433180733</v>
      </c>
      <c r="T4" s="6">
        <f t="shared" si="0"/>
        <v>0.58007897215106385</v>
      </c>
    </row>
    <row r="5" spans="1:20" x14ac:dyDescent="0.25">
      <c r="A5" t="s">
        <v>48</v>
      </c>
      <c r="B5" t="s">
        <v>76</v>
      </c>
      <c r="C5">
        <v>3</v>
      </c>
      <c r="D5" t="s">
        <v>127</v>
      </c>
      <c r="E5" s="3">
        <v>42682.833333333336</v>
      </c>
      <c r="F5" s="1">
        <v>42682</v>
      </c>
      <c r="G5" s="4">
        <v>0.83333333333333337</v>
      </c>
      <c r="H5" s="2">
        <v>0</v>
      </c>
      <c r="I5" s="2">
        <v>1</v>
      </c>
      <c r="J5">
        <v>0</v>
      </c>
      <c r="K5">
        <v>3</v>
      </c>
      <c r="L5">
        <v>31</v>
      </c>
      <c r="M5">
        <v>44</v>
      </c>
      <c r="N5" s="6">
        <v>7.4123507978824832E-2</v>
      </c>
      <c r="O5">
        <v>1</v>
      </c>
      <c r="P5" s="6">
        <v>4.3048116581459163E-2</v>
      </c>
      <c r="Q5" s="7">
        <v>288451</v>
      </c>
      <c r="R5" s="8">
        <v>-3.1075391397365669E-2</v>
      </c>
      <c r="S5" s="7">
        <f>+Q5*R5</f>
        <v>-8963.727723961525</v>
      </c>
      <c r="T5" s="6">
        <f t="shared" si="0"/>
        <v>7.4123507978824832E-2</v>
      </c>
    </row>
    <row r="6" spans="1:20" x14ac:dyDescent="0.25">
      <c r="A6" t="s">
        <v>13</v>
      </c>
      <c r="B6" t="s">
        <v>91</v>
      </c>
      <c r="C6">
        <v>11</v>
      </c>
      <c r="D6" t="s">
        <v>127</v>
      </c>
      <c r="E6" s="3">
        <v>42682.833333333336</v>
      </c>
      <c r="F6" s="1">
        <v>42682</v>
      </c>
      <c r="G6" s="4">
        <v>0.83333333333333337</v>
      </c>
      <c r="H6" s="2">
        <v>0</v>
      </c>
      <c r="I6" s="2">
        <v>1</v>
      </c>
      <c r="J6">
        <v>0</v>
      </c>
      <c r="K6">
        <v>11</v>
      </c>
      <c r="L6">
        <v>31</v>
      </c>
      <c r="M6">
        <v>27</v>
      </c>
      <c r="N6" s="6">
        <v>0.38214319250939993</v>
      </c>
      <c r="O6">
        <v>1</v>
      </c>
      <c r="P6" s="6">
        <v>0.35348721310370507</v>
      </c>
      <c r="Q6" s="7">
        <v>3109604</v>
      </c>
      <c r="R6" s="8">
        <v>-2.8655979405694865E-2</v>
      </c>
      <c r="S6" s="7">
        <f>+Q6*R6</f>
        <v>-89108.748183866381</v>
      </c>
      <c r="T6" s="6">
        <f t="shared" si="0"/>
        <v>0.38214319250939993</v>
      </c>
    </row>
    <row r="7" spans="1:20" x14ac:dyDescent="0.25">
      <c r="A7" t="s">
        <v>45</v>
      </c>
      <c r="B7" t="s">
        <v>70</v>
      </c>
      <c r="C7">
        <v>11</v>
      </c>
      <c r="D7" t="s">
        <v>126</v>
      </c>
      <c r="E7" s="3">
        <v>42684.697916666664</v>
      </c>
      <c r="F7" s="1">
        <v>42684</v>
      </c>
      <c r="G7" s="4">
        <v>0.69791666666666663</v>
      </c>
      <c r="H7" s="2">
        <v>1</v>
      </c>
      <c r="I7" s="2">
        <v>0</v>
      </c>
      <c r="J7">
        <v>11</v>
      </c>
      <c r="K7">
        <v>0</v>
      </c>
      <c r="L7">
        <v>290</v>
      </c>
      <c r="M7">
        <v>228</v>
      </c>
      <c r="N7" s="6">
        <v>0.5461338022370319</v>
      </c>
      <c r="O7">
        <v>3</v>
      </c>
      <c r="P7" s="6">
        <v>0.51890023401039453</v>
      </c>
      <c r="Q7" s="7">
        <v>2258886</v>
      </c>
      <c r="R7" s="8">
        <v>-2.7233568226637361E-2</v>
      </c>
      <c r="S7" s="7">
        <f>+Q7*R7</f>
        <v>-61517.52599719596</v>
      </c>
      <c r="T7" s="6">
        <f t="shared" si="0"/>
        <v>0.5461338022370319</v>
      </c>
    </row>
    <row r="8" spans="1:20" x14ac:dyDescent="0.25">
      <c r="A8" t="s">
        <v>58</v>
      </c>
      <c r="B8" t="s">
        <v>100</v>
      </c>
      <c r="C8">
        <v>1</v>
      </c>
      <c r="D8" t="s">
        <v>126</v>
      </c>
      <c r="E8" s="3">
        <v>42683.084027777775</v>
      </c>
      <c r="F8" s="1">
        <v>42683</v>
      </c>
      <c r="G8" s="4">
        <v>8.4027777777777771E-2</v>
      </c>
      <c r="H8" s="2">
        <v>1</v>
      </c>
      <c r="I8" s="2">
        <v>0</v>
      </c>
      <c r="J8">
        <v>1</v>
      </c>
      <c r="K8">
        <v>0</v>
      </c>
      <c r="L8">
        <v>266</v>
      </c>
      <c r="M8">
        <v>218</v>
      </c>
      <c r="N8" s="6">
        <v>0.53630570825328594</v>
      </c>
      <c r="O8">
        <v>3</v>
      </c>
      <c r="P8" s="6">
        <v>0.51216333946402381</v>
      </c>
      <c r="Q8" s="7">
        <v>262865</v>
      </c>
      <c r="R8" s="8">
        <v>-2.4142368789262125E-2</v>
      </c>
      <c r="S8" s="7">
        <f>+Q8*R8</f>
        <v>-6346.1837717893886</v>
      </c>
      <c r="T8" s="6">
        <f t="shared" si="0"/>
        <v>0.53630570825328594</v>
      </c>
    </row>
    <row r="9" spans="1:20" x14ac:dyDescent="0.25">
      <c r="A9" t="s">
        <v>36</v>
      </c>
      <c r="B9" t="s">
        <v>78</v>
      </c>
      <c r="C9">
        <v>16</v>
      </c>
      <c r="D9" t="s">
        <v>126</v>
      </c>
      <c r="E9" s="3">
        <v>42682.981249999997</v>
      </c>
      <c r="F9" s="1">
        <v>42682</v>
      </c>
      <c r="G9" s="4">
        <v>0.98125000000000007</v>
      </c>
      <c r="H9" s="2">
        <v>1</v>
      </c>
      <c r="I9" s="2">
        <v>0</v>
      </c>
      <c r="J9">
        <v>16</v>
      </c>
      <c r="K9">
        <v>0</v>
      </c>
      <c r="L9">
        <v>232</v>
      </c>
      <c r="M9">
        <v>209</v>
      </c>
      <c r="N9" s="6">
        <v>0.53956649098056719</v>
      </c>
      <c r="O9">
        <v>3</v>
      </c>
      <c r="P9" s="6">
        <v>0.52661172599303219</v>
      </c>
      <c r="Q9" s="7">
        <v>3852515</v>
      </c>
      <c r="R9" s="8">
        <v>-1.2954764987535006E-2</v>
      </c>
      <c r="S9" s="7">
        <f>+Q9*R9</f>
        <v>-49908.426435953421</v>
      </c>
      <c r="T9" s="6">
        <f t="shared" si="0"/>
        <v>0.53956649098056719</v>
      </c>
    </row>
    <row r="10" spans="1:20" x14ac:dyDescent="0.25">
      <c r="A10" t="s">
        <v>35</v>
      </c>
      <c r="B10" t="s">
        <v>120</v>
      </c>
      <c r="C10">
        <v>12</v>
      </c>
      <c r="D10" t="s">
        <v>127</v>
      </c>
      <c r="E10" s="3">
        <v>42682.977777777778</v>
      </c>
      <c r="F10" s="1">
        <v>42682</v>
      </c>
      <c r="G10" s="4">
        <v>0.97777777777777775</v>
      </c>
      <c r="H10" s="2">
        <v>0</v>
      </c>
      <c r="I10" s="2">
        <v>1</v>
      </c>
      <c r="J10">
        <v>0</v>
      </c>
      <c r="K10">
        <v>12</v>
      </c>
      <c r="L10">
        <v>216</v>
      </c>
      <c r="M10">
        <v>209</v>
      </c>
      <c r="N10" s="6">
        <v>0.42371701729378153</v>
      </c>
      <c r="O10">
        <v>2</v>
      </c>
      <c r="P10" s="6">
        <v>0.41213068799935232</v>
      </c>
      <c r="Q10" s="7">
        <v>3046066</v>
      </c>
      <c r="R10" s="8">
        <v>-1.158632929442921E-2</v>
      </c>
      <c r="S10" s="7">
        <f>+Q10*R10</f>
        <v>-35292.723728564808</v>
      </c>
      <c r="T10" s="6">
        <f t="shared" si="0"/>
        <v>0.42371701729378153</v>
      </c>
    </row>
    <row r="11" spans="1:20" x14ac:dyDescent="0.25">
      <c r="A11" t="s">
        <v>28</v>
      </c>
      <c r="B11" t="s">
        <v>119</v>
      </c>
      <c r="C11">
        <v>13</v>
      </c>
      <c r="D11" t="s">
        <v>127</v>
      </c>
      <c r="E11" s="3">
        <v>42682.944444444445</v>
      </c>
      <c r="F11" s="1">
        <v>42682</v>
      </c>
      <c r="G11" s="4">
        <v>0.94444444444444453</v>
      </c>
      <c r="H11" s="2">
        <v>0</v>
      </c>
      <c r="I11" s="2">
        <v>1</v>
      </c>
      <c r="J11">
        <v>0</v>
      </c>
      <c r="K11">
        <v>13</v>
      </c>
      <c r="L11">
        <v>168</v>
      </c>
      <c r="M11">
        <v>122</v>
      </c>
      <c r="N11" s="6">
        <v>0.48032623311235517</v>
      </c>
      <c r="O11">
        <v>3</v>
      </c>
      <c r="P11" s="6">
        <v>0.47173623722845298</v>
      </c>
      <c r="Q11" s="7">
        <v>3794342</v>
      </c>
      <c r="R11" s="8">
        <v>-8.5899958839021906E-3</v>
      </c>
      <c r="S11" s="7">
        <f>+Q11*R11</f>
        <v>-32593.382162117206</v>
      </c>
      <c r="T11" s="6">
        <f t="shared" si="0"/>
        <v>0.48032623311235517</v>
      </c>
    </row>
    <row r="12" spans="1:20" x14ac:dyDescent="0.25">
      <c r="A12" t="s">
        <v>12</v>
      </c>
      <c r="B12" t="s">
        <v>90</v>
      </c>
      <c r="C12">
        <v>10</v>
      </c>
      <c r="D12" t="s">
        <v>127</v>
      </c>
      <c r="E12" s="3">
        <v>42682.833333333336</v>
      </c>
      <c r="F12" s="1">
        <v>42682</v>
      </c>
      <c r="G12" s="4">
        <v>0.83333333333333337</v>
      </c>
      <c r="H12" s="2">
        <v>0</v>
      </c>
      <c r="I12" s="2">
        <v>1</v>
      </c>
      <c r="J12">
        <v>0</v>
      </c>
      <c r="K12">
        <v>10</v>
      </c>
      <c r="L12">
        <v>31</v>
      </c>
      <c r="M12">
        <v>16</v>
      </c>
      <c r="N12" s="6">
        <v>0.3667827421309402</v>
      </c>
      <c r="O12">
        <v>1</v>
      </c>
      <c r="P12" s="6">
        <v>0.35983750315230606</v>
      </c>
      <c r="Q12" s="7">
        <v>2649713</v>
      </c>
      <c r="R12" s="8">
        <v>-6.9452389786341384E-3</v>
      </c>
      <c r="S12" s="7">
        <f>+Q12*R12</f>
        <v>-18402.890009793598</v>
      </c>
      <c r="T12" s="6">
        <f t="shared" si="0"/>
        <v>0.3667827421309402</v>
      </c>
    </row>
    <row r="13" spans="1:20" x14ac:dyDescent="0.25">
      <c r="A13" t="s">
        <v>17</v>
      </c>
      <c r="B13" t="s">
        <v>81</v>
      </c>
      <c r="C13">
        <v>20</v>
      </c>
      <c r="D13" t="s">
        <v>127</v>
      </c>
      <c r="E13" s="3">
        <v>42682.873611111114</v>
      </c>
      <c r="F13" s="1">
        <v>42682</v>
      </c>
      <c r="G13" s="4">
        <v>0.87361111111111101</v>
      </c>
      <c r="H13" s="2">
        <v>0</v>
      </c>
      <c r="I13" s="2">
        <v>1</v>
      </c>
      <c r="J13">
        <v>0</v>
      </c>
      <c r="K13">
        <v>20</v>
      </c>
      <c r="L13">
        <v>66</v>
      </c>
      <c r="M13">
        <v>68</v>
      </c>
      <c r="N13" s="6">
        <v>0.41422476607883091</v>
      </c>
      <c r="O13">
        <v>2</v>
      </c>
      <c r="P13" s="6">
        <v>0.40979948609288519</v>
      </c>
      <c r="Q13" s="7">
        <v>5154728</v>
      </c>
      <c r="R13" s="8">
        <v>-4.4252799859457181E-3</v>
      </c>
      <c r="S13" s="7">
        <f>+Q13*R13</f>
        <v>-22811.114651394</v>
      </c>
      <c r="T13" s="6">
        <f t="shared" si="0"/>
        <v>0.41422476607883091</v>
      </c>
    </row>
    <row r="14" spans="1:20" x14ac:dyDescent="0.25">
      <c r="A14" t="s">
        <v>18</v>
      </c>
      <c r="B14" t="s">
        <v>84</v>
      </c>
      <c r="C14">
        <v>6</v>
      </c>
      <c r="D14" t="s">
        <v>126</v>
      </c>
      <c r="E14" s="3">
        <v>42682.875</v>
      </c>
      <c r="F14" s="1">
        <v>42682</v>
      </c>
      <c r="G14" s="4">
        <v>0.875</v>
      </c>
      <c r="H14" s="2">
        <v>1</v>
      </c>
      <c r="I14" s="2">
        <v>0</v>
      </c>
      <c r="J14">
        <v>6</v>
      </c>
      <c r="K14">
        <v>0</v>
      </c>
      <c r="L14">
        <v>72</v>
      </c>
      <c r="M14">
        <v>68</v>
      </c>
      <c r="N14" s="6">
        <v>0.61113326745253049</v>
      </c>
      <c r="O14">
        <v>5</v>
      </c>
      <c r="P14" s="6">
        <v>0.61111470342606666</v>
      </c>
      <c r="Q14" s="7">
        <v>1133360</v>
      </c>
      <c r="R14" s="8">
        <v>-1.8564026463829819E-5</v>
      </c>
      <c r="S14" s="7">
        <f>+Q14*R14</f>
        <v>-21.039725033046164</v>
      </c>
      <c r="T14" s="6">
        <f t="shared" si="0"/>
        <v>0.61113326745253049</v>
      </c>
    </row>
    <row r="15" spans="1:20" x14ac:dyDescent="0.25">
      <c r="A15" t="s">
        <v>29</v>
      </c>
      <c r="B15" t="s">
        <v>73</v>
      </c>
      <c r="C15">
        <v>9</v>
      </c>
      <c r="D15" t="s">
        <v>127</v>
      </c>
      <c r="E15" s="3">
        <v>42682.946527777778</v>
      </c>
      <c r="F15" s="1">
        <v>42682</v>
      </c>
      <c r="G15" s="4">
        <v>0.94652777777777775</v>
      </c>
      <c r="H15" s="2">
        <v>0</v>
      </c>
      <c r="I15" s="2">
        <v>1</v>
      </c>
      <c r="J15">
        <v>0</v>
      </c>
      <c r="K15">
        <v>9</v>
      </c>
      <c r="L15">
        <v>168</v>
      </c>
      <c r="M15">
        <v>131</v>
      </c>
      <c r="N15" s="6">
        <v>0.47252011685797485</v>
      </c>
      <c r="O15">
        <v>3</v>
      </c>
      <c r="P15" s="6">
        <v>0.47316666627317566</v>
      </c>
      <c r="Q15" s="7">
        <v>2508344</v>
      </c>
      <c r="R15" s="8">
        <v>6.4654941520081444E-4</v>
      </c>
      <c r="S15" s="7">
        <f>+Q15*R15</f>
        <v>1621.7683463224716</v>
      </c>
      <c r="T15" s="6">
        <f t="shared" si="0"/>
        <v>0.47252011685797485</v>
      </c>
    </row>
    <row r="16" spans="1:20" x14ac:dyDescent="0.25">
      <c r="A16" t="s">
        <v>34</v>
      </c>
      <c r="B16" t="s">
        <v>110</v>
      </c>
      <c r="C16">
        <v>7</v>
      </c>
      <c r="D16" t="s">
        <v>127</v>
      </c>
      <c r="E16" s="3">
        <v>42682.961805555555</v>
      </c>
      <c r="F16" s="1">
        <v>42682</v>
      </c>
      <c r="G16" s="4">
        <v>0.96180555555555547</v>
      </c>
      <c r="H16" s="2">
        <v>0</v>
      </c>
      <c r="I16" s="2">
        <v>1</v>
      </c>
      <c r="J16">
        <v>0</v>
      </c>
      <c r="K16">
        <v>7</v>
      </c>
      <c r="L16">
        <v>201</v>
      </c>
      <c r="M16">
        <v>197</v>
      </c>
      <c r="N16" s="6">
        <v>0.43728832821252617</v>
      </c>
      <c r="O16">
        <v>2</v>
      </c>
      <c r="P16" s="6">
        <v>0.43844161054945646</v>
      </c>
      <c r="Q16" s="7">
        <v>1724663</v>
      </c>
      <c r="R16" s="8">
        <v>1.1532823369302947E-3</v>
      </c>
      <c r="S16" s="7">
        <f>+Q16*R16</f>
        <v>1989.0233750572129</v>
      </c>
      <c r="T16" s="6">
        <f t="shared" si="0"/>
        <v>0.43728832821252617</v>
      </c>
    </row>
    <row r="17" spans="1:20" x14ac:dyDescent="0.25">
      <c r="A17" t="s">
        <v>54</v>
      </c>
      <c r="B17" t="s">
        <v>104</v>
      </c>
      <c r="C17">
        <v>5</v>
      </c>
      <c r="D17" t="s">
        <v>127</v>
      </c>
      <c r="E17" s="3">
        <v>42682.931250000001</v>
      </c>
      <c r="F17" s="1">
        <v>42682</v>
      </c>
      <c r="G17" s="4">
        <v>0.93125000000000002</v>
      </c>
      <c r="H17" s="2">
        <v>0</v>
      </c>
      <c r="I17" s="2">
        <v>1</v>
      </c>
      <c r="J17">
        <v>0</v>
      </c>
      <c r="K17">
        <v>5</v>
      </c>
      <c r="L17">
        <v>140</v>
      </c>
      <c r="M17">
        <v>109</v>
      </c>
      <c r="N17" s="6">
        <v>0.44704795353091303</v>
      </c>
      <c r="O17">
        <v>2</v>
      </c>
      <c r="P17" s="6">
        <v>0.4534920506567589</v>
      </c>
      <c r="Q17" s="7">
        <v>751123</v>
      </c>
      <c r="R17" s="8">
        <v>6.4440971258458712E-3</v>
      </c>
      <c r="S17" s="7">
        <f>+Q17*R17</f>
        <v>4840.3095654567287</v>
      </c>
      <c r="T17" s="6">
        <f t="shared" si="0"/>
        <v>0.44704795353091303</v>
      </c>
    </row>
    <row r="18" spans="1:20" x14ac:dyDescent="0.25">
      <c r="A18" t="s">
        <v>55</v>
      </c>
      <c r="B18" t="s">
        <v>106</v>
      </c>
      <c r="C18">
        <v>15</v>
      </c>
      <c r="D18" t="s">
        <v>126</v>
      </c>
      <c r="E18" s="3">
        <v>42682.96597222222</v>
      </c>
      <c r="F18" s="1">
        <v>42682</v>
      </c>
      <c r="G18" s="4">
        <v>0.96597222222222223</v>
      </c>
      <c r="H18" s="2">
        <v>1</v>
      </c>
      <c r="I18" s="2">
        <v>0</v>
      </c>
      <c r="J18">
        <v>15</v>
      </c>
      <c r="K18">
        <v>0</v>
      </c>
      <c r="L18">
        <v>216</v>
      </c>
      <c r="M18">
        <v>197</v>
      </c>
      <c r="N18" s="6">
        <v>0.51034034903004999</v>
      </c>
      <c r="O18">
        <v>3</v>
      </c>
      <c r="P18" s="6">
        <v>0.51903745803718715</v>
      </c>
      <c r="Q18" s="7">
        <v>4448786</v>
      </c>
      <c r="R18" s="8">
        <v>8.6971090071371604E-3</v>
      </c>
      <c r="S18" s="7">
        <f>+Q18*R18</f>
        <v>38691.576791425701</v>
      </c>
      <c r="T18" s="6">
        <f t="shared" si="0"/>
        <v>0.51034034903004999</v>
      </c>
    </row>
    <row r="19" spans="1:20" x14ac:dyDescent="0.25">
      <c r="A19" t="s">
        <v>30</v>
      </c>
      <c r="B19" t="s">
        <v>77</v>
      </c>
      <c r="C19">
        <v>29</v>
      </c>
      <c r="D19" t="s">
        <v>126</v>
      </c>
      <c r="E19" s="3">
        <v>42682.951388888891</v>
      </c>
      <c r="F19" s="1">
        <v>42682</v>
      </c>
      <c r="G19" s="4">
        <v>0.95138888888888884</v>
      </c>
      <c r="H19" s="2">
        <v>1</v>
      </c>
      <c r="I19" s="2">
        <v>0</v>
      </c>
      <c r="J19">
        <v>29</v>
      </c>
      <c r="K19">
        <v>0</v>
      </c>
      <c r="L19">
        <v>197</v>
      </c>
      <c r="M19">
        <v>131</v>
      </c>
      <c r="N19" s="6">
        <v>0.49557747860633766</v>
      </c>
      <c r="O19">
        <v>3</v>
      </c>
      <c r="P19" s="6">
        <v>0.50618835472775481</v>
      </c>
      <c r="Q19" s="7">
        <v>8401203</v>
      </c>
      <c r="R19" s="8">
        <v>1.0610876121417145E-2</v>
      </c>
      <c r="S19" s="7">
        <f>+Q19*R19</f>
        <v>89144.124303878081</v>
      </c>
      <c r="T19" s="6">
        <f t="shared" si="0"/>
        <v>0.49557747860633766</v>
      </c>
    </row>
    <row r="20" spans="1:20" x14ac:dyDescent="0.25">
      <c r="A20" t="s">
        <v>44</v>
      </c>
      <c r="B20" t="s">
        <v>69</v>
      </c>
      <c r="C20">
        <v>3</v>
      </c>
      <c r="D20" t="s">
        <v>126</v>
      </c>
      <c r="E20" s="3">
        <v>42683.498611111114</v>
      </c>
      <c r="F20" s="1">
        <v>42683</v>
      </c>
      <c r="G20" s="4">
        <v>0.49861111111111112</v>
      </c>
      <c r="H20" s="2">
        <v>1</v>
      </c>
      <c r="I20" s="2">
        <v>0</v>
      </c>
      <c r="J20">
        <v>3</v>
      </c>
      <c r="K20">
        <v>0</v>
      </c>
      <c r="L20">
        <v>279</v>
      </c>
      <c r="M20">
        <v>228</v>
      </c>
      <c r="N20" s="6">
        <v>0.57315290481560377</v>
      </c>
      <c r="O20">
        <v>4</v>
      </c>
      <c r="P20" s="6">
        <v>0.58385654711068069</v>
      </c>
      <c r="Q20" s="7">
        <v>287316</v>
      </c>
      <c r="R20" s="8">
        <v>1.0703642295076921E-2</v>
      </c>
      <c r="S20" s="7">
        <f>+Q20*R20</f>
        <v>3075.3276896523207</v>
      </c>
      <c r="T20" s="6">
        <f t="shared" si="0"/>
        <v>0.57315290481560377</v>
      </c>
    </row>
    <row r="21" spans="1:20" x14ac:dyDescent="0.25">
      <c r="A21" t="s">
        <v>24</v>
      </c>
      <c r="B21" t="s">
        <v>86</v>
      </c>
      <c r="C21">
        <v>8</v>
      </c>
      <c r="D21" t="s">
        <v>126</v>
      </c>
      <c r="E21" s="3">
        <v>42682.894444444442</v>
      </c>
      <c r="F21" s="1">
        <v>42682</v>
      </c>
      <c r="G21" s="4">
        <v>0.89444444444444438</v>
      </c>
      <c r="H21" s="2">
        <v>1</v>
      </c>
      <c r="I21" s="2">
        <v>0</v>
      </c>
      <c r="J21">
        <v>8</v>
      </c>
      <c r="K21">
        <v>0</v>
      </c>
      <c r="L21">
        <v>137</v>
      </c>
      <c r="M21">
        <v>104</v>
      </c>
      <c r="N21" s="6">
        <v>0.58746825614113973</v>
      </c>
      <c r="O21">
        <v>4</v>
      </c>
      <c r="P21" s="6">
        <v>0.60171677237807797</v>
      </c>
      <c r="Q21" s="7">
        <v>1961403</v>
      </c>
      <c r="R21" s="8">
        <v>1.4248516236938236E-2</v>
      </c>
      <c r="S21" s="7">
        <f>+Q21*R21</f>
        <v>27947.082492679365</v>
      </c>
      <c r="T21" s="6">
        <f t="shared" si="0"/>
        <v>0.58746825614113973</v>
      </c>
    </row>
    <row r="22" spans="1:20" x14ac:dyDescent="0.25">
      <c r="A22" t="s">
        <v>23</v>
      </c>
      <c r="B22" t="s">
        <v>74</v>
      </c>
      <c r="C22">
        <v>7</v>
      </c>
      <c r="D22" t="s">
        <v>127</v>
      </c>
      <c r="E22" s="3">
        <v>42682.893055555556</v>
      </c>
      <c r="F22" s="1">
        <v>42682</v>
      </c>
      <c r="G22" s="4">
        <v>0.8930555555555556</v>
      </c>
      <c r="H22" s="2">
        <v>0</v>
      </c>
      <c r="I22" s="2">
        <v>1</v>
      </c>
      <c r="J22">
        <v>0</v>
      </c>
      <c r="K22">
        <v>7</v>
      </c>
      <c r="L22">
        <v>129</v>
      </c>
      <c r="M22">
        <v>104</v>
      </c>
      <c r="N22" s="6">
        <v>0.41227422523092905</v>
      </c>
      <c r="O22">
        <v>2</v>
      </c>
      <c r="P22" s="6">
        <v>0.42858452482736359</v>
      </c>
      <c r="Q22" s="7">
        <v>1539975</v>
      </c>
      <c r="R22" s="8">
        <v>1.6310299596434541E-2</v>
      </c>
      <c r="S22" s="7">
        <f>+Q22*R22</f>
        <v>25117.453621019282</v>
      </c>
      <c r="T22" s="6">
        <f t="shared" si="0"/>
        <v>0.41227422523092905</v>
      </c>
    </row>
    <row r="23" spans="1:20" x14ac:dyDescent="0.25">
      <c r="A23" t="s">
        <v>47</v>
      </c>
      <c r="B23" t="s">
        <v>103</v>
      </c>
      <c r="C23">
        <v>14</v>
      </c>
      <c r="D23" t="s">
        <v>127</v>
      </c>
      <c r="E23" s="3">
        <v>42682.833333333336</v>
      </c>
      <c r="F23" s="1">
        <v>42682</v>
      </c>
      <c r="G23" s="4">
        <v>0.83333333333333337</v>
      </c>
      <c r="H23" s="2">
        <v>0</v>
      </c>
      <c r="I23" s="2">
        <v>1</v>
      </c>
      <c r="J23">
        <v>0</v>
      </c>
      <c r="K23">
        <v>14</v>
      </c>
      <c r="L23">
        <v>31</v>
      </c>
      <c r="M23">
        <v>41</v>
      </c>
      <c r="N23" s="6">
        <v>0.41013148862690413</v>
      </c>
      <c r="O23">
        <v>2</v>
      </c>
      <c r="P23" s="6">
        <v>0.42715809857098708</v>
      </c>
      <c r="Q23" s="7">
        <v>3602669</v>
      </c>
      <c r="R23" s="8">
        <v>1.7026609944082949E-2</v>
      </c>
      <c r="S23" s="7">
        <f>+Q23*R23</f>
        <v>61341.23982063937</v>
      </c>
      <c r="T23" s="6">
        <f t="shared" si="0"/>
        <v>0.41013148862690413</v>
      </c>
    </row>
    <row r="24" spans="1:20" x14ac:dyDescent="0.25">
      <c r="A24" t="s">
        <v>31</v>
      </c>
      <c r="B24" t="s">
        <v>80</v>
      </c>
      <c r="C24">
        <v>4</v>
      </c>
      <c r="D24" t="s">
        <v>126</v>
      </c>
      <c r="E24" s="3">
        <v>42682.958333333336</v>
      </c>
      <c r="F24" s="1">
        <v>42682</v>
      </c>
      <c r="G24" s="4">
        <v>0.95833333333333337</v>
      </c>
      <c r="H24" s="2">
        <v>1</v>
      </c>
      <c r="I24" s="2">
        <v>0</v>
      </c>
      <c r="J24">
        <v>4</v>
      </c>
      <c r="K24">
        <v>0</v>
      </c>
      <c r="L24">
        <v>201</v>
      </c>
      <c r="M24">
        <v>131</v>
      </c>
      <c r="N24" s="6">
        <v>0.66421386843575336</v>
      </c>
      <c r="O24">
        <v>5</v>
      </c>
      <c r="P24" s="6">
        <v>0.68310176680805579</v>
      </c>
      <c r="Q24" s="7">
        <v>633698</v>
      </c>
      <c r="R24" s="8">
        <v>1.8887898372302425E-2</v>
      </c>
      <c r="S24" s="7">
        <f>+Q24*R24</f>
        <v>11969.223422731302</v>
      </c>
      <c r="T24" s="6">
        <f t="shared" si="0"/>
        <v>0.66421386843575336</v>
      </c>
    </row>
    <row r="25" spans="1:20" x14ac:dyDescent="0.25">
      <c r="A25" t="s">
        <v>39</v>
      </c>
      <c r="B25" t="s">
        <v>101</v>
      </c>
      <c r="C25">
        <v>6</v>
      </c>
      <c r="D25" t="s">
        <v>127</v>
      </c>
      <c r="E25" s="3">
        <v>42683.513888888891</v>
      </c>
      <c r="F25" s="1">
        <v>42683</v>
      </c>
      <c r="G25" s="4">
        <v>0.51388888888888895</v>
      </c>
      <c r="H25" s="2">
        <v>0</v>
      </c>
      <c r="I25" s="2">
        <v>1</v>
      </c>
      <c r="J25">
        <v>0</v>
      </c>
      <c r="K25">
        <v>6</v>
      </c>
      <c r="L25">
        <v>244</v>
      </c>
      <c r="M25">
        <v>215</v>
      </c>
      <c r="N25" s="6">
        <v>0.46592457836653467</v>
      </c>
      <c r="O25">
        <v>3</v>
      </c>
      <c r="P25" s="6">
        <v>0.48706290580014799</v>
      </c>
      <c r="Q25" s="7">
        <v>994940</v>
      </c>
      <c r="R25" s="8">
        <v>2.1138327433613324E-2</v>
      </c>
      <c r="S25" s="7">
        <f>+Q25*R25</f>
        <v>21031.367496799241</v>
      </c>
      <c r="T25" s="6">
        <f t="shared" si="0"/>
        <v>0.46592457836653467</v>
      </c>
    </row>
    <row r="26" spans="1:20" x14ac:dyDescent="0.25">
      <c r="A26" t="s">
        <v>22</v>
      </c>
      <c r="B26" t="s">
        <v>71</v>
      </c>
      <c r="C26">
        <v>6</v>
      </c>
      <c r="D26" t="s">
        <v>126</v>
      </c>
      <c r="E26" s="3">
        <v>42682.880555555559</v>
      </c>
      <c r="F26" s="1">
        <v>42682</v>
      </c>
      <c r="G26" s="4">
        <v>0.88055555555555554</v>
      </c>
      <c r="H26" s="2">
        <v>1</v>
      </c>
      <c r="I26" s="2">
        <v>0</v>
      </c>
      <c r="J26">
        <v>6</v>
      </c>
      <c r="K26">
        <v>0</v>
      </c>
      <c r="L26">
        <v>129</v>
      </c>
      <c r="M26">
        <v>97</v>
      </c>
      <c r="N26" s="6">
        <v>0.62154405351229614</v>
      </c>
      <c r="O26">
        <v>5</v>
      </c>
      <c r="P26" s="6">
        <v>0.64285137689770466</v>
      </c>
      <c r="Q26" s="7">
        <v>1042153</v>
      </c>
      <c r="R26" s="8">
        <v>2.1307323385408528E-2</v>
      </c>
      <c r="S26" s="7">
        <f>+Q26*R26</f>
        <v>22205.490988073652</v>
      </c>
      <c r="T26" s="6">
        <f t="shared" si="0"/>
        <v>0.62154405351229614</v>
      </c>
    </row>
    <row r="27" spans="1:20" x14ac:dyDescent="0.25">
      <c r="A27" t="s">
        <v>49</v>
      </c>
      <c r="B27" t="s">
        <v>113</v>
      </c>
      <c r="C27">
        <v>9</v>
      </c>
      <c r="D27" t="s">
        <v>126</v>
      </c>
      <c r="E27" s="3">
        <v>42682.839583333334</v>
      </c>
      <c r="F27" s="1">
        <v>42682</v>
      </c>
      <c r="G27" s="4">
        <v>0.83958333333333324</v>
      </c>
      <c r="H27" s="2">
        <v>1</v>
      </c>
      <c r="I27" s="2">
        <v>0</v>
      </c>
      <c r="J27">
        <v>9</v>
      </c>
      <c r="K27">
        <v>0</v>
      </c>
      <c r="L27">
        <v>40</v>
      </c>
      <c r="M27">
        <v>44</v>
      </c>
      <c r="N27" s="6">
        <v>0.55308254704565374</v>
      </c>
      <c r="O27">
        <v>4</v>
      </c>
      <c r="P27" s="6">
        <v>0.5746025636052402</v>
      </c>
      <c r="Q27" s="7">
        <v>1937586</v>
      </c>
      <c r="R27" s="8">
        <v>2.1520016559586463E-2</v>
      </c>
      <c r="S27" s="7">
        <f>+Q27*R27</f>
        <v>41696.882805622896</v>
      </c>
      <c r="T27" s="6">
        <f t="shared" si="0"/>
        <v>0.55308254704565374</v>
      </c>
    </row>
    <row r="28" spans="1:20" x14ac:dyDescent="0.25">
      <c r="A28" t="s">
        <v>21</v>
      </c>
      <c r="B28" t="s">
        <v>97</v>
      </c>
      <c r="C28">
        <v>3</v>
      </c>
      <c r="D28" t="s">
        <v>126</v>
      </c>
      <c r="E28" s="3">
        <v>42682.875</v>
      </c>
      <c r="F28" s="1">
        <v>42682</v>
      </c>
      <c r="G28" s="4">
        <v>0.875</v>
      </c>
      <c r="H28" s="2">
        <v>1</v>
      </c>
      <c r="I28" s="2">
        <v>0</v>
      </c>
      <c r="J28">
        <v>2</v>
      </c>
      <c r="K28">
        <v>0</v>
      </c>
      <c r="L28">
        <v>121</v>
      </c>
      <c r="M28">
        <v>97</v>
      </c>
      <c r="N28" s="6">
        <v>0.61129390268225359</v>
      </c>
      <c r="O28">
        <v>5</v>
      </c>
      <c r="P28" s="6">
        <v>0.63547674113177566</v>
      </c>
      <c r="Q28" s="7">
        <v>777145</v>
      </c>
      <c r="R28" s="8">
        <v>2.4182838449522071E-2</v>
      </c>
      <c r="S28" s="7">
        <f>+Q28*R28</f>
        <v>18793.571986853829</v>
      </c>
      <c r="T28" s="6">
        <f t="shared" si="0"/>
        <v>0.61129390268225359</v>
      </c>
    </row>
    <row r="29" spans="1:20" x14ac:dyDescent="0.25">
      <c r="A29" t="s">
        <v>53</v>
      </c>
      <c r="B29" t="s">
        <v>105</v>
      </c>
      <c r="C29">
        <v>29</v>
      </c>
      <c r="D29" t="s">
        <v>127</v>
      </c>
      <c r="E29" s="3">
        <v>42682.875</v>
      </c>
      <c r="F29" s="1">
        <v>42682</v>
      </c>
      <c r="G29" s="4">
        <v>0.875</v>
      </c>
      <c r="H29" s="2">
        <v>0</v>
      </c>
      <c r="I29" s="2">
        <v>1</v>
      </c>
      <c r="J29">
        <v>0</v>
      </c>
      <c r="K29">
        <v>29</v>
      </c>
      <c r="L29">
        <v>119</v>
      </c>
      <c r="M29">
        <v>97</v>
      </c>
      <c r="N29" s="6">
        <v>0.35699105469303222</v>
      </c>
      <c r="O29">
        <v>1</v>
      </c>
      <c r="P29" s="6">
        <v>0.38227558815769386</v>
      </c>
      <c r="Q29" s="7">
        <v>6976172</v>
      </c>
      <c r="R29" s="8">
        <v>2.528453346466164E-2</v>
      </c>
      <c r="S29" s="7">
        <f>+Q29*R29</f>
        <v>176389.25438923552</v>
      </c>
      <c r="T29" s="6">
        <f t="shared" si="0"/>
        <v>0.35699105469303222</v>
      </c>
    </row>
    <row r="30" spans="1:20" x14ac:dyDescent="0.25">
      <c r="A30" t="s">
        <v>10</v>
      </c>
      <c r="B30" t="s">
        <v>109</v>
      </c>
      <c r="C30">
        <v>7</v>
      </c>
      <c r="D30" t="s">
        <v>126</v>
      </c>
      <c r="E30" s="3">
        <v>42682.833333333336</v>
      </c>
      <c r="F30" s="1">
        <v>42682</v>
      </c>
      <c r="G30" s="4">
        <v>0.83333333333333337</v>
      </c>
      <c r="H30" s="2">
        <v>1</v>
      </c>
      <c r="I30" s="2">
        <v>0</v>
      </c>
      <c r="J30">
        <v>7</v>
      </c>
      <c r="K30">
        <v>0</v>
      </c>
      <c r="L30">
        <v>31</v>
      </c>
      <c r="M30">
        <v>3</v>
      </c>
      <c r="N30" s="6">
        <v>0.66772319743016562</v>
      </c>
      <c r="O30">
        <v>5</v>
      </c>
      <c r="P30" s="6">
        <v>0.69304737238328129</v>
      </c>
      <c r="Q30" s="7">
        <v>1334872</v>
      </c>
      <c r="R30" s="8">
        <v>2.5324174953115675E-2</v>
      </c>
      <c r="S30" s="7">
        <f>+Q30*R30</f>
        <v>33804.532068015425</v>
      </c>
      <c r="T30" s="6">
        <f t="shared" si="0"/>
        <v>0.66772319743016562</v>
      </c>
    </row>
    <row r="31" spans="1:20" x14ac:dyDescent="0.25">
      <c r="A31" t="s">
        <v>60</v>
      </c>
      <c r="B31" t="s">
        <v>102</v>
      </c>
      <c r="C31">
        <v>4</v>
      </c>
      <c r="D31" t="s">
        <v>127</v>
      </c>
      <c r="E31" s="3">
        <v>42687.548611111109</v>
      </c>
      <c r="F31" s="1">
        <v>42687</v>
      </c>
      <c r="G31" s="4">
        <v>0.54861111111111105</v>
      </c>
      <c r="H31" s="2">
        <v>0</v>
      </c>
      <c r="I31" s="2">
        <v>1</v>
      </c>
      <c r="J31">
        <v>0</v>
      </c>
      <c r="K31">
        <v>4</v>
      </c>
      <c r="L31">
        <v>290</v>
      </c>
      <c r="M31">
        <v>232</v>
      </c>
      <c r="N31" s="6">
        <v>0.47166248021741897</v>
      </c>
      <c r="O31">
        <v>3</v>
      </c>
      <c r="P31" s="6">
        <v>0.49802971557619297</v>
      </c>
      <c r="Q31" s="7">
        <v>699479</v>
      </c>
      <c r="R31" s="8">
        <v>2.6367235358773999E-2</v>
      </c>
      <c r="S31" s="7">
        <f>+Q31*R31</f>
        <v>18443.32742151988</v>
      </c>
      <c r="T31" s="6">
        <f t="shared" si="0"/>
        <v>0.47166248021741897</v>
      </c>
    </row>
    <row r="32" spans="1:20" x14ac:dyDescent="0.25">
      <c r="A32" t="s">
        <v>65</v>
      </c>
      <c r="B32" t="s">
        <v>98</v>
      </c>
      <c r="C32">
        <v>1</v>
      </c>
      <c r="D32" t="s">
        <v>126</v>
      </c>
      <c r="E32" s="3">
        <v>42682.875</v>
      </c>
      <c r="F32" s="1">
        <v>42682</v>
      </c>
      <c r="G32" s="4">
        <v>0.875</v>
      </c>
      <c r="H32" s="2">
        <v>1</v>
      </c>
      <c r="I32" s="2">
        <v>0</v>
      </c>
      <c r="J32">
        <v>1</v>
      </c>
      <c r="K32">
        <v>0</v>
      </c>
      <c r="L32">
        <v>122</v>
      </c>
      <c r="M32">
        <v>97</v>
      </c>
      <c r="N32" s="6">
        <v>0.58446461594060817</v>
      </c>
      <c r="O32">
        <v>4</v>
      </c>
      <c r="P32" s="6">
        <v>0.61304260450160775</v>
      </c>
      <c r="Q32" s="7">
        <v>260103</v>
      </c>
      <c r="R32" s="8">
        <v>2.8577988560999579E-2</v>
      </c>
      <c r="S32" s="7">
        <f>+Q32*R32</f>
        <v>7433.2205586816735</v>
      </c>
      <c r="T32" s="6">
        <f t="shared" si="0"/>
        <v>0.58446461594060817</v>
      </c>
    </row>
    <row r="33" spans="1:20" x14ac:dyDescent="0.25">
      <c r="A33" t="s">
        <v>56</v>
      </c>
      <c r="B33" t="s">
        <v>88</v>
      </c>
      <c r="C33">
        <v>1</v>
      </c>
      <c r="D33" t="s">
        <v>127</v>
      </c>
      <c r="E33" s="3">
        <v>42683.080555555556</v>
      </c>
      <c r="F33" s="1">
        <v>42683</v>
      </c>
      <c r="G33" s="4">
        <v>8.0555555555555561E-2</v>
      </c>
      <c r="H33" s="2">
        <v>0</v>
      </c>
      <c r="I33" s="2">
        <v>1</v>
      </c>
      <c r="J33">
        <v>0</v>
      </c>
      <c r="K33">
        <v>1</v>
      </c>
      <c r="L33">
        <v>264</v>
      </c>
      <c r="M33">
        <v>218</v>
      </c>
      <c r="N33" s="6">
        <v>0.39056813089525977</v>
      </c>
      <c r="O33">
        <v>1</v>
      </c>
      <c r="P33" s="6">
        <v>0.42048382440257326</v>
      </c>
      <c r="Q33" s="7">
        <v>365972</v>
      </c>
      <c r="R33" s="8">
        <v>2.991569350731349E-2</v>
      </c>
      <c r="S33" s="7">
        <f>+Q33*R33</f>
        <v>10948.306184258532</v>
      </c>
      <c r="T33" s="6">
        <f t="shared" si="0"/>
        <v>0.39056813089525977</v>
      </c>
    </row>
    <row r="34" spans="1:20" x14ac:dyDescent="0.25">
      <c r="A34" t="s">
        <v>9</v>
      </c>
      <c r="B34" t="s">
        <v>118</v>
      </c>
      <c r="C34">
        <v>3</v>
      </c>
      <c r="D34" t="s">
        <v>127</v>
      </c>
      <c r="E34" s="3">
        <v>42682.790972222225</v>
      </c>
      <c r="F34" s="1">
        <v>42682</v>
      </c>
      <c r="G34" s="4">
        <v>0.7909722222222223</v>
      </c>
      <c r="H34" s="2">
        <v>0</v>
      </c>
      <c r="I34" s="2">
        <v>1</v>
      </c>
      <c r="J34">
        <v>0</v>
      </c>
      <c r="K34">
        <v>3</v>
      </c>
      <c r="L34">
        <v>19</v>
      </c>
      <c r="M34">
        <v>3</v>
      </c>
      <c r="N34" s="6">
        <v>0.31752741173609372</v>
      </c>
      <c r="O34">
        <v>1</v>
      </c>
      <c r="P34" s="6">
        <v>0.34813573676179627</v>
      </c>
      <c r="Q34" s="7">
        <v>291937</v>
      </c>
      <c r="R34" s="8">
        <v>3.0608325025702543E-2</v>
      </c>
      <c r="S34" s="7">
        <f>+Q34*R34</f>
        <v>8935.7025830285238</v>
      </c>
      <c r="T34" s="6">
        <f t="shared" si="0"/>
        <v>0.31752741173609372</v>
      </c>
    </row>
    <row r="35" spans="1:20" x14ac:dyDescent="0.25">
      <c r="A35" t="s">
        <v>40</v>
      </c>
      <c r="B35" t="s">
        <v>111</v>
      </c>
      <c r="C35">
        <v>20</v>
      </c>
      <c r="D35" t="s">
        <v>126</v>
      </c>
      <c r="E35" s="3">
        <v>42683.065972222219</v>
      </c>
      <c r="F35" s="1">
        <v>42683</v>
      </c>
      <c r="G35" s="4">
        <v>6.5972222222222224E-2</v>
      </c>
      <c r="H35" s="2">
        <v>1</v>
      </c>
      <c r="I35" s="2">
        <v>0</v>
      </c>
      <c r="J35">
        <v>20</v>
      </c>
      <c r="K35">
        <v>0</v>
      </c>
      <c r="L35">
        <v>264</v>
      </c>
      <c r="M35">
        <v>215</v>
      </c>
      <c r="N35" s="6">
        <v>0.47268065998108172</v>
      </c>
      <c r="O35">
        <v>3</v>
      </c>
      <c r="P35" s="6">
        <v>0.50375535807490168</v>
      </c>
      <c r="Q35" s="7">
        <v>5670708</v>
      </c>
      <c r="R35" s="8">
        <v>3.1074698093819964E-2</v>
      </c>
      <c r="S35" s="7">
        <f>+Q35*R35</f>
        <v>176215.53907820961</v>
      </c>
      <c r="T35" s="6">
        <f t="shared" si="0"/>
        <v>0.47268065998108172</v>
      </c>
    </row>
    <row r="36" spans="1:20" x14ac:dyDescent="0.25">
      <c r="A36" t="s">
        <v>43</v>
      </c>
      <c r="B36" t="s">
        <v>93</v>
      </c>
      <c r="C36">
        <v>10</v>
      </c>
      <c r="D36" t="s">
        <v>127</v>
      </c>
      <c r="E36" s="3">
        <v>42683.464583333334</v>
      </c>
      <c r="F36" s="1">
        <v>42683</v>
      </c>
      <c r="G36" s="4">
        <v>0.46458333333333335</v>
      </c>
      <c r="H36" s="2">
        <v>0</v>
      </c>
      <c r="I36" s="2">
        <v>1</v>
      </c>
      <c r="J36">
        <v>0</v>
      </c>
      <c r="K36">
        <v>10</v>
      </c>
      <c r="L36">
        <v>276</v>
      </c>
      <c r="M36">
        <v>228</v>
      </c>
      <c r="N36" s="6">
        <v>0.46058773538301812</v>
      </c>
      <c r="O36">
        <v>3</v>
      </c>
      <c r="P36" s="6">
        <v>0.49168143066384656</v>
      </c>
      <c r="Q36" s="7">
        <v>2866392</v>
      </c>
      <c r="R36" s="8">
        <v>3.1093695280828448E-2</v>
      </c>
      <c r="S36" s="7">
        <f>+Q36*R36</f>
        <v>89126.719403404422</v>
      </c>
      <c r="T36" s="6">
        <f t="shared" si="0"/>
        <v>0.46058773538301812</v>
      </c>
    </row>
    <row r="37" spans="1:20" x14ac:dyDescent="0.25">
      <c r="A37" t="s">
        <v>15</v>
      </c>
      <c r="B37" t="s">
        <v>68</v>
      </c>
      <c r="C37">
        <v>9</v>
      </c>
      <c r="D37" t="s">
        <v>126</v>
      </c>
      <c r="E37" s="3">
        <v>42682.851388888892</v>
      </c>
      <c r="F37" s="1">
        <v>42682</v>
      </c>
      <c r="G37" s="4">
        <v>0.85138888888888886</v>
      </c>
      <c r="H37" s="2">
        <v>1</v>
      </c>
      <c r="I37" s="2">
        <v>0</v>
      </c>
      <c r="J37">
        <v>9</v>
      </c>
      <c r="K37">
        <v>0</v>
      </c>
      <c r="L37">
        <v>60</v>
      </c>
      <c r="M37">
        <v>44</v>
      </c>
      <c r="N37" s="6">
        <v>0.61216228533437711</v>
      </c>
      <c r="O37">
        <v>5</v>
      </c>
      <c r="P37" s="6">
        <v>0.64374143593960742</v>
      </c>
      <c r="Q37" s="7">
        <v>2051621</v>
      </c>
      <c r="R37" s="8">
        <v>3.1579150605230311E-2</v>
      </c>
      <c r="S37" s="7">
        <f>+Q37*R37</f>
        <v>64788.448543853214</v>
      </c>
      <c r="T37" s="6">
        <f t="shared" si="0"/>
        <v>0.61216228533437711</v>
      </c>
    </row>
    <row r="38" spans="1:20" x14ac:dyDescent="0.25">
      <c r="A38" t="s">
        <v>14</v>
      </c>
      <c r="B38" t="s">
        <v>115</v>
      </c>
      <c r="C38">
        <v>11</v>
      </c>
      <c r="D38" t="s">
        <v>126</v>
      </c>
      <c r="E38" s="3">
        <v>42682.842361111114</v>
      </c>
      <c r="F38" s="1">
        <v>42682</v>
      </c>
      <c r="G38" s="4">
        <v>0.84236111111111101</v>
      </c>
      <c r="H38" s="2">
        <v>1</v>
      </c>
      <c r="I38" s="2">
        <v>0</v>
      </c>
      <c r="J38">
        <v>11</v>
      </c>
      <c r="K38">
        <v>0</v>
      </c>
      <c r="L38">
        <v>51</v>
      </c>
      <c r="M38">
        <v>44</v>
      </c>
      <c r="N38" s="6">
        <v>0.60351071526294042</v>
      </c>
      <c r="O38">
        <v>5</v>
      </c>
      <c r="P38" s="6">
        <v>0.63624343045261988</v>
      </c>
      <c r="Q38" s="7">
        <v>2423039</v>
      </c>
      <c r="R38" s="8">
        <v>3.2732715189679462E-2</v>
      </c>
      <c r="S38" s="7">
        <f>+Q38*R38</f>
        <v>79312.645480485735</v>
      </c>
      <c r="T38" s="6">
        <f t="shared" si="0"/>
        <v>0.60351071526294042</v>
      </c>
    </row>
    <row r="39" spans="1:20" x14ac:dyDescent="0.25">
      <c r="A39" t="s">
        <v>16</v>
      </c>
      <c r="B39" t="s">
        <v>94</v>
      </c>
      <c r="C39">
        <v>6</v>
      </c>
      <c r="D39" t="s">
        <v>126</v>
      </c>
      <c r="E39" s="3">
        <v>42682.868750000001</v>
      </c>
      <c r="F39" s="1">
        <v>42682</v>
      </c>
      <c r="G39" s="4">
        <v>0.86875000000000002</v>
      </c>
      <c r="H39" s="2">
        <v>1</v>
      </c>
      <c r="I39" s="2">
        <v>0</v>
      </c>
      <c r="J39">
        <v>6</v>
      </c>
      <c r="K39">
        <v>0</v>
      </c>
      <c r="L39">
        <v>66</v>
      </c>
      <c r="M39">
        <v>48</v>
      </c>
      <c r="N39" s="6">
        <v>0.55801899198787774</v>
      </c>
      <c r="O39">
        <v>4</v>
      </c>
      <c r="P39" s="6">
        <v>0.59089847324060063</v>
      </c>
      <c r="Q39" s="7">
        <v>1273695</v>
      </c>
      <c r="R39" s="8">
        <v>3.2879481252722886E-2</v>
      </c>
      <c r="S39" s="7">
        <f>+Q39*R39</f>
        <v>41878.430874186874</v>
      </c>
      <c r="T39" s="6">
        <f t="shared" si="0"/>
        <v>0.55801899198787774</v>
      </c>
    </row>
    <row r="40" spans="1:20" x14ac:dyDescent="0.25">
      <c r="A40" t="s">
        <v>11</v>
      </c>
      <c r="B40" t="s">
        <v>75</v>
      </c>
      <c r="C40">
        <v>3</v>
      </c>
      <c r="D40" t="s">
        <v>127</v>
      </c>
      <c r="E40" s="3">
        <v>42682.833333333336</v>
      </c>
      <c r="F40" s="1">
        <v>42682</v>
      </c>
      <c r="G40" s="4">
        <v>0.83333333333333337</v>
      </c>
      <c r="H40" s="2">
        <v>0</v>
      </c>
      <c r="I40" s="2">
        <v>1</v>
      </c>
      <c r="J40">
        <v>0</v>
      </c>
      <c r="K40">
        <v>3</v>
      </c>
      <c r="L40">
        <v>31</v>
      </c>
      <c r="M40">
        <v>6</v>
      </c>
      <c r="N40" s="6">
        <v>0.40553045080721839</v>
      </c>
      <c r="O40">
        <v>2</v>
      </c>
      <c r="P40" s="6">
        <v>0.44001378556318782</v>
      </c>
      <c r="Q40" s="7">
        <v>408068</v>
      </c>
      <c r="R40" s="8">
        <v>3.448333475596943E-2</v>
      </c>
      <c r="S40" s="7">
        <f>+Q40*R40</f>
        <v>14071.545447198934</v>
      </c>
      <c r="T40" s="6">
        <f t="shared" si="0"/>
        <v>0.40553045080721839</v>
      </c>
    </row>
    <row r="41" spans="1:20" x14ac:dyDescent="0.25">
      <c r="A41" t="s">
        <v>42</v>
      </c>
      <c r="B41" t="s">
        <v>122</v>
      </c>
      <c r="C41">
        <v>10</v>
      </c>
      <c r="D41" t="s">
        <v>126</v>
      </c>
      <c r="E41" s="3">
        <v>42683.103472222225</v>
      </c>
      <c r="F41" s="1">
        <v>42683</v>
      </c>
      <c r="G41" s="4">
        <v>0.10347222222222223</v>
      </c>
      <c r="H41" s="2">
        <v>1</v>
      </c>
      <c r="I41" s="2">
        <v>0</v>
      </c>
      <c r="J41">
        <v>10</v>
      </c>
      <c r="K41">
        <v>0</v>
      </c>
      <c r="L41">
        <v>276</v>
      </c>
      <c r="M41">
        <v>218</v>
      </c>
      <c r="N41" s="6">
        <v>0.46483617595662657</v>
      </c>
      <c r="O41">
        <v>3</v>
      </c>
      <c r="P41" s="6">
        <v>0.5040798903802971</v>
      </c>
      <c r="Q41" s="7">
        <v>3028951</v>
      </c>
      <c r="R41" s="8">
        <v>3.9243714423670528E-2</v>
      </c>
      <c r="S41" s="7">
        <f>+Q41*R41</f>
        <v>118867.28804729127</v>
      </c>
      <c r="T41" s="6">
        <f t="shared" si="0"/>
        <v>0.46483617595662657</v>
      </c>
    </row>
    <row r="42" spans="1:20" x14ac:dyDescent="0.25">
      <c r="A42" t="s">
        <v>25</v>
      </c>
      <c r="B42" t="s">
        <v>96</v>
      </c>
      <c r="C42">
        <v>3</v>
      </c>
      <c r="D42" t="s">
        <v>126</v>
      </c>
      <c r="E42" s="3">
        <v>42682.916666666664</v>
      </c>
      <c r="F42" s="1">
        <v>42682</v>
      </c>
      <c r="G42" s="4">
        <v>0.91666666666666663</v>
      </c>
      <c r="H42" s="2">
        <v>1</v>
      </c>
      <c r="I42" s="2">
        <v>0</v>
      </c>
      <c r="J42">
        <v>3</v>
      </c>
      <c r="K42">
        <v>0</v>
      </c>
      <c r="L42">
        <v>140</v>
      </c>
      <c r="M42">
        <v>104</v>
      </c>
      <c r="N42" s="6">
        <v>0.57034231863881457</v>
      </c>
      <c r="O42">
        <v>4</v>
      </c>
      <c r="P42" s="6">
        <v>0.61109664317024437</v>
      </c>
      <c r="Q42" s="7">
        <v>469767</v>
      </c>
      <c r="R42" s="8">
        <v>4.0754324531429797E-2</v>
      </c>
      <c r="S42" s="7">
        <f>+Q42*R42</f>
        <v>19145.036772156182</v>
      </c>
      <c r="T42" s="6">
        <f t="shared" si="0"/>
        <v>0.57034231863881457</v>
      </c>
    </row>
    <row r="43" spans="1:20" x14ac:dyDescent="0.25">
      <c r="A43" t="s">
        <v>8</v>
      </c>
      <c r="B43" t="s">
        <v>85</v>
      </c>
      <c r="C43">
        <v>8</v>
      </c>
      <c r="D43" t="s">
        <v>126</v>
      </c>
      <c r="E43" s="3">
        <v>42682.790972222225</v>
      </c>
      <c r="F43" s="1">
        <v>42682</v>
      </c>
      <c r="G43" s="4">
        <v>0.7909722222222223</v>
      </c>
      <c r="H43" s="2">
        <v>1</v>
      </c>
      <c r="I43" s="2">
        <v>0</v>
      </c>
      <c r="J43">
        <v>8</v>
      </c>
      <c r="K43">
        <v>0</v>
      </c>
      <c r="L43">
        <v>19</v>
      </c>
      <c r="M43">
        <v>0</v>
      </c>
      <c r="N43" s="6">
        <v>0.61542772393804912</v>
      </c>
      <c r="O43">
        <v>5</v>
      </c>
      <c r="P43" s="6">
        <v>0.65670629017509863</v>
      </c>
      <c r="Q43" s="7">
        <v>1766560</v>
      </c>
      <c r="R43" s="8">
        <v>4.1278566237049508E-2</v>
      </c>
      <c r="S43" s="7">
        <f>+Q43*R43</f>
        <v>72921.063971722178</v>
      </c>
      <c r="T43" s="6">
        <f t="shared" si="0"/>
        <v>0.61542772393804912</v>
      </c>
    </row>
    <row r="44" spans="1:20" x14ac:dyDescent="0.25">
      <c r="A44" t="s">
        <v>33</v>
      </c>
      <c r="B44" t="s">
        <v>79</v>
      </c>
      <c r="C44">
        <v>4</v>
      </c>
      <c r="D44" t="s">
        <v>127</v>
      </c>
      <c r="E44" s="3">
        <v>42682.958333333336</v>
      </c>
      <c r="F44" s="1">
        <v>42682</v>
      </c>
      <c r="G44" s="4">
        <v>0.95833333333333337</v>
      </c>
      <c r="H44" s="2">
        <v>0</v>
      </c>
      <c r="I44" s="2">
        <v>1</v>
      </c>
      <c r="J44">
        <v>0</v>
      </c>
      <c r="K44">
        <v>4</v>
      </c>
      <c r="L44">
        <v>201</v>
      </c>
      <c r="M44">
        <v>190</v>
      </c>
      <c r="N44" s="6">
        <v>0.28296151498925598</v>
      </c>
      <c r="O44">
        <v>1</v>
      </c>
      <c r="P44" s="6">
        <v>0.32558662549464545</v>
      </c>
      <c r="Q44" s="7">
        <v>427673</v>
      </c>
      <c r="R44" s="8">
        <v>4.2625110505389474E-2</v>
      </c>
      <c r="S44" s="7">
        <f>+Q44*R44</f>
        <v>18229.608885171434</v>
      </c>
      <c r="T44" s="6">
        <f t="shared" si="0"/>
        <v>0.28296151498925598</v>
      </c>
    </row>
    <row r="45" spans="1:20" x14ac:dyDescent="0.25">
      <c r="A45" t="s">
        <v>20</v>
      </c>
      <c r="B45" t="s">
        <v>123</v>
      </c>
      <c r="C45">
        <v>3</v>
      </c>
      <c r="D45" t="s">
        <v>126</v>
      </c>
      <c r="E45" s="3">
        <v>42682.875</v>
      </c>
      <c r="F45" s="1">
        <v>42682</v>
      </c>
      <c r="G45" s="4">
        <v>0.875</v>
      </c>
      <c r="H45" s="2">
        <v>1</v>
      </c>
      <c r="I45" s="2">
        <v>0</v>
      </c>
      <c r="J45">
        <v>3</v>
      </c>
      <c r="K45">
        <v>0</v>
      </c>
      <c r="L45">
        <v>119</v>
      </c>
      <c r="M45">
        <v>68</v>
      </c>
      <c r="N45" s="6">
        <v>0.71160634011521429</v>
      </c>
      <c r="O45">
        <v>5</v>
      </c>
      <c r="P45" s="6">
        <v>0.75705319629153789</v>
      </c>
      <c r="Q45" s="7">
        <v>240248</v>
      </c>
      <c r="R45" s="8">
        <v>4.5446856176323602E-2</v>
      </c>
      <c r="S45" s="7">
        <f>+Q45*R45</f>
        <v>10918.516302649392</v>
      </c>
      <c r="T45" s="6">
        <f t="shared" si="0"/>
        <v>0.71160634011521429</v>
      </c>
    </row>
    <row r="46" spans="1:20" x14ac:dyDescent="0.25">
      <c r="A46" t="s">
        <v>7</v>
      </c>
      <c r="B46" t="s">
        <v>82</v>
      </c>
      <c r="C46">
        <v>11</v>
      </c>
      <c r="D46" t="s">
        <v>126</v>
      </c>
      <c r="E46" s="3">
        <v>42682.790972222225</v>
      </c>
      <c r="F46" s="1">
        <v>42682</v>
      </c>
      <c r="G46" s="4">
        <v>0.7909722222222223</v>
      </c>
      <c r="H46" s="2">
        <v>1</v>
      </c>
      <c r="I46" s="2">
        <v>0</v>
      </c>
      <c r="J46">
        <v>11</v>
      </c>
      <c r="K46">
        <v>0</v>
      </c>
      <c r="L46">
        <v>11</v>
      </c>
      <c r="M46">
        <v>0</v>
      </c>
      <c r="N46" s="6">
        <v>0.55200374597327306</v>
      </c>
      <c r="O46">
        <v>4</v>
      </c>
      <c r="P46" s="6">
        <v>0.60117309524508067</v>
      </c>
      <c r="Q46" s="7">
        <v>2573430</v>
      </c>
      <c r="R46" s="8">
        <v>4.9169349271807605E-2</v>
      </c>
      <c r="S46" s="7">
        <f>+Q46*R46</f>
        <v>126533.87849654784</v>
      </c>
      <c r="T46" s="6">
        <f t="shared" si="0"/>
        <v>0.55200374597327306</v>
      </c>
    </row>
    <row r="47" spans="1:20" x14ac:dyDescent="0.25">
      <c r="A47" t="s">
        <v>46</v>
      </c>
      <c r="B47" t="s">
        <v>92</v>
      </c>
      <c r="C47">
        <v>16</v>
      </c>
      <c r="D47" t="s">
        <v>126</v>
      </c>
      <c r="E47" s="3">
        <v>42687.548611111109</v>
      </c>
      <c r="F47" s="1">
        <v>42687</v>
      </c>
      <c r="G47" s="4">
        <v>0.54861111111111105</v>
      </c>
      <c r="H47" s="2">
        <v>1</v>
      </c>
      <c r="I47" s="2">
        <v>0</v>
      </c>
      <c r="J47">
        <v>16</v>
      </c>
      <c r="K47">
        <v>0</v>
      </c>
      <c r="L47">
        <v>306</v>
      </c>
      <c r="M47">
        <v>232</v>
      </c>
      <c r="N47" s="6">
        <v>0.45199467928822123</v>
      </c>
      <c r="O47">
        <v>3</v>
      </c>
      <c r="P47" s="6">
        <v>0.50117668216961553</v>
      </c>
      <c r="Q47" s="7">
        <v>4679825</v>
      </c>
      <c r="R47" s="8">
        <v>4.9182002881394293E-2</v>
      </c>
      <c r="S47" s="7">
        <f>+Q47*R47</f>
        <v>230163.16663442104</v>
      </c>
      <c r="T47" s="6">
        <f t="shared" si="0"/>
        <v>0.45199467928822123</v>
      </c>
    </row>
    <row r="48" spans="1:20" x14ac:dyDescent="0.25">
      <c r="A48" t="s">
        <v>26</v>
      </c>
      <c r="B48" t="s">
        <v>95</v>
      </c>
      <c r="C48">
        <v>10</v>
      </c>
      <c r="D48" t="s">
        <v>126</v>
      </c>
      <c r="E48" s="3">
        <v>42682.934027777781</v>
      </c>
      <c r="F48" s="1">
        <v>42682</v>
      </c>
      <c r="G48" s="4">
        <v>0.93402777777777779</v>
      </c>
      <c r="H48" s="2">
        <v>1</v>
      </c>
      <c r="I48" s="2">
        <v>0</v>
      </c>
      <c r="J48">
        <v>10</v>
      </c>
      <c r="K48">
        <v>0</v>
      </c>
      <c r="L48">
        <v>150</v>
      </c>
      <c r="M48">
        <v>109</v>
      </c>
      <c r="N48" s="6">
        <v>0.54778666753379968</v>
      </c>
      <c r="O48">
        <v>3</v>
      </c>
      <c r="P48" s="6">
        <v>0.59818560995566061</v>
      </c>
      <c r="Q48" s="7">
        <v>2706236</v>
      </c>
      <c r="R48" s="8">
        <v>5.0398942421860937E-2</v>
      </c>
      <c r="S48" s="7">
        <f>+Q48*R48</f>
        <v>136391.43234396726</v>
      </c>
      <c r="T48" s="6">
        <f t="shared" si="0"/>
        <v>0.54778666753379968</v>
      </c>
    </row>
    <row r="49" spans="1:20" x14ac:dyDescent="0.25">
      <c r="A49" t="s">
        <v>50</v>
      </c>
      <c r="B49" t="s">
        <v>112</v>
      </c>
      <c r="C49">
        <v>4</v>
      </c>
      <c r="D49" t="s">
        <v>127</v>
      </c>
      <c r="E49" s="3">
        <v>42682.86041666667</v>
      </c>
      <c r="F49" s="1">
        <v>42682</v>
      </c>
      <c r="G49" s="4">
        <v>0.86041666666666661</v>
      </c>
      <c r="H49" s="2">
        <v>0</v>
      </c>
      <c r="I49" s="2">
        <v>1</v>
      </c>
      <c r="J49">
        <v>0</v>
      </c>
      <c r="K49">
        <v>4</v>
      </c>
      <c r="L49">
        <v>60</v>
      </c>
      <c r="M49">
        <v>48</v>
      </c>
      <c r="N49" s="6">
        <v>0.35983254021117878</v>
      </c>
      <c r="O49">
        <v>1</v>
      </c>
      <c r="P49" s="6">
        <v>0.41689295907340185</v>
      </c>
      <c r="Q49" s="7">
        <v>436881</v>
      </c>
      <c r="R49" s="8">
        <v>5.7060418862223072E-2</v>
      </c>
      <c r="S49" s="7">
        <f>+Q49*R49</f>
        <v>24928.612852946877</v>
      </c>
      <c r="T49" s="6">
        <f t="shared" si="0"/>
        <v>0.35983254021117878</v>
      </c>
    </row>
    <row r="50" spans="1:20" x14ac:dyDescent="0.25">
      <c r="A50" t="s">
        <v>27</v>
      </c>
      <c r="B50" t="s">
        <v>108</v>
      </c>
      <c r="C50">
        <v>18</v>
      </c>
      <c r="D50" t="s">
        <v>126</v>
      </c>
      <c r="E50" s="3">
        <v>42682.941666666666</v>
      </c>
      <c r="F50" s="1">
        <v>42682</v>
      </c>
      <c r="G50" s="4">
        <v>0.94166666666666676</v>
      </c>
      <c r="H50" s="2">
        <v>1</v>
      </c>
      <c r="I50" s="2">
        <v>0</v>
      </c>
      <c r="J50">
        <v>18</v>
      </c>
      <c r="K50">
        <v>0</v>
      </c>
      <c r="L50">
        <v>168</v>
      </c>
      <c r="M50">
        <v>109</v>
      </c>
      <c r="N50" s="6">
        <v>0.48485447463047987</v>
      </c>
      <c r="O50">
        <v>3</v>
      </c>
      <c r="P50" s="6">
        <v>0.54267684577135911</v>
      </c>
      <c r="Q50" s="7">
        <v>5489146</v>
      </c>
      <c r="R50" s="8">
        <v>5.7822371140879236E-2</v>
      </c>
      <c r="S50" s="7">
        <f>+Q50*R50</f>
        <v>317395.43725847272</v>
      </c>
      <c r="T50" s="6">
        <f t="shared" si="0"/>
        <v>0.48485447463047987</v>
      </c>
    </row>
    <row r="51" spans="1:20" x14ac:dyDescent="0.25">
      <c r="A51" t="s">
        <v>41</v>
      </c>
      <c r="B51" t="s">
        <v>87</v>
      </c>
      <c r="C51">
        <v>2</v>
      </c>
      <c r="D51" t="s">
        <v>127</v>
      </c>
      <c r="E51" s="3">
        <v>42683.080555555556</v>
      </c>
      <c r="F51" s="1">
        <v>42683</v>
      </c>
      <c r="G51" s="4">
        <v>8.0555555555555561E-2</v>
      </c>
      <c r="H51" s="2">
        <v>0</v>
      </c>
      <c r="I51" s="2">
        <v>1</v>
      </c>
      <c r="J51">
        <v>0</v>
      </c>
      <c r="K51">
        <v>2</v>
      </c>
      <c r="L51">
        <v>264</v>
      </c>
      <c r="M51">
        <v>217</v>
      </c>
      <c r="N51" s="6">
        <v>0.42140078606422887</v>
      </c>
      <c r="O51">
        <v>2</v>
      </c>
      <c r="P51" s="6">
        <v>0.48403208870837466</v>
      </c>
      <c r="Q51" s="7">
        <v>693582</v>
      </c>
      <c r="R51" s="8">
        <v>6.2631302644145792E-2</v>
      </c>
      <c r="S51" s="7">
        <f>+Q51*R51</f>
        <v>43439.944150531926</v>
      </c>
      <c r="T51" s="6">
        <f t="shared" si="0"/>
        <v>0.42140078606422887</v>
      </c>
    </row>
    <row r="52" spans="1:20" x14ac:dyDescent="0.25">
      <c r="A52" t="s">
        <v>52</v>
      </c>
      <c r="B52" t="s">
        <v>114</v>
      </c>
      <c r="C52">
        <v>3</v>
      </c>
      <c r="D52" t="s">
        <v>126</v>
      </c>
      <c r="E52" s="3">
        <v>42682.875</v>
      </c>
      <c r="F52" s="1">
        <v>42682</v>
      </c>
      <c r="G52" s="4">
        <v>0.875</v>
      </c>
      <c r="H52" s="2">
        <v>1</v>
      </c>
      <c r="I52" s="2">
        <v>0</v>
      </c>
      <c r="J52">
        <v>3</v>
      </c>
      <c r="K52">
        <v>0</v>
      </c>
      <c r="L52">
        <v>78</v>
      </c>
      <c r="M52">
        <v>68</v>
      </c>
      <c r="N52" s="6">
        <v>0.59218499138195246</v>
      </c>
      <c r="O52">
        <v>4</v>
      </c>
      <c r="P52" s="6">
        <v>0.65971858079431256</v>
      </c>
      <c r="Q52" s="7">
        <v>355649</v>
      </c>
      <c r="R52" s="8">
        <v>6.7533589412360095E-2</v>
      </c>
      <c r="S52" s="7">
        <f>+Q52*R52</f>
        <v>24018.253540916456</v>
      </c>
      <c r="T52" s="6">
        <f t="shared" si="0"/>
        <v>0.59218499138195246</v>
      </c>
    </row>
    <row r="53" spans="1:20" x14ac:dyDescent="0.25">
      <c r="A53" t="s">
        <v>66</v>
      </c>
      <c r="B53" t="s">
        <v>99</v>
      </c>
      <c r="C53">
        <v>1</v>
      </c>
      <c r="D53" t="s">
        <v>126</v>
      </c>
      <c r="E53" s="3">
        <v>42682.875</v>
      </c>
      <c r="F53" s="1">
        <v>42682</v>
      </c>
      <c r="G53" s="4">
        <v>0.875</v>
      </c>
      <c r="H53" s="2">
        <v>1</v>
      </c>
      <c r="I53" s="2">
        <v>0</v>
      </c>
      <c r="J53">
        <v>1</v>
      </c>
      <c r="K53">
        <v>0</v>
      </c>
      <c r="L53">
        <v>123</v>
      </c>
      <c r="M53">
        <v>97</v>
      </c>
      <c r="N53" s="6">
        <v>0.71630005862056756</v>
      </c>
      <c r="O53">
        <v>5</v>
      </c>
      <c r="P53" s="6">
        <v>0.78932345511114976</v>
      </c>
      <c r="Q53" s="7">
        <v>254177</v>
      </c>
      <c r="R53" s="8">
        <v>7.3023396490582204E-2</v>
      </c>
      <c r="S53" s="7">
        <f>+Q53*R53</f>
        <v>18560.867849786711</v>
      </c>
      <c r="T53" s="6">
        <f t="shared" si="0"/>
        <v>0.71630005862056756</v>
      </c>
    </row>
    <row r="54" spans="1:20" x14ac:dyDescent="0.25">
      <c r="A54" t="s">
        <v>38</v>
      </c>
      <c r="B54" t="s">
        <v>83</v>
      </c>
      <c r="C54">
        <v>6</v>
      </c>
      <c r="D54" t="s">
        <v>126</v>
      </c>
      <c r="E54" s="3">
        <v>42683.501388888886</v>
      </c>
      <c r="F54" s="1">
        <v>42683</v>
      </c>
      <c r="G54" s="4">
        <v>0.50138888888888888</v>
      </c>
      <c r="H54" s="2">
        <v>1</v>
      </c>
      <c r="I54" s="2">
        <v>0</v>
      </c>
      <c r="J54">
        <v>6</v>
      </c>
      <c r="K54">
        <v>0</v>
      </c>
      <c r="L54">
        <v>244</v>
      </c>
      <c r="M54">
        <v>209</v>
      </c>
      <c r="N54" s="6">
        <v>0.47040648071899821</v>
      </c>
      <c r="O54">
        <v>3</v>
      </c>
      <c r="P54" s="6">
        <v>0.55063547845120342</v>
      </c>
      <c r="Q54" s="7">
        <v>1553161</v>
      </c>
      <c r="R54" s="8">
        <v>8.0228997732205209E-2</v>
      </c>
      <c r="S54" s="7">
        <f>+Q54*R54</f>
        <v>124608.55034674957</v>
      </c>
      <c r="T54" s="6">
        <f t="shared" si="0"/>
        <v>0.47040648071899821</v>
      </c>
    </row>
    <row r="55" spans="1:20" x14ac:dyDescent="0.25">
      <c r="A55" t="s">
        <v>59</v>
      </c>
      <c r="B55" t="s">
        <v>121</v>
      </c>
      <c r="C55">
        <v>5</v>
      </c>
      <c r="D55" t="s">
        <v>126</v>
      </c>
      <c r="E55" s="3">
        <v>42682.8125</v>
      </c>
      <c r="F55" s="1">
        <v>42682</v>
      </c>
      <c r="G55" s="4">
        <v>0.8125</v>
      </c>
      <c r="H55" s="2">
        <v>1</v>
      </c>
      <c r="I55" s="2">
        <v>0</v>
      </c>
      <c r="J55">
        <v>5</v>
      </c>
      <c r="K55">
        <v>0</v>
      </c>
      <c r="L55">
        <v>24</v>
      </c>
      <c r="M55">
        <v>3</v>
      </c>
      <c r="N55" s="6">
        <v>0.63674297632042731</v>
      </c>
      <c r="O55">
        <v>5</v>
      </c>
      <c r="P55" s="6">
        <v>0.72161052251295776</v>
      </c>
      <c r="Q55" s="7">
        <v>655924</v>
      </c>
      <c r="R55" s="8">
        <v>8.4867546192530452E-2</v>
      </c>
      <c r="S55" s="7">
        <f>+Q55*R55</f>
        <v>55666.660368789344</v>
      </c>
      <c r="T55" s="6">
        <f t="shared" si="0"/>
        <v>0.63674297632042731</v>
      </c>
    </row>
    <row r="56" spans="1:20" x14ac:dyDescent="0.25">
      <c r="A56" t="s">
        <v>51</v>
      </c>
      <c r="B56" t="s">
        <v>107</v>
      </c>
      <c r="C56">
        <v>3</v>
      </c>
      <c r="D56" t="s">
        <v>126</v>
      </c>
      <c r="E56" s="3">
        <v>42682.875</v>
      </c>
      <c r="F56" s="1">
        <v>42682</v>
      </c>
      <c r="G56" s="4">
        <v>0.875</v>
      </c>
      <c r="H56" s="2">
        <v>1</v>
      </c>
      <c r="I56" s="2">
        <v>0</v>
      </c>
      <c r="J56">
        <v>3</v>
      </c>
      <c r="K56">
        <v>0</v>
      </c>
      <c r="L56">
        <v>75</v>
      </c>
      <c r="M56">
        <v>68</v>
      </c>
      <c r="N56" s="6">
        <v>0.60117895140419819</v>
      </c>
      <c r="O56">
        <v>5</v>
      </c>
      <c r="P56" s="6">
        <v>0.69809242896519741</v>
      </c>
      <c r="Q56" s="7">
        <v>312990</v>
      </c>
      <c r="R56" s="8">
        <v>9.6913477560999217E-2</v>
      </c>
      <c r="S56" s="7">
        <f>+Q56*R56</f>
        <v>30332.949341817144</v>
      </c>
      <c r="T56" s="6">
        <f t="shared" si="0"/>
        <v>0.60117895140419819</v>
      </c>
    </row>
    <row r="57" spans="1:20" x14ac:dyDescent="0.25">
      <c r="A57" t="s">
        <v>57</v>
      </c>
      <c r="B57" t="s">
        <v>89</v>
      </c>
      <c r="C57">
        <v>1</v>
      </c>
      <c r="D57" t="s">
        <v>126</v>
      </c>
      <c r="E57" s="3">
        <v>42683.080555555556</v>
      </c>
      <c r="F57" s="1">
        <v>42683</v>
      </c>
      <c r="G57" s="4">
        <v>8.0555555555555561E-2</v>
      </c>
      <c r="H57" s="2">
        <v>1</v>
      </c>
      <c r="I57" s="2">
        <v>0</v>
      </c>
      <c r="J57">
        <v>1</v>
      </c>
      <c r="K57">
        <v>0</v>
      </c>
      <c r="L57">
        <v>265</v>
      </c>
      <c r="M57">
        <v>218</v>
      </c>
      <c r="N57" s="6">
        <v>0.45601794549727548</v>
      </c>
      <c r="O57">
        <v>3</v>
      </c>
      <c r="P57" s="6">
        <v>0.55576789756866696</v>
      </c>
      <c r="Q57" s="7">
        <v>327213</v>
      </c>
      <c r="R57" s="8">
        <v>9.9749952071391479E-2</v>
      </c>
      <c r="S57" s="7">
        <f>+Q57*R57</f>
        <v>32639.481067136221</v>
      </c>
      <c r="T57" s="6">
        <f t="shared" si="0"/>
        <v>0.45601794549727548</v>
      </c>
    </row>
  </sheetData>
  <sortState ref="A2:S57">
    <sortCondition ref="R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Susquehanna International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Susquehanna International Group, LLP</dc:creator>
  <cp:lastModifiedBy>Susquehanna International Group, LLP</cp:lastModifiedBy>
  <dcterms:created xsi:type="dcterms:W3CDTF">2017-07-20T17:25:32Z</dcterms:created>
  <dcterms:modified xsi:type="dcterms:W3CDTF">2017-07-22T02:50:37Z</dcterms:modified>
</cp:coreProperties>
</file>