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umiya\Desktop\GenRotery\"/>
    </mc:Choice>
  </mc:AlternateContent>
  <xr:revisionPtr revIDLastSave="0" documentId="13_ncr:1_{5FD22B84-F8E2-45C1-9C90-95765E5F3966}" xr6:coauthVersionLast="47" xr6:coauthVersionMax="47" xr10:uidLastSave="{00000000-0000-0000-0000-000000000000}"/>
  <bookViews>
    <workbookView xWindow="5925" yWindow="6525" windowWidth="25500" windowHeight="15045" xr2:uid="{00000000-000D-0000-FFFF-FFFF00000000}"/>
  </bookViews>
  <sheets>
    <sheet name="設計計算" sheetId="1" r:id="rId1"/>
    <sheet name="参考資料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6" i="1" s="1"/>
  <c r="C12" i="1" l="1"/>
  <c r="C11" i="1"/>
  <c r="C10" i="1" l="1"/>
  <c r="C18" i="1"/>
</calcChain>
</file>

<file path=xl/sharedStrings.xml><?xml version="1.0" encoding="utf-8"?>
<sst xmlns="http://schemas.openxmlformats.org/spreadsheetml/2006/main" count="24" uniqueCount="24">
  <si>
    <t>http://primzahl.seesaa.net/article/436002632.html</t>
    <phoneticPr fontId="3"/>
  </si>
  <si>
    <t>https://opeo.jp/library/onepoint/calc/func_curve_pt/</t>
  </si>
  <si>
    <t>基礎円半径:rc[mm]</t>
    <rPh sb="0" eb="2">
      <t>キソ</t>
    </rPh>
    <rPh sb="2" eb="3">
      <t>エン</t>
    </rPh>
    <rPh sb="3" eb="5">
      <t>ハンケイ</t>
    </rPh>
    <phoneticPr fontId="3"/>
  </si>
  <si>
    <t>転円半径:rm[mm]</t>
    <rPh sb="0" eb="1">
      <t>テン</t>
    </rPh>
    <rPh sb="1" eb="2">
      <t>エン</t>
    </rPh>
    <rPh sb="2" eb="4">
      <t>ハンケイ</t>
    </rPh>
    <phoneticPr fontId="3"/>
  </si>
  <si>
    <t>転円と基礎円のオフセット量:e[mm]</t>
    <rPh sb="0" eb="1">
      <t>テン</t>
    </rPh>
    <rPh sb="1" eb="2">
      <t>エン</t>
    </rPh>
    <rPh sb="3" eb="5">
      <t>キソ</t>
    </rPh>
    <rPh sb="5" eb="6">
      <t>エン</t>
    </rPh>
    <rPh sb="12" eb="13">
      <t>リョウ</t>
    </rPh>
    <phoneticPr fontId="3"/>
  </si>
  <si>
    <t>創成半径:R[mm]</t>
    <rPh sb="0" eb="2">
      <t>ソウセイ</t>
    </rPh>
    <rPh sb="2" eb="4">
      <t>ハンケイ</t>
    </rPh>
    <phoneticPr fontId="3"/>
  </si>
  <si>
    <t>ハウジング</t>
    <phoneticPr fontId="3"/>
  </si>
  <si>
    <t>rn</t>
    <phoneticPr fontId="3"/>
  </si>
  <si>
    <t>e</t>
    <phoneticPr fontId="3"/>
  </si>
  <si>
    <t>正三角形の辺長さ:ra[mm]</t>
    <rPh sb="0" eb="1">
      <t>セイ</t>
    </rPh>
    <rPh sb="1" eb="4">
      <t>サンカッケイ</t>
    </rPh>
    <rPh sb="5" eb="6">
      <t>ヘン</t>
    </rPh>
    <rPh sb="6" eb="7">
      <t>ナガ</t>
    </rPh>
    <phoneticPr fontId="3"/>
  </si>
  <si>
    <t>※正三角形の各頂点から、辺の長さraで円弧を作図する</t>
    <rPh sb="1" eb="2">
      <t>セイ</t>
    </rPh>
    <rPh sb="2" eb="5">
      <t>サンカッケイ</t>
    </rPh>
    <rPh sb="6" eb="7">
      <t>カク</t>
    </rPh>
    <rPh sb="7" eb="9">
      <t>チョウテン</t>
    </rPh>
    <rPh sb="12" eb="13">
      <t>ヘン</t>
    </rPh>
    <rPh sb="14" eb="15">
      <t>ナガ</t>
    </rPh>
    <rPh sb="19" eb="21">
      <t>エンコ</t>
    </rPh>
    <rPh sb="22" eb="24">
      <t>サクズ</t>
    </rPh>
    <phoneticPr fontId="3"/>
  </si>
  <si>
    <t>※ルーローの三角形を使用する場合はrn=R</t>
    <rPh sb="6" eb="9">
      <t>サンカッケイ</t>
    </rPh>
    <rPh sb="10" eb="12">
      <t>シヨウ</t>
    </rPh>
    <rPh sb="14" eb="16">
      <t>バアイ</t>
    </rPh>
    <phoneticPr fontId="3"/>
  </si>
  <si>
    <t>https://manabitimes.jp/math/1058</t>
  </si>
  <si>
    <t>ルーローの三角形について</t>
    <rPh sb="5" eb="8">
      <t>サンカッケイ</t>
    </rPh>
    <phoneticPr fontId="3"/>
  </si>
  <si>
    <t>https://www.jsme.or.jp/jsme-medwiki/11:1013775</t>
  </si>
  <si>
    <t>トロコイド定数について</t>
    <rPh sb="5" eb="7">
      <t>テイスウ</t>
    </rPh>
    <phoneticPr fontId="3"/>
  </si>
  <si>
    <t>トロコイド定数R/e</t>
    <rPh sb="5" eb="7">
      <t>テイスウ</t>
    </rPh>
    <phoneticPr fontId="3"/>
  </si>
  <si>
    <t>http://yamatyuu.net/car/engin/13b/index.html</t>
  </si>
  <si>
    <t>http://yamatyuu.net/car/new_engin/rota.html</t>
  </si>
  <si>
    <t>内包絡線が描かれる様子のアニメーションあり</t>
    <rPh sb="0" eb="1">
      <t>ウチ</t>
    </rPh>
    <rPh sb="1" eb="4">
      <t>ホウラクセン</t>
    </rPh>
    <rPh sb="5" eb="6">
      <t>エガ</t>
    </rPh>
    <rPh sb="9" eb="11">
      <t>ヨウス</t>
    </rPh>
    <phoneticPr fontId="3"/>
  </si>
  <si>
    <t>ローターの作図(式あり)</t>
    <rPh sb="5" eb="7">
      <t>サクズ</t>
    </rPh>
    <rPh sb="8" eb="9">
      <t>シキ</t>
    </rPh>
    <phoneticPr fontId="3"/>
  </si>
  <si>
    <t>ローター(ルーローの三角形の場合)</t>
    <rPh sb="10" eb="13">
      <t>サンカッケイ</t>
    </rPh>
    <rPh sb="14" eb="16">
      <t>バアイ</t>
    </rPh>
    <phoneticPr fontId="3"/>
  </si>
  <si>
    <t>M1 16tooh</t>
    <phoneticPr fontId="3"/>
  </si>
  <si>
    <t>各サイトから引用した図</t>
    <rPh sb="0" eb="1">
      <t>カク</t>
    </rPh>
    <rPh sb="6" eb="8">
      <t>インヨウ</t>
    </rPh>
    <rPh sb="10" eb="11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</si>
</sst>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Yu Gothic"/>
      <family val="2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3"/>
    <xf numFmtId="0" fontId="5" fillId="0" borderId="0" xfId="0" applyFont="1"/>
    <xf numFmtId="0" fontId="2" fillId="3" borderId="2" xfId="2" applyAlignment="1"/>
    <xf numFmtId="0" fontId="1" fillId="2" borderId="1" xfId="1" applyAlignment="1"/>
    <xf numFmtId="176" fontId="2" fillId="3" borderId="2" xfId="2" applyNumberFormat="1" applyAlignment="1"/>
  </cellXfs>
  <cellStyles count="4">
    <cellStyle name="ハイパーリンク" xfId="3" builtinId="8"/>
    <cellStyle name="出力" xfId="2" builtinId="21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2</xdr:row>
      <xdr:rowOff>19050</xdr:rowOff>
    </xdr:from>
    <xdr:to>
      <xdr:col>13</xdr:col>
      <xdr:colOff>553089</xdr:colOff>
      <xdr:row>21</xdr:row>
      <xdr:rowOff>76839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FCA3B1-41EA-34A4-6BB7-83D2BB95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495300"/>
          <a:ext cx="4582164" cy="45821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572058</xdr:colOff>
      <xdr:row>32</xdr:row>
      <xdr:rowOff>191524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0AA1E4E-6B3F-438B-9421-25F3FD0FF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4300" y="476250"/>
          <a:ext cx="4001058" cy="7335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imzahl.seesaa.net/article/4360026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35"/>
  <sheetViews>
    <sheetView tabSelected="1" workbookViewId="0">
      <selection activeCell="H24" sqref="H24"/>
    </sheetView>
  </sheetViews>
  <sheetFormatPr defaultRowHeight="18.75"/>
  <cols>
    <col min="2" max="2" width="34.5" bestFit="1" customWidth="1"/>
    <col min="3" max="3" width="6.75" customWidth="1"/>
  </cols>
  <sheetData>
    <row r="3" spans="2:4">
      <c r="B3" s="2" t="s">
        <v>6</v>
      </c>
    </row>
    <row r="4" spans="2:4">
      <c r="B4" t="s">
        <v>2</v>
      </c>
      <c r="C4" s="4">
        <v>8</v>
      </c>
      <c r="D4" t="s">
        <v>22</v>
      </c>
    </row>
    <row r="5" spans="2:4">
      <c r="B5" t="s">
        <v>3</v>
      </c>
      <c r="C5" s="3">
        <f>C4*1.5</f>
        <v>12</v>
      </c>
    </row>
    <row r="6" spans="2:4">
      <c r="B6" t="s">
        <v>4</v>
      </c>
      <c r="C6" s="3">
        <f>C5-C4</f>
        <v>4</v>
      </c>
    </row>
    <row r="7" spans="2:4">
      <c r="B7" t="s">
        <v>5</v>
      </c>
      <c r="C7" s="5">
        <f>C11</f>
        <v>29.856406460551007</v>
      </c>
      <c r="D7" t="s">
        <v>11</v>
      </c>
    </row>
    <row r="9" spans="2:4">
      <c r="B9" s="2" t="s">
        <v>21</v>
      </c>
    </row>
    <row r="10" spans="2:4">
      <c r="B10" t="s">
        <v>9</v>
      </c>
      <c r="C10" s="5">
        <f>SQRT(3)*C11</f>
        <v>51.712812921102014</v>
      </c>
    </row>
    <row r="11" spans="2:4">
      <c r="B11" t="s">
        <v>7</v>
      </c>
      <c r="C11" s="5">
        <f>(2/(2-SQRT(3)))*C6</f>
        <v>29.856406460551007</v>
      </c>
    </row>
    <row r="12" spans="2:4">
      <c r="B12" t="s">
        <v>8</v>
      </c>
      <c r="C12" s="3">
        <f>C6</f>
        <v>4</v>
      </c>
    </row>
    <row r="18" spans="2:8">
      <c r="B18" t="s">
        <v>16</v>
      </c>
      <c r="C18">
        <f>C7/C6</f>
        <v>7.4641016151377517</v>
      </c>
    </row>
    <row r="23" spans="2:8">
      <c r="H23" t="s">
        <v>23</v>
      </c>
    </row>
    <row r="35" spans="15:15">
      <c r="O35" t="s">
        <v>10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5222-474F-4219-BE6A-1C266C18611A}">
  <dimension ref="B3:H13"/>
  <sheetViews>
    <sheetView workbookViewId="0">
      <selection activeCell="H12" sqref="H12"/>
    </sheetView>
  </sheetViews>
  <sheetFormatPr defaultRowHeight="18.75"/>
  <sheetData>
    <row r="3" spans="2:8">
      <c r="B3" t="s">
        <v>1</v>
      </c>
    </row>
    <row r="4" spans="2:8">
      <c r="B4" s="1" t="s">
        <v>0</v>
      </c>
    </row>
    <row r="5" spans="2:8">
      <c r="B5" t="s">
        <v>12</v>
      </c>
      <c r="H5" t="s">
        <v>13</v>
      </c>
    </row>
    <row r="9" spans="2:8">
      <c r="B9" t="s">
        <v>14</v>
      </c>
      <c r="H9" t="s">
        <v>15</v>
      </c>
    </row>
    <row r="11" spans="2:8">
      <c r="B11" t="s">
        <v>17</v>
      </c>
      <c r="H11" t="s">
        <v>20</v>
      </c>
    </row>
    <row r="13" spans="2:8">
      <c r="B13" t="s">
        <v>18</v>
      </c>
      <c r="H13" t="s">
        <v>19</v>
      </c>
    </row>
  </sheetData>
  <phoneticPr fontId="3"/>
  <hyperlinks>
    <hyperlink ref="B4" r:id="rId1" xr:uid="{645EB5B1-1922-4D88-8F48-C6DCBF7ACE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設計計算</vt:lpstr>
      <vt:lpstr>参考資料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</dc:creator>
  <cp:lastModifiedBy>Fumiya</cp:lastModifiedBy>
  <dcterms:created xsi:type="dcterms:W3CDTF">2015-06-05T18:19:34Z</dcterms:created>
  <dcterms:modified xsi:type="dcterms:W3CDTF">2022-07-09T13:59:09Z</dcterms:modified>
</cp:coreProperties>
</file>