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blanchet/dev/operational-research/team-project/source-data/port-distance/"/>
    </mc:Choice>
  </mc:AlternateContent>
  <xr:revisionPtr revIDLastSave="0" documentId="13_ncr:1_{689318C5-6E72-2249-AB3E-6A2F99652138}" xr6:coauthVersionLast="47" xr6:coauthVersionMax="47" xr10:uidLastSave="{00000000-0000-0000-0000-000000000000}"/>
  <bookViews>
    <workbookView xWindow="33600" yWindow="500" windowWidth="26040" windowHeight="19980" xr2:uid="{00000000-000D-0000-FFFF-FFFF00000000}"/>
  </bookViews>
  <sheets>
    <sheet name="distance-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M35" i="1"/>
  <c r="M36" i="1"/>
  <c r="M37" i="1"/>
  <c r="M38" i="1"/>
  <c r="M39" i="1"/>
  <c r="M40" i="1"/>
  <c r="M41" i="1"/>
  <c r="M42" i="1"/>
  <c r="M43" i="1"/>
  <c r="M44" i="1"/>
  <c r="M45" i="1"/>
  <c r="M34" i="1"/>
  <c r="U75" i="1"/>
  <c r="T75" i="1"/>
  <c r="S75" i="1"/>
  <c r="R75" i="1"/>
  <c r="Q75" i="1"/>
  <c r="P75" i="1"/>
  <c r="O75" i="1"/>
  <c r="N75" i="1"/>
  <c r="M75" i="1"/>
  <c r="L75" i="1"/>
  <c r="K75" i="1"/>
  <c r="J75" i="1"/>
  <c r="W73" i="1"/>
  <c r="W72" i="1"/>
  <c r="W71" i="1"/>
  <c r="W70" i="1"/>
  <c r="W69" i="1"/>
  <c r="M28" i="1"/>
  <c r="K46" i="1"/>
</calcChain>
</file>

<file path=xl/sharedStrings.xml><?xml version="1.0" encoding="utf-8"?>
<sst xmlns="http://schemas.openxmlformats.org/spreadsheetml/2006/main" count="391" uniqueCount="84">
  <si>
    <t>Destination</t>
  </si>
  <si>
    <t>latitude</t>
  </si>
  <si>
    <t>longitude</t>
  </si>
  <si>
    <t>source port</t>
  </si>
  <si>
    <t>source country</t>
  </si>
  <si>
    <t>Distance (NM)</t>
  </si>
  <si>
    <t>Los Angeles</t>
  </si>
  <si>
    <t>Busan</t>
  </si>
  <si>
    <t>Korea</t>
  </si>
  <si>
    <t>Hakodate</t>
  </si>
  <si>
    <t>Japan</t>
  </si>
  <si>
    <t>Ho Chi Minh</t>
  </si>
  <si>
    <t>Vietam</t>
  </si>
  <si>
    <t>Singapore</t>
  </si>
  <si>
    <t>China</t>
  </si>
  <si>
    <t>Kobe</t>
  </si>
  <si>
    <t>Manila</t>
  </si>
  <si>
    <t>Philippines</t>
  </si>
  <si>
    <t>Melbourne</t>
  </si>
  <si>
    <t>Austrailia</t>
  </si>
  <si>
    <t>Shanghai</t>
  </si>
  <si>
    <t>Long Beach</t>
  </si>
  <si>
    <t>USA</t>
  </si>
  <si>
    <t>Oakland</t>
  </si>
  <si>
    <t>Vancouver</t>
  </si>
  <si>
    <t>Seattle-Tacoma</t>
  </si>
  <si>
    <t>Hong Kong</t>
  </si>
  <si>
    <t>South Korea</t>
  </si>
  <si>
    <t>Kelang</t>
  </si>
  <si>
    <t>Malaysia</t>
  </si>
  <si>
    <t>Vietnam</t>
  </si>
  <si>
    <t>Thailand</t>
  </si>
  <si>
    <t>Laem Chabang</t>
  </si>
  <si>
    <t>Kaohsiung</t>
  </si>
  <si>
    <t>Taiwan</t>
  </si>
  <si>
    <t>Canada</t>
  </si>
  <si>
    <t xml:space="preserve"> Busan</t>
  </si>
  <si>
    <t xml:space="preserve"> Singapore</t>
  </si>
  <si>
    <t xml:space="preserve"> Hong Kong</t>
  </si>
  <si>
    <t xml:space="preserve"> Kobe</t>
  </si>
  <si>
    <t xml:space="preserve"> Manila</t>
  </si>
  <si>
    <t xml:space="preserve"> Melbourne</t>
  </si>
  <si>
    <t xml:space="preserve"> Shanghai</t>
  </si>
  <si>
    <t xml:space="preserve"> Laem Chabang</t>
  </si>
  <si>
    <t xml:space="preserve"> Kaohsiung</t>
  </si>
  <si>
    <t>Asian Ports</t>
  </si>
  <si>
    <t>US Ports</t>
  </si>
  <si>
    <t>Country</t>
  </si>
  <si>
    <t xml:space="preserve"> Port Name</t>
  </si>
  <si>
    <t xml:space="preserve"> Size (May 2021 TEU)</t>
  </si>
  <si>
    <t>United States</t>
  </si>
  <si>
    <t xml:space="preserve"> Los Angeles</t>
  </si>
  <si>
    <t xml:space="preserve"> Long Beach</t>
  </si>
  <si>
    <t xml:space="preserve"> Oakland</t>
  </si>
  <si>
    <t xml:space="preserve"> Seattle-Tacoma</t>
  </si>
  <si>
    <t xml:space="preserve"> Vancouver</t>
  </si>
  <si>
    <t>Sources</t>
  </si>
  <si>
    <t>https://www.icontainers.com/us/2021/03/15/top-10-ports-asia/</t>
  </si>
  <si>
    <t>2020 data - lloyds list</t>
  </si>
  <si>
    <t>Total</t>
  </si>
  <si>
    <t>US PORTS</t>
  </si>
  <si>
    <t>US Export %</t>
  </si>
  <si>
    <t>https://wits.worldbank.org/CountryProfile/en/Country/CHN/Year/LTST/TradeFlow/EXPIMP/Partner/by-country</t>
  </si>
  <si>
    <t>Yearly data Yearly Total TEU</t>
  </si>
  <si>
    <t>https://www.trade.gov/country-commercial-guides/taiwan-market-overview</t>
  </si>
  <si>
    <t>Asian Port Statistics</t>
  </si>
  <si>
    <t>US Export Monthly Export TEU</t>
  </si>
  <si>
    <t># NOT IN MINGIS DATA</t>
  </si>
  <si>
    <t># MINGIS DATA - Unable to TEU data</t>
  </si>
  <si>
    <t># China, Shenzhen, 27.7</t>
  </si>
  <si>
    <t># India, Jawaharlal Nehru, 5.05</t>
  </si>
  <si>
    <t># Japan, Tokyo, 3.594</t>
  </si>
  <si>
    <t># Malaysia, Tanjung Palapas, 12.0</t>
  </si>
  <si>
    <t># Yokohama,Japan</t>
  </si>
  <si>
    <t># Nagasaki,Japan</t>
  </si>
  <si>
    <t># Newcastle,Austrailia</t>
  </si>
  <si>
    <t>https://sea-distances.org/</t>
  </si>
  <si>
    <t>Distance Sourced From:</t>
  </si>
  <si>
    <t>Port Distance Table</t>
  </si>
  <si>
    <t>Computed Port Demand Table</t>
  </si>
  <si>
    <t>Capacity</t>
  </si>
  <si>
    <t>COST FACTORS</t>
  </si>
  <si>
    <t>https://www.researchgate.net/figure/Fuel-consumption-cost-per-container-per-nautical-mile-indexed-18-knots-and-5-000-TEU_fig1_239853065</t>
  </si>
  <si>
    <t>% Covered by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</si>
</sst>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0" xfId="44"/>
    <xf numFmtId="10" fontId="0" fillId="0" borderId="0" xfId="0" applyNumberFormat="1"/>
    <xf numFmtId="0" fontId="16" fillId="0" borderId="10" xfId="0" applyFont="1" applyBorder="1"/>
    <xf numFmtId="0" fontId="16" fillId="0" borderId="16" xfId="0" applyFont="1" applyBorder="1"/>
    <xf numFmtId="0" fontId="16" fillId="0" borderId="11" xfId="0" applyFont="1" applyBorder="1"/>
    <xf numFmtId="0" fontId="0" fillId="0" borderId="0" xfId="0" applyBorder="1"/>
    <xf numFmtId="0" fontId="16" fillId="0" borderId="0" xfId="0" applyFont="1" applyBorder="1"/>
    <xf numFmtId="0" fontId="0" fillId="0" borderId="17" xfId="0" applyBorder="1"/>
    <xf numFmtId="0" fontId="16" fillId="0" borderId="17" xfId="0" applyFont="1" applyBorder="1"/>
    <xf numFmtId="164" fontId="0" fillId="0" borderId="15" xfId="1" applyNumberFormat="1" applyFont="1" applyBorder="1"/>
    <xf numFmtId="0" fontId="16" fillId="0" borderId="13" xfId="0" applyFont="1" applyBorder="1"/>
    <xf numFmtId="0" fontId="0" fillId="0" borderId="12" xfId="0" applyFont="1" applyBorder="1"/>
    <xf numFmtId="10" fontId="0" fillId="0" borderId="0" xfId="2" applyNumberFormat="1" applyFont="1" applyBorder="1"/>
    <xf numFmtId="0" fontId="16" fillId="0" borderId="12" xfId="0" applyFont="1" applyBorder="1"/>
    <xf numFmtId="0" fontId="18" fillId="0" borderId="12" xfId="44" applyBorder="1"/>
    <xf numFmtId="0" fontId="18" fillId="0" borderId="14" xfId="44" applyBorder="1"/>
    <xf numFmtId="0" fontId="0" fillId="0" borderId="0" xfId="0" applyFont="1" applyBorder="1"/>
    <xf numFmtId="0" fontId="0" fillId="0" borderId="11" xfId="0" applyBorder="1"/>
    <xf numFmtId="0" fontId="16" fillId="0" borderId="14" xfId="0" applyFont="1" applyBorder="1"/>
    <xf numFmtId="0" fontId="16" fillId="0" borderId="15" xfId="0" applyFont="1" applyBorder="1"/>
    <xf numFmtId="0" fontId="19" fillId="0" borderId="13" xfId="0" applyFont="1" applyBorder="1"/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64" fontId="0" fillId="0" borderId="0" xfId="1" applyNumberFormat="1" applyFont="1" applyBorder="1"/>
    <xf numFmtId="9" fontId="0" fillId="0" borderId="0" xfId="2" applyFont="1" applyBorder="1"/>
    <xf numFmtId="0" fontId="0" fillId="0" borderId="13" xfId="0" applyNumberFormat="1" applyBorder="1"/>
    <xf numFmtId="0" fontId="0" fillId="0" borderId="10" xfId="0" applyFont="1" applyBorder="1"/>
    <xf numFmtId="0" fontId="0" fillId="0" borderId="16" xfId="0" applyBorder="1"/>
    <xf numFmtId="0" fontId="0" fillId="0" borderId="11" xfId="0" applyNumberFormat="1" applyBorder="1"/>
    <xf numFmtId="0" fontId="0" fillId="0" borderId="15" xfId="0" applyNumberForma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.gov/country-commercial-guides/taiwan-market-overview" TargetMode="External"/><Relationship Id="rId2" Type="http://schemas.openxmlformats.org/officeDocument/2006/relationships/hyperlink" Target="https://wits.worldbank.org/CountryProfile/en/Country/CHN/Year/LTST/TradeFlow/EXPIMP/Partner/by-country" TargetMode="External"/><Relationship Id="rId1" Type="http://schemas.openxmlformats.org/officeDocument/2006/relationships/hyperlink" Target="https://www.icontainers.com/us/2021/03/15/top-10-ports-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"/>
  <sheetViews>
    <sheetView tabSelected="1" topLeftCell="F14" workbookViewId="0">
      <selection activeCell="O29" sqref="O29"/>
    </sheetView>
  </sheetViews>
  <sheetFormatPr baseColWidth="10" defaultRowHeight="16" x14ac:dyDescent="0.2"/>
  <cols>
    <col min="4" max="4" width="17.1640625" customWidth="1"/>
    <col min="5" max="5" width="14.33203125" customWidth="1"/>
    <col min="6" max="6" width="13.33203125" customWidth="1"/>
    <col min="12" max="12" width="13.83203125" customWidth="1"/>
    <col min="13" max="13" width="20.5" customWidth="1"/>
    <col min="14" max="14" width="27.33203125" customWidth="1"/>
    <col min="15" max="15" width="15.5" customWidth="1"/>
    <col min="16" max="16" width="20.1640625" customWidth="1"/>
    <col min="17" max="17" width="18.5" customWidth="1"/>
  </cols>
  <sheetData>
    <row r="1" spans="1:12" x14ac:dyDescent="0.2">
      <c r="A1" s="27" t="s">
        <v>78</v>
      </c>
      <c r="B1" s="28"/>
      <c r="C1" s="28"/>
      <c r="D1" s="28"/>
      <c r="E1" s="28"/>
      <c r="F1" s="29"/>
    </row>
    <row r="2" spans="1:12" x14ac:dyDescent="0.2">
      <c r="A2" s="2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25" t="s">
        <v>5</v>
      </c>
    </row>
    <row r="3" spans="1:12" x14ac:dyDescent="0.2">
      <c r="A3" s="2" t="s">
        <v>6</v>
      </c>
      <c r="B3" s="11">
        <v>33.75</v>
      </c>
      <c r="C3" s="11">
        <v>118.27083330000001</v>
      </c>
      <c r="D3" s="11" t="s">
        <v>7</v>
      </c>
      <c r="E3" s="11" t="s">
        <v>8</v>
      </c>
      <c r="F3" s="3">
        <v>5229</v>
      </c>
    </row>
    <row r="4" spans="1:12" x14ac:dyDescent="0.2">
      <c r="A4" s="2" t="s">
        <v>6</v>
      </c>
      <c r="B4" s="11">
        <v>33.75</v>
      </c>
      <c r="C4" s="11">
        <v>118.27083330000001</v>
      </c>
      <c r="D4" s="11" t="s">
        <v>9</v>
      </c>
      <c r="E4" s="11" t="s">
        <v>10</v>
      </c>
      <c r="F4" s="3">
        <v>4576</v>
      </c>
      <c r="I4" s="27" t="s">
        <v>46</v>
      </c>
      <c r="J4" s="29"/>
      <c r="K4" s="27" t="s">
        <v>45</v>
      </c>
      <c r="L4" s="29"/>
    </row>
    <row r="5" spans="1:12" x14ac:dyDescent="0.2">
      <c r="A5" s="2" t="s">
        <v>6</v>
      </c>
      <c r="B5" s="11">
        <v>33.75</v>
      </c>
      <c r="C5" s="11">
        <v>118.27083330000001</v>
      </c>
      <c r="D5" s="11" t="s">
        <v>11</v>
      </c>
      <c r="E5" s="11" t="s">
        <v>12</v>
      </c>
      <c r="F5" s="3">
        <v>7403</v>
      </c>
      <c r="I5" s="2" t="s">
        <v>6</v>
      </c>
      <c r="J5" s="3" t="s">
        <v>22</v>
      </c>
      <c r="K5" s="2" t="s">
        <v>7</v>
      </c>
      <c r="L5" s="3" t="s">
        <v>8</v>
      </c>
    </row>
    <row r="6" spans="1:12" x14ac:dyDescent="0.2">
      <c r="A6" s="2" t="s">
        <v>6</v>
      </c>
      <c r="B6" s="11">
        <v>33.75</v>
      </c>
      <c r="C6" s="11">
        <v>118.27083330000001</v>
      </c>
      <c r="D6" s="11" t="s">
        <v>13</v>
      </c>
      <c r="E6" s="11" t="s">
        <v>13</v>
      </c>
      <c r="F6" s="3">
        <v>7669</v>
      </c>
      <c r="I6" s="2" t="s">
        <v>21</v>
      </c>
      <c r="J6" s="3" t="s">
        <v>22</v>
      </c>
      <c r="K6" s="2" t="s">
        <v>9</v>
      </c>
      <c r="L6" s="3" t="s">
        <v>10</v>
      </c>
    </row>
    <row r="7" spans="1:12" x14ac:dyDescent="0.2">
      <c r="A7" s="2" t="s">
        <v>6</v>
      </c>
      <c r="B7" s="11">
        <v>33.75</v>
      </c>
      <c r="C7" s="11">
        <v>118.27083330000001</v>
      </c>
      <c r="D7" s="11" t="s">
        <v>26</v>
      </c>
      <c r="E7" s="11" t="s">
        <v>14</v>
      </c>
      <c r="F7" s="3">
        <v>6380</v>
      </c>
      <c r="I7" s="2" t="s">
        <v>23</v>
      </c>
      <c r="J7" s="3" t="s">
        <v>22</v>
      </c>
      <c r="K7" s="2" t="s">
        <v>11</v>
      </c>
      <c r="L7" s="3" t="s">
        <v>12</v>
      </c>
    </row>
    <row r="8" spans="1:12" x14ac:dyDescent="0.2">
      <c r="A8" s="2" t="s">
        <v>6</v>
      </c>
      <c r="B8" s="11">
        <v>33.75</v>
      </c>
      <c r="C8" s="11">
        <v>118.27083330000001</v>
      </c>
      <c r="D8" s="11" t="s">
        <v>15</v>
      </c>
      <c r="E8" s="11" t="s">
        <v>10</v>
      </c>
      <c r="F8" s="3">
        <v>5185</v>
      </c>
      <c r="I8" s="2" t="s">
        <v>25</v>
      </c>
      <c r="J8" s="3" t="s">
        <v>22</v>
      </c>
      <c r="K8" s="2" t="s">
        <v>13</v>
      </c>
      <c r="L8" s="3" t="s">
        <v>13</v>
      </c>
    </row>
    <row r="9" spans="1:12" x14ac:dyDescent="0.2">
      <c r="A9" s="2" t="s">
        <v>6</v>
      </c>
      <c r="B9" s="11">
        <v>33.75</v>
      </c>
      <c r="C9" s="11">
        <v>118.27083330000001</v>
      </c>
      <c r="D9" s="11" t="s">
        <v>16</v>
      </c>
      <c r="E9" s="11" t="s">
        <v>17</v>
      </c>
      <c r="F9" s="3">
        <v>6530</v>
      </c>
      <c r="I9" s="4" t="s">
        <v>24</v>
      </c>
      <c r="J9" s="5" t="s">
        <v>35</v>
      </c>
      <c r="K9" s="2" t="s">
        <v>26</v>
      </c>
      <c r="L9" s="3" t="s">
        <v>14</v>
      </c>
    </row>
    <row r="10" spans="1:12" x14ac:dyDescent="0.2">
      <c r="A10" s="2" t="s">
        <v>6</v>
      </c>
      <c r="B10" s="11">
        <v>33.75</v>
      </c>
      <c r="C10" s="11">
        <v>118.27083330000001</v>
      </c>
      <c r="D10" s="11" t="s">
        <v>18</v>
      </c>
      <c r="E10" s="11" t="s">
        <v>19</v>
      </c>
      <c r="F10" s="3">
        <v>7032</v>
      </c>
      <c r="K10" s="2" t="s">
        <v>15</v>
      </c>
      <c r="L10" s="3" t="s">
        <v>10</v>
      </c>
    </row>
    <row r="11" spans="1:12" x14ac:dyDescent="0.2">
      <c r="A11" s="2" t="s">
        <v>6</v>
      </c>
      <c r="B11" s="11">
        <v>33.75</v>
      </c>
      <c r="C11" s="11">
        <v>118.27083330000001</v>
      </c>
      <c r="D11" s="11" t="s">
        <v>20</v>
      </c>
      <c r="E11" s="11" t="s">
        <v>14</v>
      </c>
      <c r="F11" s="3">
        <v>5810</v>
      </c>
      <c r="K11" s="2" t="s">
        <v>16</v>
      </c>
      <c r="L11" s="3" t="s">
        <v>17</v>
      </c>
    </row>
    <row r="12" spans="1:12" x14ac:dyDescent="0.2">
      <c r="A12" s="2" t="s">
        <v>6</v>
      </c>
      <c r="B12" s="11">
        <v>33.75</v>
      </c>
      <c r="C12" s="11">
        <v>118.27083330000001</v>
      </c>
      <c r="D12" s="11" t="s">
        <v>28</v>
      </c>
      <c r="E12" s="11" t="s">
        <v>29</v>
      </c>
      <c r="F12" s="3">
        <v>7879</v>
      </c>
      <c r="K12" s="2" t="s">
        <v>18</v>
      </c>
      <c r="L12" s="3" t="s">
        <v>19</v>
      </c>
    </row>
    <row r="13" spans="1:12" x14ac:dyDescent="0.2">
      <c r="A13" s="2" t="s">
        <v>6</v>
      </c>
      <c r="B13" s="11">
        <v>33.75</v>
      </c>
      <c r="C13" s="11">
        <v>118.27083330000001</v>
      </c>
      <c r="D13" s="11" t="s">
        <v>32</v>
      </c>
      <c r="E13" s="11" t="s">
        <v>31</v>
      </c>
      <c r="F13" s="3">
        <v>7706</v>
      </c>
      <c r="K13" s="2" t="s">
        <v>20</v>
      </c>
      <c r="L13" s="3" t="s">
        <v>14</v>
      </c>
    </row>
    <row r="14" spans="1:12" x14ac:dyDescent="0.2">
      <c r="A14" s="2" t="s">
        <v>6</v>
      </c>
      <c r="B14" s="11">
        <v>33.75</v>
      </c>
      <c r="C14" s="11">
        <v>118.27083330000001</v>
      </c>
      <c r="D14" s="11" t="s">
        <v>33</v>
      </c>
      <c r="E14" s="11" t="s">
        <v>34</v>
      </c>
      <c r="F14" s="3">
        <v>6117</v>
      </c>
      <c r="K14" s="2" t="s">
        <v>28</v>
      </c>
      <c r="L14" s="3" t="s">
        <v>29</v>
      </c>
    </row>
    <row r="15" spans="1:12" x14ac:dyDescent="0.2">
      <c r="A15" s="2" t="s">
        <v>6</v>
      </c>
      <c r="B15" s="11">
        <v>33.75</v>
      </c>
      <c r="C15" s="11">
        <v>118.27083330000001</v>
      </c>
      <c r="D15" s="11" t="s">
        <v>21</v>
      </c>
      <c r="E15" s="11" t="s">
        <v>22</v>
      </c>
      <c r="F15" s="3">
        <v>3</v>
      </c>
      <c r="K15" s="2" t="s">
        <v>32</v>
      </c>
      <c r="L15" s="3" t="s">
        <v>31</v>
      </c>
    </row>
    <row r="16" spans="1:12" x14ac:dyDescent="0.2">
      <c r="A16" s="2" t="s">
        <v>6</v>
      </c>
      <c r="B16" s="11">
        <v>33.75</v>
      </c>
      <c r="C16" s="11">
        <v>118.27083330000001</v>
      </c>
      <c r="D16" s="11" t="s">
        <v>23</v>
      </c>
      <c r="E16" s="11" t="s">
        <v>22</v>
      </c>
      <c r="F16" s="3">
        <v>369</v>
      </c>
      <c r="K16" s="4" t="s">
        <v>33</v>
      </c>
      <c r="L16" s="5" t="s">
        <v>34</v>
      </c>
    </row>
    <row r="17" spans="1:18" x14ac:dyDescent="0.2">
      <c r="A17" s="2" t="s">
        <v>6</v>
      </c>
      <c r="B17" s="11">
        <v>33.75</v>
      </c>
      <c r="C17" s="11">
        <v>118.27083330000001</v>
      </c>
      <c r="D17" s="11" t="s">
        <v>25</v>
      </c>
      <c r="E17" s="11" t="s">
        <v>22</v>
      </c>
      <c r="F17" s="3">
        <v>1165</v>
      </c>
    </row>
    <row r="18" spans="1:18" x14ac:dyDescent="0.2">
      <c r="A18" s="2" t="s">
        <v>6</v>
      </c>
      <c r="B18" s="11">
        <v>33.75</v>
      </c>
      <c r="C18" s="11">
        <v>118.27083330000001</v>
      </c>
      <c r="D18" s="11" t="s">
        <v>24</v>
      </c>
      <c r="E18" s="11" t="s">
        <v>35</v>
      </c>
      <c r="F18" s="3">
        <v>1162</v>
      </c>
      <c r="I18" s="8" t="s">
        <v>77</v>
      </c>
      <c r="J18" s="23"/>
    </row>
    <row r="19" spans="1:18" x14ac:dyDescent="0.2">
      <c r="A19" s="2"/>
      <c r="B19" s="11"/>
      <c r="C19" s="11"/>
      <c r="D19" s="11"/>
      <c r="E19" s="11"/>
      <c r="F19" s="3"/>
      <c r="I19" s="4" t="s">
        <v>76</v>
      </c>
      <c r="J19" s="5"/>
      <c r="N19" s="11"/>
      <c r="O19" s="11"/>
      <c r="P19" s="11"/>
    </row>
    <row r="20" spans="1:18" x14ac:dyDescent="0.2">
      <c r="A20" s="2" t="s">
        <v>21</v>
      </c>
      <c r="B20" s="11">
        <v>33.770000000000003</v>
      </c>
      <c r="C20" s="11">
        <v>118.2216667</v>
      </c>
      <c r="D20" s="11" t="s">
        <v>7</v>
      </c>
      <c r="E20" s="11" t="s">
        <v>8</v>
      </c>
      <c r="F20" s="3">
        <v>5229</v>
      </c>
    </row>
    <row r="21" spans="1:18" x14ac:dyDescent="0.2">
      <c r="A21" s="2" t="s">
        <v>21</v>
      </c>
      <c r="B21" s="11">
        <v>33.770000000000003</v>
      </c>
      <c r="C21" s="11">
        <v>118.2216667</v>
      </c>
      <c r="D21" s="11" t="s">
        <v>9</v>
      </c>
      <c r="E21" s="11" t="s">
        <v>10</v>
      </c>
      <c r="F21" s="3">
        <v>4576</v>
      </c>
      <c r="K21" s="30" t="s">
        <v>60</v>
      </c>
      <c r="L21" s="31"/>
      <c r="M21" s="32"/>
    </row>
    <row r="22" spans="1:18" x14ac:dyDescent="0.2">
      <c r="A22" s="2" t="s">
        <v>21</v>
      </c>
      <c r="B22" s="11">
        <v>33.770000000000003</v>
      </c>
      <c r="C22" s="11">
        <v>118.2216667</v>
      </c>
      <c r="D22" s="11" t="s">
        <v>11</v>
      </c>
      <c r="E22" s="11" t="s">
        <v>12</v>
      </c>
      <c r="F22" s="3">
        <v>7403</v>
      </c>
      <c r="K22" s="8" t="s">
        <v>47</v>
      </c>
      <c r="L22" s="9" t="s">
        <v>48</v>
      </c>
      <c r="M22" s="10" t="s">
        <v>49</v>
      </c>
    </row>
    <row r="23" spans="1:18" x14ac:dyDescent="0.2">
      <c r="A23" s="2" t="s">
        <v>21</v>
      </c>
      <c r="B23" s="11">
        <v>33.770000000000003</v>
      </c>
      <c r="C23" s="11">
        <v>118.2216667</v>
      </c>
      <c r="D23" s="11" t="s">
        <v>13</v>
      </c>
      <c r="E23" s="11" t="s">
        <v>13</v>
      </c>
      <c r="F23" s="3">
        <v>7669</v>
      </c>
      <c r="K23" s="2" t="s">
        <v>50</v>
      </c>
      <c r="L23" s="11" t="s">
        <v>51</v>
      </c>
      <c r="M23" s="3">
        <v>535714</v>
      </c>
      <c r="O23" s="6"/>
    </row>
    <row r="24" spans="1:18" x14ac:dyDescent="0.2">
      <c r="A24" s="2" t="s">
        <v>21</v>
      </c>
      <c r="B24" s="11">
        <v>33.770000000000003</v>
      </c>
      <c r="C24" s="11">
        <v>118.2216667</v>
      </c>
      <c r="D24" s="11" t="s">
        <v>26</v>
      </c>
      <c r="E24" s="11" t="s">
        <v>14</v>
      </c>
      <c r="F24" s="3">
        <v>6380</v>
      </c>
      <c r="K24" s="2" t="s">
        <v>50</v>
      </c>
      <c r="L24" s="11" t="s">
        <v>52</v>
      </c>
      <c r="M24" s="3">
        <v>444736</v>
      </c>
    </row>
    <row r="25" spans="1:18" x14ac:dyDescent="0.2">
      <c r="A25" s="2" t="s">
        <v>21</v>
      </c>
      <c r="B25" s="11">
        <v>33.770000000000003</v>
      </c>
      <c r="C25" s="11">
        <v>118.2216667</v>
      </c>
      <c r="D25" s="11" t="s">
        <v>15</v>
      </c>
      <c r="E25" s="11" t="s">
        <v>10</v>
      </c>
      <c r="F25" s="3">
        <v>5185</v>
      </c>
      <c r="K25" s="2" t="s">
        <v>50</v>
      </c>
      <c r="L25" s="11" t="s">
        <v>53</v>
      </c>
      <c r="M25" s="3">
        <v>99588</v>
      </c>
      <c r="O25" s="1"/>
      <c r="P25" s="1"/>
      <c r="Q25" s="1"/>
      <c r="R25" s="1"/>
    </row>
    <row r="26" spans="1:18" x14ac:dyDescent="0.2">
      <c r="A26" s="2" t="s">
        <v>21</v>
      </c>
      <c r="B26" s="11">
        <v>33.770000000000003</v>
      </c>
      <c r="C26" s="11">
        <v>118.2216667</v>
      </c>
      <c r="D26" s="11" t="s">
        <v>16</v>
      </c>
      <c r="E26" s="11" t="s">
        <v>17</v>
      </c>
      <c r="F26" s="3">
        <v>6530</v>
      </c>
      <c r="K26" s="2" t="s">
        <v>50</v>
      </c>
      <c r="L26" s="11" t="s">
        <v>54</v>
      </c>
      <c r="M26" s="3">
        <v>132714</v>
      </c>
      <c r="P26" s="6"/>
      <c r="R26" s="7"/>
    </row>
    <row r="27" spans="1:18" x14ac:dyDescent="0.2">
      <c r="A27" s="2" t="s">
        <v>21</v>
      </c>
      <c r="B27" s="11">
        <v>33.770000000000003</v>
      </c>
      <c r="C27" s="11">
        <v>118.2216667</v>
      </c>
      <c r="D27" s="11" t="s">
        <v>18</v>
      </c>
      <c r="E27" s="11" t="s">
        <v>19</v>
      </c>
      <c r="F27" s="3">
        <v>7032</v>
      </c>
      <c r="K27" s="2" t="s">
        <v>35</v>
      </c>
      <c r="L27" s="11" t="s">
        <v>55</v>
      </c>
      <c r="M27" s="3">
        <v>191637</v>
      </c>
      <c r="P27" s="6"/>
      <c r="R27" s="7"/>
    </row>
    <row r="28" spans="1:18" x14ac:dyDescent="0.2">
      <c r="A28" s="2" t="s">
        <v>21</v>
      </c>
      <c r="B28" s="11">
        <v>33.770000000000003</v>
      </c>
      <c r="C28" s="11">
        <v>118.2216667</v>
      </c>
      <c r="D28" s="11" t="s">
        <v>20</v>
      </c>
      <c r="E28" s="11" t="s">
        <v>14</v>
      </c>
      <c r="F28" s="3">
        <v>5810</v>
      </c>
      <c r="K28" s="4"/>
      <c r="L28" s="14" t="s">
        <v>59</v>
      </c>
      <c r="M28" s="15">
        <f>SUM(M23:M27)</f>
        <v>1404389</v>
      </c>
      <c r="P28" s="6"/>
      <c r="R28" s="7"/>
    </row>
    <row r="29" spans="1:18" x14ac:dyDescent="0.2">
      <c r="A29" s="2" t="s">
        <v>21</v>
      </c>
      <c r="B29" s="11">
        <v>33.770000000000003</v>
      </c>
      <c r="C29" s="11">
        <v>118.2216667</v>
      </c>
      <c r="D29" s="11" t="s">
        <v>28</v>
      </c>
      <c r="E29" s="11" t="s">
        <v>29</v>
      </c>
      <c r="F29" s="3">
        <v>7879</v>
      </c>
      <c r="P29" s="6"/>
      <c r="R29" s="7"/>
    </row>
    <row r="30" spans="1:18" x14ac:dyDescent="0.2">
      <c r="A30" s="2" t="s">
        <v>21</v>
      </c>
      <c r="B30" s="11">
        <v>33.770000000000003</v>
      </c>
      <c r="C30" s="11">
        <v>118.2216667</v>
      </c>
      <c r="D30" s="11" t="s">
        <v>32</v>
      </c>
      <c r="E30" s="11" t="s">
        <v>31</v>
      </c>
      <c r="F30" s="3">
        <v>7706</v>
      </c>
      <c r="P30" s="6"/>
      <c r="R30" s="7"/>
    </row>
    <row r="31" spans="1:18" x14ac:dyDescent="0.2">
      <c r="A31" s="2" t="s">
        <v>21</v>
      </c>
      <c r="B31" s="11">
        <v>33.770000000000003</v>
      </c>
      <c r="C31" s="11">
        <v>118.2216667</v>
      </c>
      <c r="D31" s="11" t="s">
        <v>33</v>
      </c>
      <c r="E31" s="11" t="s">
        <v>34</v>
      </c>
      <c r="F31" s="3">
        <v>6117</v>
      </c>
      <c r="P31" s="6"/>
      <c r="R31" s="7"/>
    </row>
    <row r="32" spans="1:18" x14ac:dyDescent="0.2">
      <c r="A32" s="2" t="s">
        <v>21</v>
      </c>
      <c r="B32" s="11">
        <v>33.770000000000003</v>
      </c>
      <c r="C32" s="11">
        <v>118.2216667</v>
      </c>
      <c r="D32" s="11" t="s">
        <v>6</v>
      </c>
      <c r="E32" s="11" t="s">
        <v>22</v>
      </c>
      <c r="F32" s="3">
        <v>3</v>
      </c>
      <c r="I32" s="27" t="s">
        <v>65</v>
      </c>
      <c r="J32" s="28"/>
      <c r="K32" s="28"/>
      <c r="L32" s="28"/>
      <c r="M32" s="28"/>
      <c r="N32" s="23"/>
      <c r="P32" s="6"/>
      <c r="R32" s="7"/>
    </row>
    <row r="33" spans="1:18" x14ac:dyDescent="0.2">
      <c r="A33" s="2" t="s">
        <v>21</v>
      </c>
      <c r="B33" s="11">
        <v>33.770000000000003</v>
      </c>
      <c r="C33" s="11">
        <v>118.2216667</v>
      </c>
      <c r="D33" s="11" t="s">
        <v>23</v>
      </c>
      <c r="E33" s="11" t="s">
        <v>22</v>
      </c>
      <c r="F33" s="3">
        <v>369</v>
      </c>
      <c r="I33" s="2"/>
      <c r="J33" s="11"/>
      <c r="K33" s="12" t="s">
        <v>63</v>
      </c>
      <c r="L33" s="12" t="s">
        <v>61</v>
      </c>
      <c r="M33" s="12" t="s">
        <v>83</v>
      </c>
      <c r="N33" s="16" t="s">
        <v>66</v>
      </c>
      <c r="P33" s="6"/>
      <c r="R33" s="7"/>
    </row>
    <row r="34" spans="1:18" x14ac:dyDescent="0.2">
      <c r="A34" s="2" t="s">
        <v>21</v>
      </c>
      <c r="B34" s="11">
        <v>33.770000000000003</v>
      </c>
      <c r="C34" s="11">
        <v>118.2216667</v>
      </c>
      <c r="D34" s="11" t="s">
        <v>25</v>
      </c>
      <c r="E34" s="11" t="s">
        <v>22</v>
      </c>
      <c r="F34" s="3">
        <v>1165</v>
      </c>
      <c r="I34" s="17" t="s">
        <v>27</v>
      </c>
      <c r="J34" s="11" t="s">
        <v>36</v>
      </c>
      <c r="K34" s="11">
        <v>23.5</v>
      </c>
      <c r="L34" s="18">
        <v>0.13750000000000001</v>
      </c>
      <c r="M34" s="34">
        <f>0.7</f>
        <v>0.7</v>
      </c>
      <c r="N34" s="35">
        <v>94244</v>
      </c>
    </row>
    <row r="35" spans="1:18" x14ac:dyDescent="0.2">
      <c r="A35" s="2" t="s">
        <v>21</v>
      </c>
      <c r="B35" s="11">
        <v>33.770000000000003</v>
      </c>
      <c r="C35" s="11">
        <v>118.2216667</v>
      </c>
      <c r="D35" s="11" t="s">
        <v>24</v>
      </c>
      <c r="E35" s="11" t="s">
        <v>35</v>
      </c>
      <c r="F35" s="3">
        <v>1162</v>
      </c>
      <c r="I35" s="2" t="s">
        <v>10</v>
      </c>
      <c r="J35" s="11" t="s">
        <v>9</v>
      </c>
      <c r="K35" s="11">
        <v>2.66</v>
      </c>
      <c r="L35" s="18">
        <v>0.19900000000000001</v>
      </c>
      <c r="M35" s="34">
        <f t="shared" ref="M35:M45" si="0">0.7</f>
        <v>0.7</v>
      </c>
      <c r="N35" s="35">
        <v>15439</v>
      </c>
    </row>
    <row r="36" spans="1:18" x14ac:dyDescent="0.2">
      <c r="A36" s="2"/>
      <c r="B36" s="11"/>
      <c r="C36" s="11"/>
      <c r="D36" s="11"/>
      <c r="E36" s="11"/>
      <c r="F36" s="3"/>
      <c r="I36" s="2" t="s">
        <v>30</v>
      </c>
      <c r="J36" s="11" t="s">
        <v>11</v>
      </c>
      <c r="K36" s="11">
        <v>7.85</v>
      </c>
      <c r="L36" s="18">
        <v>0.2321</v>
      </c>
      <c r="M36" s="34">
        <f t="shared" si="0"/>
        <v>0.7</v>
      </c>
      <c r="N36" s="35">
        <v>53141</v>
      </c>
    </row>
    <row r="37" spans="1:18" x14ac:dyDescent="0.2">
      <c r="A37" s="2" t="s">
        <v>25</v>
      </c>
      <c r="B37" s="11">
        <v>47.05</v>
      </c>
      <c r="C37" s="11">
        <v>122.3666667</v>
      </c>
      <c r="D37" s="11" t="s">
        <v>7</v>
      </c>
      <c r="E37" s="11" t="s">
        <v>8</v>
      </c>
      <c r="F37" s="3">
        <v>4607</v>
      </c>
      <c r="I37" s="2" t="s">
        <v>13</v>
      </c>
      <c r="J37" s="11" t="s">
        <v>37</v>
      </c>
      <c r="K37" s="11">
        <v>37.200000000000003</v>
      </c>
      <c r="L37" s="18">
        <v>8.8099999999999998E-2</v>
      </c>
      <c r="M37" s="34">
        <f t="shared" si="0"/>
        <v>0.7</v>
      </c>
      <c r="N37" s="35">
        <v>95588</v>
      </c>
    </row>
    <row r="38" spans="1:18" x14ac:dyDescent="0.2">
      <c r="A38" s="2" t="s">
        <v>25</v>
      </c>
      <c r="B38" s="11">
        <v>47.05</v>
      </c>
      <c r="C38" s="11">
        <v>122.3666667</v>
      </c>
      <c r="D38" s="11" t="s">
        <v>9</v>
      </c>
      <c r="E38" s="11" t="s">
        <v>10</v>
      </c>
      <c r="F38" s="3">
        <v>3941</v>
      </c>
      <c r="I38" s="2" t="s">
        <v>14</v>
      </c>
      <c r="J38" s="11" t="s">
        <v>38</v>
      </c>
      <c r="K38" s="11">
        <v>19.8</v>
      </c>
      <c r="L38" s="18">
        <v>0.16750000000000001</v>
      </c>
      <c r="M38" s="34">
        <f t="shared" si="0"/>
        <v>0.7</v>
      </c>
      <c r="N38" s="35">
        <v>96731</v>
      </c>
      <c r="P38" s="36" t="s">
        <v>27</v>
      </c>
      <c r="Q38" s="37" t="s">
        <v>36</v>
      </c>
      <c r="R38" s="38">
        <v>94244</v>
      </c>
    </row>
    <row r="39" spans="1:18" x14ac:dyDescent="0.2">
      <c r="A39" s="2" t="s">
        <v>25</v>
      </c>
      <c r="B39" s="11">
        <v>47.05</v>
      </c>
      <c r="C39" s="11">
        <v>122.3666667</v>
      </c>
      <c r="D39" s="11" t="s">
        <v>11</v>
      </c>
      <c r="E39" s="11" t="s">
        <v>12</v>
      </c>
      <c r="F39" s="3">
        <v>6590</v>
      </c>
      <c r="I39" s="2" t="s">
        <v>10</v>
      </c>
      <c r="J39" s="11" t="s">
        <v>39</v>
      </c>
      <c r="K39" s="11">
        <v>2.6560000000000001</v>
      </c>
      <c r="L39" s="18">
        <v>0.19900000000000001</v>
      </c>
      <c r="M39" s="34">
        <f t="shared" si="0"/>
        <v>0.7</v>
      </c>
      <c r="N39" s="35">
        <v>15415</v>
      </c>
      <c r="P39" s="2" t="s">
        <v>10</v>
      </c>
      <c r="Q39" s="11" t="s">
        <v>9</v>
      </c>
      <c r="R39" s="35">
        <v>15439</v>
      </c>
    </row>
    <row r="40" spans="1:18" x14ac:dyDescent="0.2">
      <c r="A40" s="2" t="s">
        <v>25</v>
      </c>
      <c r="B40" s="11">
        <v>47.05</v>
      </c>
      <c r="C40" s="11">
        <v>122.3666667</v>
      </c>
      <c r="D40" s="11" t="s">
        <v>13</v>
      </c>
      <c r="E40" s="11" t="s">
        <v>13</v>
      </c>
      <c r="F40" s="3">
        <v>7062</v>
      </c>
      <c r="I40" s="2" t="s">
        <v>17</v>
      </c>
      <c r="J40" s="11" t="s">
        <v>40</v>
      </c>
      <c r="K40" s="11">
        <v>5.32</v>
      </c>
      <c r="L40" s="18">
        <v>0.16320000000000001</v>
      </c>
      <c r="M40" s="34">
        <f t="shared" si="0"/>
        <v>0.7</v>
      </c>
      <c r="N40" s="35">
        <v>25323</v>
      </c>
      <c r="P40" s="2" t="s">
        <v>30</v>
      </c>
      <c r="Q40" s="11" t="s">
        <v>11</v>
      </c>
      <c r="R40" s="35">
        <v>53141</v>
      </c>
    </row>
    <row r="41" spans="1:18" x14ac:dyDescent="0.2">
      <c r="A41" s="2" t="s">
        <v>25</v>
      </c>
      <c r="B41" s="11">
        <v>47.05</v>
      </c>
      <c r="C41" s="11">
        <v>122.3666667</v>
      </c>
      <c r="D41" s="11" t="s">
        <v>26</v>
      </c>
      <c r="E41" s="11" t="s">
        <v>14</v>
      </c>
      <c r="F41" s="3">
        <v>5740</v>
      </c>
      <c r="I41" s="2" t="s">
        <v>19</v>
      </c>
      <c r="J41" s="11" t="s">
        <v>41</v>
      </c>
      <c r="K41" s="11">
        <v>2.9950000000000001</v>
      </c>
      <c r="L41" s="18">
        <v>3.8199999999999998E-2</v>
      </c>
      <c r="M41" s="34">
        <f t="shared" si="0"/>
        <v>0.7</v>
      </c>
      <c r="N41" s="35">
        <v>3336</v>
      </c>
      <c r="P41" s="2" t="s">
        <v>13</v>
      </c>
      <c r="Q41" s="11" t="s">
        <v>37</v>
      </c>
      <c r="R41" s="35">
        <v>95588</v>
      </c>
    </row>
    <row r="42" spans="1:18" x14ac:dyDescent="0.2">
      <c r="A42" s="2" t="s">
        <v>25</v>
      </c>
      <c r="B42" s="11">
        <v>47.05</v>
      </c>
      <c r="C42" s="11">
        <v>122.3666667</v>
      </c>
      <c r="D42" s="11" t="s">
        <v>15</v>
      </c>
      <c r="E42" s="11" t="s">
        <v>10</v>
      </c>
      <c r="F42" s="3">
        <v>4534</v>
      </c>
      <c r="I42" s="2" t="s">
        <v>14</v>
      </c>
      <c r="J42" s="11" t="s">
        <v>42</v>
      </c>
      <c r="K42" s="11">
        <v>43.5</v>
      </c>
      <c r="L42" s="18">
        <v>0.16750000000000001</v>
      </c>
      <c r="M42" s="34">
        <f t="shared" si="0"/>
        <v>0.7</v>
      </c>
      <c r="N42" s="35">
        <v>212515</v>
      </c>
      <c r="P42" s="2" t="s">
        <v>14</v>
      </c>
      <c r="Q42" s="11" t="s">
        <v>38</v>
      </c>
      <c r="R42" s="35">
        <v>96731</v>
      </c>
    </row>
    <row r="43" spans="1:18" x14ac:dyDescent="0.2">
      <c r="A43" s="2" t="s">
        <v>25</v>
      </c>
      <c r="B43" s="11">
        <v>47.05</v>
      </c>
      <c r="C43" s="11">
        <v>122.3666667</v>
      </c>
      <c r="D43" s="11" t="s">
        <v>16</v>
      </c>
      <c r="E43" s="11" t="s">
        <v>17</v>
      </c>
      <c r="F43" s="3">
        <v>5630</v>
      </c>
      <c r="I43" s="2" t="s">
        <v>29</v>
      </c>
      <c r="J43" s="11" t="s">
        <v>28</v>
      </c>
      <c r="K43" s="11">
        <v>12.3</v>
      </c>
      <c r="L43" s="18">
        <v>9.7199999999999995E-2</v>
      </c>
      <c r="M43" s="34">
        <f t="shared" si="0"/>
        <v>0.7</v>
      </c>
      <c r="N43" s="35">
        <v>34870</v>
      </c>
      <c r="P43" s="2" t="s">
        <v>10</v>
      </c>
      <c r="Q43" s="11" t="s">
        <v>39</v>
      </c>
      <c r="R43" s="35">
        <v>15415</v>
      </c>
    </row>
    <row r="44" spans="1:18" x14ac:dyDescent="0.2">
      <c r="A44" s="2" t="s">
        <v>25</v>
      </c>
      <c r="B44" s="11">
        <v>47.05</v>
      </c>
      <c r="C44" s="11">
        <v>122.3666667</v>
      </c>
      <c r="D44" s="11" t="s">
        <v>18</v>
      </c>
      <c r="E44" s="11" t="s">
        <v>19</v>
      </c>
      <c r="F44" s="3">
        <v>7332</v>
      </c>
      <c r="I44" s="2" t="s">
        <v>31</v>
      </c>
      <c r="J44" s="11" t="s">
        <v>43</v>
      </c>
      <c r="K44" s="11">
        <v>8</v>
      </c>
      <c r="L44" s="18">
        <v>0.12720000000000001</v>
      </c>
      <c r="M44" s="34">
        <f t="shared" si="0"/>
        <v>0.7</v>
      </c>
      <c r="N44" s="35">
        <v>29680</v>
      </c>
      <c r="P44" s="2" t="s">
        <v>17</v>
      </c>
      <c r="Q44" s="11" t="s">
        <v>40</v>
      </c>
      <c r="R44" s="35">
        <v>25323</v>
      </c>
    </row>
    <row r="45" spans="1:18" x14ac:dyDescent="0.2">
      <c r="A45" s="2" t="s">
        <v>25</v>
      </c>
      <c r="B45" s="11">
        <v>47.05</v>
      </c>
      <c r="C45" s="11">
        <v>122.3666667</v>
      </c>
      <c r="D45" s="11" t="s">
        <v>20</v>
      </c>
      <c r="E45" s="11" t="s">
        <v>14</v>
      </c>
      <c r="F45" s="3">
        <v>5094</v>
      </c>
      <c r="I45" s="2" t="s">
        <v>34</v>
      </c>
      <c r="J45" s="11" t="s">
        <v>44</v>
      </c>
      <c r="K45" s="11">
        <v>9.6199999999999992</v>
      </c>
      <c r="L45" s="18">
        <v>0.13200000000000001</v>
      </c>
      <c r="M45" s="34">
        <f t="shared" si="0"/>
        <v>0.7</v>
      </c>
      <c r="N45" s="35">
        <v>37037</v>
      </c>
      <c r="P45" s="2" t="s">
        <v>19</v>
      </c>
      <c r="Q45" s="11" t="s">
        <v>41</v>
      </c>
      <c r="R45" s="35">
        <v>3336</v>
      </c>
    </row>
    <row r="46" spans="1:18" x14ac:dyDescent="0.2">
      <c r="A46" s="2" t="s">
        <v>25</v>
      </c>
      <c r="B46" s="11">
        <v>47.05</v>
      </c>
      <c r="C46" s="11">
        <v>122.3666667</v>
      </c>
      <c r="D46" s="11" t="s">
        <v>28</v>
      </c>
      <c r="E46" s="11" t="s">
        <v>29</v>
      </c>
      <c r="F46" s="3">
        <v>7272</v>
      </c>
      <c r="I46" s="2"/>
      <c r="J46" s="12" t="s">
        <v>59</v>
      </c>
      <c r="K46" s="11">
        <f>SUM(K34:K45)</f>
        <v>175.40100000000004</v>
      </c>
      <c r="L46" s="11"/>
      <c r="M46" s="33"/>
      <c r="N46" s="3">
        <f>SUM(N34:N45)</f>
        <v>713319</v>
      </c>
      <c r="P46" s="2" t="s">
        <v>14</v>
      </c>
      <c r="Q46" s="11" t="s">
        <v>42</v>
      </c>
      <c r="R46" s="35">
        <v>212515</v>
      </c>
    </row>
    <row r="47" spans="1:18" x14ac:dyDescent="0.2">
      <c r="A47" s="2" t="s">
        <v>25</v>
      </c>
      <c r="B47" s="11">
        <v>47.05</v>
      </c>
      <c r="C47" s="11">
        <v>122.3666667</v>
      </c>
      <c r="D47" s="11" t="s">
        <v>32</v>
      </c>
      <c r="E47" s="11" t="s">
        <v>31</v>
      </c>
      <c r="F47" s="3">
        <v>7111</v>
      </c>
      <c r="I47" s="19" t="s">
        <v>56</v>
      </c>
      <c r="J47" s="11"/>
      <c r="K47" s="11"/>
      <c r="L47" s="11"/>
      <c r="M47" s="11"/>
      <c r="N47" s="3"/>
      <c r="P47" s="2" t="s">
        <v>29</v>
      </c>
      <c r="Q47" s="11" t="s">
        <v>28</v>
      </c>
      <c r="R47" s="35">
        <v>34870</v>
      </c>
    </row>
    <row r="48" spans="1:18" x14ac:dyDescent="0.2">
      <c r="A48" s="2" t="s">
        <v>25</v>
      </c>
      <c r="B48" s="11">
        <v>47.05</v>
      </c>
      <c r="C48" s="11">
        <v>122.3666667</v>
      </c>
      <c r="D48" s="11" t="s">
        <v>33</v>
      </c>
      <c r="E48" s="11" t="s">
        <v>34</v>
      </c>
      <c r="F48" s="3">
        <v>5500</v>
      </c>
      <c r="I48" s="20" t="s">
        <v>57</v>
      </c>
      <c r="J48" s="11"/>
      <c r="K48" s="11"/>
      <c r="L48" s="11"/>
      <c r="M48" s="11"/>
      <c r="N48" s="3"/>
      <c r="P48" s="2" t="s">
        <v>31</v>
      </c>
      <c r="Q48" s="11" t="s">
        <v>43</v>
      </c>
      <c r="R48" s="35">
        <v>29680</v>
      </c>
    </row>
    <row r="49" spans="1:18" x14ac:dyDescent="0.2">
      <c r="A49" s="2" t="s">
        <v>25</v>
      </c>
      <c r="B49" s="11">
        <v>47.05</v>
      </c>
      <c r="C49" s="11">
        <v>122.3666667</v>
      </c>
      <c r="D49" s="11" t="s">
        <v>21</v>
      </c>
      <c r="E49" s="11" t="s">
        <v>22</v>
      </c>
      <c r="F49" s="3">
        <v>1144</v>
      </c>
      <c r="I49" s="2" t="s">
        <v>58</v>
      </c>
      <c r="J49" s="11"/>
      <c r="K49" s="11"/>
      <c r="L49" s="11"/>
      <c r="M49" s="11"/>
      <c r="N49" s="3"/>
      <c r="P49" s="4" t="s">
        <v>34</v>
      </c>
      <c r="Q49" s="13" t="s">
        <v>44</v>
      </c>
      <c r="R49" s="39">
        <v>37037</v>
      </c>
    </row>
    <row r="50" spans="1:18" x14ac:dyDescent="0.2">
      <c r="A50" s="2" t="s">
        <v>25</v>
      </c>
      <c r="B50" s="11">
        <v>47.05</v>
      </c>
      <c r="C50" s="11">
        <v>122.3666667</v>
      </c>
      <c r="D50" s="11" t="s">
        <v>6</v>
      </c>
      <c r="E50" s="11" t="s">
        <v>22</v>
      </c>
      <c r="F50" s="3">
        <v>1148</v>
      </c>
      <c r="I50" s="20" t="s">
        <v>62</v>
      </c>
      <c r="J50" s="11"/>
      <c r="K50" s="11"/>
      <c r="L50" s="11"/>
      <c r="M50" s="11"/>
      <c r="N50" s="3"/>
      <c r="O50" s="11"/>
    </row>
    <row r="51" spans="1:18" x14ac:dyDescent="0.2">
      <c r="A51" s="2" t="s">
        <v>25</v>
      </c>
      <c r="B51" s="11">
        <v>47.05</v>
      </c>
      <c r="C51" s="11">
        <v>122.3666667</v>
      </c>
      <c r="D51" s="11" t="s">
        <v>23</v>
      </c>
      <c r="E51" s="11" t="s">
        <v>22</v>
      </c>
      <c r="F51" s="3">
        <v>807</v>
      </c>
      <c r="I51" s="21" t="s">
        <v>64</v>
      </c>
      <c r="J51" s="13"/>
      <c r="K51" s="13"/>
      <c r="L51" s="13"/>
      <c r="M51" s="13"/>
      <c r="N51" s="5"/>
      <c r="O51" s="11"/>
    </row>
    <row r="52" spans="1:18" x14ac:dyDescent="0.2">
      <c r="A52" s="2" t="s">
        <v>25</v>
      </c>
      <c r="B52" s="11">
        <v>47.05</v>
      </c>
      <c r="C52" s="11">
        <v>122.3666667</v>
      </c>
      <c r="D52" s="11" t="s">
        <v>24</v>
      </c>
      <c r="E52" s="11" t="s">
        <v>35</v>
      </c>
      <c r="F52" s="3">
        <v>126</v>
      </c>
      <c r="N52" s="11"/>
      <c r="O52" s="11"/>
    </row>
    <row r="53" spans="1:18" x14ac:dyDescent="0.2">
      <c r="A53" s="2"/>
      <c r="B53" s="11"/>
      <c r="C53" s="11"/>
      <c r="D53" s="11"/>
      <c r="E53" s="11"/>
      <c r="F53" s="3"/>
      <c r="I53" t="s">
        <v>67</v>
      </c>
      <c r="N53" s="11"/>
      <c r="O53" s="11"/>
    </row>
    <row r="54" spans="1:18" x14ac:dyDescent="0.2">
      <c r="A54" s="2" t="s">
        <v>23</v>
      </c>
      <c r="B54" s="11">
        <v>37.803333330000001</v>
      </c>
      <c r="C54" s="11">
        <v>122.325</v>
      </c>
      <c r="D54" s="11" t="s">
        <v>7</v>
      </c>
      <c r="E54" s="11" t="s">
        <v>8</v>
      </c>
      <c r="F54" s="3">
        <v>4917</v>
      </c>
      <c r="I54" t="s">
        <v>69</v>
      </c>
      <c r="N54" s="11"/>
      <c r="O54" s="11"/>
    </row>
    <row r="55" spans="1:18" x14ac:dyDescent="0.2">
      <c r="A55" s="2" t="s">
        <v>23</v>
      </c>
      <c r="B55" s="11">
        <v>37.803333330000001</v>
      </c>
      <c r="C55" s="11">
        <v>122.325</v>
      </c>
      <c r="D55" s="11" t="s">
        <v>9</v>
      </c>
      <c r="E55" s="11" t="s">
        <v>10</v>
      </c>
      <c r="F55" s="3">
        <v>4249</v>
      </c>
      <c r="I55" t="s">
        <v>70</v>
      </c>
      <c r="N55" s="11"/>
      <c r="O55" s="11"/>
    </row>
    <row r="56" spans="1:18" x14ac:dyDescent="0.2">
      <c r="A56" s="2" t="s">
        <v>23</v>
      </c>
      <c r="B56" s="11">
        <v>37.803333330000001</v>
      </c>
      <c r="C56" s="11">
        <v>122.325</v>
      </c>
      <c r="D56" s="11" t="s">
        <v>11</v>
      </c>
      <c r="E56" s="11" t="s">
        <v>12</v>
      </c>
      <c r="F56" s="3">
        <v>6881</v>
      </c>
      <c r="I56" t="s">
        <v>71</v>
      </c>
      <c r="N56" s="11"/>
      <c r="O56" s="11"/>
    </row>
    <row r="57" spans="1:18" x14ac:dyDescent="0.2">
      <c r="A57" s="2" t="s">
        <v>23</v>
      </c>
      <c r="B57" s="11">
        <v>37.803333330000001</v>
      </c>
      <c r="C57" s="11">
        <v>122.325</v>
      </c>
      <c r="D57" s="11" t="s">
        <v>13</v>
      </c>
      <c r="E57" s="11" t="s">
        <v>13</v>
      </c>
      <c r="F57" s="3">
        <v>7356</v>
      </c>
      <c r="I57" t="s">
        <v>72</v>
      </c>
      <c r="N57" s="11"/>
      <c r="O57" s="11"/>
    </row>
    <row r="58" spans="1:18" x14ac:dyDescent="0.2">
      <c r="A58" s="2" t="s">
        <v>23</v>
      </c>
      <c r="B58" s="11">
        <v>37.803333330000001</v>
      </c>
      <c r="C58" s="11">
        <v>122.325</v>
      </c>
      <c r="D58" s="11" t="s">
        <v>26</v>
      </c>
      <c r="E58" s="11" t="s">
        <v>14</v>
      </c>
      <c r="F58" s="3">
        <v>6047</v>
      </c>
      <c r="N58" s="11"/>
      <c r="P58" s="11"/>
    </row>
    <row r="59" spans="1:18" x14ac:dyDescent="0.2">
      <c r="A59" s="2" t="s">
        <v>23</v>
      </c>
      <c r="B59" s="11">
        <v>37.803333330000001</v>
      </c>
      <c r="C59" s="11">
        <v>122.325</v>
      </c>
      <c r="D59" s="11" t="s">
        <v>15</v>
      </c>
      <c r="E59" s="11" t="s">
        <v>10</v>
      </c>
      <c r="F59" s="3">
        <v>4822</v>
      </c>
      <c r="I59" t="s">
        <v>68</v>
      </c>
      <c r="L59" s="11"/>
      <c r="M59" s="11"/>
      <c r="N59" s="11"/>
      <c r="O59" s="11"/>
      <c r="P59" s="11"/>
    </row>
    <row r="60" spans="1:18" x14ac:dyDescent="0.2">
      <c r="A60" s="2" t="s">
        <v>23</v>
      </c>
      <c r="B60" s="11">
        <v>37.803333330000001</v>
      </c>
      <c r="C60" s="11">
        <v>122.325</v>
      </c>
      <c r="D60" s="11" t="s">
        <v>16</v>
      </c>
      <c r="E60" s="11" t="s">
        <v>17</v>
      </c>
      <c r="F60" s="3">
        <v>6302</v>
      </c>
      <c r="I60" t="s">
        <v>73</v>
      </c>
      <c r="L60" s="11"/>
      <c r="M60" s="22"/>
      <c r="N60" s="11"/>
      <c r="O60" s="11"/>
      <c r="P60" s="11"/>
    </row>
    <row r="61" spans="1:18" x14ac:dyDescent="0.2">
      <c r="A61" s="2" t="s">
        <v>23</v>
      </c>
      <c r="B61" s="11">
        <v>37.803333330000001</v>
      </c>
      <c r="C61" s="11">
        <v>122.325</v>
      </c>
      <c r="D61" s="11" t="s">
        <v>18</v>
      </c>
      <c r="E61" s="11" t="s">
        <v>19</v>
      </c>
      <c r="F61" s="3">
        <v>6973</v>
      </c>
      <c r="I61" t="s">
        <v>74</v>
      </c>
      <c r="L61" s="11"/>
      <c r="M61" s="11"/>
      <c r="N61" s="11"/>
      <c r="O61" s="11"/>
      <c r="P61" s="11"/>
      <c r="Q61" s="11"/>
    </row>
    <row r="62" spans="1:18" x14ac:dyDescent="0.2">
      <c r="A62" s="2" t="s">
        <v>23</v>
      </c>
      <c r="B62" s="11">
        <v>37.803333330000001</v>
      </c>
      <c r="C62" s="11">
        <v>122.325</v>
      </c>
      <c r="D62" s="11" t="s">
        <v>20</v>
      </c>
      <c r="E62" s="11" t="s">
        <v>14</v>
      </c>
      <c r="F62" s="3">
        <v>5401</v>
      </c>
      <c r="I62" t="s">
        <v>75</v>
      </c>
      <c r="L62" s="11"/>
      <c r="M62" s="11"/>
      <c r="N62" s="11"/>
      <c r="O62" s="11"/>
      <c r="P62" s="11"/>
      <c r="Q62" s="11"/>
    </row>
    <row r="63" spans="1:18" x14ac:dyDescent="0.2">
      <c r="A63" s="2" t="s">
        <v>23</v>
      </c>
      <c r="B63" s="11">
        <v>37.803333330000001</v>
      </c>
      <c r="C63" s="11">
        <v>122.325</v>
      </c>
      <c r="D63" s="11" t="s">
        <v>28</v>
      </c>
      <c r="E63" s="11" t="s">
        <v>29</v>
      </c>
      <c r="F63" s="3">
        <v>7566</v>
      </c>
      <c r="L63" s="11"/>
      <c r="M63" s="11"/>
      <c r="N63" s="11"/>
      <c r="O63" s="11"/>
      <c r="P63" s="11"/>
      <c r="Q63" s="11"/>
    </row>
    <row r="64" spans="1:18" x14ac:dyDescent="0.2">
      <c r="A64" s="2" t="s">
        <v>23</v>
      </c>
      <c r="B64" s="11">
        <v>37.803333330000001</v>
      </c>
      <c r="C64" s="11">
        <v>122.325</v>
      </c>
      <c r="D64" s="11" t="s">
        <v>32</v>
      </c>
      <c r="E64" s="11" t="s">
        <v>31</v>
      </c>
      <c r="F64" s="3">
        <v>7399</v>
      </c>
      <c r="L64" s="11"/>
      <c r="M64" s="11"/>
      <c r="N64" s="11"/>
      <c r="O64" s="11"/>
      <c r="P64" s="11"/>
      <c r="Q64" s="11"/>
    </row>
    <row r="65" spans="1:24" x14ac:dyDescent="0.2">
      <c r="A65" s="2" t="s">
        <v>23</v>
      </c>
      <c r="B65" s="11">
        <v>37.803333330000001</v>
      </c>
      <c r="C65" s="11">
        <v>122.325</v>
      </c>
      <c r="D65" s="11" t="s">
        <v>33</v>
      </c>
      <c r="E65" s="11" t="s">
        <v>34</v>
      </c>
      <c r="F65" s="3">
        <v>5807</v>
      </c>
    </row>
    <row r="66" spans="1:24" x14ac:dyDescent="0.2">
      <c r="A66" s="2" t="s">
        <v>23</v>
      </c>
      <c r="B66" s="11">
        <v>37.803333330000001</v>
      </c>
      <c r="C66" s="11">
        <v>122.325</v>
      </c>
      <c r="D66" s="11" t="s">
        <v>21</v>
      </c>
      <c r="E66" s="11" t="s">
        <v>22</v>
      </c>
      <c r="F66" s="3">
        <v>369</v>
      </c>
    </row>
    <row r="67" spans="1:24" x14ac:dyDescent="0.2">
      <c r="A67" s="2" t="s">
        <v>23</v>
      </c>
      <c r="B67" s="11">
        <v>37.803333330000001</v>
      </c>
      <c r="C67" s="11">
        <v>122.325</v>
      </c>
      <c r="D67" s="11" t="s">
        <v>6</v>
      </c>
      <c r="E67" s="11" t="s">
        <v>22</v>
      </c>
      <c r="F67" s="3">
        <v>369</v>
      </c>
      <c r="I67" s="27" t="s">
        <v>79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9"/>
    </row>
    <row r="68" spans="1:24" x14ac:dyDescent="0.2">
      <c r="A68" s="2" t="s">
        <v>23</v>
      </c>
      <c r="B68" s="11">
        <v>37.803333330000001</v>
      </c>
      <c r="C68" s="11">
        <v>122.325</v>
      </c>
      <c r="D68" s="11" t="s">
        <v>25</v>
      </c>
      <c r="E68" s="11" t="s">
        <v>22</v>
      </c>
      <c r="F68" s="3">
        <v>796</v>
      </c>
      <c r="I68" s="19"/>
      <c r="J68" s="12" t="s">
        <v>7</v>
      </c>
      <c r="K68" s="12" t="s">
        <v>9</v>
      </c>
      <c r="L68" s="12" t="s">
        <v>11</v>
      </c>
      <c r="M68" s="12" t="s">
        <v>13</v>
      </c>
      <c r="N68" s="12" t="s">
        <v>26</v>
      </c>
      <c r="O68" s="12" t="s">
        <v>15</v>
      </c>
      <c r="P68" s="12" t="s">
        <v>16</v>
      </c>
      <c r="Q68" s="12" t="s">
        <v>18</v>
      </c>
      <c r="R68" s="12" t="s">
        <v>20</v>
      </c>
      <c r="S68" s="12" t="s">
        <v>28</v>
      </c>
      <c r="T68" s="12" t="s">
        <v>32</v>
      </c>
      <c r="U68" s="12" t="s">
        <v>33</v>
      </c>
      <c r="V68" s="11"/>
      <c r="W68" s="12" t="s">
        <v>59</v>
      </c>
      <c r="X68" s="16" t="s">
        <v>80</v>
      </c>
    </row>
    <row r="69" spans="1:24" x14ac:dyDescent="0.2">
      <c r="A69" s="2" t="s">
        <v>23</v>
      </c>
      <c r="B69" s="11">
        <v>37.803333330000001</v>
      </c>
      <c r="C69" s="11">
        <v>122.325</v>
      </c>
      <c r="D69" s="11" t="s">
        <v>24</v>
      </c>
      <c r="E69" s="11" t="s">
        <v>35</v>
      </c>
      <c r="F69" s="3">
        <v>812</v>
      </c>
      <c r="I69" s="19" t="s">
        <v>6</v>
      </c>
      <c r="J69" s="11">
        <v>47790</v>
      </c>
      <c r="K69" s="11">
        <v>7716</v>
      </c>
      <c r="L69" s="11">
        <v>27043</v>
      </c>
      <c r="M69" s="11">
        <v>49758</v>
      </c>
      <c r="N69" s="11">
        <v>49660</v>
      </c>
      <c r="O69" s="11">
        <v>7771</v>
      </c>
      <c r="P69" s="11">
        <v>12945</v>
      </c>
      <c r="Q69" s="11">
        <v>1851</v>
      </c>
      <c r="R69" s="11">
        <v>107276</v>
      </c>
      <c r="S69" s="11">
        <v>18176</v>
      </c>
      <c r="T69" s="11">
        <v>15469</v>
      </c>
      <c r="U69" s="11">
        <v>19013</v>
      </c>
      <c r="V69" s="11"/>
      <c r="W69" s="11">
        <f>SUM(J69:U69)</f>
        <v>364468</v>
      </c>
      <c r="X69" s="26">
        <v>535714</v>
      </c>
    </row>
    <row r="70" spans="1:24" x14ac:dyDescent="0.2">
      <c r="A70" s="2"/>
      <c r="B70" s="11"/>
      <c r="C70" s="11"/>
      <c r="D70" s="11"/>
      <c r="E70" s="11"/>
      <c r="F70" s="3"/>
      <c r="I70" s="19" t="s">
        <v>21</v>
      </c>
      <c r="J70" s="11">
        <v>39674</v>
      </c>
      <c r="K70" s="11">
        <v>6406</v>
      </c>
      <c r="L70" s="11">
        <v>22450</v>
      </c>
      <c r="M70" s="11">
        <v>41308</v>
      </c>
      <c r="N70" s="11">
        <v>41226</v>
      </c>
      <c r="O70" s="11">
        <v>6451</v>
      </c>
      <c r="P70" s="11">
        <v>10747</v>
      </c>
      <c r="Q70" s="11">
        <v>1536</v>
      </c>
      <c r="R70" s="11">
        <v>89058</v>
      </c>
      <c r="S70" s="11">
        <v>15089</v>
      </c>
      <c r="T70" s="11">
        <v>12842</v>
      </c>
      <c r="U70" s="11">
        <v>15784</v>
      </c>
      <c r="V70" s="11"/>
      <c r="W70" s="11">
        <f t="shared" ref="W70:W73" si="1">SUM(J70:U70)</f>
        <v>302571</v>
      </c>
      <c r="X70" s="26">
        <v>444736</v>
      </c>
    </row>
    <row r="71" spans="1:24" x14ac:dyDescent="0.2">
      <c r="A71" s="2" t="s">
        <v>24</v>
      </c>
      <c r="B71" s="11">
        <v>45.643300000000004</v>
      </c>
      <c r="C71" s="11">
        <v>122.7039</v>
      </c>
      <c r="D71" s="11" t="s">
        <v>7</v>
      </c>
      <c r="E71" s="11" t="s">
        <v>8</v>
      </c>
      <c r="F71" s="3">
        <v>4623</v>
      </c>
      <c r="I71" s="19" t="s">
        <v>23</v>
      </c>
      <c r="J71" s="11">
        <v>10047</v>
      </c>
      <c r="K71" s="11">
        <v>1663</v>
      </c>
      <c r="L71" s="11">
        <v>5818</v>
      </c>
      <c r="M71" s="11">
        <v>10053</v>
      </c>
      <c r="N71" s="11">
        <v>10276</v>
      </c>
      <c r="O71" s="11">
        <v>1670</v>
      </c>
      <c r="P71" s="11">
        <v>2583</v>
      </c>
      <c r="Q71" s="11">
        <v>349</v>
      </c>
      <c r="R71" s="11">
        <v>23077</v>
      </c>
      <c r="S71" s="11">
        <v>3664</v>
      </c>
      <c r="T71" s="11">
        <v>3119</v>
      </c>
      <c r="U71" s="11">
        <v>3921</v>
      </c>
      <c r="V71" s="11"/>
      <c r="W71" s="11">
        <f t="shared" si="1"/>
        <v>76240</v>
      </c>
      <c r="X71" s="26">
        <v>99588</v>
      </c>
    </row>
    <row r="72" spans="1:24" x14ac:dyDescent="0.2">
      <c r="A72" s="2" t="s">
        <v>24</v>
      </c>
      <c r="B72" s="11">
        <v>45.643300000000004</v>
      </c>
      <c r="C72" s="11">
        <v>122.7039</v>
      </c>
      <c r="D72" s="11" t="s">
        <v>9</v>
      </c>
      <c r="E72" s="11" t="s">
        <v>10</v>
      </c>
      <c r="F72" s="3">
        <v>3957</v>
      </c>
      <c r="I72" s="19" t="s">
        <v>25</v>
      </c>
      <c r="J72" s="11">
        <v>15251</v>
      </c>
      <c r="K72" s="11">
        <v>2577</v>
      </c>
      <c r="L72" s="11">
        <v>8454</v>
      </c>
      <c r="M72" s="11">
        <v>14537</v>
      </c>
      <c r="N72" s="11">
        <v>15198</v>
      </c>
      <c r="O72" s="11">
        <v>2517</v>
      </c>
      <c r="P72" s="11">
        <v>4314</v>
      </c>
      <c r="Q72" s="11">
        <v>421</v>
      </c>
      <c r="R72" s="11">
        <v>34571</v>
      </c>
      <c r="S72" s="11">
        <v>5285</v>
      </c>
      <c r="T72" s="11">
        <v>4500</v>
      </c>
      <c r="U72" s="11">
        <v>5826</v>
      </c>
      <c r="V72" s="11"/>
      <c r="W72" s="11">
        <f t="shared" si="1"/>
        <v>113451</v>
      </c>
      <c r="X72" s="26">
        <v>132714</v>
      </c>
    </row>
    <row r="73" spans="1:24" x14ac:dyDescent="0.2">
      <c r="A73" s="2" t="s">
        <v>24</v>
      </c>
      <c r="B73" s="11">
        <v>45.643300000000004</v>
      </c>
      <c r="C73" s="11">
        <v>122.7039</v>
      </c>
      <c r="D73" s="11" t="s">
        <v>11</v>
      </c>
      <c r="E73" s="11" t="s">
        <v>12</v>
      </c>
      <c r="F73" s="3">
        <v>6606</v>
      </c>
      <c r="I73" s="19" t="s">
        <v>24</v>
      </c>
      <c r="J73" s="11">
        <v>21871</v>
      </c>
      <c r="K73" s="11">
        <v>3691</v>
      </c>
      <c r="L73" s="11">
        <v>12149</v>
      </c>
      <c r="M73" s="11">
        <v>20896</v>
      </c>
      <c r="N73" s="11">
        <v>21824</v>
      </c>
      <c r="O73" s="11">
        <v>3610</v>
      </c>
      <c r="P73" s="11">
        <v>5585</v>
      </c>
      <c r="Q73" s="11">
        <v>607</v>
      </c>
      <c r="R73" s="11">
        <v>49609</v>
      </c>
      <c r="S73" s="11">
        <v>7599</v>
      </c>
      <c r="T73" s="11">
        <v>6469</v>
      </c>
      <c r="U73" s="11">
        <v>8364</v>
      </c>
      <c r="V73" s="11"/>
      <c r="W73" s="11">
        <f t="shared" si="1"/>
        <v>162274</v>
      </c>
      <c r="X73" s="26">
        <v>191637</v>
      </c>
    </row>
    <row r="74" spans="1:24" x14ac:dyDescent="0.2">
      <c r="A74" s="2" t="s">
        <v>24</v>
      </c>
      <c r="B74" s="11">
        <v>45.643300000000004</v>
      </c>
      <c r="C74" s="11">
        <v>122.7039</v>
      </c>
      <c r="D74" s="11" t="s">
        <v>13</v>
      </c>
      <c r="E74" s="11" t="s">
        <v>13</v>
      </c>
      <c r="F74" s="3">
        <v>7078</v>
      </c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3"/>
    </row>
    <row r="75" spans="1:24" x14ac:dyDescent="0.2">
      <c r="A75" s="2" t="s">
        <v>24</v>
      </c>
      <c r="B75" s="11">
        <v>45.643300000000004</v>
      </c>
      <c r="C75" s="11">
        <v>122.7039</v>
      </c>
      <c r="D75" s="11" t="s">
        <v>26</v>
      </c>
      <c r="E75" s="11" t="s">
        <v>14</v>
      </c>
      <c r="F75" s="3">
        <v>5756</v>
      </c>
      <c r="I75" s="24" t="s">
        <v>59</v>
      </c>
      <c r="J75" s="13">
        <f>SUM(J69:J73)</f>
        <v>134633</v>
      </c>
      <c r="K75" s="13">
        <f t="shared" ref="K75:U75" si="2">SUM(K69:K73)</f>
        <v>22053</v>
      </c>
      <c r="L75" s="13">
        <f t="shared" si="2"/>
        <v>75914</v>
      </c>
      <c r="M75" s="13">
        <f t="shared" si="2"/>
        <v>136552</v>
      </c>
      <c r="N75" s="13">
        <f t="shared" si="2"/>
        <v>138184</v>
      </c>
      <c r="O75" s="13">
        <f t="shared" si="2"/>
        <v>22019</v>
      </c>
      <c r="P75" s="13">
        <f t="shared" si="2"/>
        <v>36174</v>
      </c>
      <c r="Q75" s="13">
        <f t="shared" si="2"/>
        <v>4764</v>
      </c>
      <c r="R75" s="13">
        <f t="shared" si="2"/>
        <v>303591</v>
      </c>
      <c r="S75" s="13">
        <f t="shared" si="2"/>
        <v>49813</v>
      </c>
      <c r="T75" s="13">
        <f t="shared" si="2"/>
        <v>42399</v>
      </c>
      <c r="U75" s="13">
        <f t="shared" si="2"/>
        <v>52908</v>
      </c>
      <c r="V75" s="13"/>
      <c r="W75" s="13"/>
      <c r="X75" s="5"/>
    </row>
    <row r="76" spans="1:24" x14ac:dyDescent="0.2">
      <c r="A76" s="2" t="s">
        <v>24</v>
      </c>
      <c r="B76" s="11">
        <v>45.643300000000004</v>
      </c>
      <c r="C76" s="11">
        <v>122.7039</v>
      </c>
      <c r="D76" s="11" t="s">
        <v>15</v>
      </c>
      <c r="E76" s="11" t="s">
        <v>10</v>
      </c>
      <c r="F76" s="3">
        <v>4550</v>
      </c>
    </row>
    <row r="77" spans="1:24" x14ac:dyDescent="0.2">
      <c r="A77" s="2" t="s">
        <v>24</v>
      </c>
      <c r="B77" s="11">
        <v>45.643300000000004</v>
      </c>
      <c r="C77" s="11">
        <v>122.7039</v>
      </c>
      <c r="D77" s="11" t="s">
        <v>16</v>
      </c>
      <c r="E77" s="11" t="s">
        <v>17</v>
      </c>
      <c r="F77" s="3">
        <v>5946</v>
      </c>
    </row>
    <row r="78" spans="1:24" x14ac:dyDescent="0.2">
      <c r="A78" s="2" t="s">
        <v>24</v>
      </c>
      <c r="B78" s="11">
        <v>45.643300000000004</v>
      </c>
      <c r="C78" s="11">
        <v>122.7039</v>
      </c>
      <c r="D78" s="11" t="s">
        <v>18</v>
      </c>
      <c r="E78" s="11" t="s">
        <v>19</v>
      </c>
      <c r="F78" s="3">
        <v>7342</v>
      </c>
      <c r="I78" s="1" t="s">
        <v>81</v>
      </c>
    </row>
    <row r="79" spans="1:24" x14ac:dyDescent="0.2">
      <c r="A79" s="2" t="s">
        <v>24</v>
      </c>
      <c r="B79" s="11">
        <v>45.643300000000004</v>
      </c>
      <c r="C79" s="11">
        <v>122.7039</v>
      </c>
      <c r="D79" s="11" t="s">
        <v>20</v>
      </c>
      <c r="E79" s="11" t="s">
        <v>14</v>
      </c>
      <c r="F79" s="3">
        <v>5110</v>
      </c>
      <c r="I79" t="s">
        <v>82</v>
      </c>
    </row>
    <row r="80" spans="1:24" x14ac:dyDescent="0.2">
      <c r="A80" s="2" t="s">
        <v>24</v>
      </c>
      <c r="B80" s="11">
        <v>45.643300000000004</v>
      </c>
      <c r="C80" s="11">
        <v>122.7039</v>
      </c>
      <c r="D80" s="11" t="s">
        <v>28</v>
      </c>
      <c r="E80" s="11" t="s">
        <v>29</v>
      </c>
      <c r="F80" s="3">
        <v>7288</v>
      </c>
    </row>
    <row r="81" spans="1:6" x14ac:dyDescent="0.2">
      <c r="A81" s="2" t="s">
        <v>24</v>
      </c>
      <c r="B81" s="11">
        <v>45.643300000000004</v>
      </c>
      <c r="C81" s="11">
        <v>122.7039</v>
      </c>
      <c r="D81" s="11" t="s">
        <v>32</v>
      </c>
      <c r="E81" s="11" t="s">
        <v>31</v>
      </c>
      <c r="F81" s="3">
        <v>7127</v>
      </c>
    </row>
    <row r="82" spans="1:6" x14ac:dyDescent="0.2">
      <c r="A82" s="2" t="s">
        <v>24</v>
      </c>
      <c r="B82" s="11">
        <v>45.643300000000004</v>
      </c>
      <c r="C82" s="11">
        <v>122.7039</v>
      </c>
      <c r="D82" s="11" t="s">
        <v>33</v>
      </c>
      <c r="E82" s="11" t="s">
        <v>34</v>
      </c>
      <c r="F82" s="3">
        <v>5516</v>
      </c>
    </row>
    <row r="83" spans="1:6" x14ac:dyDescent="0.2">
      <c r="A83" s="2" t="s">
        <v>24</v>
      </c>
      <c r="B83" s="11">
        <v>45.643300000000004</v>
      </c>
      <c r="C83" s="11">
        <v>122.7039</v>
      </c>
      <c r="D83" s="11" t="s">
        <v>21</v>
      </c>
      <c r="E83" s="11" t="s">
        <v>22</v>
      </c>
      <c r="F83" s="3">
        <v>1162</v>
      </c>
    </row>
    <row r="84" spans="1:6" x14ac:dyDescent="0.2">
      <c r="A84" s="2" t="s">
        <v>24</v>
      </c>
      <c r="B84" s="11">
        <v>45.643300000000004</v>
      </c>
      <c r="C84" s="11">
        <v>122.7039</v>
      </c>
      <c r="D84" s="11" t="s">
        <v>6</v>
      </c>
      <c r="E84" s="11" t="s">
        <v>22</v>
      </c>
      <c r="F84" s="3">
        <v>1162</v>
      </c>
    </row>
    <row r="85" spans="1:6" x14ac:dyDescent="0.2">
      <c r="A85" s="2" t="s">
        <v>24</v>
      </c>
      <c r="B85" s="11">
        <v>45.643300000000004</v>
      </c>
      <c r="C85" s="11">
        <v>122.7039</v>
      </c>
      <c r="D85" s="11" t="s">
        <v>25</v>
      </c>
      <c r="E85" s="11" t="s">
        <v>22</v>
      </c>
      <c r="F85" s="3">
        <v>126</v>
      </c>
    </row>
    <row r="86" spans="1:6" x14ac:dyDescent="0.2">
      <c r="A86" s="4" t="s">
        <v>24</v>
      </c>
      <c r="B86" s="13">
        <v>45.643300000000004</v>
      </c>
      <c r="C86" s="13">
        <v>122.7039</v>
      </c>
      <c r="D86" s="13" t="s">
        <v>23</v>
      </c>
      <c r="E86" s="13" t="s">
        <v>22</v>
      </c>
      <c r="F86" s="5">
        <v>812</v>
      </c>
    </row>
  </sheetData>
  <mergeCells count="6">
    <mergeCell ref="I67:X67"/>
    <mergeCell ref="A1:F1"/>
    <mergeCell ref="K4:L4"/>
    <mergeCell ref="I32:M32"/>
    <mergeCell ref="I4:J4"/>
    <mergeCell ref="K21:M21"/>
  </mergeCells>
  <hyperlinks>
    <hyperlink ref="I48" r:id="rId1" xr:uid="{00000000-0004-0000-0000-000000000000}"/>
    <hyperlink ref="I50" r:id="rId2" xr:uid="{00000000-0004-0000-0000-000001000000}"/>
    <hyperlink ref="I51" r:id="rId3" xr:uid="{00000000-0004-0000-00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Blanchet</dc:creator>
  <cp:lastModifiedBy>Julien Blanchet</cp:lastModifiedBy>
  <dcterms:created xsi:type="dcterms:W3CDTF">2022-06-04T19:02:59Z</dcterms:created>
  <dcterms:modified xsi:type="dcterms:W3CDTF">2022-06-04T22:01:17Z</dcterms:modified>
</cp:coreProperties>
</file>