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37755" windowHeight="17745" activeTab="2"/>
  </bookViews>
  <sheets>
    <sheet name="单位" sheetId="6" r:id="rId1"/>
    <sheet name="技能" sheetId="2" r:id="rId2"/>
    <sheet name="BUFF效果" sheetId="1" r:id="rId3"/>
    <sheet name="怪列表" sheetId="3" r:id="rId4"/>
    <sheet name="每一波的怪" sheetId="8" r:id="rId5"/>
    <sheet name="物品" sheetId="5" r:id="rId6"/>
    <sheet name="经济系统" sheetId="4" r:id="rId7"/>
    <sheet name="商店" sheetId="7" r:id="rId8"/>
  </sheets>
  <calcPr calcId="145621"/>
</workbook>
</file>

<file path=xl/calcChain.xml><?xml version="1.0" encoding="utf-8"?>
<calcChain xmlns="http://schemas.openxmlformats.org/spreadsheetml/2006/main">
  <c r="O10" i="3" l="1"/>
  <c r="P10" i="3" s="1"/>
  <c r="Q10" i="3" s="1"/>
  <c r="R10" i="3" s="1"/>
  <c r="S10" i="3" s="1"/>
  <c r="T10" i="3" s="1"/>
  <c r="U10" i="3" s="1"/>
  <c r="V10" i="3" s="1"/>
  <c r="W10" i="3" s="1"/>
  <c r="X10" i="3" s="1"/>
  <c r="O9" i="3"/>
  <c r="P9" i="3" s="1"/>
  <c r="Q9" i="3" s="1"/>
  <c r="R9" i="3" s="1"/>
  <c r="S9" i="3" s="1"/>
  <c r="T9" i="3" s="1"/>
  <c r="U9" i="3" s="1"/>
  <c r="V9" i="3" s="1"/>
  <c r="W9" i="3" s="1"/>
  <c r="X9" i="3" s="1"/>
  <c r="O8" i="3"/>
  <c r="P8" i="3" s="1"/>
  <c r="Q8" i="3" s="1"/>
  <c r="R8" i="3" s="1"/>
  <c r="S8" i="3" s="1"/>
  <c r="T8" i="3" s="1"/>
  <c r="U8" i="3" s="1"/>
  <c r="V8" i="3" s="1"/>
  <c r="W8" i="3" s="1"/>
  <c r="X8" i="3" s="1"/>
  <c r="O7" i="3"/>
  <c r="P7" i="3" s="1"/>
  <c r="Q7" i="3" s="1"/>
  <c r="R7" i="3" s="1"/>
  <c r="S7" i="3" s="1"/>
  <c r="T7" i="3" s="1"/>
  <c r="U7" i="3" s="1"/>
  <c r="V7" i="3" s="1"/>
  <c r="W7" i="3" s="1"/>
  <c r="X7" i="3" s="1"/>
  <c r="H7" i="3" l="1"/>
  <c r="H6" i="3"/>
  <c r="C44" i="8"/>
  <c r="H55" i="3" l="1"/>
  <c r="H56" i="3" s="1"/>
  <c r="H57" i="3" s="1"/>
  <c r="H58" i="3" s="1"/>
  <c r="H59" i="3" s="1"/>
  <c r="H60" i="3" s="1"/>
  <c r="H61" i="3" s="1"/>
  <c r="H62" i="3" s="1"/>
  <c r="H63" i="3" s="1"/>
  <c r="H64" i="3" s="1"/>
  <c r="F56" i="3"/>
  <c r="F57" i="3"/>
  <c r="F58" i="3"/>
  <c r="F59" i="3"/>
  <c r="F60" i="3"/>
  <c r="F61" i="3"/>
  <c r="F62" i="3"/>
  <c r="F63" i="3"/>
  <c r="F64" i="3"/>
  <c r="F55" i="3"/>
  <c r="G55" i="3"/>
  <c r="G56" i="3" s="1"/>
  <c r="G57" i="3" s="1"/>
  <c r="G58" i="3" s="1"/>
  <c r="G59" i="3" s="1"/>
  <c r="G60" i="3" s="1"/>
  <c r="G61" i="3" s="1"/>
  <c r="G62" i="3" s="1"/>
  <c r="G63" i="3" s="1"/>
  <c r="G64" i="3" s="1"/>
  <c r="E55" i="3"/>
  <c r="E56" i="3" s="1"/>
  <c r="E57" i="3" s="1"/>
  <c r="E58" i="3" s="1"/>
  <c r="E59" i="3" s="1"/>
  <c r="E60" i="3" s="1"/>
  <c r="E61" i="3" s="1"/>
  <c r="E62" i="3" s="1"/>
  <c r="E63" i="3" s="1"/>
  <c r="E64" i="3" s="1"/>
  <c r="D55" i="3"/>
  <c r="E15" i="3"/>
  <c r="D15" i="3"/>
  <c r="P15" i="3" s="1"/>
  <c r="R15" i="3" s="1"/>
  <c r="H15" i="3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G15" i="3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F15" i="3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E16" i="3" l="1"/>
  <c r="Q15" i="3"/>
  <c r="D16" i="3"/>
  <c r="P16" i="3" s="1"/>
  <c r="R16" i="3" s="1"/>
  <c r="O15" i="3"/>
  <c r="D56" i="3"/>
  <c r="E17" i="3" l="1"/>
  <c r="Q16" i="3"/>
  <c r="D17" i="3"/>
  <c r="P17" i="3" s="1"/>
  <c r="R17" i="3" s="1"/>
  <c r="O16" i="3"/>
  <c r="D57" i="3"/>
  <c r="E18" i="3" l="1"/>
  <c r="Q17" i="3"/>
  <c r="V55" i="3"/>
  <c r="W55" i="3" s="1"/>
  <c r="D58" i="3"/>
  <c r="D18" i="3"/>
  <c r="P18" i="3" s="1"/>
  <c r="R18" i="3" s="1"/>
  <c r="O17" i="3"/>
  <c r="U55" i="3" s="1"/>
  <c r="E19" i="3" l="1"/>
  <c r="Q18" i="3"/>
  <c r="D19" i="3"/>
  <c r="P19" i="3" s="1"/>
  <c r="R19" i="3" s="1"/>
  <c r="O18" i="3"/>
  <c r="D59" i="3"/>
  <c r="E20" i="3" l="1"/>
  <c r="Q19" i="3"/>
  <c r="D60" i="3"/>
  <c r="D20" i="3"/>
  <c r="P20" i="3" s="1"/>
  <c r="R20" i="3" s="1"/>
  <c r="O19" i="3"/>
  <c r="E21" i="3" l="1"/>
  <c r="Q20" i="3"/>
  <c r="V56" i="3"/>
  <c r="W56" i="3" s="1"/>
  <c r="D61" i="3"/>
  <c r="D21" i="3"/>
  <c r="P21" i="3" s="1"/>
  <c r="R21" i="3" s="1"/>
  <c r="O20" i="3"/>
  <c r="U56" i="3" s="1"/>
  <c r="E22" i="3" l="1"/>
  <c r="Q21" i="3"/>
  <c r="D22" i="3"/>
  <c r="P22" i="3" s="1"/>
  <c r="R22" i="3" s="1"/>
  <c r="O21" i="3"/>
  <c r="D62" i="3"/>
  <c r="E23" i="3" l="1"/>
  <c r="Q22" i="3"/>
  <c r="D23" i="3"/>
  <c r="P23" i="3" s="1"/>
  <c r="R23" i="3" s="1"/>
  <c r="O22" i="3"/>
  <c r="D63" i="3"/>
  <c r="E24" i="3" l="1"/>
  <c r="Q23" i="3"/>
  <c r="V57" i="3"/>
  <c r="W57" i="3" s="1"/>
  <c r="D64" i="3"/>
  <c r="D24" i="3"/>
  <c r="P24" i="3" s="1"/>
  <c r="R24" i="3" s="1"/>
  <c r="O23" i="3"/>
  <c r="U57" i="3" s="1"/>
  <c r="E25" i="3" l="1"/>
  <c r="Q24" i="3"/>
  <c r="D25" i="3"/>
  <c r="P25" i="3" s="1"/>
  <c r="R25" i="3" s="1"/>
  <c r="O24" i="3"/>
  <c r="E26" i="3" l="1"/>
  <c r="Q25" i="3"/>
  <c r="D26" i="3"/>
  <c r="P26" i="3" s="1"/>
  <c r="R26" i="3" s="1"/>
  <c r="O25" i="3"/>
  <c r="E27" i="3" l="1"/>
  <c r="Q26" i="3"/>
  <c r="V58" i="3"/>
  <c r="W58" i="3" s="1"/>
  <c r="D27" i="3"/>
  <c r="P27" i="3" s="1"/>
  <c r="R27" i="3" s="1"/>
  <c r="O26" i="3"/>
  <c r="U58" i="3" s="1"/>
  <c r="E28" i="3" l="1"/>
  <c r="Q27" i="3"/>
  <c r="D28" i="3"/>
  <c r="P28" i="3" s="1"/>
  <c r="R28" i="3" s="1"/>
  <c r="O27" i="3"/>
  <c r="E29" i="3" l="1"/>
  <c r="Q28" i="3"/>
  <c r="D29" i="3"/>
  <c r="P29" i="3" s="1"/>
  <c r="R29" i="3" s="1"/>
  <c r="O28" i="3"/>
  <c r="E30" i="3" l="1"/>
  <c r="Q29" i="3"/>
  <c r="V59" i="3"/>
  <c r="W59" i="3" s="1"/>
  <c r="D30" i="3"/>
  <c r="P30" i="3" s="1"/>
  <c r="R30" i="3" s="1"/>
  <c r="O29" i="3"/>
  <c r="U59" i="3" s="1"/>
  <c r="E31" i="3" l="1"/>
  <c r="Q30" i="3"/>
  <c r="D31" i="3"/>
  <c r="P31" i="3" s="1"/>
  <c r="R31" i="3" s="1"/>
  <c r="O30" i="3"/>
  <c r="E32" i="3" l="1"/>
  <c r="Q31" i="3"/>
  <c r="D32" i="3"/>
  <c r="P32" i="3" s="1"/>
  <c r="R32" i="3" s="1"/>
  <c r="O31" i="3"/>
  <c r="E33" i="3" l="1"/>
  <c r="Q32" i="3"/>
  <c r="V60" i="3"/>
  <c r="W60" i="3" s="1"/>
  <c r="D33" i="3"/>
  <c r="P33" i="3" s="1"/>
  <c r="R33" i="3" s="1"/>
  <c r="O32" i="3"/>
  <c r="U60" i="3" s="1"/>
  <c r="E34" i="3" l="1"/>
  <c r="Q33" i="3"/>
  <c r="D34" i="3"/>
  <c r="P34" i="3" s="1"/>
  <c r="R34" i="3" s="1"/>
  <c r="O33" i="3"/>
  <c r="E35" i="3" l="1"/>
  <c r="Q34" i="3"/>
  <c r="D35" i="3"/>
  <c r="P35" i="3" s="1"/>
  <c r="R35" i="3" s="1"/>
  <c r="O34" i="3"/>
  <c r="E36" i="3" l="1"/>
  <c r="Q35" i="3"/>
  <c r="V61" i="3"/>
  <c r="W61" i="3" s="1"/>
  <c r="D36" i="3"/>
  <c r="P36" i="3" s="1"/>
  <c r="R36" i="3" s="1"/>
  <c r="O35" i="3"/>
  <c r="U61" i="3" s="1"/>
  <c r="E37" i="3" l="1"/>
  <c r="Q36" i="3"/>
  <c r="D37" i="3"/>
  <c r="P37" i="3" s="1"/>
  <c r="R37" i="3" s="1"/>
  <c r="O36" i="3"/>
  <c r="E38" i="3" l="1"/>
  <c r="Q37" i="3"/>
  <c r="D38" i="3"/>
  <c r="P38" i="3" s="1"/>
  <c r="R38" i="3" s="1"/>
  <c r="O37" i="3"/>
  <c r="E39" i="3" l="1"/>
  <c r="Q38" i="3"/>
  <c r="V62" i="3"/>
  <c r="W62" i="3" s="1"/>
  <c r="D39" i="3"/>
  <c r="P39" i="3" s="1"/>
  <c r="R39" i="3" s="1"/>
  <c r="O38" i="3"/>
  <c r="U62" i="3" s="1"/>
  <c r="E40" i="3" l="1"/>
  <c r="Q39" i="3"/>
  <c r="D40" i="3"/>
  <c r="P40" i="3" s="1"/>
  <c r="R40" i="3" s="1"/>
  <c r="O39" i="3"/>
  <c r="E41" i="3" l="1"/>
  <c r="Q40" i="3"/>
  <c r="D41" i="3"/>
  <c r="P41" i="3" s="1"/>
  <c r="R41" i="3" s="1"/>
  <c r="O40" i="3"/>
  <c r="E42" i="3" l="1"/>
  <c r="Q41" i="3"/>
  <c r="V63" i="3"/>
  <c r="W63" i="3" s="1"/>
  <c r="D42" i="3"/>
  <c r="P42" i="3" s="1"/>
  <c r="R42" i="3" s="1"/>
  <c r="O41" i="3"/>
  <c r="U63" i="3" s="1"/>
  <c r="E43" i="3" l="1"/>
  <c r="Q42" i="3"/>
  <c r="D43" i="3"/>
  <c r="P43" i="3" s="1"/>
  <c r="R43" i="3" s="1"/>
  <c r="O42" i="3"/>
  <c r="E44" i="3" l="1"/>
  <c r="Q43" i="3"/>
  <c r="D44" i="3"/>
  <c r="P44" i="3" s="1"/>
  <c r="R44" i="3" s="1"/>
  <c r="O43" i="3"/>
  <c r="E45" i="3" l="1"/>
  <c r="Q44" i="3"/>
  <c r="V64" i="3"/>
  <c r="W64" i="3" s="1"/>
  <c r="D45" i="3"/>
  <c r="P45" i="3" s="1"/>
  <c r="R45" i="3" s="1"/>
  <c r="O44" i="3"/>
  <c r="U64" i="3" s="1"/>
  <c r="E46" i="3" l="1"/>
  <c r="Q45" i="3"/>
  <c r="D46" i="3"/>
  <c r="P46" i="3" s="1"/>
  <c r="R46" i="3" s="1"/>
  <c r="O45" i="3"/>
  <c r="E47" i="3" l="1"/>
  <c r="Q46" i="3"/>
  <c r="D47" i="3"/>
  <c r="P47" i="3" s="1"/>
  <c r="R47" i="3" s="1"/>
  <c r="O46" i="3"/>
  <c r="E48" i="3" l="1"/>
  <c r="Q47" i="3"/>
  <c r="V65" i="3"/>
  <c r="W65" i="3" s="1"/>
  <c r="D48" i="3"/>
  <c r="P48" i="3" s="1"/>
  <c r="R48" i="3" s="1"/>
  <c r="O47" i="3"/>
  <c r="U65" i="3" s="1"/>
  <c r="E49" i="3" l="1"/>
  <c r="Q48" i="3"/>
  <c r="D49" i="3"/>
  <c r="P49" i="3" s="1"/>
  <c r="R49" i="3" s="1"/>
  <c r="O48" i="3"/>
  <c r="E50" i="3" l="1"/>
  <c r="Q49" i="3"/>
  <c r="D50" i="3"/>
  <c r="P50" i="3" s="1"/>
  <c r="R50" i="3" s="1"/>
  <c r="O49" i="3"/>
  <c r="E51" i="3" l="1"/>
  <c r="Q50" i="3"/>
  <c r="V66" i="3"/>
  <c r="W66" i="3" s="1"/>
  <c r="D51" i="3"/>
  <c r="P51" i="3" s="1"/>
  <c r="R51" i="3" s="1"/>
  <c r="O50" i="3"/>
  <c r="U66" i="3" s="1"/>
  <c r="E52" i="3" l="1"/>
  <c r="Q51" i="3"/>
  <c r="D52" i="3"/>
  <c r="P52" i="3" s="1"/>
  <c r="R52" i="3" s="1"/>
  <c r="O51" i="3"/>
  <c r="E53" i="3" l="1"/>
  <c r="Q52" i="3"/>
  <c r="D53" i="3"/>
  <c r="P53" i="3" s="1"/>
  <c r="R53" i="3" s="1"/>
  <c r="O52" i="3"/>
  <c r="E54" i="3" l="1"/>
  <c r="Q54" i="3" s="1"/>
  <c r="Q53" i="3"/>
  <c r="V67" i="3"/>
  <c r="W67" i="3" s="1"/>
  <c r="D54" i="3"/>
  <c r="O53" i="3"/>
  <c r="U67" i="3" s="1"/>
  <c r="O54" i="3" l="1"/>
  <c r="P54" i="3"/>
  <c r="R54" i="3" s="1"/>
</calcChain>
</file>

<file path=xl/sharedStrings.xml><?xml version="1.0" encoding="utf-8"?>
<sst xmlns="http://schemas.openxmlformats.org/spreadsheetml/2006/main" count="852" uniqueCount="560">
  <si>
    <t>刷新1</t>
    <phoneticPr fontId="2" type="noConversion"/>
  </si>
  <si>
    <t>超载</t>
    <phoneticPr fontId="2" type="noConversion"/>
  </si>
  <si>
    <t>超导2</t>
  </si>
  <si>
    <t>超导1</t>
    <phoneticPr fontId="2" type="noConversion"/>
  </si>
  <si>
    <t>恢复</t>
    <phoneticPr fontId="2" type="noConversion"/>
  </si>
  <si>
    <t>融化</t>
    <phoneticPr fontId="2" type="noConversion"/>
  </si>
  <si>
    <t>寒冷3</t>
  </si>
  <si>
    <t>寒冷2</t>
  </si>
  <si>
    <t>寒冷1</t>
    <phoneticPr fontId="2" type="noConversion"/>
  </si>
  <si>
    <t>寒冷</t>
    <phoneticPr fontId="2" type="noConversion"/>
  </si>
  <si>
    <t>冻伤</t>
    <phoneticPr fontId="2" type="noConversion"/>
  </si>
  <si>
    <t>烧伤</t>
    <phoneticPr fontId="2" type="noConversion"/>
  </si>
  <si>
    <t>雷暴2</t>
  </si>
  <si>
    <t>雷暴1</t>
    <phoneticPr fontId="2" type="noConversion"/>
  </si>
  <si>
    <t>风元素3</t>
  </si>
  <si>
    <t>风元素2</t>
  </si>
  <si>
    <t>风元素1</t>
    <phoneticPr fontId="2" type="noConversion"/>
  </si>
  <si>
    <t>雷元素3</t>
  </si>
  <si>
    <t>雷元素2</t>
  </si>
  <si>
    <t>雷元素1</t>
    <phoneticPr fontId="2" type="noConversion"/>
  </si>
  <si>
    <t>水元素3</t>
  </si>
  <si>
    <t>水元素2</t>
  </si>
  <si>
    <t>水元素1</t>
    <phoneticPr fontId="2" type="noConversion"/>
  </si>
  <si>
    <t>造成目标最大生命值20%的伤害</t>
    <phoneticPr fontId="2" type="noConversion"/>
  </si>
  <si>
    <t>燃爆</t>
    <phoneticPr fontId="2" type="noConversion"/>
  </si>
  <si>
    <t>火元素2</t>
  </si>
  <si>
    <t>火元素1</t>
    <phoneticPr fontId="2" type="noConversion"/>
  </si>
  <si>
    <t>描述</t>
    <phoneticPr fontId="2" type="noConversion"/>
  </si>
  <si>
    <t>技能</t>
    <phoneticPr fontId="2" type="noConversion"/>
  </si>
  <si>
    <t>恢复1</t>
    <phoneticPr fontId="2" type="noConversion"/>
  </si>
  <si>
    <t>如果目标是风系生物</t>
    <phoneticPr fontId="2" type="noConversion"/>
  </si>
  <si>
    <t>如果目标是雷系生物</t>
    <phoneticPr fontId="2" type="noConversion"/>
  </si>
  <si>
    <t>寒冷6</t>
  </si>
  <si>
    <t>如果目标是水系生物</t>
    <phoneticPr fontId="2" type="noConversion"/>
  </si>
  <si>
    <t>扩散10</t>
    <phoneticPr fontId="2" type="noConversion"/>
  </si>
  <si>
    <t>如果目标是火系生物</t>
    <phoneticPr fontId="2" type="noConversion"/>
  </si>
  <si>
    <t>寒冷5</t>
  </si>
  <si>
    <t>不会发生</t>
    <phoneticPr fontId="2" type="noConversion"/>
  </si>
  <si>
    <t>无</t>
    <phoneticPr fontId="2" type="noConversion"/>
  </si>
  <si>
    <t>刷新1\扩散9</t>
    <phoneticPr fontId="2" type="noConversion"/>
  </si>
  <si>
    <t>风元素触发</t>
    <phoneticPr fontId="2" type="noConversion"/>
  </si>
  <si>
    <t>超载2</t>
    <phoneticPr fontId="2" type="noConversion"/>
  </si>
  <si>
    <t>雷暴2</t>
    <phoneticPr fontId="2" type="noConversion"/>
  </si>
  <si>
    <t>超导2\扩散8</t>
    <phoneticPr fontId="2" type="noConversion"/>
  </si>
  <si>
    <t>超导1\扩散8</t>
    <phoneticPr fontId="2" type="noConversion"/>
  </si>
  <si>
    <t>雷元素触发</t>
    <phoneticPr fontId="2" type="noConversion"/>
  </si>
  <si>
    <t>蒸发4</t>
    <phoneticPr fontId="2" type="noConversion"/>
  </si>
  <si>
    <t>刷新1\扩散7</t>
    <phoneticPr fontId="2" type="noConversion"/>
  </si>
  <si>
    <t>刷新1\扩散6</t>
    <phoneticPr fontId="2" type="noConversion"/>
  </si>
  <si>
    <t>刷新1\扩散5</t>
    <phoneticPr fontId="2" type="noConversion"/>
  </si>
  <si>
    <t>蒸发3</t>
    <phoneticPr fontId="2" type="noConversion"/>
  </si>
  <si>
    <t>水元素触发</t>
    <phoneticPr fontId="2" type="noConversion"/>
  </si>
  <si>
    <t>扩散4</t>
    <phoneticPr fontId="2" type="noConversion"/>
  </si>
  <si>
    <t>蒸发2</t>
    <phoneticPr fontId="2" type="noConversion"/>
  </si>
  <si>
    <t>扩散3</t>
  </si>
  <si>
    <t>扩散2</t>
    <phoneticPr fontId="2" type="noConversion"/>
  </si>
  <si>
    <t>扩散1</t>
    <phoneticPr fontId="2" type="noConversion"/>
  </si>
  <si>
    <t>融化1</t>
    <phoneticPr fontId="2" type="noConversion"/>
  </si>
  <si>
    <t>蒸发1</t>
    <phoneticPr fontId="2" type="noConversion"/>
  </si>
  <si>
    <t>火元素2</t>
    <phoneticPr fontId="2" type="noConversion"/>
  </si>
  <si>
    <t>火元素触发</t>
    <phoneticPr fontId="2" type="noConversion"/>
  </si>
  <si>
    <t>元素变化 及 获得效果</t>
    <phoneticPr fontId="2" type="noConversion"/>
  </si>
  <si>
    <t>名字</t>
    <phoneticPr fontId="2" type="noConversion"/>
  </si>
  <si>
    <t>触发条件</t>
    <phoneticPr fontId="2" type="noConversion"/>
  </si>
  <si>
    <r>
      <t>获得</t>
    </r>
    <r>
      <rPr>
        <sz val="11"/>
        <color theme="8"/>
        <rFont val="微软雅黑"/>
        <family val="2"/>
        <charset val="134"/>
      </rPr>
      <t>火元素2</t>
    </r>
    <phoneticPr fontId="2" type="noConversion"/>
  </si>
  <si>
    <r>
      <t>清除雷元素，也不获得火元素，触发</t>
    </r>
    <r>
      <rPr>
        <sz val="11"/>
        <color rgb="FF00B0F0"/>
        <rFont val="微软雅黑"/>
        <family val="2"/>
        <charset val="134"/>
      </rPr>
      <t>雷暴</t>
    </r>
    <phoneticPr fontId="2" type="noConversion"/>
  </si>
  <si>
    <r>
      <t>清除水元素，也不获得火元素，获得</t>
    </r>
    <r>
      <rPr>
        <sz val="11"/>
        <color rgb="FF00B0F0"/>
        <rFont val="微软雅黑"/>
        <family val="2"/>
        <charset val="134"/>
      </rPr>
      <t>融化</t>
    </r>
    <phoneticPr fontId="2" type="noConversion"/>
  </si>
  <si>
    <r>
      <t>清除风元素，获得火元素1层的效果，使周围150码 无火元素 的单位获得</t>
    </r>
    <r>
      <rPr>
        <sz val="11"/>
        <color theme="8"/>
        <rFont val="微软雅黑"/>
        <family val="2"/>
        <charset val="134"/>
      </rPr>
      <t>火元素1</t>
    </r>
    <phoneticPr fontId="2" type="noConversion"/>
  </si>
  <si>
    <r>
      <t>清除风元素，获得火元素2层的效果，使周围300码 无火元素 的单位获得</t>
    </r>
    <r>
      <rPr>
        <sz val="11"/>
        <color theme="8"/>
        <rFont val="微软雅黑"/>
        <family val="2"/>
        <charset val="134"/>
      </rPr>
      <t>火元素1</t>
    </r>
    <phoneticPr fontId="2" type="noConversion"/>
  </si>
  <si>
    <r>
      <t>清除风元素，获得火元素2层的效果，使周围500码 无火元素 的单位获得</t>
    </r>
    <r>
      <rPr>
        <sz val="11"/>
        <color theme="8"/>
        <rFont val="微软雅黑"/>
        <family val="2"/>
        <charset val="134"/>
      </rPr>
      <t>火元素1</t>
    </r>
    <phoneticPr fontId="2" type="noConversion"/>
  </si>
  <si>
    <r>
      <t>不获得元素，触发</t>
    </r>
    <r>
      <rPr>
        <sz val="11"/>
        <color rgb="FF00B0F0"/>
        <rFont val="微软雅黑"/>
        <family val="2"/>
        <charset val="134"/>
      </rPr>
      <t>恢复</t>
    </r>
    <phoneticPr fontId="2" type="noConversion"/>
  </si>
  <si>
    <r>
      <t>不获得火元素，触发</t>
    </r>
    <r>
      <rPr>
        <sz val="11"/>
        <color rgb="FF00B0F0"/>
        <rFont val="微软雅黑"/>
        <family val="2"/>
        <charset val="134"/>
      </rPr>
      <t>雷暴</t>
    </r>
    <phoneticPr fontId="2" type="noConversion"/>
  </si>
  <si>
    <r>
      <t>获得火元素2层的效果，使周围500码 无火元素 的单位获得</t>
    </r>
    <r>
      <rPr>
        <sz val="11"/>
        <color theme="8"/>
        <rFont val="微软雅黑"/>
        <family val="2"/>
        <charset val="134"/>
      </rPr>
      <t>火元素1</t>
    </r>
    <phoneticPr fontId="2" type="noConversion"/>
  </si>
  <si>
    <r>
      <t>获得</t>
    </r>
    <r>
      <rPr>
        <sz val="11"/>
        <color theme="8"/>
        <rFont val="微软雅黑"/>
        <family val="2"/>
        <charset val="134"/>
      </rPr>
      <t>水元素1</t>
    </r>
    <phoneticPr fontId="2" type="noConversion"/>
  </si>
  <si>
    <r>
      <t>获得</t>
    </r>
    <r>
      <rPr>
        <sz val="11"/>
        <color theme="8"/>
        <rFont val="微软雅黑"/>
        <family val="2"/>
        <charset val="134"/>
      </rPr>
      <t>水元素2</t>
    </r>
    <r>
      <rPr>
        <sz val="11"/>
        <color theme="1"/>
        <rFont val="宋体"/>
        <family val="2"/>
        <charset val="134"/>
        <scheme val="minor"/>
      </rPr>
      <t/>
    </r>
  </si>
  <si>
    <r>
      <t>获得</t>
    </r>
    <r>
      <rPr>
        <sz val="11"/>
        <color theme="8"/>
        <rFont val="微软雅黑"/>
        <family val="2"/>
        <charset val="134"/>
      </rPr>
      <t>水元素3</t>
    </r>
    <r>
      <rPr>
        <sz val="11"/>
        <color theme="1"/>
        <rFont val="宋体"/>
        <family val="2"/>
        <charset val="134"/>
        <scheme val="minor"/>
      </rPr>
      <t/>
    </r>
  </si>
  <si>
    <r>
      <t>不获得水元素，获得</t>
    </r>
    <r>
      <rPr>
        <sz val="11"/>
        <color theme="8"/>
        <rFont val="微软雅黑"/>
        <family val="2"/>
        <charset val="134"/>
      </rPr>
      <t>寒冷2</t>
    </r>
    <r>
      <rPr>
        <sz val="11"/>
        <color theme="1"/>
        <rFont val="宋体"/>
        <family val="2"/>
        <charset val="134"/>
        <scheme val="minor"/>
      </rPr>
      <t/>
    </r>
  </si>
  <si>
    <r>
      <t>不获得水元素，获得</t>
    </r>
    <r>
      <rPr>
        <sz val="11"/>
        <color theme="8"/>
        <rFont val="微软雅黑"/>
        <family val="2"/>
        <charset val="134"/>
      </rPr>
      <t>寒冷3</t>
    </r>
    <r>
      <rPr>
        <sz val="11"/>
        <color theme="1"/>
        <rFont val="宋体"/>
        <family val="2"/>
        <charset val="134"/>
        <scheme val="minor"/>
      </rPr>
      <t/>
    </r>
  </si>
  <si>
    <r>
      <t>如果目标没有雷元素，则获得</t>
    </r>
    <r>
      <rPr>
        <sz val="11"/>
        <color theme="8"/>
        <rFont val="微软雅黑"/>
        <family val="2"/>
        <charset val="134"/>
      </rPr>
      <t>雷元素1</t>
    </r>
    <r>
      <rPr>
        <sz val="11"/>
        <color theme="1"/>
        <rFont val="微软雅黑"/>
        <family val="2"/>
        <charset val="134"/>
      </rPr>
      <t>，有雷元素则层数+1</t>
    </r>
    <phoneticPr fontId="2" type="noConversion"/>
  </si>
  <si>
    <r>
      <t>获得</t>
    </r>
    <r>
      <rPr>
        <sz val="11"/>
        <color theme="8"/>
        <rFont val="微软雅黑"/>
        <family val="2"/>
        <charset val="134"/>
      </rPr>
      <t>雷元素1</t>
    </r>
    <phoneticPr fontId="2" type="noConversion"/>
  </si>
  <si>
    <r>
      <t>获得</t>
    </r>
    <r>
      <rPr>
        <sz val="11"/>
        <color theme="8"/>
        <rFont val="微软雅黑"/>
        <family val="2"/>
        <charset val="134"/>
      </rPr>
      <t>雷元素2</t>
    </r>
    <r>
      <rPr>
        <sz val="11"/>
        <color theme="1"/>
        <rFont val="宋体"/>
        <family val="2"/>
        <charset val="134"/>
        <scheme val="minor"/>
      </rPr>
      <t/>
    </r>
  </si>
  <si>
    <r>
      <t>获得</t>
    </r>
    <r>
      <rPr>
        <sz val="11"/>
        <color theme="8"/>
        <rFont val="微软雅黑"/>
        <family val="2"/>
        <charset val="134"/>
      </rPr>
      <t>雷元素3</t>
    </r>
    <r>
      <rPr>
        <sz val="11"/>
        <color theme="1"/>
        <rFont val="宋体"/>
        <family val="2"/>
        <charset val="134"/>
        <scheme val="minor"/>
      </rPr>
      <t/>
    </r>
  </si>
  <si>
    <r>
      <t>清除火元素，也不获得雷元素，触发</t>
    </r>
    <r>
      <rPr>
        <sz val="11"/>
        <color theme="8"/>
        <rFont val="微软雅黑"/>
        <family val="2"/>
        <charset val="134"/>
      </rPr>
      <t>雷暴</t>
    </r>
    <phoneticPr fontId="2" type="noConversion"/>
  </si>
  <si>
    <r>
      <t>触发</t>
    </r>
    <r>
      <rPr>
        <sz val="11"/>
        <color theme="8"/>
        <rFont val="微软雅黑"/>
        <family val="2"/>
        <charset val="134"/>
      </rPr>
      <t>超导1</t>
    </r>
    <r>
      <rPr>
        <sz val="11"/>
        <color theme="1"/>
        <rFont val="微软雅黑"/>
        <family val="2"/>
        <charset val="134"/>
      </rPr>
      <t xml:space="preserve"> \ 清除水元素，获得</t>
    </r>
    <r>
      <rPr>
        <sz val="11"/>
        <color theme="8"/>
        <rFont val="微软雅黑"/>
        <family val="2"/>
        <charset val="134"/>
      </rPr>
      <t>雷元素1</t>
    </r>
    <r>
      <rPr>
        <sz val="11"/>
        <color theme="1"/>
        <rFont val="微软雅黑"/>
        <family val="2"/>
        <charset val="134"/>
      </rPr>
      <t>，使周围150码 无雷元素 的单位获得</t>
    </r>
    <r>
      <rPr>
        <sz val="11"/>
        <color theme="8"/>
        <rFont val="微软雅黑"/>
        <family val="2"/>
        <charset val="134"/>
      </rPr>
      <t>雷元素1</t>
    </r>
    <phoneticPr fontId="2" type="noConversion"/>
  </si>
  <si>
    <r>
      <t>触发</t>
    </r>
    <r>
      <rPr>
        <sz val="11"/>
        <color theme="8"/>
        <rFont val="微软雅黑"/>
        <family val="2"/>
        <charset val="134"/>
      </rPr>
      <t xml:space="preserve">超导2 </t>
    </r>
    <r>
      <rPr>
        <sz val="11"/>
        <rFont val="微软雅黑"/>
        <family val="2"/>
        <charset val="134"/>
      </rPr>
      <t>\ 清除水元素，获得</t>
    </r>
    <r>
      <rPr>
        <sz val="11"/>
        <color theme="8"/>
        <rFont val="微软雅黑"/>
        <family val="2"/>
        <charset val="134"/>
      </rPr>
      <t>雷元素1</t>
    </r>
    <r>
      <rPr>
        <sz val="11"/>
        <color theme="1"/>
        <rFont val="微软雅黑"/>
        <family val="2"/>
        <charset val="134"/>
      </rPr>
      <t>，使周围150码 无雷元素 的单位获得</t>
    </r>
    <r>
      <rPr>
        <sz val="11"/>
        <color theme="8"/>
        <rFont val="微软雅黑"/>
        <family val="2"/>
        <charset val="134"/>
      </rPr>
      <t>雷元素1</t>
    </r>
    <phoneticPr fontId="2" type="noConversion"/>
  </si>
  <si>
    <r>
      <t>不获得雷元素，触发</t>
    </r>
    <r>
      <rPr>
        <sz val="11"/>
        <color theme="8"/>
        <rFont val="微软雅黑"/>
        <family val="2"/>
        <charset val="134"/>
      </rPr>
      <t>雷暴2</t>
    </r>
    <phoneticPr fontId="2" type="noConversion"/>
  </si>
  <si>
    <r>
      <t>不获得雷元素，触发</t>
    </r>
    <r>
      <rPr>
        <sz val="11"/>
        <color theme="8"/>
        <rFont val="微软雅黑"/>
        <family val="2"/>
        <charset val="134"/>
      </rPr>
      <t>超载</t>
    </r>
    <phoneticPr fontId="2" type="noConversion"/>
  </si>
  <si>
    <r>
      <t>获得</t>
    </r>
    <r>
      <rPr>
        <sz val="11"/>
        <color theme="8"/>
        <rFont val="微软雅黑"/>
        <family val="2"/>
        <charset val="134"/>
      </rPr>
      <t>风元素1</t>
    </r>
    <phoneticPr fontId="2" type="noConversion"/>
  </si>
  <si>
    <r>
      <t>获得</t>
    </r>
    <r>
      <rPr>
        <sz val="11"/>
        <color theme="8"/>
        <rFont val="微软雅黑"/>
        <family val="2"/>
        <charset val="134"/>
      </rPr>
      <t>风元素2</t>
    </r>
    <r>
      <rPr>
        <sz val="11"/>
        <color theme="1"/>
        <rFont val="宋体"/>
        <family val="2"/>
        <charset val="134"/>
        <scheme val="minor"/>
      </rPr>
      <t/>
    </r>
  </si>
  <si>
    <r>
      <t>获得</t>
    </r>
    <r>
      <rPr>
        <sz val="11"/>
        <color theme="8"/>
        <rFont val="微软雅黑"/>
        <family val="2"/>
        <charset val="134"/>
      </rPr>
      <t>风元素3</t>
    </r>
    <r>
      <rPr>
        <sz val="11"/>
        <color theme="1"/>
        <rFont val="宋体"/>
        <family val="2"/>
        <charset val="134"/>
        <scheme val="minor"/>
      </rPr>
      <t/>
    </r>
  </si>
  <si>
    <r>
      <t>不获得风元素，获得</t>
    </r>
    <r>
      <rPr>
        <sz val="11"/>
        <color theme="8"/>
        <rFont val="微软雅黑"/>
        <family val="2"/>
        <charset val="134"/>
      </rPr>
      <t>寒冷1</t>
    </r>
    <phoneticPr fontId="2" type="noConversion"/>
  </si>
  <si>
    <r>
      <t>不获得风元素，获得</t>
    </r>
    <r>
      <rPr>
        <sz val="11"/>
        <color theme="8"/>
        <rFont val="微软雅黑"/>
        <family val="2"/>
        <charset val="134"/>
      </rPr>
      <t>寒冷2</t>
    </r>
    <r>
      <rPr>
        <sz val="11"/>
        <color theme="1"/>
        <rFont val="宋体"/>
        <family val="2"/>
        <charset val="134"/>
        <scheme val="minor"/>
      </rPr>
      <t/>
    </r>
  </si>
  <si>
    <r>
      <t>不获得风元素，获得</t>
    </r>
    <r>
      <rPr>
        <sz val="11"/>
        <color theme="8"/>
        <rFont val="微软雅黑"/>
        <family val="2"/>
        <charset val="134"/>
      </rPr>
      <t>寒冷3</t>
    </r>
    <r>
      <rPr>
        <sz val="11"/>
        <color theme="1"/>
        <rFont val="宋体"/>
        <family val="2"/>
        <charset val="134"/>
        <scheme val="minor"/>
      </rPr>
      <t/>
    </r>
  </si>
  <si>
    <r>
      <t>使周围200码 火元素&lt;2 的单位变为</t>
    </r>
    <r>
      <rPr>
        <sz val="11"/>
        <color theme="8"/>
        <rFont val="微软雅黑"/>
        <family val="2"/>
        <charset val="134"/>
      </rPr>
      <t>火元素2</t>
    </r>
    <phoneticPr fontId="2" type="noConversion"/>
  </si>
  <si>
    <t>冻结5秒</t>
    <phoneticPr fontId="2" type="noConversion"/>
  </si>
  <si>
    <t>减速10%，持续受到最大生命值1%的伤害，持续5秒</t>
    <phoneticPr fontId="2" type="noConversion"/>
  </si>
  <si>
    <t>减速20%，持续受到最大生命值2%的伤害，持续5秒</t>
    <phoneticPr fontId="2" type="noConversion"/>
  </si>
  <si>
    <t>减速30%，持续受到最大生命值3%的伤害，持续5秒</t>
    <phoneticPr fontId="2" type="noConversion"/>
  </si>
  <si>
    <t>0~0.5秒后对半径200内的所有怪物造成伤害 =（火元素或即将获得的火元素+雷元素或即将获得的雷元素）*触发怪物最大生命值的5%</t>
    <phoneticPr fontId="2" type="noConversion"/>
  </si>
  <si>
    <t>立即对半径300内的所有怪物造成目标最大生命值15%的伤害</t>
    <phoneticPr fontId="2" type="noConversion"/>
  </si>
  <si>
    <t>受到1次最大生命值5%的伤害</t>
    <phoneticPr fontId="2" type="noConversion"/>
  </si>
  <si>
    <t>受到1次最大生命值10%的伤害</t>
    <phoneticPr fontId="2" type="noConversion"/>
  </si>
  <si>
    <t>如果目标不含有火元素</t>
    <phoneticPr fontId="2" type="noConversion"/>
  </si>
  <si>
    <t>如果目标含有火元素1</t>
    <phoneticPr fontId="2" type="noConversion"/>
  </si>
  <si>
    <t>如果目标含有火元素1</t>
    <phoneticPr fontId="2" type="noConversion"/>
  </si>
  <si>
    <t>如果目标含有火元素2</t>
  </si>
  <si>
    <t>如果目标含有火元素2</t>
    <phoneticPr fontId="2" type="noConversion"/>
  </si>
  <si>
    <t>如果目标含有火元素3</t>
  </si>
  <si>
    <t>如果目标含有火元素3</t>
    <phoneticPr fontId="2" type="noConversion"/>
  </si>
  <si>
    <t>如果目标含有雷元素1</t>
    <phoneticPr fontId="2" type="noConversion"/>
  </si>
  <si>
    <t>如果目标含有雷元素2</t>
  </si>
  <si>
    <t>如果目标含有雷元素3</t>
  </si>
  <si>
    <t>如果目标含有水元素1</t>
    <phoneticPr fontId="2" type="noConversion"/>
  </si>
  <si>
    <t>如果目标含有水元素2</t>
  </si>
  <si>
    <t>如果目标含有水元素3</t>
  </si>
  <si>
    <t>如果目标含有风元素1</t>
    <phoneticPr fontId="2" type="noConversion"/>
  </si>
  <si>
    <t>如果目标含有风元素2</t>
  </si>
  <si>
    <t>如果目标含有风元素3</t>
  </si>
  <si>
    <t>如果目标是火系生物</t>
    <phoneticPr fontId="2" type="noConversion"/>
  </si>
  <si>
    <t>如果目标不含有水元素</t>
    <phoneticPr fontId="2" type="noConversion"/>
  </si>
  <si>
    <t>如果目标含有雷元素1</t>
    <phoneticPr fontId="2" type="noConversion"/>
  </si>
  <si>
    <t>如果目标不含有雷元素</t>
    <phoneticPr fontId="2" type="noConversion"/>
  </si>
  <si>
    <t>如果目标不含有风元素</t>
    <phoneticPr fontId="2" type="noConversion"/>
  </si>
  <si>
    <t>如果目标含有风元素1</t>
    <phoneticPr fontId="2" type="noConversion"/>
  </si>
  <si>
    <t>特效/模型</t>
    <phoneticPr fontId="2" type="noConversion"/>
  </si>
  <si>
    <t>燃烧效果小</t>
    <phoneticPr fontId="2" type="noConversion"/>
  </si>
  <si>
    <t>燃烧效果大</t>
    <phoneticPr fontId="2" type="noConversion"/>
  </si>
  <si>
    <t>[TX] (452)</t>
  </si>
  <si>
    <t>[TX] (630)</t>
    <phoneticPr fontId="2" type="noConversion"/>
  </si>
  <si>
    <t>在5秒内恢复目标最大生命值10%的血量</t>
    <phoneticPr fontId="2" type="noConversion"/>
  </si>
  <si>
    <t>[TX] (553)</t>
    <phoneticPr fontId="2" type="noConversion"/>
  </si>
  <si>
    <t>备注</t>
    <phoneticPr fontId="2" type="noConversion"/>
  </si>
  <si>
    <t>[TX] (556)</t>
    <phoneticPr fontId="2" type="noConversion"/>
  </si>
  <si>
    <t>用两个同样的特效</t>
    <phoneticPr fontId="2" type="noConversion"/>
  </si>
  <si>
    <t>用3个同样的特效</t>
    <phoneticPr fontId="2" type="noConversion"/>
  </si>
  <si>
    <t>[TX] (656)</t>
    <phoneticPr fontId="2" type="noConversion"/>
  </si>
  <si>
    <t>[TX] (346)</t>
    <phoneticPr fontId="2" type="noConversion"/>
  </si>
  <si>
    <t>蒸发1</t>
    <phoneticPr fontId="2" type="noConversion"/>
  </si>
  <si>
    <t>蒸发2</t>
  </si>
  <si>
    <t>蒸发3</t>
  </si>
  <si>
    <r>
      <t>清除水元素，也不获得火元素，获得</t>
    </r>
    <r>
      <rPr>
        <sz val="11"/>
        <color rgb="FF00B0F0"/>
        <rFont val="微软雅黑"/>
        <family val="2"/>
        <charset val="134"/>
      </rPr>
      <t>蒸发1</t>
    </r>
    <phoneticPr fontId="2" type="noConversion"/>
  </si>
  <si>
    <r>
      <t>清除水元素，也不获得火元素，获得</t>
    </r>
    <r>
      <rPr>
        <sz val="11"/>
        <color rgb="FF00B0F0"/>
        <rFont val="微软雅黑"/>
        <family val="2"/>
        <charset val="134"/>
      </rPr>
      <t>蒸发2</t>
    </r>
    <phoneticPr fontId="2" type="noConversion"/>
  </si>
  <si>
    <r>
      <t>不获得火元素，触发</t>
    </r>
    <r>
      <rPr>
        <sz val="11"/>
        <color theme="8"/>
        <rFont val="微软雅黑"/>
        <family val="2"/>
        <charset val="134"/>
      </rPr>
      <t>烧伤</t>
    </r>
    <r>
      <rPr>
        <sz val="11"/>
        <color theme="1"/>
        <rFont val="微软雅黑"/>
        <family val="2"/>
        <charset val="134"/>
      </rPr>
      <t>，触发</t>
    </r>
    <r>
      <rPr>
        <sz val="11"/>
        <color rgb="FF00B0F0"/>
        <rFont val="微软雅黑"/>
        <family val="2"/>
        <charset val="134"/>
      </rPr>
      <t>蒸发3</t>
    </r>
    <phoneticPr fontId="2" type="noConversion"/>
  </si>
  <si>
    <r>
      <t>清除火元素，也不获得水元素，获得</t>
    </r>
    <r>
      <rPr>
        <sz val="11"/>
        <color rgb="FF00B0F0"/>
        <rFont val="微软雅黑"/>
        <family val="2"/>
        <charset val="134"/>
      </rPr>
      <t>蒸发1</t>
    </r>
    <phoneticPr fontId="2" type="noConversion"/>
  </si>
  <si>
    <r>
      <t>清除火元素，也不获得水元素，获得</t>
    </r>
    <r>
      <rPr>
        <sz val="11"/>
        <color rgb="FF00B0F0"/>
        <rFont val="微软雅黑"/>
        <family val="2"/>
        <charset val="134"/>
      </rPr>
      <t>蒸发2</t>
    </r>
    <phoneticPr fontId="2" type="noConversion"/>
  </si>
  <si>
    <t>蒸发5</t>
    <phoneticPr fontId="2" type="noConversion"/>
  </si>
  <si>
    <r>
      <t>不获得水元素，触发</t>
    </r>
    <r>
      <rPr>
        <sz val="11"/>
        <color theme="8"/>
        <rFont val="微软雅黑"/>
        <family val="2"/>
        <charset val="134"/>
      </rPr>
      <t>冻伤</t>
    </r>
    <r>
      <rPr>
        <sz val="11"/>
        <color theme="1"/>
        <rFont val="微软雅黑"/>
        <family val="2"/>
        <charset val="134"/>
      </rPr>
      <t>，触发</t>
    </r>
    <r>
      <rPr>
        <sz val="11"/>
        <color rgb="FF00B0F0"/>
        <rFont val="微软雅黑"/>
        <family val="2"/>
        <charset val="134"/>
      </rPr>
      <t>蒸发3</t>
    </r>
    <phoneticPr fontId="2" type="noConversion"/>
  </si>
  <si>
    <t>蒸发6</t>
    <phoneticPr fontId="2" type="noConversion"/>
  </si>
  <si>
    <t>[TX] (1393)</t>
    <phoneticPr fontId="2" type="noConversion"/>
  </si>
  <si>
    <t>[TX] (189)</t>
    <phoneticPr fontId="2" type="noConversion"/>
  </si>
  <si>
    <t>颜色变蓝</t>
    <phoneticPr fontId="2" type="noConversion"/>
  </si>
  <si>
    <t>颜色变浅蓝</t>
    <phoneticPr fontId="2" type="noConversion"/>
  </si>
  <si>
    <t>颜色变深蓝</t>
    <phoneticPr fontId="2" type="noConversion"/>
  </si>
  <si>
    <t>身上出现冰块</t>
    <phoneticPr fontId="2" type="noConversion"/>
  </si>
  <si>
    <t>身上出现很多冰块</t>
    <phoneticPr fontId="2" type="noConversion"/>
  </si>
  <si>
    <t>身上出现少量冰块</t>
    <phoneticPr fontId="2" type="noConversion"/>
  </si>
  <si>
    <t>模型变透明或看起来很脆弱的样子</t>
    <phoneticPr fontId="2" type="noConversion"/>
  </si>
  <si>
    <t>[TX] (20)</t>
    <phoneticPr fontId="2" type="noConversion"/>
  </si>
  <si>
    <t>[TX] (20)</t>
    <phoneticPr fontId="2" type="noConversion"/>
  </si>
  <si>
    <t>无</t>
    <phoneticPr fontId="2" type="noConversion"/>
  </si>
  <si>
    <t>大小*0.4</t>
    <phoneticPr fontId="2" type="noConversion"/>
  </si>
  <si>
    <t>大小*0.7</t>
    <phoneticPr fontId="2" type="noConversion"/>
  </si>
  <si>
    <t>大小*1</t>
    <phoneticPr fontId="2" type="noConversion"/>
  </si>
  <si>
    <t>大小*0.7</t>
    <phoneticPr fontId="2" type="noConversion"/>
  </si>
  <si>
    <t>大小*1.2</t>
    <phoneticPr fontId="2" type="noConversion"/>
  </si>
  <si>
    <t>大小*0.8</t>
    <phoneticPr fontId="2" type="noConversion"/>
  </si>
  <si>
    <t>大小*1.4</t>
    <phoneticPr fontId="2" type="noConversion"/>
  </si>
  <si>
    <t>未找到</t>
    <phoneticPr fontId="2" type="noConversion"/>
  </si>
  <si>
    <t>每秒受到最大生命值4%的伤害，持续4秒</t>
    <phoneticPr fontId="2" type="noConversion"/>
  </si>
  <si>
    <t>火元素1</t>
    <phoneticPr fontId="2" type="noConversion"/>
  </si>
  <si>
    <r>
      <t>获得</t>
    </r>
    <r>
      <rPr>
        <sz val="11"/>
        <color theme="8"/>
        <rFont val="微软雅黑"/>
        <family val="2"/>
        <charset val="134"/>
      </rPr>
      <t>火元素1</t>
    </r>
    <phoneticPr fontId="2" type="noConversion"/>
  </si>
  <si>
    <r>
      <t>清除火元素，触发</t>
    </r>
    <r>
      <rPr>
        <sz val="11"/>
        <color rgb="FF00B0F0"/>
        <rFont val="微软雅黑"/>
        <family val="2"/>
        <charset val="134"/>
      </rPr>
      <t>燃爆</t>
    </r>
    <r>
      <rPr>
        <sz val="11"/>
        <rFont val="微软雅黑"/>
        <family val="2"/>
        <charset val="134"/>
      </rPr>
      <t>，使周围150码 无火元素 的单位获得火元素1</t>
    </r>
    <phoneticPr fontId="2" type="noConversion"/>
  </si>
  <si>
    <t>造成1次300码的范围伤害</t>
    <phoneticPr fontId="2" type="noConversion"/>
  </si>
  <si>
    <t>水系塔</t>
    <phoneticPr fontId="2" type="noConversion"/>
  </si>
  <si>
    <t>风系塔</t>
    <phoneticPr fontId="2" type="noConversion"/>
  </si>
  <si>
    <t>雷系塔</t>
    <phoneticPr fontId="2" type="noConversion"/>
  </si>
  <si>
    <t>[TX] (1436)</t>
  </si>
  <si>
    <t>技能1</t>
    <phoneticPr fontId="2" type="noConversion"/>
  </si>
  <si>
    <t>普攻有20%概率给目标施加火元素1</t>
    <phoneticPr fontId="2" type="noConversion"/>
  </si>
  <si>
    <t>技能2</t>
  </si>
  <si>
    <t>特效1</t>
    <phoneticPr fontId="2" type="noConversion"/>
  </si>
  <si>
    <t>弹道改变</t>
    <phoneticPr fontId="2" type="noConversion"/>
  </si>
  <si>
    <t>普攻有20%概率给目标施加水元素1</t>
    <phoneticPr fontId="2" type="noConversion"/>
  </si>
  <si>
    <t>普攻有20%概率给目标施加雷元素1</t>
    <phoneticPr fontId="2" type="noConversion"/>
  </si>
  <si>
    <t>普攻有20%概率给目标施加风元素1</t>
    <phoneticPr fontId="2" type="noConversion"/>
  </si>
  <si>
    <t>攻击伤害</t>
    <phoneticPr fontId="2" type="noConversion"/>
  </si>
  <si>
    <t>[TX] (416)</t>
    <phoneticPr fontId="2" type="noConversion"/>
  </si>
  <si>
    <t>[TX] (1323)</t>
    <phoneticPr fontId="2" type="noConversion"/>
  </si>
  <si>
    <t>[TX] (884)</t>
    <phoneticPr fontId="2" type="noConversion"/>
  </si>
  <si>
    <t>1/0.7/0.5</t>
    <phoneticPr fontId="2" type="noConversion"/>
  </si>
  <si>
    <t>攻击间隔</t>
    <phoneticPr fontId="2" type="noConversion"/>
  </si>
  <si>
    <t>30/60/100</t>
    <phoneticPr fontId="2" type="noConversion"/>
  </si>
  <si>
    <t>怪物血量</t>
    <phoneticPr fontId="2" type="noConversion"/>
  </si>
  <si>
    <t>护甲</t>
    <phoneticPr fontId="2" type="noConversion"/>
  </si>
  <si>
    <t>魔抗</t>
    <phoneticPr fontId="2" type="noConversion"/>
  </si>
  <si>
    <t>技能3</t>
  </si>
  <si>
    <t>技能4</t>
  </si>
  <si>
    <t>技能5</t>
  </si>
  <si>
    <t>简介</t>
    <phoneticPr fontId="2" type="noConversion"/>
  </si>
  <si>
    <t>ID</t>
    <phoneticPr fontId="2" type="noConversion"/>
  </si>
  <si>
    <t>第1波</t>
    <phoneticPr fontId="2" type="noConversion"/>
  </si>
  <si>
    <t>击杀金币</t>
    <phoneticPr fontId="2" type="noConversion"/>
  </si>
  <si>
    <t>总收益</t>
    <phoneticPr fontId="2" type="noConversion"/>
  </si>
  <si>
    <t>移动速度</t>
    <phoneticPr fontId="2" type="noConversion"/>
  </si>
  <si>
    <t>出怪频率</t>
    <phoneticPr fontId="2" type="noConversion"/>
  </si>
  <si>
    <t>第2波</t>
  </si>
  <si>
    <t>第3波</t>
  </si>
  <si>
    <t>第4波</t>
  </si>
  <si>
    <t>第5波</t>
  </si>
  <si>
    <t>名字</t>
    <phoneticPr fontId="2" type="noConversion"/>
  </si>
  <si>
    <t>炮灰1</t>
    <phoneticPr fontId="2" type="noConversion"/>
  </si>
  <si>
    <t>炮灰2</t>
  </si>
  <si>
    <t>炮灰3</t>
  </si>
  <si>
    <t>炮灰4</t>
  </si>
  <si>
    <t>炮灰5</t>
  </si>
  <si>
    <t>普通怪模板</t>
    <phoneticPr fontId="2" type="noConversion"/>
  </si>
  <si>
    <t>每层提升强度</t>
    <phoneticPr fontId="2" type="noConversion"/>
  </si>
  <si>
    <t>初始值</t>
    <phoneticPr fontId="2" type="noConversion"/>
  </si>
  <si>
    <t>炮灰6</t>
  </si>
  <si>
    <t>第6波</t>
  </si>
  <si>
    <t>炮灰7</t>
  </si>
  <si>
    <t>第7波</t>
  </si>
  <si>
    <t>炮灰8</t>
  </si>
  <si>
    <t>第8波</t>
  </si>
  <si>
    <t>炮灰9</t>
  </si>
  <si>
    <t>第9波</t>
  </si>
  <si>
    <t>炮灰10</t>
  </si>
  <si>
    <t>第10波</t>
  </si>
  <si>
    <t>炮灰11</t>
  </si>
  <si>
    <t>第11波</t>
  </si>
  <si>
    <t>炮灰12</t>
  </si>
  <si>
    <t>第12波</t>
  </si>
  <si>
    <t>炮灰13</t>
  </si>
  <si>
    <t>第13波</t>
  </si>
  <si>
    <t>炮灰14</t>
  </si>
  <si>
    <t>第14波</t>
  </si>
  <si>
    <t>炮灰15</t>
  </si>
  <si>
    <t>第15波</t>
  </si>
  <si>
    <t>炮灰16</t>
  </si>
  <si>
    <t>第16波</t>
  </si>
  <si>
    <t>炮灰17</t>
  </si>
  <si>
    <t>第17波</t>
  </si>
  <si>
    <t>炮灰18</t>
  </si>
  <si>
    <t>第18波</t>
  </si>
  <si>
    <t>炮灰19</t>
  </si>
  <si>
    <t>第19波</t>
  </si>
  <si>
    <t>炮灰20</t>
  </si>
  <si>
    <t>第20波</t>
  </si>
  <si>
    <t>炮灰21</t>
  </si>
  <si>
    <t>第21波</t>
  </si>
  <si>
    <t>炮灰22</t>
  </si>
  <si>
    <t>第22波</t>
  </si>
  <si>
    <t>炮灰23</t>
  </si>
  <si>
    <t>第23波</t>
  </si>
  <si>
    <t>炮灰24</t>
  </si>
  <si>
    <t>第24波</t>
  </si>
  <si>
    <t>炮灰25</t>
  </si>
  <si>
    <t>第25波</t>
  </si>
  <si>
    <t>炮灰26</t>
  </si>
  <si>
    <t>第26波</t>
  </si>
  <si>
    <t>炮灰27</t>
  </si>
  <si>
    <t>第27波</t>
  </si>
  <si>
    <t>炮灰28</t>
  </si>
  <si>
    <t>第28波</t>
  </si>
  <si>
    <t>炮灰29</t>
  </si>
  <si>
    <t>第29波</t>
  </si>
  <si>
    <t>炮灰30</t>
  </si>
  <si>
    <t>第30波</t>
  </si>
  <si>
    <t>炮灰31</t>
  </si>
  <si>
    <t>第31波</t>
  </si>
  <si>
    <t>炮灰32</t>
  </si>
  <si>
    <t>第32波</t>
  </si>
  <si>
    <t>炮灰33</t>
  </si>
  <si>
    <t>第33波</t>
  </si>
  <si>
    <t>炮灰34</t>
  </si>
  <si>
    <t>第34波</t>
  </si>
  <si>
    <t>炮灰35</t>
  </si>
  <si>
    <t>第35波</t>
  </si>
  <si>
    <t>炮灰36</t>
  </si>
  <si>
    <t>第36波</t>
  </si>
  <si>
    <t>炮灰37</t>
  </si>
  <si>
    <t>第37波</t>
  </si>
  <si>
    <t>炮灰38</t>
  </si>
  <si>
    <t>第38波</t>
  </si>
  <si>
    <t>炮灰39</t>
  </si>
  <si>
    <t>第39波</t>
  </si>
  <si>
    <t>炮灰40</t>
  </si>
  <si>
    <t>第40波</t>
  </si>
  <si>
    <t>最低增加数</t>
    <phoneticPr fontId="2" type="noConversion"/>
  </si>
  <si>
    <t>最低增加比例</t>
    <phoneticPr fontId="2" type="noConversion"/>
  </si>
  <si>
    <t>掉落概率</t>
    <phoneticPr fontId="2" type="noConversion"/>
  </si>
  <si>
    <t>如果目标含有水元素1</t>
    <phoneticPr fontId="2" type="noConversion"/>
  </si>
  <si>
    <t>如果目标含有水元素2</t>
    <phoneticPr fontId="2" type="noConversion"/>
  </si>
  <si>
    <t>如果目标含有水元素3</t>
    <phoneticPr fontId="2" type="noConversion"/>
  </si>
  <si>
    <t>减速40%，持续7秒</t>
    <phoneticPr fontId="2" type="noConversion"/>
  </si>
  <si>
    <t>未找到</t>
    <phoneticPr fontId="2" type="noConversion"/>
  </si>
  <si>
    <t>每隔2秒，被定住0.5秒，并受到最大生命值1.5%的伤害，持续5秒</t>
    <phoneticPr fontId="2" type="noConversion"/>
  </si>
  <si>
    <r>
      <t>清除雷元素，也不获得火元素，触发</t>
    </r>
    <r>
      <rPr>
        <sz val="11"/>
        <color rgb="FF00B0F0"/>
        <rFont val="微软雅黑"/>
        <family val="2"/>
        <charset val="134"/>
      </rPr>
      <t>雷暴</t>
    </r>
    <phoneticPr fontId="2" type="noConversion"/>
  </si>
  <si>
    <t>每秒受到最大生命值2%的伤害，持续7秒</t>
    <phoneticPr fontId="2" type="noConversion"/>
  </si>
  <si>
    <t>每隔3秒，被定住0.5秒，并受到最大生命值1%的伤害，持续5秒</t>
    <phoneticPr fontId="2" type="noConversion"/>
  </si>
  <si>
    <t>boss1</t>
    <phoneticPr fontId="2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</si>
  <si>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</si>
  <si>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</si>
  <si>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</si>
  <si>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</si>
  <si>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</si>
  <si>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</si>
  <si>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</si>
  <si>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</si>
  <si>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</si>
  <si>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初始值</t>
    <phoneticPr fontId="2" type="noConversion"/>
  </si>
  <si>
    <t>每层提升强度</t>
    <phoneticPr fontId="2" type="noConversion"/>
  </si>
  <si>
    <t>最低增加数</t>
    <phoneticPr fontId="2" type="noConversion"/>
  </si>
  <si>
    <t>最低增加比例</t>
    <phoneticPr fontId="2" type="noConversion"/>
  </si>
  <si>
    <t>击杀金币</t>
    <phoneticPr fontId="2" type="noConversion"/>
  </si>
  <si>
    <t>怪物血量</t>
    <phoneticPr fontId="2" type="noConversion"/>
  </si>
  <si>
    <t>移动速度</t>
    <phoneticPr fontId="2" type="noConversion"/>
  </si>
  <si>
    <t>护甲</t>
    <phoneticPr fontId="2" type="noConversion"/>
  </si>
  <si>
    <t>魔抗</t>
    <phoneticPr fontId="2" type="noConversion"/>
  </si>
  <si>
    <t>每3波的血量</t>
    <phoneticPr fontId="2" type="noConversion"/>
  </si>
  <si>
    <t>每3波的总血量</t>
    <phoneticPr fontId="2" type="noConversion"/>
  </si>
  <si>
    <t>每3波的总价值</t>
    <phoneticPr fontId="2" type="noConversion"/>
  </si>
  <si>
    <t>掉落概率</t>
    <phoneticPr fontId="2" type="noConversion"/>
  </si>
  <si>
    <t>掉落2</t>
    <phoneticPr fontId="2" type="noConversion"/>
  </si>
  <si>
    <t>0.3*1|0.6*2|0.1*3</t>
    <phoneticPr fontId="2" type="noConversion"/>
  </si>
  <si>
    <t>技能1</t>
    <phoneticPr fontId="2" type="noConversion"/>
  </si>
  <si>
    <t>ID</t>
    <phoneticPr fontId="2" type="noConversion"/>
  </si>
  <si>
    <t>技能名字</t>
    <phoneticPr fontId="2" type="noConversion"/>
  </si>
  <si>
    <t>技能简介</t>
    <phoneticPr fontId="2" type="noConversion"/>
  </si>
  <si>
    <t>数值1</t>
    <phoneticPr fontId="2" type="noConversion"/>
  </si>
  <si>
    <t>数值2</t>
  </si>
  <si>
    <t>数值3</t>
  </si>
  <si>
    <t>数值4</t>
  </si>
  <si>
    <t>数值5</t>
  </si>
  <si>
    <t>50*80*120</t>
    <phoneticPr fontId="2" type="noConversion"/>
  </si>
  <si>
    <t>对400范围内的所有单位造成6次伤害50/80/120，频率0.5秒/次，持续3秒，每次有7%的概率被施加一次火元素1</t>
    <phoneticPr fontId="2" type="noConversion"/>
  </si>
  <si>
    <t>对500范围内的所有单位造成减速50%，持续5秒，每个目标每秒有8%的概率被施加一次水元素1</t>
    <phoneticPr fontId="2" type="noConversion"/>
  </si>
  <si>
    <t>500范围内的所有单位，每秒有30%的概率被施加一次雷元素1，持续5秒</t>
    <phoneticPr fontId="2" type="noConversion"/>
  </si>
  <si>
    <t>数值备注</t>
    <phoneticPr fontId="2" type="noConversion"/>
  </si>
  <si>
    <t>30*50*80</t>
    <phoneticPr fontId="2" type="noConversion"/>
  </si>
  <si>
    <t>对250范围内的所有单位造成10次伤害30/50/80，频率0.5秒/次，持续5秒，每次有5%的概率被施加一次风元素1
并且控制进入范围的所有单位绕着特效走圈</t>
    <phoneticPr fontId="2" type="noConversion"/>
  </si>
  <si>
    <t>1普攻附加元素的概率</t>
    <phoneticPr fontId="2" type="noConversion"/>
  </si>
  <si>
    <t>1普攻附加元素的概率</t>
    <phoneticPr fontId="2" type="noConversion"/>
  </si>
  <si>
    <t>1范围| 2伤害| 3频率| 4持续时间| 5单次加元素的概率</t>
    <phoneticPr fontId="2" type="noConversion"/>
  </si>
  <si>
    <t>1范围| 2减速值| 3持续时间| 4单次加元素的概率| 5频率</t>
    <phoneticPr fontId="2" type="noConversion"/>
  </si>
  <si>
    <t>1范围| 2持续时间|3 单次加元素的概率|4 频率</t>
    <phoneticPr fontId="2" type="noConversion"/>
  </si>
  <si>
    <t>1范围| 2伤害| 3频率| 4持续时间| 5单次加元素的概率</t>
    <phoneticPr fontId="2" type="noConversion"/>
  </si>
  <si>
    <t>数值6</t>
  </si>
  <si>
    <t>数值7</t>
  </si>
  <si>
    <t>技能2</t>
    <phoneticPr fontId="2" type="noConversion"/>
  </si>
  <si>
    <t>技能6</t>
  </si>
  <si>
    <t>技能7</t>
  </si>
  <si>
    <t>ID</t>
    <phoneticPr fontId="2" type="noConversion"/>
  </si>
  <si>
    <t>物品名字</t>
    <phoneticPr fontId="2" type="noConversion"/>
  </si>
  <si>
    <t>使用方式</t>
    <phoneticPr fontId="2" type="noConversion"/>
  </si>
  <si>
    <t>火元素</t>
    <phoneticPr fontId="2" type="noConversion"/>
  </si>
  <si>
    <t>点击对单一敌对目标使用</t>
    <phoneticPr fontId="2" type="noConversion"/>
  </si>
  <si>
    <t>对1个单位100%施加一次火元素1</t>
    <phoneticPr fontId="2" type="noConversion"/>
  </si>
  <si>
    <t>水元素</t>
    <phoneticPr fontId="2" type="noConversion"/>
  </si>
  <si>
    <t>对1个单位100%施加一次水元素1</t>
    <phoneticPr fontId="2" type="noConversion"/>
  </si>
  <si>
    <t>雷元素</t>
    <phoneticPr fontId="2" type="noConversion"/>
  </si>
  <si>
    <t>对1个单位100%施加一次雷元素1</t>
    <phoneticPr fontId="2" type="noConversion"/>
  </si>
  <si>
    <t>风元素</t>
    <phoneticPr fontId="2" type="noConversion"/>
  </si>
  <si>
    <t>对1个单位100%施加一次风元素1</t>
    <phoneticPr fontId="2" type="noConversion"/>
  </si>
  <si>
    <t>元素激化</t>
    <phoneticPr fontId="2" type="noConversion"/>
  </si>
  <si>
    <t>点击对有敌对目标的范围使用</t>
    <phoneticPr fontId="2" type="noConversion"/>
  </si>
  <si>
    <t>使范围内的所有目标拥有的元素效果+1</t>
    <phoneticPr fontId="2" type="noConversion"/>
  </si>
  <si>
    <t>火神</t>
    <phoneticPr fontId="2" type="noConversion"/>
  </si>
  <si>
    <t>水神</t>
    <phoneticPr fontId="2" type="noConversion"/>
  </si>
  <si>
    <t>风神</t>
    <phoneticPr fontId="2" type="noConversion"/>
  </si>
  <si>
    <t>雷神</t>
    <phoneticPr fontId="2" type="noConversion"/>
  </si>
  <si>
    <t>效果1</t>
    <phoneticPr fontId="2" type="noConversion"/>
  </si>
  <si>
    <t>选择地方来建造</t>
    <phoneticPr fontId="2" type="noConversion"/>
  </si>
  <si>
    <t>建造一个可移动的英雄单位</t>
    <phoneticPr fontId="2" type="noConversion"/>
  </si>
  <si>
    <t>效果2</t>
  </si>
  <si>
    <t>效果3</t>
  </si>
  <si>
    <t>效果4</t>
  </si>
  <si>
    <t>效果5</t>
  </si>
  <si>
    <t>效果6</t>
  </si>
  <si>
    <t>效果7</t>
  </si>
  <si>
    <t>元素之神</t>
    <phoneticPr fontId="2" type="noConversion"/>
  </si>
  <si>
    <t>物品组</t>
    <phoneticPr fontId="2" type="noConversion"/>
  </si>
  <si>
    <t>包含物品</t>
    <phoneticPr fontId="2" type="noConversion"/>
  </si>
  <si>
    <t>物品组ID</t>
    <phoneticPr fontId="2" type="noConversion"/>
  </si>
  <si>
    <t>1,2,3,4</t>
    <phoneticPr fontId="2" type="noConversion"/>
  </si>
  <si>
    <t>元素物品</t>
    <phoneticPr fontId="2" type="noConversion"/>
  </si>
  <si>
    <t>掉落1</t>
    <phoneticPr fontId="2" type="noConversion"/>
  </si>
  <si>
    <t>G1</t>
    <phoneticPr fontId="2" type="noConversion"/>
  </si>
  <si>
    <t>G1</t>
    <phoneticPr fontId="2" type="noConversion"/>
  </si>
  <si>
    <t>ID</t>
    <phoneticPr fontId="2" type="noConversion"/>
  </si>
  <si>
    <t>商店名</t>
    <phoneticPr fontId="2" type="noConversion"/>
  </si>
  <si>
    <t>物品1</t>
    <phoneticPr fontId="2" type="noConversion"/>
  </si>
  <si>
    <t>消耗</t>
    <phoneticPr fontId="2" type="noConversion"/>
  </si>
  <si>
    <t>物品2</t>
    <phoneticPr fontId="2" type="noConversion"/>
  </si>
  <si>
    <t>物品3</t>
    <phoneticPr fontId="2" type="noConversion"/>
  </si>
  <si>
    <t>物品4</t>
    <phoneticPr fontId="2" type="noConversion"/>
  </si>
  <si>
    <t>塔商店</t>
    <phoneticPr fontId="2" type="noConversion"/>
  </si>
  <si>
    <t>单位类型</t>
    <phoneticPr fontId="2" type="noConversion"/>
  </si>
  <si>
    <t>单位名字</t>
    <phoneticPr fontId="2" type="noConversion"/>
  </si>
  <si>
    <t>塔</t>
    <phoneticPr fontId="2" type="noConversion"/>
  </si>
  <si>
    <t>英雄</t>
    <phoneticPr fontId="2" type="noConversion"/>
  </si>
  <si>
    <t>火系塔</t>
    <phoneticPr fontId="2" type="noConversion"/>
  </si>
  <si>
    <t>玩家</t>
    <phoneticPr fontId="2" type="noConversion"/>
  </si>
  <si>
    <t>技能8</t>
  </si>
  <si>
    <t>技能9</t>
  </si>
  <si>
    <t>技能10</t>
  </si>
  <si>
    <t>技能11</t>
  </si>
  <si>
    <t>技能12</t>
  </si>
  <si>
    <t>范围拾取</t>
    <phoneticPr fontId="2" type="noConversion"/>
  </si>
  <si>
    <t>一键福利</t>
    <phoneticPr fontId="2" type="noConversion"/>
  </si>
  <si>
    <t>皮肤</t>
    <phoneticPr fontId="2" type="noConversion"/>
  </si>
  <si>
    <t>工资</t>
    <phoneticPr fontId="2" type="noConversion"/>
  </si>
  <si>
    <t>集火</t>
    <phoneticPr fontId="2" type="noConversion"/>
  </si>
  <si>
    <t>合成</t>
    <phoneticPr fontId="2" type="noConversion"/>
  </si>
  <si>
    <t>集火</t>
    <phoneticPr fontId="2" type="noConversion"/>
  </si>
  <si>
    <t>合成</t>
    <phoneticPr fontId="2" type="noConversion"/>
  </si>
  <si>
    <t>被定住3秒，每0.5秒，受到最大生命值1%的伤害</t>
    <phoneticPr fontId="2" type="noConversion"/>
  </si>
  <si>
    <t>工资=200+波数*系数</t>
    <phoneticPr fontId="2" type="noConversion"/>
  </si>
  <si>
    <t>波数</t>
    <phoneticPr fontId="2" type="noConversion"/>
  </si>
  <si>
    <t>备注</t>
    <phoneticPr fontId="2" type="noConversion"/>
  </si>
  <si>
    <t>怪物1</t>
    <phoneticPr fontId="2" type="noConversion"/>
  </si>
  <si>
    <t>出怪时间</t>
    <phoneticPr fontId="2" type="noConversion"/>
  </si>
  <si>
    <t>出怪数量</t>
    <phoneticPr fontId="2" type="noConversion"/>
  </si>
  <si>
    <t>怪物2</t>
    <phoneticPr fontId="2" type="noConversion"/>
  </si>
  <si>
    <t>怪物3</t>
    <phoneticPr fontId="2" type="noConversion"/>
  </si>
  <si>
    <t>持续时间</t>
    <phoneticPr fontId="2" type="noConversion"/>
  </si>
  <si>
    <t>挑战</t>
    <phoneticPr fontId="2" type="noConversion"/>
  </si>
  <si>
    <t>金币挑战</t>
    <phoneticPr fontId="2" type="noConversion"/>
  </si>
  <si>
    <t>元素挑战</t>
    <phoneticPr fontId="2" type="noConversion"/>
  </si>
  <si>
    <t>金币</t>
    <phoneticPr fontId="2" type="noConversion"/>
  </si>
  <si>
    <t>金币怪</t>
    <phoneticPr fontId="2" type="noConversion"/>
  </si>
  <si>
    <t>金币怪击杀金币</t>
    <phoneticPr fontId="2" type="noConversion"/>
  </si>
  <si>
    <t>金币怪血量</t>
    <phoneticPr fontId="2" type="noConversion"/>
  </si>
  <si>
    <t>总收益</t>
    <phoneticPr fontId="2" type="noConversion"/>
  </si>
  <si>
    <t>金币怪</t>
    <phoneticPr fontId="2" type="noConversion"/>
  </si>
  <si>
    <t>较怪1的提升倍数</t>
    <phoneticPr fontId="2" type="noConversion"/>
  </si>
  <si>
    <t>金币数值</t>
    <phoneticPr fontId="2" type="noConversion"/>
  </si>
  <si>
    <t>血量数值</t>
    <phoneticPr fontId="2" type="noConversion"/>
  </si>
  <si>
    <t>火</t>
    <phoneticPr fontId="2" type="noConversion"/>
  </si>
  <si>
    <t>雷</t>
    <phoneticPr fontId="2" type="noConversion"/>
  </si>
  <si>
    <t>风</t>
    <phoneticPr fontId="2" type="noConversion"/>
  </si>
  <si>
    <t>水</t>
    <phoneticPr fontId="2" type="noConversion"/>
  </si>
  <si>
    <t>挑战1</t>
    <phoneticPr fontId="2" type="noConversion"/>
  </si>
  <si>
    <t>挑战2</t>
    <phoneticPr fontId="2" type="noConversion"/>
  </si>
  <si>
    <t>挑战金币</t>
    <phoneticPr fontId="2" type="noConversion"/>
  </si>
  <si>
    <t>挑战元素</t>
    <phoneticPr fontId="2" type="noConversion"/>
  </si>
  <si>
    <t>等待时间</t>
    <phoneticPr fontId="2" type="noConversion"/>
  </si>
  <si>
    <t>第5波+BOSS1+伤害测试</t>
    <phoneticPr fontId="2" type="noConversion"/>
  </si>
  <si>
    <t>第1波</t>
    <phoneticPr fontId="2" type="noConversion"/>
  </si>
  <si>
    <t>第6波</t>
    <phoneticPr fontId="2" type="noConversion"/>
  </si>
  <si>
    <t>第10波+BOSS2+伤害测试+休息</t>
    <phoneticPr fontId="2" type="noConversion"/>
  </si>
  <si>
    <t>第15波+BOSS3+伤害测试</t>
    <phoneticPr fontId="2" type="noConversion"/>
  </si>
  <si>
    <t>第25波+BOSS5+伤害测试</t>
    <phoneticPr fontId="2" type="noConversion"/>
  </si>
  <si>
    <t>第20波+BOSS4+伤害测试+休息</t>
    <phoneticPr fontId="2" type="noConversion"/>
  </si>
  <si>
    <t>第30波+BOSS6+伤害测试+休息</t>
    <phoneticPr fontId="2" type="noConversion"/>
  </si>
  <si>
    <t>第35波+BOSS7+伤害测试</t>
    <phoneticPr fontId="2" type="noConversion"/>
  </si>
  <si>
    <t>精英怪</t>
    <phoneticPr fontId="2" type="noConversion"/>
  </si>
  <si>
    <t>精英怪</t>
    <phoneticPr fontId="2" type="noConversion"/>
  </si>
  <si>
    <t>伤害测试</t>
    <phoneticPr fontId="2" type="noConversion"/>
  </si>
  <si>
    <t>1前置CD| 2每次CD</t>
    <phoneticPr fontId="2" type="noConversion"/>
  </si>
  <si>
    <t>1前置CD| 2每次CD |3系数</t>
    <phoneticPr fontId="2" type="noConversion"/>
  </si>
  <si>
    <t>元素挑战怪</t>
    <phoneticPr fontId="2" type="noConversion"/>
  </si>
  <si>
    <t>BOSS模板</t>
    <phoneticPr fontId="2" type="noConversion"/>
  </si>
  <si>
    <t>元素怪</t>
    <phoneticPr fontId="2" type="noConversion"/>
  </si>
  <si>
    <t>强度</t>
    <phoneticPr fontId="2" type="noConversion"/>
  </si>
  <si>
    <t>掉落1概率</t>
    <phoneticPr fontId="2" type="noConversion"/>
  </si>
  <si>
    <t>BOSS怪</t>
    <phoneticPr fontId="2" type="noConversion"/>
  </si>
  <si>
    <t>对目标造成每秒最大生命值1.5%的伤害，持续3秒</t>
    <phoneticPr fontId="2" type="noConversion"/>
  </si>
  <si>
    <t>对目标造成每秒最大生命值3%的伤害，持续3秒</t>
    <phoneticPr fontId="2" type="noConversion"/>
  </si>
  <si>
    <t>减速20%，持续10秒</t>
    <phoneticPr fontId="2" type="noConversion"/>
  </si>
  <si>
    <t>对目标造成每秒最大生命值5%的伤害，持续3秒</t>
    <phoneticPr fontId="2" type="noConversion"/>
  </si>
  <si>
    <t>对目标造成最大生命值10%的伤害</t>
    <phoneticPr fontId="2" type="noConversion"/>
  </si>
  <si>
    <r>
      <t>不获得水元素，获得</t>
    </r>
    <r>
      <rPr>
        <sz val="11"/>
        <color theme="8"/>
        <rFont val="微软雅黑"/>
        <family val="2"/>
        <charset val="134"/>
      </rPr>
      <t>寒冷1</t>
    </r>
    <phoneticPr fontId="2" type="noConversion"/>
  </si>
  <si>
    <t>寒冷4</t>
    <phoneticPr fontId="2" type="noConversion"/>
  </si>
  <si>
    <t>如果对有寒冷的目标施加寒冷，则增加寒冷层数，最高3层，超过3层刷新时间</t>
    <phoneticPr fontId="2" type="noConversion"/>
  </si>
  <si>
    <t>对目标造成最大生命值20%的伤害</t>
    <phoneticPr fontId="2" type="noConversion"/>
  </si>
  <si>
    <t>对目标造成最大生命值30%的伤害</t>
    <phoneticPr fontId="2" type="noConversion"/>
  </si>
  <si>
    <t>增加30%受到的伤害</t>
    <phoneticPr fontId="2" type="noConversion"/>
  </si>
  <si>
    <t>刷新目标生物当前的元素效果</t>
    <phoneticPr fontId="2" type="noConversion"/>
  </si>
  <si>
    <t>从自身发出一道闪电链，弹射至300码范围内的目标，最大目标10，伤害=最大生命值20%，</t>
    <phoneticPr fontId="2" type="noConversion"/>
  </si>
  <si>
    <r>
      <t>清除水元素，也不获得雷元素，触发</t>
    </r>
    <r>
      <rPr>
        <sz val="11"/>
        <color theme="8"/>
        <rFont val="微软雅黑"/>
        <family val="2"/>
        <charset val="134"/>
      </rPr>
      <t>超载</t>
    </r>
    <phoneticPr fontId="2" type="noConversion"/>
  </si>
  <si>
    <t>丢一个雷球，不断对电场内的敌人造成伤害</t>
    <phoneticPr fontId="2" type="noConversion"/>
  </si>
  <si>
    <t>冰球在周围旋转</t>
    <phoneticPr fontId="2" type="noConversion"/>
  </si>
  <si>
    <t>挑战1</t>
    <phoneticPr fontId="2" type="noConversion"/>
  </si>
  <si>
    <t>挑战2</t>
    <phoneticPr fontId="2" type="noConversion"/>
  </si>
  <si>
    <t>挑战3</t>
    <phoneticPr fontId="2" type="noConversion"/>
  </si>
  <si>
    <t>挑战4</t>
    <phoneticPr fontId="2" type="noConversion"/>
  </si>
  <si>
    <t>挑战5</t>
    <phoneticPr fontId="2" type="noConversion"/>
  </si>
  <si>
    <t>挑战6</t>
    <phoneticPr fontId="2" type="noConversion"/>
  </si>
  <si>
    <t>挑战7</t>
    <phoneticPr fontId="2" type="noConversion"/>
  </si>
  <si>
    <t>挑战8</t>
    <phoneticPr fontId="2" type="noConversion"/>
  </si>
  <si>
    <t>挑战9</t>
    <phoneticPr fontId="2" type="noConversion"/>
  </si>
  <si>
    <t>挑战10</t>
    <phoneticPr fontId="2" type="noConversion"/>
  </si>
  <si>
    <t>强度</t>
    <phoneticPr fontId="2" type="noConversion"/>
  </si>
  <si>
    <t>血量</t>
    <phoneticPr fontId="2" type="noConversion"/>
  </si>
  <si>
    <t>护甲</t>
    <phoneticPr fontId="2" type="noConversion"/>
  </si>
  <si>
    <t>魔抗</t>
    <phoneticPr fontId="2" type="noConversion"/>
  </si>
  <si>
    <r>
      <t>触发</t>
    </r>
    <r>
      <rPr>
        <sz val="11"/>
        <color theme="8"/>
        <rFont val="微软雅黑"/>
        <family val="2"/>
        <charset val="134"/>
      </rPr>
      <t>刷新</t>
    </r>
    <phoneticPr fontId="2" type="noConversion"/>
  </si>
  <si>
    <r>
      <t>触发</t>
    </r>
    <r>
      <rPr>
        <sz val="11"/>
        <color theme="8"/>
        <rFont val="微软雅黑"/>
        <family val="2"/>
        <charset val="134"/>
      </rPr>
      <t>刷新</t>
    </r>
    <r>
      <rPr>
        <sz val="11"/>
        <color theme="1"/>
        <rFont val="微软雅黑"/>
        <family val="2"/>
        <charset val="134"/>
      </rPr>
      <t xml:space="preserve"> \ 不获得水元素，使周围150码 无雷元素 的单位变为</t>
    </r>
    <r>
      <rPr>
        <sz val="11"/>
        <color theme="8"/>
        <rFont val="微软雅黑"/>
        <family val="2"/>
        <charset val="134"/>
      </rPr>
      <t>雷元素1</t>
    </r>
    <phoneticPr fontId="2" type="noConversion"/>
  </si>
  <si>
    <r>
      <t>触发</t>
    </r>
    <r>
      <rPr>
        <sz val="11"/>
        <color theme="8"/>
        <rFont val="微软雅黑"/>
        <family val="2"/>
        <charset val="134"/>
      </rPr>
      <t xml:space="preserve">刷新 </t>
    </r>
    <r>
      <rPr>
        <sz val="11"/>
        <color theme="1"/>
        <rFont val="微软雅黑"/>
        <family val="2"/>
        <charset val="134"/>
      </rPr>
      <t>\ 不获得水元素，使周围150码 雷元素&lt;2 的单位变为</t>
    </r>
    <r>
      <rPr>
        <sz val="11"/>
        <color theme="8"/>
        <rFont val="微软雅黑"/>
        <family val="2"/>
        <charset val="134"/>
      </rPr>
      <t>雷元素2</t>
    </r>
    <phoneticPr fontId="2" type="noConversion"/>
  </si>
  <si>
    <r>
      <t>触发</t>
    </r>
    <r>
      <rPr>
        <sz val="11"/>
        <color theme="8"/>
        <rFont val="微软雅黑"/>
        <family val="2"/>
        <charset val="134"/>
      </rPr>
      <t>刷新</t>
    </r>
    <r>
      <rPr>
        <sz val="11"/>
        <color theme="1"/>
        <rFont val="微软雅黑"/>
        <family val="2"/>
        <charset val="134"/>
      </rPr>
      <t xml:space="preserve"> \ 不获得水元素，使周围150码 雷元素&lt;3 的单位变为</t>
    </r>
    <r>
      <rPr>
        <sz val="11"/>
        <color theme="8"/>
        <rFont val="微软雅黑"/>
        <family val="2"/>
        <charset val="134"/>
      </rPr>
      <t>雷元素3</t>
    </r>
    <phoneticPr fontId="2" type="noConversion"/>
  </si>
  <si>
    <r>
      <t>触发</t>
    </r>
    <r>
      <rPr>
        <sz val="11"/>
        <color theme="8"/>
        <rFont val="微软雅黑"/>
        <family val="2"/>
        <charset val="134"/>
      </rPr>
      <t>刷新</t>
    </r>
    <r>
      <rPr>
        <sz val="11"/>
        <color theme="1"/>
        <rFont val="微软雅黑"/>
        <family val="2"/>
        <charset val="134"/>
      </rPr>
      <t xml:space="preserve"> \ 不获得风元素，使周围150码 无火元素 的单位变为</t>
    </r>
    <r>
      <rPr>
        <sz val="11"/>
        <color theme="8"/>
        <rFont val="微软雅黑"/>
        <family val="2"/>
        <charset val="134"/>
      </rPr>
      <t>火元素1</t>
    </r>
    <phoneticPr fontId="2" type="noConversion"/>
  </si>
  <si>
    <r>
      <t>触发</t>
    </r>
    <r>
      <rPr>
        <sz val="11"/>
        <color theme="8"/>
        <rFont val="微软雅黑"/>
        <family val="2"/>
        <charset val="134"/>
      </rPr>
      <t>刷新</t>
    </r>
    <r>
      <rPr>
        <sz val="11"/>
        <color theme="1"/>
        <rFont val="微软雅黑"/>
        <family val="2"/>
        <charset val="134"/>
      </rPr>
      <t xml:space="preserve"> \ 不获得风元素，使周围150码 火元素&lt;2 的单位变为</t>
    </r>
    <r>
      <rPr>
        <sz val="11"/>
        <color theme="8"/>
        <rFont val="微软雅黑"/>
        <family val="2"/>
        <charset val="134"/>
      </rPr>
      <t>火元素2</t>
    </r>
    <phoneticPr fontId="2" type="noConversion"/>
  </si>
  <si>
    <t>刷新</t>
    <phoneticPr fontId="2" type="noConversion"/>
  </si>
  <si>
    <t>风雷剑1</t>
  </si>
  <si>
    <t>风雷剑1</t>
    <phoneticPr fontId="2" type="noConversion"/>
  </si>
  <si>
    <t>风雷剑2</t>
  </si>
  <si>
    <t>风雷剑3</t>
  </si>
  <si>
    <r>
      <t>不获得雷元素，触发</t>
    </r>
    <r>
      <rPr>
        <sz val="11"/>
        <color theme="8"/>
        <rFont val="微软雅黑"/>
        <family val="2"/>
        <charset val="134"/>
      </rPr>
      <t>风雷剑1</t>
    </r>
    <phoneticPr fontId="2" type="noConversion"/>
  </si>
  <si>
    <r>
      <t>不获得雷元素，触发</t>
    </r>
    <r>
      <rPr>
        <sz val="11"/>
        <color theme="8"/>
        <rFont val="微软雅黑"/>
        <family val="2"/>
        <charset val="134"/>
      </rPr>
      <t>风雷剑2</t>
    </r>
    <phoneticPr fontId="2" type="noConversion"/>
  </si>
  <si>
    <r>
      <t>不获得雷元素，触发</t>
    </r>
    <r>
      <rPr>
        <sz val="11"/>
        <color theme="8"/>
        <rFont val="微软雅黑"/>
        <family val="2"/>
        <charset val="134"/>
      </rPr>
      <t>风雷剑3</t>
    </r>
    <phoneticPr fontId="2" type="noConversion"/>
  </si>
  <si>
    <t>风雷剑4</t>
    <phoneticPr fontId="2" type="noConversion"/>
  </si>
  <si>
    <r>
      <t>不获得风元素，触发</t>
    </r>
    <r>
      <rPr>
        <sz val="11"/>
        <color theme="8"/>
        <rFont val="微软雅黑"/>
        <family val="2"/>
        <charset val="134"/>
      </rPr>
      <t>风雷剑1</t>
    </r>
    <phoneticPr fontId="2" type="noConversion"/>
  </si>
  <si>
    <r>
      <t>不获得风元素，触发</t>
    </r>
    <r>
      <rPr>
        <sz val="11"/>
        <color theme="8"/>
        <rFont val="微软雅黑"/>
        <family val="2"/>
        <charset val="134"/>
      </rPr>
      <t>风雷剑2</t>
    </r>
    <phoneticPr fontId="2" type="noConversion"/>
  </si>
  <si>
    <r>
      <t>不获得风元素，触发</t>
    </r>
    <r>
      <rPr>
        <sz val="11"/>
        <color theme="8"/>
        <rFont val="微软雅黑"/>
        <family val="2"/>
        <charset val="134"/>
      </rPr>
      <t>风雷剑3</t>
    </r>
    <phoneticPr fontId="2" type="noConversion"/>
  </si>
  <si>
    <t>风雷剑5</t>
  </si>
  <si>
    <t>风雷剑6</t>
  </si>
  <si>
    <r>
      <t>不获得元素，触发</t>
    </r>
    <r>
      <rPr>
        <sz val="11"/>
        <color theme="8"/>
        <rFont val="微软雅黑"/>
        <family val="2"/>
        <charset val="134"/>
      </rPr>
      <t>恢复</t>
    </r>
    <phoneticPr fontId="2" type="noConversion"/>
  </si>
  <si>
    <t>20%概率在目标脚下生成一个手里剑，对经过的目标每秒造成最大生命值2%的伤害，持续5秒</t>
    <phoneticPr fontId="2" type="noConversion"/>
  </si>
  <si>
    <t>30%概率在目标脚下生成一个手里剑，对经过的目标每秒造成最大生命值2%的伤害，持续5秒</t>
    <phoneticPr fontId="2" type="noConversion"/>
  </si>
  <si>
    <t>40%概率在目标脚下生成一个手里剑，对经过的目标每秒造成最大生命值2%的伤害，持续5秒</t>
    <phoneticPr fontId="2" type="noConversion"/>
  </si>
  <si>
    <t>G1</t>
  </si>
  <si>
    <t>盗贼</t>
    <phoneticPr fontId="2" type="noConversion"/>
  </si>
  <si>
    <t>抢夺一定范围内的元素效果</t>
    <phoneticPr fontId="2" type="noConversion"/>
  </si>
  <si>
    <t>备注</t>
    <phoneticPr fontId="2" type="noConversion"/>
  </si>
  <si>
    <t>盗贼</t>
    <phoneticPr fontId="2" type="noConversion"/>
  </si>
  <si>
    <t>统计</t>
    <phoneticPr fontId="2" type="noConversion"/>
  </si>
  <si>
    <t>怪物组ID</t>
    <phoneticPr fontId="2" type="noConversion"/>
  </si>
  <si>
    <t>怪物组</t>
    <phoneticPr fontId="2" type="noConversion"/>
  </si>
  <si>
    <t>包含怪物</t>
    <phoneticPr fontId="2" type="noConversion"/>
  </si>
  <si>
    <t>元素怪</t>
    <phoneticPr fontId="2" type="noConversion"/>
  </si>
  <si>
    <t>51,52,53,54</t>
    <phoneticPr fontId="2" type="noConversion"/>
  </si>
  <si>
    <t>MG1</t>
    <phoneticPr fontId="2" type="noConversion"/>
  </si>
  <si>
    <t>MG1</t>
    <phoneticPr fontId="2" type="noConversion"/>
  </si>
  <si>
    <t>元素偷取</t>
    <phoneticPr fontId="2" type="noConversion"/>
  </si>
  <si>
    <t>造成最大生命值15%的伤害，如果血量低于最大生命值30%则被秒杀</t>
    <phoneticPr fontId="2" type="noConversion"/>
  </si>
  <si>
    <t>171、24</t>
    <phoneticPr fontId="2" type="noConversion"/>
  </si>
  <si>
    <t>技能类型</t>
    <phoneticPr fontId="2" type="noConversion"/>
  </si>
  <si>
    <t>被动</t>
    <phoneticPr fontId="2" type="noConversion"/>
  </si>
  <si>
    <t>主动</t>
    <phoneticPr fontId="2" type="noConversion"/>
  </si>
  <si>
    <t>功能</t>
    <phoneticPr fontId="2" type="noConversion"/>
  </si>
  <si>
    <t>挑战</t>
    <phoneticPr fontId="2" type="noConversion"/>
  </si>
  <si>
    <t>主动/组合技</t>
    <phoneticPr fontId="2" type="noConversion"/>
  </si>
  <si>
    <t>阵法</t>
    <phoneticPr fontId="2" type="noConversion"/>
  </si>
  <si>
    <t>用相同的元素球在4个位置布置，再放一个阵眼，持续造成效果</t>
    <phoneticPr fontId="2" type="noConversion"/>
  </si>
  <si>
    <t>磁场风暴</t>
    <phoneticPr fontId="2" type="noConversion"/>
  </si>
  <si>
    <t>火+雷；每隔0.3秒，在以自身为中心500码范围内召唤雷火，持续2秒，每道雷火对200码范围内造成？伤害</t>
    <phoneticPr fontId="2" type="noConversion"/>
  </si>
  <si>
    <t>火+火；每隔1.5秒检测500范围内的敌人，随机瞄准一个波特效1，播完后砸下火球，持续10秒，每隔火球对200范围造成？伤害</t>
    <phoneticPr fontId="2" type="noConversion"/>
  </si>
  <si>
    <t>21、37</t>
    <phoneticPr fontId="2" type="noConversion"/>
  </si>
  <si>
    <t>风+风；创造一只风龙，持续7秒，每秒对周围造成1次伤害，</t>
    <phoneticPr fontId="2" type="noConversion"/>
  </si>
  <si>
    <t>火+风；每秒对500范围的敌人50%概率施加1层火元素1，持续5秒</t>
    <phoneticPr fontId="2" type="noConversion"/>
  </si>
  <si>
    <t>风+雷；每隔0.5秒对300范围内的敌人造成？伤害，持续4秒</t>
    <phoneticPr fontId="2" type="noConversion"/>
  </si>
  <si>
    <t>小型雷暴</t>
    <phoneticPr fontId="2" type="noConversion"/>
  </si>
  <si>
    <t>85、168</t>
    <phoneticPr fontId="2" type="noConversion"/>
  </si>
  <si>
    <t>雷+雷；播特效1，播完后特效2，对200范围内的敌人造成大量伤害</t>
    <phoneticPr fontId="2" type="noConversion"/>
  </si>
  <si>
    <t>水+水；从3C里面的炼金找感觉</t>
    <phoneticPr fontId="2" type="noConversion"/>
  </si>
  <si>
    <t>火+水；召唤冰、火两条龙</t>
    <phoneticPr fontId="2" type="noConversion"/>
  </si>
  <si>
    <t>风+水；每秒对500范围的敌人50%概率施加1层水元素1，持续5秒</t>
    <phoneticPr fontId="2" type="noConversion"/>
  </si>
  <si>
    <t>雷+水；每秒对500范围的敌人50%概率施加1层雷元素1，持续5秒</t>
    <phoneticPr fontId="2" type="noConversion"/>
  </si>
  <si>
    <t>14、88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</si>
</sst>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11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theme="8"/>
      <name val="微软雅黑"/>
      <family val="2"/>
      <charset val="134"/>
    </font>
    <font>
      <sz val="11"/>
      <color rgb="FF00B0F0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0" tint="-0.34998626667073579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rgb="FFFF000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</borders>
  <cellStyleXfs count="3">
    <xf numFmtId="0" fontId="0" fillId="0" borderId="0"/>
    <xf numFmtId="0" fontId="3" fillId="0" borderId="0">
      <alignment vertical="center"/>
    </xf>
    <xf numFmtId="9" fontId="9" fillId="0" borderId="0" applyFont="0" applyFill="0" applyBorder="0" applyAlignment="0" applyProtection="0">
      <alignment vertical="center"/>
    </xf>
  </cellStyleXfs>
  <cellXfs count="45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4" fillId="2" borderId="3" xfId="0" applyFont="1" applyFill="1" applyBorder="1"/>
    <xf numFmtId="0" fontId="4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4" fillId="2" borderId="5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4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0" xfId="0" applyFill="1"/>
    <xf numFmtId="0" fontId="4" fillId="2" borderId="0" xfId="0" applyNumberFormat="1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9" fontId="4" fillId="2" borderId="1" xfId="0" applyNumberFormat="1" applyFont="1" applyFill="1" applyBorder="1" applyAlignment="1">
      <alignment horizontal="center" vertical="center"/>
    </xf>
    <xf numFmtId="10" fontId="4" fillId="2" borderId="1" xfId="2" applyNumberFormat="1" applyFont="1" applyFill="1" applyBorder="1" applyAlignment="1">
      <alignment horizontal="center" vertical="center"/>
    </xf>
    <xf numFmtId="10" fontId="4" fillId="2" borderId="1" xfId="0" applyNumberFormat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/>
    </xf>
    <xf numFmtId="176" fontId="4" fillId="2" borderId="9" xfId="2" applyNumberFormat="1" applyFont="1" applyFill="1" applyBorder="1" applyAlignment="1">
      <alignment horizontal="center"/>
    </xf>
    <xf numFmtId="1" fontId="4" fillId="2" borderId="9" xfId="0" applyNumberFormat="1" applyFont="1" applyFill="1" applyBorder="1" applyAlignment="1">
      <alignment horizontal="center"/>
    </xf>
    <xf numFmtId="1" fontId="4" fillId="2" borderId="0" xfId="0" applyNumberFormat="1" applyFont="1" applyFill="1"/>
    <xf numFmtId="176" fontId="4" fillId="2" borderId="0" xfId="2" applyNumberFormat="1" applyFont="1" applyFill="1" applyAlignment="1"/>
    <xf numFmtId="0" fontId="4" fillId="2" borderId="10" xfId="0" applyFont="1" applyFill="1" applyBorder="1"/>
    <xf numFmtId="0" fontId="4" fillId="2" borderId="10" xfId="0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 wrapText="1"/>
    </xf>
    <xf numFmtId="0" fontId="4" fillId="4" borderId="10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9" fontId="4" fillId="2" borderId="1" xfId="2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left" vertical="center"/>
    </xf>
  </cellXfs>
  <cellStyles count="3">
    <cellStyle name="百分比" xfId="2" builtinId="5"/>
    <cellStyle name="常规" xfId="0" builtinId="0"/>
    <cellStyle name="常规 2" xfId="1"/>
  </cellStyles>
  <dxfs count="0"/>
  <tableStyles count="0" defaultTableStyle="TableStyleMedium2" defaultPivotStyle="PivotStyleLight16"/>
  <colors>
    <mruColors>
      <color rgb="FF99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5.png"/><Relationship Id="rId3" Type="http://schemas.openxmlformats.org/officeDocument/2006/relationships/image" Target="../media/image20.png"/><Relationship Id="rId7" Type="http://schemas.openxmlformats.org/officeDocument/2006/relationships/image" Target="../media/image24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6" Type="http://schemas.openxmlformats.org/officeDocument/2006/relationships/image" Target="../media/image23.png"/><Relationship Id="rId5" Type="http://schemas.openxmlformats.org/officeDocument/2006/relationships/image" Target="../media/image22.png"/><Relationship Id="rId10" Type="http://schemas.openxmlformats.org/officeDocument/2006/relationships/image" Target="../media/image27.png"/><Relationship Id="rId4" Type="http://schemas.openxmlformats.org/officeDocument/2006/relationships/image" Target="../media/image21.png"/><Relationship Id="rId9" Type="http://schemas.openxmlformats.org/officeDocument/2006/relationships/image" Target="../media/image2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209550</xdr:colOff>
      <xdr:row>5</xdr:row>
      <xdr:rowOff>152400</xdr:rowOff>
    </xdr:from>
    <xdr:to>
      <xdr:col>13</xdr:col>
      <xdr:colOff>430081</xdr:colOff>
      <xdr:row>5</xdr:row>
      <xdr:rowOff>361950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44200" y="1181100"/>
          <a:ext cx="220531" cy="209550"/>
        </a:xfrm>
        <a:prstGeom prst="rect">
          <a:avLst/>
        </a:prstGeom>
      </xdr:spPr>
    </xdr:pic>
    <xdr:clientData/>
  </xdr:twoCellAnchor>
  <xdr:twoCellAnchor editAs="oneCell">
    <xdr:from>
      <xdr:col>13</xdr:col>
      <xdr:colOff>219075</xdr:colOff>
      <xdr:row>4</xdr:row>
      <xdr:rowOff>152400</xdr:rowOff>
    </xdr:from>
    <xdr:to>
      <xdr:col>13</xdr:col>
      <xdr:colOff>428625</xdr:colOff>
      <xdr:row>4</xdr:row>
      <xdr:rowOff>361950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53725" y="10096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13</xdr:col>
      <xdr:colOff>219075</xdr:colOff>
      <xdr:row>7</xdr:row>
      <xdr:rowOff>28576</xdr:rowOff>
    </xdr:from>
    <xdr:to>
      <xdr:col>13</xdr:col>
      <xdr:colOff>400050</xdr:colOff>
      <xdr:row>7</xdr:row>
      <xdr:rowOff>208230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53725" y="1400176"/>
          <a:ext cx="180975" cy="179654"/>
        </a:xfrm>
        <a:prstGeom prst="rect">
          <a:avLst/>
        </a:prstGeom>
      </xdr:spPr>
    </xdr:pic>
    <xdr:clientData/>
  </xdr:twoCellAnchor>
  <xdr:twoCellAnchor editAs="oneCell">
    <xdr:from>
      <xdr:col>13</xdr:col>
      <xdr:colOff>209550</xdr:colOff>
      <xdr:row>8</xdr:row>
      <xdr:rowOff>38100</xdr:rowOff>
    </xdr:from>
    <xdr:to>
      <xdr:col>13</xdr:col>
      <xdr:colOff>411345</xdr:colOff>
      <xdr:row>8</xdr:row>
      <xdr:rowOff>238125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126200" y="1581150"/>
          <a:ext cx="201795" cy="200025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</xdr:colOff>
      <xdr:row>21</xdr:row>
      <xdr:rowOff>390525</xdr:rowOff>
    </xdr:from>
    <xdr:to>
      <xdr:col>13</xdr:col>
      <xdr:colOff>554520</xdr:colOff>
      <xdr:row>22</xdr:row>
      <xdr:rowOff>409575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469475" y="9391650"/>
          <a:ext cx="544995" cy="447675"/>
        </a:xfrm>
        <a:prstGeom prst="rect">
          <a:avLst/>
        </a:prstGeom>
      </xdr:spPr>
    </xdr:pic>
    <xdr:clientData/>
  </xdr:twoCellAnchor>
  <xdr:twoCellAnchor editAs="oneCell">
    <xdr:from>
      <xdr:col>13</xdr:col>
      <xdr:colOff>609601</xdr:colOff>
      <xdr:row>21</xdr:row>
      <xdr:rowOff>400050</xdr:rowOff>
    </xdr:from>
    <xdr:to>
      <xdr:col>14</xdr:col>
      <xdr:colOff>371475</xdr:colOff>
      <xdr:row>22</xdr:row>
      <xdr:rowOff>421672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3069551" y="9401175"/>
          <a:ext cx="447674" cy="450247"/>
        </a:xfrm>
        <a:prstGeom prst="rect">
          <a:avLst/>
        </a:prstGeom>
      </xdr:spPr>
    </xdr:pic>
    <xdr:clientData/>
  </xdr:twoCellAnchor>
  <xdr:twoCellAnchor editAs="oneCell">
    <xdr:from>
      <xdr:col>13</xdr:col>
      <xdr:colOff>342900</xdr:colOff>
      <xdr:row>24</xdr:row>
      <xdr:rowOff>0</xdr:rowOff>
    </xdr:from>
    <xdr:to>
      <xdr:col>13</xdr:col>
      <xdr:colOff>671980</xdr:colOff>
      <xdr:row>25</xdr:row>
      <xdr:rowOff>55228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1936075" y="10287000"/>
          <a:ext cx="329080" cy="483853"/>
        </a:xfrm>
        <a:prstGeom prst="rect">
          <a:avLst/>
        </a:prstGeom>
      </xdr:spPr>
    </xdr:pic>
    <xdr:clientData/>
  </xdr:twoCellAnchor>
  <xdr:twoCellAnchor editAs="oneCell">
    <xdr:from>
      <xdr:col>13</xdr:col>
      <xdr:colOff>104774</xdr:colOff>
      <xdr:row>25</xdr:row>
      <xdr:rowOff>3322</xdr:rowOff>
    </xdr:from>
    <xdr:to>
      <xdr:col>13</xdr:col>
      <xdr:colOff>514349</xdr:colOff>
      <xdr:row>25</xdr:row>
      <xdr:rowOff>381147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564724" y="11147572"/>
          <a:ext cx="409575" cy="377825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26</xdr:row>
      <xdr:rowOff>11297</xdr:rowOff>
    </xdr:from>
    <xdr:to>
      <xdr:col>13</xdr:col>
      <xdr:colOff>504825</xdr:colOff>
      <xdr:row>26</xdr:row>
      <xdr:rowOff>398499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2602825" y="11584172"/>
          <a:ext cx="361950" cy="387202"/>
        </a:xfrm>
        <a:prstGeom prst="rect">
          <a:avLst/>
        </a:prstGeom>
      </xdr:spPr>
    </xdr:pic>
    <xdr:clientData/>
  </xdr:twoCellAnchor>
  <xdr:twoCellAnchor editAs="oneCell">
    <xdr:from>
      <xdr:col>13</xdr:col>
      <xdr:colOff>85725</xdr:colOff>
      <xdr:row>27</xdr:row>
      <xdr:rowOff>33155</xdr:rowOff>
    </xdr:from>
    <xdr:to>
      <xdr:col>13</xdr:col>
      <xdr:colOff>514406</xdr:colOff>
      <xdr:row>28</xdr:row>
      <xdr:rowOff>9526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545675" y="12034655"/>
          <a:ext cx="428681" cy="404996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28</xdr:row>
      <xdr:rowOff>41875</xdr:rowOff>
    </xdr:from>
    <xdr:to>
      <xdr:col>13</xdr:col>
      <xdr:colOff>485448</xdr:colOff>
      <xdr:row>28</xdr:row>
      <xdr:rowOff>371184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1678900" y="8385775"/>
          <a:ext cx="371148" cy="329309"/>
        </a:xfrm>
        <a:prstGeom prst="rect">
          <a:avLst/>
        </a:prstGeom>
      </xdr:spPr>
    </xdr:pic>
    <xdr:clientData/>
  </xdr:twoCellAnchor>
  <xdr:twoCellAnchor editAs="oneCell">
    <xdr:from>
      <xdr:col>13</xdr:col>
      <xdr:colOff>569316</xdr:colOff>
      <xdr:row>27</xdr:row>
      <xdr:rowOff>409574</xdr:rowOff>
    </xdr:from>
    <xdr:to>
      <xdr:col>14</xdr:col>
      <xdr:colOff>228511</xdr:colOff>
      <xdr:row>28</xdr:row>
      <xdr:rowOff>428510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2133916" y="12839699"/>
          <a:ext cx="344995" cy="447561"/>
        </a:xfrm>
        <a:prstGeom prst="rect">
          <a:avLst/>
        </a:prstGeom>
      </xdr:spPr>
    </xdr:pic>
    <xdr:clientData/>
  </xdr:twoCellAnchor>
  <xdr:twoCellAnchor editAs="oneCell">
    <xdr:from>
      <xdr:col>13</xdr:col>
      <xdr:colOff>42171</xdr:colOff>
      <xdr:row>23</xdr:row>
      <xdr:rowOff>28574</xdr:rowOff>
    </xdr:from>
    <xdr:to>
      <xdr:col>13</xdr:col>
      <xdr:colOff>428471</xdr:colOff>
      <xdr:row>23</xdr:row>
      <xdr:rowOff>399901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2502121" y="9886949"/>
          <a:ext cx="386300" cy="371327"/>
        </a:xfrm>
        <a:prstGeom prst="rect">
          <a:avLst/>
        </a:prstGeom>
      </xdr:spPr>
    </xdr:pic>
    <xdr:clientData/>
  </xdr:twoCellAnchor>
  <xdr:twoCellAnchor editAs="oneCell">
    <xdr:from>
      <xdr:col>13</xdr:col>
      <xdr:colOff>514349</xdr:colOff>
      <xdr:row>23</xdr:row>
      <xdr:rowOff>69195</xdr:rowOff>
    </xdr:from>
    <xdr:to>
      <xdr:col>14</xdr:col>
      <xdr:colOff>161722</xdr:colOff>
      <xdr:row>23</xdr:row>
      <xdr:rowOff>380810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2974299" y="9927570"/>
          <a:ext cx="333173" cy="311615"/>
        </a:xfrm>
        <a:prstGeom prst="rect">
          <a:avLst/>
        </a:prstGeom>
      </xdr:spPr>
    </xdr:pic>
    <xdr:clientData/>
  </xdr:twoCellAnchor>
  <xdr:twoCellAnchor editAs="oneCell">
    <xdr:from>
      <xdr:col>13</xdr:col>
      <xdr:colOff>66675</xdr:colOff>
      <xdr:row>29</xdr:row>
      <xdr:rowOff>419100</xdr:rowOff>
    </xdr:from>
    <xdr:to>
      <xdr:col>13</xdr:col>
      <xdr:colOff>561975</xdr:colOff>
      <xdr:row>30</xdr:row>
      <xdr:rowOff>424501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2526625" y="12849225"/>
          <a:ext cx="495300" cy="434026"/>
        </a:xfrm>
        <a:prstGeom prst="rect">
          <a:avLst/>
        </a:prstGeom>
      </xdr:spPr>
    </xdr:pic>
    <xdr:clientData/>
  </xdr:twoCellAnchor>
  <xdr:twoCellAnchor editAs="oneCell">
    <xdr:from>
      <xdr:col>13</xdr:col>
      <xdr:colOff>111125</xdr:colOff>
      <xdr:row>19</xdr:row>
      <xdr:rowOff>419100</xdr:rowOff>
    </xdr:from>
    <xdr:to>
      <xdr:col>13</xdr:col>
      <xdr:colOff>552285</xdr:colOff>
      <xdr:row>21</xdr:row>
      <xdr:rowOff>47443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2571075" y="8562975"/>
          <a:ext cx="441160" cy="485593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</xdr:colOff>
      <xdr:row>24</xdr:row>
      <xdr:rowOff>85725</xdr:rowOff>
    </xdr:from>
    <xdr:to>
      <xdr:col>13</xdr:col>
      <xdr:colOff>333032</xdr:colOff>
      <xdr:row>24</xdr:row>
      <xdr:rowOff>371269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1602700" y="10372725"/>
          <a:ext cx="323507" cy="2855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4857750</xdr:colOff>
      <xdr:row>123</xdr:row>
      <xdr:rowOff>9526</xdr:rowOff>
    </xdr:from>
    <xdr:to>
      <xdr:col>3</xdr:col>
      <xdr:colOff>5109676</xdr:colOff>
      <xdr:row>123</xdr:row>
      <xdr:rowOff>238126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01250" y="32813626"/>
          <a:ext cx="251926" cy="228600"/>
        </a:xfrm>
        <a:prstGeom prst="rect">
          <a:avLst/>
        </a:prstGeom>
      </xdr:spPr>
    </xdr:pic>
    <xdr:clientData/>
  </xdr:twoCellAnchor>
  <xdr:twoCellAnchor editAs="oneCell">
    <xdr:from>
      <xdr:col>2</xdr:col>
      <xdr:colOff>876300</xdr:colOff>
      <xdr:row>106</xdr:row>
      <xdr:rowOff>228600</xdr:rowOff>
    </xdr:from>
    <xdr:to>
      <xdr:col>2</xdr:col>
      <xdr:colOff>1079843</xdr:colOff>
      <xdr:row>108</xdr:row>
      <xdr:rowOff>57055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91075" y="28498800"/>
          <a:ext cx="203543" cy="361855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106</xdr:row>
      <xdr:rowOff>9525</xdr:rowOff>
    </xdr:from>
    <xdr:to>
      <xdr:col>3</xdr:col>
      <xdr:colOff>771525</xdr:colOff>
      <xdr:row>106</xdr:row>
      <xdr:rowOff>247650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76900" y="28279725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3</xdr:col>
      <xdr:colOff>523875</xdr:colOff>
      <xdr:row>105</xdr:row>
      <xdr:rowOff>0</xdr:rowOff>
    </xdr:from>
    <xdr:to>
      <xdr:col>3</xdr:col>
      <xdr:colOff>762000</xdr:colOff>
      <xdr:row>105</xdr:row>
      <xdr:rowOff>238125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67375" y="28003500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3</xdr:col>
      <xdr:colOff>371475</xdr:colOff>
      <xdr:row>108</xdr:row>
      <xdr:rowOff>10012</xdr:rowOff>
    </xdr:from>
    <xdr:to>
      <xdr:col>3</xdr:col>
      <xdr:colOff>647700</xdr:colOff>
      <xdr:row>109</xdr:row>
      <xdr:rowOff>9431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14975" y="28813612"/>
          <a:ext cx="276225" cy="266119"/>
        </a:xfrm>
        <a:prstGeom prst="rect">
          <a:avLst/>
        </a:prstGeom>
      </xdr:spPr>
    </xdr:pic>
    <xdr:clientData/>
  </xdr:twoCellAnchor>
  <xdr:twoCellAnchor editAs="oneCell">
    <xdr:from>
      <xdr:col>3</xdr:col>
      <xdr:colOff>371475</xdr:colOff>
      <xdr:row>108</xdr:row>
      <xdr:rowOff>257175</xdr:rowOff>
    </xdr:from>
    <xdr:to>
      <xdr:col>3</xdr:col>
      <xdr:colOff>647700</xdr:colOff>
      <xdr:row>109</xdr:row>
      <xdr:rowOff>256594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14975" y="29060775"/>
          <a:ext cx="276225" cy="266119"/>
        </a:xfrm>
        <a:prstGeom prst="rect">
          <a:avLst/>
        </a:prstGeom>
      </xdr:spPr>
    </xdr:pic>
    <xdr:clientData/>
  </xdr:twoCellAnchor>
  <xdr:twoCellAnchor editAs="oneCell">
    <xdr:from>
      <xdr:col>3</xdr:col>
      <xdr:colOff>371475</xdr:colOff>
      <xdr:row>110</xdr:row>
      <xdr:rowOff>19050</xdr:rowOff>
    </xdr:from>
    <xdr:to>
      <xdr:col>3</xdr:col>
      <xdr:colOff>647700</xdr:colOff>
      <xdr:row>111</xdr:row>
      <xdr:rowOff>18469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14975" y="29356050"/>
          <a:ext cx="276225" cy="266119"/>
        </a:xfrm>
        <a:prstGeom prst="rect">
          <a:avLst/>
        </a:prstGeom>
      </xdr:spPr>
    </xdr:pic>
    <xdr:clientData/>
  </xdr:twoCellAnchor>
  <xdr:twoCellAnchor editAs="oneCell">
    <xdr:from>
      <xdr:col>3</xdr:col>
      <xdr:colOff>495300</xdr:colOff>
      <xdr:row>101</xdr:row>
      <xdr:rowOff>0</xdr:rowOff>
    </xdr:from>
    <xdr:to>
      <xdr:col>3</xdr:col>
      <xdr:colOff>817286</xdr:colOff>
      <xdr:row>101</xdr:row>
      <xdr:rowOff>266471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638800" y="26936700"/>
          <a:ext cx="321986" cy="266471"/>
        </a:xfrm>
        <a:prstGeom prst="rect">
          <a:avLst/>
        </a:prstGeom>
      </xdr:spPr>
    </xdr:pic>
    <xdr:clientData/>
  </xdr:twoCellAnchor>
  <xdr:twoCellAnchor editAs="oneCell">
    <xdr:from>
      <xdr:col>3</xdr:col>
      <xdr:colOff>4724400</xdr:colOff>
      <xdr:row>111</xdr:row>
      <xdr:rowOff>0</xdr:rowOff>
    </xdr:from>
    <xdr:to>
      <xdr:col>3</xdr:col>
      <xdr:colOff>5000625</xdr:colOff>
      <xdr:row>112</xdr:row>
      <xdr:rowOff>9525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67900" y="29603700"/>
          <a:ext cx="276225" cy="276225"/>
        </a:xfrm>
        <a:prstGeom prst="rect">
          <a:avLst/>
        </a:prstGeom>
      </xdr:spPr>
    </xdr:pic>
    <xdr:clientData/>
  </xdr:twoCellAnchor>
  <xdr:twoCellAnchor editAs="oneCell">
    <xdr:from>
      <xdr:col>3</xdr:col>
      <xdr:colOff>4733925</xdr:colOff>
      <xdr:row>112</xdr:row>
      <xdr:rowOff>0</xdr:rowOff>
    </xdr:from>
    <xdr:to>
      <xdr:col>3</xdr:col>
      <xdr:colOff>5010150</xdr:colOff>
      <xdr:row>113</xdr:row>
      <xdr:rowOff>9525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77425" y="29870400"/>
          <a:ext cx="276225" cy="276225"/>
        </a:xfrm>
        <a:prstGeom prst="rect">
          <a:avLst/>
        </a:prstGeom>
      </xdr:spPr>
    </xdr:pic>
    <xdr:clientData/>
  </xdr:twoCellAnchor>
  <xdr:twoCellAnchor editAs="oneCell">
    <xdr:from>
      <xdr:col>3</xdr:col>
      <xdr:colOff>4743450</xdr:colOff>
      <xdr:row>113</xdr:row>
      <xdr:rowOff>3850</xdr:rowOff>
    </xdr:from>
    <xdr:to>
      <xdr:col>3</xdr:col>
      <xdr:colOff>5010150</xdr:colOff>
      <xdr:row>114</xdr:row>
      <xdr:rowOff>20783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140950"/>
          <a:ext cx="266700" cy="283633"/>
        </a:xfrm>
        <a:prstGeom prst="rect">
          <a:avLst/>
        </a:prstGeom>
      </xdr:spPr>
    </xdr:pic>
    <xdr:clientData/>
  </xdr:twoCellAnchor>
  <xdr:oneCellAnchor>
    <xdr:from>
      <xdr:col>3</xdr:col>
      <xdr:colOff>4743450</xdr:colOff>
      <xdr:row>114</xdr:row>
      <xdr:rowOff>3850</xdr:rowOff>
    </xdr:from>
    <xdr:ext cx="266700" cy="283633"/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140950"/>
          <a:ext cx="266700" cy="283633"/>
        </a:xfrm>
        <a:prstGeom prst="rect">
          <a:avLst/>
        </a:prstGeom>
      </xdr:spPr>
    </xdr:pic>
    <xdr:clientData/>
  </xdr:oneCellAnchor>
  <xdr:oneCellAnchor>
    <xdr:from>
      <xdr:col>3</xdr:col>
      <xdr:colOff>4743450</xdr:colOff>
      <xdr:row>114</xdr:row>
      <xdr:rowOff>3850</xdr:rowOff>
    </xdr:from>
    <xdr:ext cx="266700" cy="283633"/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140950"/>
          <a:ext cx="266700" cy="283633"/>
        </a:xfrm>
        <a:prstGeom prst="rect">
          <a:avLst/>
        </a:prstGeom>
      </xdr:spPr>
    </xdr:pic>
    <xdr:clientData/>
  </xdr:oneCellAnchor>
  <xdr:oneCellAnchor>
    <xdr:from>
      <xdr:col>3</xdr:col>
      <xdr:colOff>4743450</xdr:colOff>
      <xdr:row>115</xdr:row>
      <xdr:rowOff>3850</xdr:rowOff>
    </xdr:from>
    <xdr:ext cx="266700" cy="283633"/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407650"/>
          <a:ext cx="266700" cy="283633"/>
        </a:xfrm>
        <a:prstGeom prst="rect">
          <a:avLst/>
        </a:prstGeom>
      </xdr:spPr>
    </xdr:pic>
    <xdr:clientData/>
  </xdr:oneCellAnchor>
  <xdr:twoCellAnchor editAs="oneCell">
    <xdr:from>
      <xdr:col>3</xdr:col>
      <xdr:colOff>4762500</xdr:colOff>
      <xdr:row>116</xdr:row>
      <xdr:rowOff>38100</xdr:rowOff>
    </xdr:from>
    <xdr:to>
      <xdr:col>3</xdr:col>
      <xdr:colOff>4991100</xdr:colOff>
      <xdr:row>116</xdr:row>
      <xdr:rowOff>245269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906000" y="30975300"/>
          <a:ext cx="228600" cy="207169"/>
        </a:xfrm>
        <a:prstGeom prst="rect">
          <a:avLst/>
        </a:prstGeom>
      </xdr:spPr>
    </xdr:pic>
    <xdr:clientData/>
  </xdr:twoCellAnchor>
  <xdr:twoCellAnchor editAs="oneCell">
    <xdr:from>
      <xdr:col>3</xdr:col>
      <xdr:colOff>4752975</xdr:colOff>
      <xdr:row>117</xdr:row>
      <xdr:rowOff>47625</xdr:rowOff>
    </xdr:from>
    <xdr:to>
      <xdr:col>3</xdr:col>
      <xdr:colOff>4981575</xdr:colOff>
      <xdr:row>117</xdr:row>
      <xdr:rowOff>254794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896475" y="31251525"/>
          <a:ext cx="228600" cy="207169"/>
        </a:xfrm>
        <a:prstGeom prst="rect">
          <a:avLst/>
        </a:prstGeom>
      </xdr:spPr>
    </xdr:pic>
    <xdr:clientData/>
  </xdr:twoCellAnchor>
  <xdr:twoCellAnchor editAs="oneCell">
    <xdr:from>
      <xdr:col>3</xdr:col>
      <xdr:colOff>4886325</xdr:colOff>
      <xdr:row>123</xdr:row>
      <xdr:rowOff>247650</xdr:rowOff>
    </xdr:from>
    <xdr:to>
      <xdr:col>3</xdr:col>
      <xdr:colOff>5124450</xdr:colOff>
      <xdr:row>124</xdr:row>
      <xdr:rowOff>244141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029825" y="33051750"/>
          <a:ext cx="238125" cy="263191"/>
        </a:xfrm>
        <a:prstGeom prst="rect">
          <a:avLst/>
        </a:prstGeom>
      </xdr:spPr>
    </xdr:pic>
    <xdr:clientData/>
  </xdr:twoCellAnchor>
  <xdr:twoCellAnchor editAs="oneCell">
    <xdr:from>
      <xdr:col>3</xdr:col>
      <xdr:colOff>4876800</xdr:colOff>
      <xdr:row>124</xdr:row>
      <xdr:rowOff>257175</xdr:rowOff>
    </xdr:from>
    <xdr:to>
      <xdr:col>3</xdr:col>
      <xdr:colOff>5114925</xdr:colOff>
      <xdr:row>125</xdr:row>
      <xdr:rowOff>253666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020300" y="33327975"/>
          <a:ext cx="238125" cy="263191"/>
        </a:xfrm>
        <a:prstGeom prst="rect">
          <a:avLst/>
        </a:prstGeom>
      </xdr:spPr>
    </xdr:pic>
    <xdr:clientData/>
  </xdr:twoCellAnchor>
  <xdr:oneCellAnchor>
    <xdr:from>
      <xdr:col>3</xdr:col>
      <xdr:colOff>4733925</xdr:colOff>
      <xdr:row>113</xdr:row>
      <xdr:rowOff>0</xdr:rowOff>
    </xdr:from>
    <xdr:ext cx="276225" cy="276225"/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77425" y="29870400"/>
          <a:ext cx="276225" cy="276225"/>
        </a:xfrm>
        <a:prstGeom prst="rect">
          <a:avLst/>
        </a:prstGeom>
      </xdr:spPr>
    </xdr:pic>
    <xdr:clientData/>
  </xdr:oneCellAnchor>
  <xdr:oneCellAnchor>
    <xdr:from>
      <xdr:col>3</xdr:col>
      <xdr:colOff>4743450</xdr:colOff>
      <xdr:row>114</xdr:row>
      <xdr:rowOff>3850</xdr:rowOff>
    </xdr:from>
    <xdr:ext cx="266700" cy="283633"/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140950"/>
          <a:ext cx="266700" cy="283633"/>
        </a:xfrm>
        <a:prstGeom prst="rect">
          <a:avLst/>
        </a:prstGeom>
      </xdr:spPr>
    </xdr:pic>
    <xdr:clientData/>
  </xdr:oneCellAnchor>
  <xdr:oneCellAnchor>
    <xdr:from>
      <xdr:col>3</xdr:col>
      <xdr:colOff>4743450</xdr:colOff>
      <xdr:row>114</xdr:row>
      <xdr:rowOff>3850</xdr:rowOff>
    </xdr:from>
    <xdr:ext cx="266700" cy="283633"/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140950"/>
          <a:ext cx="266700" cy="283633"/>
        </a:xfrm>
        <a:prstGeom prst="rect">
          <a:avLst/>
        </a:prstGeom>
      </xdr:spPr>
    </xdr:pic>
    <xdr:clientData/>
  </xdr:oneCellAnchor>
  <xdr:oneCellAnchor>
    <xdr:from>
      <xdr:col>3</xdr:col>
      <xdr:colOff>4743450</xdr:colOff>
      <xdr:row>115</xdr:row>
      <xdr:rowOff>3850</xdr:rowOff>
    </xdr:from>
    <xdr:ext cx="266700" cy="283633"/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407650"/>
          <a:ext cx="266700" cy="283633"/>
        </a:xfrm>
        <a:prstGeom prst="rect">
          <a:avLst/>
        </a:prstGeom>
      </xdr:spPr>
    </xdr:pic>
    <xdr:clientData/>
  </xdr:oneCellAnchor>
  <xdr:oneCellAnchor>
    <xdr:from>
      <xdr:col>3</xdr:col>
      <xdr:colOff>4743450</xdr:colOff>
      <xdr:row>115</xdr:row>
      <xdr:rowOff>3850</xdr:rowOff>
    </xdr:from>
    <xdr:ext cx="266700" cy="283633"/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407650"/>
          <a:ext cx="266700" cy="283633"/>
        </a:xfrm>
        <a:prstGeom prst="rect">
          <a:avLst/>
        </a:prstGeom>
      </xdr:spPr>
    </xdr:pic>
    <xdr:clientData/>
  </xdr:oneCellAnchor>
  <xdr:oneCellAnchor>
    <xdr:from>
      <xdr:col>3</xdr:col>
      <xdr:colOff>4733925</xdr:colOff>
      <xdr:row>114</xdr:row>
      <xdr:rowOff>0</xdr:rowOff>
    </xdr:from>
    <xdr:ext cx="276225" cy="276225"/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77425" y="30137100"/>
          <a:ext cx="276225" cy="276225"/>
        </a:xfrm>
        <a:prstGeom prst="rect">
          <a:avLst/>
        </a:prstGeom>
      </xdr:spPr>
    </xdr:pic>
    <xdr:clientData/>
  </xdr:oneCellAnchor>
  <xdr:oneCellAnchor>
    <xdr:from>
      <xdr:col>3</xdr:col>
      <xdr:colOff>4743450</xdr:colOff>
      <xdr:row>115</xdr:row>
      <xdr:rowOff>3850</xdr:rowOff>
    </xdr:from>
    <xdr:ext cx="266700" cy="283633"/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407650"/>
          <a:ext cx="266700" cy="283633"/>
        </a:xfrm>
        <a:prstGeom prst="rect">
          <a:avLst/>
        </a:prstGeom>
      </xdr:spPr>
    </xdr:pic>
    <xdr:clientData/>
  </xdr:oneCellAnchor>
  <xdr:oneCellAnchor>
    <xdr:from>
      <xdr:col>3</xdr:col>
      <xdr:colOff>4743450</xdr:colOff>
      <xdr:row>116</xdr:row>
      <xdr:rowOff>3850</xdr:rowOff>
    </xdr:from>
    <xdr:ext cx="266700" cy="283633"/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674350"/>
          <a:ext cx="266700" cy="283633"/>
        </a:xfrm>
        <a:prstGeom prst="rect">
          <a:avLst/>
        </a:prstGeom>
      </xdr:spPr>
    </xdr:pic>
    <xdr:clientData/>
  </xdr:oneCellAnchor>
  <xdr:oneCellAnchor>
    <xdr:from>
      <xdr:col>3</xdr:col>
      <xdr:colOff>4762500</xdr:colOff>
      <xdr:row>117</xdr:row>
      <xdr:rowOff>38100</xdr:rowOff>
    </xdr:from>
    <xdr:ext cx="228600" cy="207169"/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906000" y="30975300"/>
          <a:ext cx="228600" cy="207169"/>
        </a:xfrm>
        <a:prstGeom prst="rect">
          <a:avLst/>
        </a:prstGeom>
      </xdr:spPr>
    </xdr:pic>
    <xdr:clientData/>
  </xdr:oneCellAnchor>
  <xdr:oneCellAnchor>
    <xdr:from>
      <xdr:col>3</xdr:col>
      <xdr:colOff>4743450</xdr:colOff>
      <xdr:row>116</xdr:row>
      <xdr:rowOff>3850</xdr:rowOff>
    </xdr:from>
    <xdr:ext cx="266700" cy="283633"/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674350"/>
          <a:ext cx="266700" cy="283633"/>
        </a:xfrm>
        <a:prstGeom prst="rect">
          <a:avLst/>
        </a:prstGeom>
      </xdr:spPr>
    </xdr:pic>
    <xdr:clientData/>
  </xdr:oneCellAnchor>
  <xdr:oneCellAnchor>
    <xdr:from>
      <xdr:col>3</xdr:col>
      <xdr:colOff>4743450</xdr:colOff>
      <xdr:row>116</xdr:row>
      <xdr:rowOff>3850</xdr:rowOff>
    </xdr:from>
    <xdr:ext cx="266700" cy="283633"/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674350"/>
          <a:ext cx="266700" cy="283633"/>
        </a:xfrm>
        <a:prstGeom prst="rect">
          <a:avLst/>
        </a:prstGeom>
      </xdr:spPr>
    </xdr:pic>
    <xdr:clientData/>
  </xdr:oneCellAnchor>
  <xdr:oneCellAnchor>
    <xdr:from>
      <xdr:col>3</xdr:col>
      <xdr:colOff>4743450</xdr:colOff>
      <xdr:row>116</xdr:row>
      <xdr:rowOff>3850</xdr:rowOff>
    </xdr:from>
    <xdr:ext cx="266700" cy="283633"/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674350"/>
          <a:ext cx="266700" cy="283633"/>
        </a:xfrm>
        <a:prstGeom prst="rect">
          <a:avLst/>
        </a:prstGeom>
      </xdr:spPr>
    </xdr:pic>
    <xdr:clientData/>
  </xdr:oneCellAnchor>
  <xdr:twoCellAnchor editAs="oneCell">
    <xdr:from>
      <xdr:col>3</xdr:col>
      <xdr:colOff>4886325</xdr:colOff>
      <xdr:row>128</xdr:row>
      <xdr:rowOff>57150</xdr:rowOff>
    </xdr:from>
    <xdr:to>
      <xdr:col>3</xdr:col>
      <xdr:colOff>5086350</xdr:colOff>
      <xdr:row>128</xdr:row>
      <xdr:rowOff>257175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029825" y="34194750"/>
          <a:ext cx="200025" cy="200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>
      <selection activeCell="C12" sqref="C12"/>
    </sheetView>
  </sheetViews>
  <sheetFormatPr defaultColWidth="12.375" defaultRowHeight="16.5" x14ac:dyDescent="0.3"/>
  <cols>
    <col min="1" max="3" width="12.375" style="2"/>
    <col min="4" max="4" width="13.75" style="2" customWidth="1"/>
    <col min="5" max="16384" width="12.375" style="2"/>
  </cols>
  <sheetData>
    <row r="1" spans="1:17" ht="17.25" thickBot="1" x14ac:dyDescent="0.35">
      <c r="A1" s="27" t="s">
        <v>352</v>
      </c>
      <c r="B1" s="27" t="s">
        <v>398</v>
      </c>
      <c r="C1" s="27" t="s">
        <v>397</v>
      </c>
      <c r="D1" s="27" t="s">
        <v>185</v>
      </c>
      <c r="E1" s="27" t="s">
        <v>190</v>
      </c>
      <c r="F1" s="27" t="s">
        <v>177</v>
      </c>
      <c r="G1" s="27" t="s">
        <v>349</v>
      </c>
      <c r="H1" s="27" t="s">
        <v>195</v>
      </c>
      <c r="I1" s="27" t="s">
        <v>196</v>
      </c>
      <c r="J1" s="27" t="s">
        <v>197</v>
      </c>
      <c r="K1" s="27" t="s">
        <v>350</v>
      </c>
      <c r="L1" s="27" t="s">
        <v>351</v>
      </c>
      <c r="M1" s="27" t="s">
        <v>403</v>
      </c>
      <c r="N1" s="27" t="s">
        <v>404</v>
      </c>
      <c r="O1" s="27" t="s">
        <v>405</v>
      </c>
      <c r="P1" s="27" t="s">
        <v>406</v>
      </c>
      <c r="Q1" s="27" t="s">
        <v>407</v>
      </c>
    </row>
    <row r="2" spans="1:17" ht="17.25" thickBot="1" x14ac:dyDescent="0.35">
      <c r="A2" s="27">
        <v>1</v>
      </c>
      <c r="B2" s="27" t="s">
        <v>401</v>
      </c>
      <c r="C2" s="27" t="s">
        <v>399</v>
      </c>
      <c r="D2" s="27" t="s">
        <v>191</v>
      </c>
      <c r="E2" s="27" t="s">
        <v>189</v>
      </c>
      <c r="F2" s="27">
        <v>1</v>
      </c>
      <c r="G2" s="27">
        <v>5</v>
      </c>
      <c r="H2" s="27"/>
      <c r="I2" s="27"/>
      <c r="J2" s="27"/>
      <c r="K2" s="27"/>
      <c r="L2" s="27"/>
      <c r="M2" s="27"/>
      <c r="N2" s="27"/>
      <c r="O2" s="27"/>
      <c r="P2" s="27"/>
      <c r="Q2" s="27"/>
    </row>
    <row r="3" spans="1:17" ht="17.25" thickBot="1" x14ac:dyDescent="0.35">
      <c r="A3" s="27">
        <v>2</v>
      </c>
      <c r="B3" s="27" t="s">
        <v>173</v>
      </c>
      <c r="C3" s="27" t="s">
        <v>399</v>
      </c>
      <c r="D3" s="27" t="s">
        <v>191</v>
      </c>
      <c r="E3" s="27" t="s">
        <v>189</v>
      </c>
      <c r="F3" s="27">
        <v>2</v>
      </c>
      <c r="G3" s="27">
        <v>6</v>
      </c>
      <c r="H3" s="27"/>
      <c r="I3" s="27"/>
      <c r="J3" s="27"/>
      <c r="K3" s="27"/>
      <c r="L3" s="27"/>
      <c r="M3" s="27"/>
      <c r="N3" s="27"/>
      <c r="O3" s="27"/>
      <c r="P3" s="27"/>
      <c r="Q3" s="27"/>
    </row>
    <row r="4" spans="1:17" ht="17.25" thickBot="1" x14ac:dyDescent="0.35">
      <c r="A4" s="27">
        <v>3</v>
      </c>
      <c r="B4" s="27" t="s">
        <v>175</v>
      </c>
      <c r="C4" s="27" t="s">
        <v>399</v>
      </c>
      <c r="D4" s="27" t="s">
        <v>191</v>
      </c>
      <c r="E4" s="27" t="s">
        <v>189</v>
      </c>
      <c r="F4" s="27">
        <v>3</v>
      </c>
      <c r="G4" s="27">
        <v>7</v>
      </c>
      <c r="H4" s="27"/>
      <c r="I4" s="27"/>
      <c r="J4" s="27"/>
      <c r="K4" s="27"/>
      <c r="L4" s="27"/>
      <c r="M4" s="27"/>
      <c r="N4" s="27"/>
      <c r="O4" s="27"/>
      <c r="P4" s="27"/>
      <c r="Q4" s="27"/>
    </row>
    <row r="5" spans="1:17" ht="17.25" thickBot="1" x14ac:dyDescent="0.35">
      <c r="A5" s="27">
        <v>4</v>
      </c>
      <c r="B5" s="27" t="s">
        <v>174</v>
      </c>
      <c r="C5" s="27" t="s">
        <v>399</v>
      </c>
      <c r="D5" s="27" t="s">
        <v>191</v>
      </c>
      <c r="E5" s="27" t="s">
        <v>189</v>
      </c>
      <c r="F5" s="27">
        <v>4</v>
      </c>
      <c r="G5" s="27">
        <v>8</v>
      </c>
      <c r="H5" s="27"/>
      <c r="I5" s="27"/>
      <c r="J5" s="27"/>
      <c r="K5" s="27"/>
      <c r="L5" s="27"/>
      <c r="M5" s="27"/>
      <c r="N5" s="27"/>
      <c r="O5" s="27"/>
      <c r="P5" s="27"/>
      <c r="Q5" s="27"/>
    </row>
    <row r="6" spans="1:17" ht="17.25" thickBot="1" x14ac:dyDescent="0.35">
      <c r="A6" s="27">
        <v>5</v>
      </c>
      <c r="B6" s="27" t="s">
        <v>367</v>
      </c>
      <c r="C6" s="27" t="s">
        <v>400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</row>
    <row r="7" spans="1:17" ht="17.25" thickBot="1" x14ac:dyDescent="0.35">
      <c r="A7" s="27">
        <v>6</v>
      </c>
      <c r="B7" s="27" t="s">
        <v>368</v>
      </c>
      <c r="C7" s="27" t="s">
        <v>400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</row>
    <row r="8" spans="1:17" ht="17.25" thickBot="1" x14ac:dyDescent="0.35">
      <c r="A8" s="27">
        <v>7</v>
      </c>
      <c r="B8" s="27" t="s">
        <v>370</v>
      </c>
      <c r="C8" s="27" t="s">
        <v>400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</row>
    <row r="9" spans="1:17" ht="17.25" thickBot="1" x14ac:dyDescent="0.35">
      <c r="A9" s="27">
        <v>8</v>
      </c>
      <c r="B9" s="27" t="s">
        <v>369</v>
      </c>
      <c r="C9" s="27" t="s">
        <v>400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</row>
    <row r="10" spans="1:17" ht="17.25" thickBot="1" x14ac:dyDescent="0.35">
      <c r="A10" s="27">
        <v>9</v>
      </c>
      <c r="B10" s="27" t="s">
        <v>380</v>
      </c>
      <c r="C10" s="27" t="s">
        <v>400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</row>
    <row r="11" spans="1:17" ht="17.25" thickBot="1" x14ac:dyDescent="0.35">
      <c r="A11" s="27">
        <v>10</v>
      </c>
      <c r="B11" s="27" t="s">
        <v>402</v>
      </c>
      <c r="C11" s="27" t="s">
        <v>400</v>
      </c>
      <c r="D11" s="27">
        <v>0</v>
      </c>
      <c r="E11" s="27">
        <v>0</v>
      </c>
      <c r="F11" s="27" t="s">
        <v>412</v>
      </c>
      <c r="G11" s="27" t="s">
        <v>413</v>
      </c>
      <c r="H11" s="27" t="s">
        <v>408</v>
      </c>
      <c r="I11" s="27" t="s">
        <v>409</v>
      </c>
      <c r="J11" s="27" t="s">
        <v>410</v>
      </c>
      <c r="K11" s="27" t="s">
        <v>411</v>
      </c>
      <c r="L11" s="27"/>
      <c r="M11" s="27"/>
      <c r="N11" s="27"/>
      <c r="O11" s="27"/>
      <c r="P11" s="27"/>
      <c r="Q11" s="27"/>
    </row>
    <row r="12" spans="1:17" ht="17.25" thickBot="1" x14ac:dyDescent="0.35">
      <c r="A12" s="27">
        <v>11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</row>
    <row r="13" spans="1:17" ht="17.25" thickBot="1" x14ac:dyDescent="0.35">
      <c r="A13" s="27">
        <v>12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</row>
    <row r="14" spans="1:17" ht="17.25" thickBot="1" x14ac:dyDescent="0.35">
      <c r="A14" s="27">
        <v>13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</row>
    <row r="15" spans="1:17" ht="17.25" thickBot="1" x14ac:dyDescent="0.35">
      <c r="A15" s="27">
        <v>14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</row>
    <row r="16" spans="1:17" ht="17.25" thickBot="1" x14ac:dyDescent="0.35">
      <c r="A16" s="27">
        <v>15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</row>
    <row r="17" spans="1:17" ht="17.25" thickBot="1" x14ac:dyDescent="0.35">
      <c r="A17" s="27">
        <v>16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</row>
    <row r="18" spans="1:17" ht="17.25" thickBot="1" x14ac:dyDescent="0.35">
      <c r="A18" s="27">
        <v>17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</row>
    <row r="19" spans="1:17" ht="17.25" thickBot="1" x14ac:dyDescent="0.35">
      <c r="A19" s="27">
        <v>18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</row>
    <row r="20" spans="1:17" ht="17.25" thickBot="1" x14ac:dyDescent="0.35">
      <c r="A20" s="27">
        <v>19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</row>
    <row r="21" spans="1:17" ht="17.25" thickBot="1" x14ac:dyDescent="0.35">
      <c r="A21" s="27">
        <v>20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workbookViewId="0">
      <selection activeCell="D17" sqref="D17"/>
    </sheetView>
  </sheetViews>
  <sheetFormatPr defaultRowHeight="33.75" customHeight="1" x14ac:dyDescent="0.3"/>
  <cols>
    <col min="1" max="1" width="5" style="6" customWidth="1"/>
    <col min="2" max="2" width="10" style="6" customWidth="1"/>
    <col min="3" max="3" width="11.5" style="6" customWidth="1"/>
    <col min="4" max="4" width="108.5" style="28" customWidth="1"/>
    <col min="5" max="5" width="49.75" style="28" customWidth="1"/>
    <col min="6" max="6" width="11.875" style="16" customWidth="1"/>
    <col min="7" max="12" width="11.5" style="16" customWidth="1"/>
    <col min="13" max="13" width="17.75" style="6" customWidth="1"/>
    <col min="14" max="16384" width="9" style="2"/>
  </cols>
  <sheetData>
    <row r="1" spans="1:14" ht="33.75" customHeight="1" thickBot="1" x14ac:dyDescent="0.35">
      <c r="A1" s="27" t="s">
        <v>326</v>
      </c>
      <c r="B1" s="27" t="s">
        <v>327</v>
      </c>
      <c r="C1" s="27" t="s">
        <v>537</v>
      </c>
      <c r="D1" s="29" t="s">
        <v>328</v>
      </c>
      <c r="E1" s="29" t="s">
        <v>338</v>
      </c>
      <c r="F1" s="29" t="s">
        <v>329</v>
      </c>
      <c r="G1" s="29" t="s">
        <v>330</v>
      </c>
      <c r="H1" s="29" t="s">
        <v>331</v>
      </c>
      <c r="I1" s="29" t="s">
        <v>332</v>
      </c>
      <c r="J1" s="29" t="s">
        <v>333</v>
      </c>
      <c r="K1" s="29" t="s">
        <v>347</v>
      </c>
      <c r="L1" s="29" t="s">
        <v>348</v>
      </c>
      <c r="M1" s="27" t="s">
        <v>180</v>
      </c>
      <c r="N1" s="26"/>
    </row>
    <row r="2" spans="1:14" ht="33.75" customHeight="1" thickBot="1" x14ac:dyDescent="0.35">
      <c r="A2" s="27">
        <v>1</v>
      </c>
      <c r="B2" s="27"/>
      <c r="C2" s="27" t="s">
        <v>538</v>
      </c>
      <c r="D2" s="29" t="s">
        <v>178</v>
      </c>
      <c r="E2" s="29" t="s">
        <v>341</v>
      </c>
      <c r="F2" s="29">
        <v>0.2</v>
      </c>
      <c r="G2" s="29">
        <v>0</v>
      </c>
      <c r="H2" s="29">
        <v>0</v>
      </c>
      <c r="I2" s="29">
        <v>0</v>
      </c>
      <c r="J2" s="29">
        <v>0</v>
      </c>
      <c r="K2" s="29">
        <v>0</v>
      </c>
      <c r="L2" s="29">
        <v>0</v>
      </c>
      <c r="M2" s="27" t="s">
        <v>181</v>
      </c>
      <c r="N2" s="26"/>
    </row>
    <row r="3" spans="1:14" ht="33.75" customHeight="1" thickBot="1" x14ac:dyDescent="0.35">
      <c r="A3" s="27">
        <v>2</v>
      </c>
      <c r="B3" s="27"/>
      <c r="C3" s="27" t="s">
        <v>538</v>
      </c>
      <c r="D3" s="29" t="s">
        <v>182</v>
      </c>
      <c r="E3" s="29" t="s">
        <v>341</v>
      </c>
      <c r="F3" s="29">
        <v>0.2</v>
      </c>
      <c r="G3" s="29">
        <v>0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7" t="s">
        <v>181</v>
      </c>
      <c r="N3" s="26"/>
    </row>
    <row r="4" spans="1:14" ht="33.75" customHeight="1" thickBot="1" x14ac:dyDescent="0.35">
      <c r="A4" s="27">
        <v>3</v>
      </c>
      <c r="B4" s="27"/>
      <c r="C4" s="27" t="s">
        <v>538</v>
      </c>
      <c r="D4" s="29" t="s">
        <v>183</v>
      </c>
      <c r="E4" s="29" t="s">
        <v>341</v>
      </c>
      <c r="F4" s="29">
        <v>0.2</v>
      </c>
      <c r="G4" s="29">
        <v>0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7" t="s">
        <v>181</v>
      </c>
      <c r="N4" s="26"/>
    </row>
    <row r="5" spans="1:14" ht="33.75" customHeight="1" thickBot="1" x14ac:dyDescent="0.35">
      <c r="A5" s="27">
        <v>4</v>
      </c>
      <c r="B5" s="27"/>
      <c r="C5" s="27" t="s">
        <v>538</v>
      </c>
      <c r="D5" s="29" t="s">
        <v>184</v>
      </c>
      <c r="E5" s="29" t="s">
        <v>342</v>
      </c>
      <c r="F5" s="29">
        <v>0.2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7" t="s">
        <v>181</v>
      </c>
      <c r="N5" s="26"/>
    </row>
    <row r="6" spans="1:14" ht="33.75" customHeight="1" thickBot="1" x14ac:dyDescent="0.35">
      <c r="A6" s="27">
        <v>5</v>
      </c>
      <c r="B6" s="27"/>
      <c r="C6" s="27" t="s">
        <v>539</v>
      </c>
      <c r="D6" s="29" t="s">
        <v>335</v>
      </c>
      <c r="E6" s="29" t="s">
        <v>343</v>
      </c>
      <c r="F6" s="29">
        <v>400</v>
      </c>
      <c r="G6" s="29" t="s">
        <v>334</v>
      </c>
      <c r="H6" s="29">
        <v>0.5</v>
      </c>
      <c r="I6" s="29">
        <v>3</v>
      </c>
      <c r="J6" s="29">
        <v>7.0000000000000007E-2</v>
      </c>
      <c r="K6" s="29">
        <v>0</v>
      </c>
      <c r="L6" s="29">
        <v>0</v>
      </c>
      <c r="M6" s="27" t="s">
        <v>186</v>
      </c>
      <c r="N6" s="26"/>
    </row>
    <row r="7" spans="1:14" ht="33.75" customHeight="1" thickBot="1" x14ac:dyDescent="0.35">
      <c r="A7" s="27">
        <v>6</v>
      </c>
      <c r="B7" s="27"/>
      <c r="C7" s="27" t="s">
        <v>539</v>
      </c>
      <c r="D7" s="29" t="s">
        <v>336</v>
      </c>
      <c r="E7" s="29" t="s">
        <v>344</v>
      </c>
      <c r="F7" s="29">
        <v>500</v>
      </c>
      <c r="G7" s="29">
        <v>0.5</v>
      </c>
      <c r="H7" s="29">
        <v>5</v>
      </c>
      <c r="I7" s="29">
        <v>0.08</v>
      </c>
      <c r="J7" s="29">
        <v>1</v>
      </c>
      <c r="K7" s="29">
        <v>0</v>
      </c>
      <c r="L7" s="29">
        <v>0</v>
      </c>
      <c r="M7" s="27" t="s">
        <v>187</v>
      </c>
      <c r="N7" s="26"/>
    </row>
    <row r="8" spans="1:14" ht="33.75" customHeight="1" thickBot="1" x14ac:dyDescent="0.35">
      <c r="A8" s="27">
        <v>7</v>
      </c>
      <c r="B8" s="27"/>
      <c r="C8" s="27" t="s">
        <v>539</v>
      </c>
      <c r="D8" s="29" t="s">
        <v>337</v>
      </c>
      <c r="E8" s="29" t="s">
        <v>345</v>
      </c>
      <c r="F8" s="29">
        <v>500</v>
      </c>
      <c r="G8" s="29">
        <v>5</v>
      </c>
      <c r="H8" s="29">
        <v>0.3</v>
      </c>
      <c r="I8" s="29">
        <v>1</v>
      </c>
      <c r="J8" s="29">
        <v>0</v>
      </c>
      <c r="K8" s="29">
        <v>0</v>
      </c>
      <c r="L8" s="29">
        <v>0</v>
      </c>
      <c r="M8" s="27" t="s">
        <v>176</v>
      </c>
      <c r="N8" s="26"/>
    </row>
    <row r="9" spans="1:14" ht="33.75" customHeight="1" thickBot="1" x14ac:dyDescent="0.35">
      <c r="A9" s="27">
        <v>8</v>
      </c>
      <c r="B9" s="27"/>
      <c r="C9" s="27" t="s">
        <v>539</v>
      </c>
      <c r="D9" s="30" t="s">
        <v>340</v>
      </c>
      <c r="E9" s="29" t="s">
        <v>346</v>
      </c>
      <c r="F9" s="29">
        <v>250</v>
      </c>
      <c r="G9" s="29" t="s">
        <v>339</v>
      </c>
      <c r="H9" s="29">
        <v>0.5</v>
      </c>
      <c r="I9" s="29">
        <v>5</v>
      </c>
      <c r="J9" s="29">
        <v>0.05</v>
      </c>
      <c r="K9" s="29">
        <v>0</v>
      </c>
      <c r="L9" s="29">
        <v>0</v>
      </c>
      <c r="M9" s="27" t="s">
        <v>188</v>
      </c>
      <c r="N9" s="26"/>
    </row>
    <row r="10" spans="1:14" ht="33.75" customHeight="1" thickBot="1" x14ac:dyDescent="0.35">
      <c r="A10" s="27">
        <v>9</v>
      </c>
      <c r="B10" s="27" t="s">
        <v>414</v>
      </c>
      <c r="C10" s="27" t="s">
        <v>540</v>
      </c>
      <c r="D10" s="29"/>
      <c r="E10" s="29"/>
      <c r="F10" s="29"/>
      <c r="G10" s="29"/>
      <c r="H10" s="29"/>
      <c r="I10" s="29"/>
      <c r="J10" s="29"/>
      <c r="K10" s="29"/>
      <c r="L10" s="29"/>
      <c r="M10" s="27"/>
      <c r="N10" s="26"/>
    </row>
    <row r="11" spans="1:14" ht="33.75" customHeight="1" thickBot="1" x14ac:dyDescent="0.35">
      <c r="A11" s="27">
        <v>10</v>
      </c>
      <c r="B11" s="27" t="s">
        <v>415</v>
      </c>
      <c r="C11" s="27" t="s">
        <v>540</v>
      </c>
      <c r="D11" s="29"/>
      <c r="E11" s="29"/>
      <c r="F11" s="29"/>
      <c r="G11" s="29"/>
      <c r="H11" s="29"/>
      <c r="I11" s="29"/>
      <c r="J11" s="29"/>
      <c r="K11" s="29"/>
      <c r="L11" s="29"/>
      <c r="M11" s="27"/>
      <c r="N11" s="26"/>
    </row>
    <row r="12" spans="1:14" ht="33.75" customHeight="1" thickBot="1" x14ac:dyDescent="0.35">
      <c r="A12" s="27">
        <v>11</v>
      </c>
      <c r="B12" s="27" t="s">
        <v>408</v>
      </c>
      <c r="C12" s="27" t="s">
        <v>540</v>
      </c>
      <c r="D12" s="29"/>
      <c r="E12" s="29"/>
      <c r="F12" s="29"/>
      <c r="G12" s="29"/>
      <c r="H12" s="29"/>
      <c r="I12" s="29"/>
      <c r="J12" s="29"/>
      <c r="K12" s="29"/>
      <c r="L12" s="29"/>
      <c r="M12" s="27"/>
      <c r="N12" s="26"/>
    </row>
    <row r="13" spans="1:14" ht="33.75" customHeight="1" thickBot="1" x14ac:dyDescent="0.35">
      <c r="A13" s="27">
        <v>12</v>
      </c>
      <c r="B13" s="27" t="s">
        <v>409</v>
      </c>
      <c r="C13" s="27" t="s">
        <v>540</v>
      </c>
      <c r="D13" s="29"/>
      <c r="E13" s="29"/>
      <c r="F13" s="29"/>
      <c r="G13" s="29"/>
      <c r="H13" s="29"/>
      <c r="I13" s="29"/>
      <c r="J13" s="29"/>
      <c r="K13" s="29"/>
      <c r="L13" s="29"/>
      <c r="M13" s="27"/>
      <c r="N13" s="26"/>
    </row>
    <row r="14" spans="1:14" ht="33.75" customHeight="1" thickBot="1" x14ac:dyDescent="0.35">
      <c r="A14" s="27">
        <v>13</v>
      </c>
      <c r="B14" s="27" t="s">
        <v>410</v>
      </c>
      <c r="C14" s="27" t="s">
        <v>540</v>
      </c>
      <c r="D14" s="29"/>
      <c r="E14" s="29"/>
      <c r="F14" s="29"/>
      <c r="G14" s="29"/>
      <c r="H14" s="29"/>
      <c r="I14" s="29"/>
      <c r="J14" s="29"/>
      <c r="K14" s="29"/>
      <c r="L14" s="29"/>
      <c r="M14" s="27"/>
      <c r="N14" s="26"/>
    </row>
    <row r="15" spans="1:14" ht="33.75" customHeight="1" thickBot="1" x14ac:dyDescent="0.35">
      <c r="A15" s="27">
        <v>14</v>
      </c>
      <c r="B15" s="27" t="s">
        <v>411</v>
      </c>
      <c r="C15" s="27" t="s">
        <v>540</v>
      </c>
      <c r="D15" s="29" t="s">
        <v>417</v>
      </c>
      <c r="E15" s="29" t="s">
        <v>460</v>
      </c>
      <c r="F15" s="29"/>
      <c r="G15" s="29"/>
      <c r="H15" s="29"/>
      <c r="I15" s="29"/>
      <c r="J15" s="29"/>
      <c r="K15" s="29"/>
      <c r="L15" s="29"/>
      <c r="M15" s="27"/>
      <c r="N15" s="26"/>
    </row>
    <row r="16" spans="1:14" ht="33.75" customHeight="1" thickBot="1" x14ac:dyDescent="0.35">
      <c r="A16" s="27">
        <v>15</v>
      </c>
      <c r="B16" s="27" t="s">
        <v>442</v>
      </c>
      <c r="C16" s="27" t="s">
        <v>541</v>
      </c>
      <c r="D16" s="29" t="s">
        <v>444</v>
      </c>
      <c r="E16" s="29" t="s">
        <v>459</v>
      </c>
      <c r="F16" s="29"/>
      <c r="G16" s="29"/>
      <c r="H16" s="29"/>
      <c r="I16" s="29"/>
      <c r="J16" s="29"/>
      <c r="K16" s="29"/>
      <c r="L16" s="29"/>
      <c r="M16" s="27"/>
      <c r="N16" s="26"/>
    </row>
    <row r="17" spans="1:14" ht="33.75" customHeight="1" thickBot="1" x14ac:dyDescent="0.35">
      <c r="A17" s="27">
        <v>16</v>
      </c>
      <c r="B17" s="27" t="s">
        <v>443</v>
      </c>
      <c r="C17" s="27" t="s">
        <v>541</v>
      </c>
      <c r="D17" s="29" t="s">
        <v>445</v>
      </c>
      <c r="E17" s="29" t="s">
        <v>459</v>
      </c>
      <c r="F17" s="29"/>
      <c r="G17" s="29"/>
      <c r="H17" s="29"/>
      <c r="I17" s="29"/>
      <c r="J17" s="29"/>
      <c r="K17" s="29"/>
      <c r="L17" s="29"/>
      <c r="M17" s="27"/>
      <c r="N17" s="26"/>
    </row>
    <row r="18" spans="1:14" ht="33.75" customHeight="1" thickBot="1" x14ac:dyDescent="0.35">
      <c r="A18" s="27">
        <v>17</v>
      </c>
      <c r="B18" s="27"/>
      <c r="C18" s="27"/>
      <c r="D18" s="29" t="s">
        <v>481</v>
      </c>
      <c r="E18" s="29"/>
      <c r="F18" s="29"/>
      <c r="G18" s="29"/>
      <c r="H18" s="29"/>
      <c r="I18" s="29"/>
      <c r="J18" s="29"/>
      <c r="K18" s="29"/>
      <c r="L18" s="29"/>
      <c r="M18" s="27"/>
      <c r="N18" s="26"/>
    </row>
    <row r="19" spans="1:14" ht="33.75" customHeight="1" thickBot="1" x14ac:dyDescent="0.35">
      <c r="A19" s="27">
        <v>18</v>
      </c>
      <c r="B19" s="27"/>
      <c r="C19" s="27"/>
      <c r="D19" s="29" t="s">
        <v>482</v>
      </c>
      <c r="E19" s="29"/>
      <c r="F19" s="29"/>
      <c r="G19" s="29"/>
      <c r="H19" s="29"/>
      <c r="I19" s="29"/>
      <c r="J19" s="29"/>
      <c r="K19" s="29"/>
      <c r="L19" s="29"/>
      <c r="M19" s="27"/>
      <c r="N19" s="26"/>
    </row>
    <row r="20" spans="1:14" ht="33.75" customHeight="1" thickBot="1" x14ac:dyDescent="0.35">
      <c r="A20" s="27">
        <v>19</v>
      </c>
      <c r="B20" s="27"/>
      <c r="C20" s="27"/>
      <c r="D20" s="29" t="s">
        <v>534</v>
      </c>
      <c r="E20" s="29"/>
      <c r="F20" s="29"/>
      <c r="G20" s="29"/>
      <c r="H20" s="29"/>
      <c r="I20" s="29"/>
      <c r="J20" s="29"/>
      <c r="K20" s="29"/>
      <c r="L20" s="29"/>
      <c r="M20" s="27"/>
      <c r="N20" s="26"/>
    </row>
    <row r="21" spans="1:14" ht="33.75" customHeight="1" thickBot="1" x14ac:dyDescent="0.35">
      <c r="A21" s="27">
        <v>20</v>
      </c>
      <c r="B21" s="27" t="s">
        <v>552</v>
      </c>
      <c r="C21" s="27" t="s">
        <v>539</v>
      </c>
      <c r="D21" s="29"/>
      <c r="E21" s="29"/>
      <c r="F21" s="29"/>
      <c r="G21" s="29"/>
      <c r="H21" s="29"/>
      <c r="I21" s="29"/>
      <c r="J21" s="29"/>
      <c r="K21" s="29"/>
      <c r="L21" s="29"/>
      <c r="M21" s="27">
        <v>96</v>
      </c>
      <c r="N21" s="26"/>
    </row>
    <row r="22" spans="1:14" ht="33.75" customHeight="1" thickBot="1" x14ac:dyDescent="0.35">
      <c r="A22" s="27">
        <v>21</v>
      </c>
      <c r="B22" s="27"/>
      <c r="C22" s="27"/>
      <c r="D22" s="29"/>
      <c r="E22" s="29"/>
      <c r="F22" s="29"/>
      <c r="G22" s="29"/>
      <c r="H22" s="29"/>
      <c r="I22" s="29"/>
      <c r="J22" s="29"/>
      <c r="K22" s="29"/>
      <c r="L22" s="29"/>
      <c r="M22" s="27"/>
      <c r="N22" s="26"/>
    </row>
    <row r="23" spans="1:14" ht="33.75" customHeight="1" thickBot="1" x14ac:dyDescent="0.35">
      <c r="A23" s="27">
        <v>22</v>
      </c>
      <c r="B23" s="6" t="s">
        <v>545</v>
      </c>
      <c r="C23" s="29" t="s">
        <v>542</v>
      </c>
      <c r="D23" s="44" t="s">
        <v>551</v>
      </c>
      <c r="E23" s="29"/>
      <c r="F23" s="29"/>
      <c r="G23" s="29"/>
      <c r="H23" s="29"/>
      <c r="I23" s="29"/>
      <c r="J23" s="29"/>
      <c r="K23" s="29"/>
      <c r="L23" s="29"/>
      <c r="M23" s="27" t="s">
        <v>536</v>
      </c>
      <c r="N23" s="26"/>
    </row>
    <row r="24" spans="1:14" ht="33.75" customHeight="1" thickBot="1" x14ac:dyDescent="0.35">
      <c r="A24" s="27">
        <v>23</v>
      </c>
      <c r="B24" s="27"/>
      <c r="C24" s="29" t="s">
        <v>542</v>
      </c>
      <c r="D24" s="29" t="s">
        <v>549</v>
      </c>
      <c r="E24" s="29"/>
      <c r="F24" s="29"/>
      <c r="G24" s="29"/>
      <c r="H24" s="29"/>
      <c r="I24" s="29"/>
      <c r="J24" s="29"/>
      <c r="K24" s="29"/>
      <c r="L24" s="29"/>
      <c r="M24" s="27" t="s">
        <v>548</v>
      </c>
      <c r="N24" s="26"/>
    </row>
    <row r="25" spans="1:14" ht="33.75" customHeight="1" thickBot="1" x14ac:dyDescent="0.35">
      <c r="A25" s="27">
        <v>26</v>
      </c>
      <c r="B25" s="27"/>
      <c r="C25" s="29" t="s">
        <v>542</v>
      </c>
      <c r="D25" s="29" t="s">
        <v>554</v>
      </c>
      <c r="E25" s="29"/>
      <c r="F25" s="29"/>
      <c r="G25" s="29"/>
      <c r="H25" s="29"/>
      <c r="I25" s="29"/>
      <c r="J25" s="29"/>
      <c r="K25" s="29"/>
      <c r="L25" s="29"/>
      <c r="M25" s="27" t="s">
        <v>553</v>
      </c>
      <c r="N25" s="26"/>
    </row>
    <row r="26" spans="1:14" ht="33.75" customHeight="1" thickBot="1" x14ac:dyDescent="0.35">
      <c r="A26" s="27">
        <v>27</v>
      </c>
      <c r="B26" s="27"/>
      <c r="C26" s="29" t="s">
        <v>542</v>
      </c>
      <c r="D26" s="29" t="s">
        <v>557</v>
      </c>
      <c r="E26" s="29"/>
      <c r="F26" s="29"/>
      <c r="G26" s="29"/>
      <c r="H26" s="29"/>
      <c r="I26" s="29"/>
      <c r="J26" s="29"/>
      <c r="K26" s="29"/>
      <c r="L26" s="29"/>
      <c r="M26" s="27">
        <v>23</v>
      </c>
      <c r="N26" s="26"/>
    </row>
    <row r="27" spans="1:14" ht="33.75" customHeight="1" thickBot="1" x14ac:dyDescent="0.35">
      <c r="A27" s="27">
        <v>28</v>
      </c>
      <c r="B27" s="27"/>
      <c r="C27" s="29" t="s">
        <v>542</v>
      </c>
      <c r="D27" s="29" t="s">
        <v>546</v>
      </c>
      <c r="E27" s="29"/>
      <c r="F27" s="29"/>
      <c r="G27" s="29"/>
      <c r="H27" s="29"/>
      <c r="I27" s="29"/>
      <c r="J27" s="29"/>
      <c r="K27" s="29"/>
      <c r="L27" s="29"/>
      <c r="M27" s="27">
        <v>98</v>
      </c>
      <c r="N27" s="26"/>
    </row>
    <row r="28" spans="1:14" ht="33.75" customHeight="1" thickBot="1" x14ac:dyDescent="0.35">
      <c r="A28" s="27">
        <v>29</v>
      </c>
      <c r="B28" s="27"/>
      <c r="C28" s="29" t="s">
        <v>542</v>
      </c>
      <c r="D28" s="29" t="s">
        <v>558</v>
      </c>
      <c r="E28" s="29"/>
      <c r="F28" s="29"/>
      <c r="G28" s="29"/>
      <c r="H28" s="29"/>
      <c r="I28" s="29"/>
      <c r="J28" s="29"/>
      <c r="K28" s="29"/>
      <c r="L28" s="29"/>
      <c r="M28" s="27">
        <v>185</v>
      </c>
      <c r="N28" s="26"/>
    </row>
    <row r="29" spans="1:14" ht="33.75" customHeight="1" thickBot="1" x14ac:dyDescent="0.35">
      <c r="A29" s="27">
        <v>30</v>
      </c>
      <c r="B29" s="27"/>
      <c r="C29" s="29" t="s">
        <v>542</v>
      </c>
      <c r="D29" s="29" t="s">
        <v>547</v>
      </c>
      <c r="E29" s="29"/>
      <c r="F29" s="29"/>
      <c r="G29" s="29"/>
      <c r="H29" s="29"/>
      <c r="I29" s="29"/>
      <c r="J29" s="29"/>
      <c r="K29" s="29"/>
      <c r="L29" s="29"/>
      <c r="M29" s="27" t="s">
        <v>559</v>
      </c>
      <c r="N29" s="26"/>
    </row>
    <row r="30" spans="1:14" ht="33.75" customHeight="1" thickBot="1" x14ac:dyDescent="0.35">
      <c r="A30" s="27">
        <v>31</v>
      </c>
      <c r="B30" s="27"/>
      <c r="C30" s="29" t="s">
        <v>542</v>
      </c>
      <c r="D30" s="29" t="s">
        <v>556</v>
      </c>
      <c r="E30" s="29"/>
      <c r="F30" s="29"/>
      <c r="G30" s="29"/>
      <c r="H30" s="29"/>
      <c r="I30" s="29"/>
      <c r="J30" s="29"/>
      <c r="K30" s="29"/>
      <c r="L30" s="29"/>
      <c r="M30" s="27"/>
      <c r="N30" s="26"/>
    </row>
    <row r="31" spans="1:14" ht="33.75" customHeight="1" thickBot="1" x14ac:dyDescent="0.35">
      <c r="A31" s="27">
        <v>32</v>
      </c>
      <c r="B31" s="27"/>
      <c r="C31" s="29" t="s">
        <v>542</v>
      </c>
      <c r="D31" s="29" t="s">
        <v>550</v>
      </c>
      <c r="E31" s="29"/>
      <c r="F31" s="29"/>
      <c r="G31" s="29"/>
      <c r="H31" s="29"/>
      <c r="I31" s="29"/>
      <c r="J31" s="29"/>
      <c r="K31" s="29"/>
      <c r="L31" s="29"/>
      <c r="M31" s="27">
        <v>41</v>
      </c>
      <c r="N31" s="26"/>
    </row>
    <row r="32" spans="1:14" ht="33.75" customHeight="1" thickBot="1" x14ac:dyDescent="0.35">
      <c r="A32" s="27">
        <v>33</v>
      </c>
      <c r="B32" s="27"/>
      <c r="C32" s="29" t="s">
        <v>542</v>
      </c>
      <c r="D32" s="29" t="s">
        <v>555</v>
      </c>
      <c r="E32" s="29"/>
      <c r="F32" s="29"/>
      <c r="G32" s="29"/>
      <c r="H32" s="29"/>
      <c r="I32" s="29"/>
      <c r="J32" s="29"/>
      <c r="K32" s="29"/>
      <c r="L32" s="29"/>
      <c r="M32" s="27"/>
      <c r="N32" s="26"/>
    </row>
    <row r="33" spans="1:14" ht="33.75" customHeight="1" thickBot="1" x14ac:dyDescent="0.35">
      <c r="A33" s="27">
        <v>34</v>
      </c>
      <c r="B33" s="27"/>
      <c r="C33" s="27"/>
      <c r="D33" s="29"/>
      <c r="E33" s="29"/>
      <c r="F33" s="29"/>
      <c r="G33" s="29"/>
      <c r="H33" s="29"/>
      <c r="I33" s="29"/>
      <c r="J33" s="29"/>
      <c r="K33" s="29"/>
      <c r="L33" s="29"/>
      <c r="M33" s="27"/>
      <c r="N33" s="26"/>
    </row>
    <row r="34" spans="1:14" ht="33.75" customHeight="1" thickBot="1" x14ac:dyDescent="0.35">
      <c r="A34" s="27">
        <v>24</v>
      </c>
      <c r="B34" s="27"/>
      <c r="C34" s="27" t="s">
        <v>543</v>
      </c>
      <c r="D34" s="29" t="s">
        <v>544</v>
      </c>
      <c r="E34" s="29"/>
      <c r="F34" s="29"/>
      <c r="G34" s="29"/>
      <c r="H34" s="29"/>
      <c r="I34" s="29"/>
      <c r="J34" s="29"/>
      <c r="K34" s="29"/>
      <c r="L34" s="29"/>
      <c r="M34" s="27"/>
      <c r="N34" s="26"/>
    </row>
    <row r="35" spans="1:14" ht="33.75" customHeight="1" thickBot="1" x14ac:dyDescent="0.35">
      <c r="A35" s="27">
        <v>35</v>
      </c>
      <c r="B35" s="27"/>
      <c r="C35" s="27"/>
      <c r="D35" s="29"/>
      <c r="E35" s="29"/>
      <c r="F35" s="29"/>
      <c r="G35" s="29"/>
      <c r="H35" s="29"/>
      <c r="I35" s="29"/>
      <c r="J35" s="29"/>
      <c r="K35" s="29"/>
      <c r="L35" s="29"/>
      <c r="M35" s="27"/>
      <c r="N35" s="26"/>
    </row>
    <row r="36" spans="1:14" ht="33.75" customHeight="1" thickBot="1" x14ac:dyDescent="0.35">
      <c r="A36" s="27">
        <v>36</v>
      </c>
      <c r="B36" s="27"/>
      <c r="C36" s="27"/>
      <c r="D36" s="29"/>
      <c r="E36" s="29"/>
      <c r="F36" s="29"/>
      <c r="G36" s="29"/>
      <c r="H36" s="29"/>
      <c r="I36" s="29"/>
      <c r="J36" s="29"/>
      <c r="K36" s="29"/>
      <c r="L36" s="29"/>
      <c r="M36" s="27"/>
      <c r="N36" s="26"/>
    </row>
    <row r="37" spans="1:14" ht="33.75" customHeight="1" thickBot="1" x14ac:dyDescent="0.35">
      <c r="A37" s="27">
        <v>37</v>
      </c>
      <c r="B37" s="27"/>
      <c r="C37" s="27"/>
      <c r="D37" s="29"/>
      <c r="E37" s="29"/>
      <c r="F37" s="29"/>
      <c r="G37" s="29"/>
      <c r="H37" s="29"/>
      <c r="I37" s="29"/>
      <c r="J37" s="29"/>
      <c r="K37" s="29"/>
      <c r="L37" s="29"/>
      <c r="M37" s="27"/>
      <c r="N37" s="26"/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2"/>
  <sheetViews>
    <sheetView tabSelected="1" topLeftCell="A92" workbookViewId="0">
      <selection activeCell="L123" sqref="L123"/>
    </sheetView>
  </sheetViews>
  <sheetFormatPr defaultRowHeight="21" customHeight="1" x14ac:dyDescent="0.3"/>
  <cols>
    <col min="1" max="1" width="16.125" style="6" customWidth="1"/>
    <col min="2" max="2" width="35.25" style="6" customWidth="1"/>
    <col min="3" max="3" width="16.125" style="6" customWidth="1"/>
    <col min="4" max="4" width="79.25" style="2" customWidth="1"/>
    <col min="5" max="5" width="26.375" style="2" customWidth="1"/>
    <col min="6" max="6" width="35" style="2" customWidth="1"/>
    <col min="7" max="16384" width="9" style="2"/>
  </cols>
  <sheetData>
    <row r="1" spans="1:4" ht="21" customHeight="1" x14ac:dyDescent="0.3">
      <c r="A1" s="1"/>
      <c r="B1" s="10" t="s">
        <v>63</v>
      </c>
      <c r="C1" s="1" t="s">
        <v>62</v>
      </c>
      <c r="D1" s="8" t="s">
        <v>61</v>
      </c>
    </row>
    <row r="2" spans="1:4" ht="21" customHeight="1" x14ac:dyDescent="0.3">
      <c r="A2" s="3"/>
      <c r="B2" s="3"/>
      <c r="C2" s="3"/>
      <c r="D2" s="4"/>
    </row>
    <row r="3" spans="1:4" ht="21" customHeight="1" x14ac:dyDescent="0.3">
      <c r="A3" s="40" t="s">
        <v>60</v>
      </c>
      <c r="B3" s="1" t="s">
        <v>102</v>
      </c>
      <c r="C3" s="1" t="s">
        <v>26</v>
      </c>
      <c r="D3" s="11" t="s">
        <v>170</v>
      </c>
    </row>
    <row r="4" spans="1:4" ht="21" customHeight="1" x14ac:dyDescent="0.3">
      <c r="A4" s="41"/>
      <c r="B4" s="1" t="s">
        <v>103</v>
      </c>
      <c r="C4" s="1" t="s">
        <v>59</v>
      </c>
      <c r="D4" s="11" t="s">
        <v>64</v>
      </c>
    </row>
    <row r="5" spans="1:4" ht="21" customHeight="1" x14ac:dyDescent="0.3">
      <c r="A5" s="41"/>
      <c r="B5" s="1" t="s">
        <v>106</v>
      </c>
      <c r="C5" s="1" t="s">
        <v>24</v>
      </c>
      <c r="D5" s="11" t="s">
        <v>171</v>
      </c>
    </row>
    <row r="6" spans="1:4" ht="21" customHeight="1" x14ac:dyDescent="0.3">
      <c r="A6" s="41"/>
      <c r="B6" s="1" t="s">
        <v>108</v>
      </c>
      <c r="C6" s="1" t="s">
        <v>38</v>
      </c>
      <c r="D6" s="11" t="s">
        <v>37</v>
      </c>
    </row>
    <row r="7" spans="1:4" ht="21" customHeight="1" x14ac:dyDescent="0.3">
      <c r="A7" s="41"/>
      <c r="B7" s="3"/>
      <c r="C7" s="9"/>
      <c r="D7" s="5"/>
    </row>
    <row r="8" spans="1:4" ht="21" customHeight="1" x14ac:dyDescent="0.3">
      <c r="A8" s="41"/>
      <c r="B8" s="1" t="s">
        <v>109</v>
      </c>
      <c r="C8" s="1" t="s">
        <v>13</v>
      </c>
      <c r="D8" s="11" t="s">
        <v>297</v>
      </c>
    </row>
    <row r="9" spans="1:4" ht="21" customHeight="1" x14ac:dyDescent="0.3">
      <c r="A9" s="41"/>
      <c r="B9" s="1" t="s">
        <v>110</v>
      </c>
      <c r="C9" s="1" t="s">
        <v>13</v>
      </c>
      <c r="D9" s="11" t="s">
        <v>65</v>
      </c>
    </row>
    <row r="10" spans="1:4" ht="21" customHeight="1" x14ac:dyDescent="0.3">
      <c r="A10" s="41"/>
      <c r="B10" s="1" t="s">
        <v>111</v>
      </c>
      <c r="C10" s="1" t="s">
        <v>13</v>
      </c>
      <c r="D10" s="11" t="s">
        <v>65</v>
      </c>
    </row>
    <row r="11" spans="1:4" ht="21" customHeight="1" x14ac:dyDescent="0.3">
      <c r="A11" s="41"/>
      <c r="B11" s="3"/>
      <c r="C11" s="9"/>
      <c r="D11" s="5"/>
    </row>
    <row r="12" spans="1:4" ht="21" customHeight="1" x14ac:dyDescent="0.3">
      <c r="A12" s="41"/>
      <c r="B12" s="1" t="s">
        <v>112</v>
      </c>
      <c r="C12" s="1" t="s">
        <v>58</v>
      </c>
      <c r="D12" s="11" t="s">
        <v>140</v>
      </c>
    </row>
    <row r="13" spans="1:4" ht="21" customHeight="1" x14ac:dyDescent="0.3">
      <c r="A13" s="41"/>
      <c r="B13" s="1" t="s">
        <v>113</v>
      </c>
      <c r="C13" s="1" t="s">
        <v>53</v>
      </c>
      <c r="D13" s="11" t="s">
        <v>141</v>
      </c>
    </row>
    <row r="14" spans="1:4" ht="21" customHeight="1" x14ac:dyDescent="0.3">
      <c r="A14" s="41"/>
      <c r="B14" s="1" t="s">
        <v>114</v>
      </c>
      <c r="C14" s="1" t="s">
        <v>57</v>
      </c>
      <c r="D14" s="11" t="s">
        <v>66</v>
      </c>
    </row>
    <row r="15" spans="1:4" ht="21" customHeight="1" x14ac:dyDescent="0.3">
      <c r="A15" s="41"/>
      <c r="B15" s="3"/>
      <c r="C15" s="9"/>
      <c r="D15" s="5"/>
    </row>
    <row r="16" spans="1:4" ht="21" customHeight="1" x14ac:dyDescent="0.3">
      <c r="A16" s="41"/>
      <c r="B16" s="1" t="s">
        <v>115</v>
      </c>
      <c r="C16" s="1" t="s">
        <v>56</v>
      </c>
      <c r="D16" s="11" t="s">
        <v>67</v>
      </c>
    </row>
    <row r="17" spans="1:4" ht="21" customHeight="1" x14ac:dyDescent="0.3">
      <c r="A17" s="41"/>
      <c r="B17" s="1" t="s">
        <v>116</v>
      </c>
      <c r="C17" s="1" t="s">
        <v>55</v>
      </c>
      <c r="D17" s="11" t="s">
        <v>68</v>
      </c>
    </row>
    <row r="18" spans="1:4" ht="21" customHeight="1" x14ac:dyDescent="0.3">
      <c r="A18" s="41"/>
      <c r="B18" s="1" t="s">
        <v>117</v>
      </c>
      <c r="C18" s="1" t="s">
        <v>54</v>
      </c>
      <c r="D18" s="11" t="s">
        <v>69</v>
      </c>
    </row>
    <row r="19" spans="1:4" ht="21" customHeight="1" x14ac:dyDescent="0.3">
      <c r="A19" s="41"/>
      <c r="B19" s="3"/>
      <c r="C19" s="9"/>
      <c r="D19" s="5"/>
    </row>
    <row r="20" spans="1:4" ht="21" customHeight="1" x14ac:dyDescent="0.3">
      <c r="A20" s="41"/>
      <c r="B20" s="1" t="s">
        <v>118</v>
      </c>
      <c r="C20" s="1" t="s">
        <v>29</v>
      </c>
      <c r="D20" s="11" t="s">
        <v>70</v>
      </c>
    </row>
    <row r="21" spans="1:4" ht="21" customHeight="1" x14ac:dyDescent="0.3">
      <c r="A21" s="41"/>
      <c r="B21" s="1" t="s">
        <v>33</v>
      </c>
      <c r="C21" s="1" t="s">
        <v>50</v>
      </c>
      <c r="D21" s="11" t="s">
        <v>142</v>
      </c>
    </row>
    <row r="22" spans="1:4" ht="21" customHeight="1" x14ac:dyDescent="0.3">
      <c r="A22" s="41"/>
      <c r="B22" s="1" t="s">
        <v>31</v>
      </c>
      <c r="C22" s="1" t="s">
        <v>13</v>
      </c>
      <c r="D22" s="11" t="s">
        <v>71</v>
      </c>
    </row>
    <row r="23" spans="1:4" ht="21" customHeight="1" x14ac:dyDescent="0.3">
      <c r="A23" s="42"/>
      <c r="B23" s="1" t="s">
        <v>30</v>
      </c>
      <c r="C23" s="1" t="s">
        <v>52</v>
      </c>
      <c r="D23" s="11" t="s">
        <v>72</v>
      </c>
    </row>
    <row r="27" spans="1:4" ht="21" customHeight="1" x14ac:dyDescent="0.3">
      <c r="A27" s="40" t="s">
        <v>51</v>
      </c>
      <c r="B27" s="1" t="s">
        <v>119</v>
      </c>
      <c r="C27" s="1" t="s">
        <v>22</v>
      </c>
      <c r="D27" s="11" t="s">
        <v>73</v>
      </c>
    </row>
    <row r="28" spans="1:4" ht="21" customHeight="1" x14ac:dyDescent="0.3">
      <c r="A28" s="41"/>
      <c r="B28" s="1" t="s">
        <v>291</v>
      </c>
      <c r="C28" s="1" t="s">
        <v>21</v>
      </c>
      <c r="D28" s="11" t="s">
        <v>74</v>
      </c>
    </row>
    <row r="29" spans="1:4" ht="21" customHeight="1" x14ac:dyDescent="0.3">
      <c r="A29" s="41"/>
      <c r="B29" s="1" t="s">
        <v>292</v>
      </c>
      <c r="C29" s="1" t="s">
        <v>20</v>
      </c>
      <c r="D29" s="11" t="s">
        <v>75</v>
      </c>
    </row>
    <row r="30" spans="1:4" ht="21" customHeight="1" x14ac:dyDescent="0.3">
      <c r="A30" s="41"/>
      <c r="B30" s="1" t="s">
        <v>293</v>
      </c>
      <c r="C30" s="1" t="s">
        <v>0</v>
      </c>
      <c r="D30" s="11" t="s">
        <v>497</v>
      </c>
    </row>
    <row r="31" spans="1:4" ht="21" customHeight="1" x14ac:dyDescent="0.3">
      <c r="A31" s="41"/>
      <c r="B31" s="3"/>
      <c r="C31" s="3"/>
      <c r="D31" s="5"/>
    </row>
    <row r="32" spans="1:4" ht="21" customHeight="1" x14ac:dyDescent="0.3">
      <c r="A32" s="41"/>
      <c r="B32" s="1" t="s">
        <v>104</v>
      </c>
      <c r="C32" s="1" t="s">
        <v>46</v>
      </c>
      <c r="D32" s="11" t="s">
        <v>143</v>
      </c>
    </row>
    <row r="33" spans="1:4" ht="21" customHeight="1" x14ac:dyDescent="0.3">
      <c r="A33" s="41"/>
      <c r="B33" s="1" t="s">
        <v>105</v>
      </c>
      <c r="C33" s="1" t="s">
        <v>145</v>
      </c>
      <c r="D33" s="11" t="s">
        <v>144</v>
      </c>
    </row>
    <row r="34" spans="1:4" ht="21" customHeight="1" x14ac:dyDescent="0.3">
      <c r="A34" s="41"/>
      <c r="B34" s="1" t="s">
        <v>107</v>
      </c>
      <c r="C34" s="1" t="s">
        <v>38</v>
      </c>
      <c r="D34" s="11" t="s">
        <v>37</v>
      </c>
    </row>
    <row r="35" spans="1:4" ht="21" customHeight="1" x14ac:dyDescent="0.3">
      <c r="A35" s="41"/>
      <c r="B35" s="3"/>
      <c r="C35" s="3"/>
      <c r="D35" s="5"/>
    </row>
    <row r="36" spans="1:4" ht="21" customHeight="1" x14ac:dyDescent="0.3">
      <c r="A36" s="41"/>
      <c r="B36" s="1" t="s">
        <v>120</v>
      </c>
      <c r="C36" s="1" t="s">
        <v>49</v>
      </c>
      <c r="D36" s="11" t="s">
        <v>498</v>
      </c>
    </row>
    <row r="37" spans="1:4" ht="21" customHeight="1" x14ac:dyDescent="0.3">
      <c r="A37" s="41"/>
      <c r="B37" s="1" t="s">
        <v>110</v>
      </c>
      <c r="C37" s="1" t="s">
        <v>48</v>
      </c>
      <c r="D37" s="11" t="s">
        <v>499</v>
      </c>
    </row>
    <row r="38" spans="1:4" ht="21" customHeight="1" x14ac:dyDescent="0.3">
      <c r="A38" s="41"/>
      <c r="B38" s="1" t="s">
        <v>111</v>
      </c>
      <c r="C38" s="1" t="s">
        <v>47</v>
      </c>
      <c r="D38" s="11" t="s">
        <v>500</v>
      </c>
    </row>
    <row r="39" spans="1:4" ht="21" customHeight="1" x14ac:dyDescent="0.3">
      <c r="A39" s="41"/>
      <c r="B39" s="3"/>
      <c r="C39" s="3"/>
      <c r="D39" s="5"/>
    </row>
    <row r="40" spans="1:4" ht="21" customHeight="1" x14ac:dyDescent="0.3">
      <c r="A40" s="41"/>
      <c r="B40" s="1" t="s">
        <v>115</v>
      </c>
      <c r="C40" s="1" t="s">
        <v>8</v>
      </c>
      <c r="D40" s="11" t="s">
        <v>472</v>
      </c>
    </row>
    <row r="41" spans="1:4" ht="21" customHeight="1" x14ac:dyDescent="0.3">
      <c r="A41" s="41"/>
      <c r="B41" s="1" t="s">
        <v>116</v>
      </c>
      <c r="C41" s="1" t="s">
        <v>7</v>
      </c>
      <c r="D41" s="11" t="s">
        <v>76</v>
      </c>
    </row>
    <row r="42" spans="1:4" ht="21" customHeight="1" x14ac:dyDescent="0.3">
      <c r="A42" s="41"/>
      <c r="B42" s="1" t="s">
        <v>117</v>
      </c>
      <c r="C42" s="1" t="s">
        <v>6</v>
      </c>
      <c r="D42" s="11" t="s">
        <v>77</v>
      </c>
    </row>
    <row r="43" spans="1:4" ht="21" customHeight="1" x14ac:dyDescent="0.3">
      <c r="A43" s="41"/>
      <c r="B43" s="3"/>
      <c r="C43" s="3"/>
      <c r="D43" s="5"/>
    </row>
    <row r="44" spans="1:4" ht="21" customHeight="1" x14ac:dyDescent="0.3">
      <c r="A44" s="41"/>
      <c r="B44" s="1" t="s">
        <v>35</v>
      </c>
      <c r="C44" s="1" t="s">
        <v>147</v>
      </c>
      <c r="D44" s="11" t="s">
        <v>146</v>
      </c>
    </row>
    <row r="45" spans="1:4" ht="21" customHeight="1" x14ac:dyDescent="0.3">
      <c r="A45" s="41"/>
      <c r="B45" s="1" t="s">
        <v>33</v>
      </c>
      <c r="C45" s="1" t="s">
        <v>29</v>
      </c>
      <c r="D45" s="11" t="s">
        <v>70</v>
      </c>
    </row>
    <row r="46" spans="1:4" ht="21" customHeight="1" x14ac:dyDescent="0.3">
      <c r="A46" s="41"/>
      <c r="B46" s="1" t="s">
        <v>31</v>
      </c>
      <c r="C46" s="1" t="s">
        <v>19</v>
      </c>
      <c r="D46" s="11" t="s">
        <v>78</v>
      </c>
    </row>
    <row r="47" spans="1:4" ht="21" customHeight="1" x14ac:dyDescent="0.3">
      <c r="A47" s="42"/>
      <c r="B47" s="1" t="s">
        <v>30</v>
      </c>
      <c r="C47" s="1" t="s">
        <v>6</v>
      </c>
      <c r="D47" s="11" t="s">
        <v>77</v>
      </c>
    </row>
    <row r="51" spans="1:4" ht="21" customHeight="1" x14ac:dyDescent="0.3">
      <c r="A51" s="40" t="s">
        <v>45</v>
      </c>
      <c r="B51" s="1" t="s">
        <v>121</v>
      </c>
      <c r="C51" s="1" t="s">
        <v>19</v>
      </c>
      <c r="D51" s="11" t="s">
        <v>79</v>
      </c>
    </row>
    <row r="52" spans="1:4" ht="21" customHeight="1" x14ac:dyDescent="0.3">
      <c r="A52" s="41"/>
      <c r="B52" s="1" t="s">
        <v>109</v>
      </c>
      <c r="C52" s="1" t="s">
        <v>18</v>
      </c>
      <c r="D52" s="11" t="s">
        <v>80</v>
      </c>
    </row>
    <row r="53" spans="1:4" ht="21" customHeight="1" x14ac:dyDescent="0.3">
      <c r="A53" s="41"/>
      <c r="B53" s="1" t="s">
        <v>110</v>
      </c>
      <c r="C53" s="1" t="s">
        <v>17</v>
      </c>
      <c r="D53" s="11" t="s">
        <v>81</v>
      </c>
    </row>
    <row r="54" spans="1:4" ht="21" customHeight="1" x14ac:dyDescent="0.3">
      <c r="A54" s="41"/>
      <c r="B54" s="1" t="s">
        <v>111</v>
      </c>
      <c r="C54" s="1" t="s">
        <v>0</v>
      </c>
      <c r="D54" s="11" t="s">
        <v>497</v>
      </c>
    </row>
    <row r="55" spans="1:4" ht="21" customHeight="1" x14ac:dyDescent="0.3">
      <c r="A55" s="41"/>
      <c r="B55" s="3"/>
      <c r="C55" s="3"/>
      <c r="D55" s="5"/>
    </row>
    <row r="56" spans="1:4" ht="21" customHeight="1" x14ac:dyDescent="0.3">
      <c r="A56" s="41"/>
      <c r="B56" s="1" t="s">
        <v>103</v>
      </c>
      <c r="C56" s="1" t="s">
        <v>13</v>
      </c>
      <c r="D56" s="11" t="s">
        <v>82</v>
      </c>
    </row>
    <row r="57" spans="1:4" ht="21" customHeight="1" x14ac:dyDescent="0.3">
      <c r="A57" s="41"/>
      <c r="B57" s="1" t="s">
        <v>105</v>
      </c>
      <c r="C57" s="1" t="s">
        <v>13</v>
      </c>
      <c r="D57" s="11" t="s">
        <v>82</v>
      </c>
    </row>
    <row r="58" spans="1:4" ht="21" customHeight="1" x14ac:dyDescent="0.3">
      <c r="A58" s="41"/>
      <c r="B58" s="1" t="s">
        <v>107</v>
      </c>
      <c r="C58" s="1" t="s">
        <v>38</v>
      </c>
      <c r="D58" s="11" t="s">
        <v>37</v>
      </c>
    </row>
    <row r="59" spans="1:4" ht="21" customHeight="1" x14ac:dyDescent="0.3">
      <c r="A59" s="41"/>
      <c r="B59" s="3"/>
      <c r="C59" s="3"/>
      <c r="D59" s="5"/>
    </row>
    <row r="60" spans="1:4" ht="21" customHeight="1" x14ac:dyDescent="0.3">
      <c r="A60" s="41"/>
      <c r="B60" s="1" t="s">
        <v>112</v>
      </c>
      <c r="C60" s="1" t="s">
        <v>44</v>
      </c>
      <c r="D60" s="11" t="s">
        <v>83</v>
      </c>
    </row>
    <row r="61" spans="1:4" ht="21" customHeight="1" x14ac:dyDescent="0.3">
      <c r="A61" s="41"/>
      <c r="B61" s="1" t="s">
        <v>113</v>
      </c>
      <c r="C61" s="1" t="s">
        <v>43</v>
      </c>
      <c r="D61" s="11" t="s">
        <v>84</v>
      </c>
    </row>
    <row r="62" spans="1:4" ht="21" customHeight="1" x14ac:dyDescent="0.3">
      <c r="A62" s="41"/>
      <c r="B62" s="1" t="s">
        <v>114</v>
      </c>
      <c r="C62" s="1" t="s">
        <v>1</v>
      </c>
      <c r="D62" s="11" t="s">
        <v>480</v>
      </c>
    </row>
    <row r="63" spans="1:4" ht="21" customHeight="1" x14ac:dyDescent="0.3">
      <c r="A63" s="41"/>
      <c r="B63" s="3"/>
      <c r="C63" s="3"/>
      <c r="D63" s="5"/>
    </row>
    <row r="64" spans="1:4" ht="21" customHeight="1" x14ac:dyDescent="0.3">
      <c r="A64" s="41"/>
      <c r="B64" s="1" t="s">
        <v>115</v>
      </c>
      <c r="C64" s="35" t="s">
        <v>504</v>
      </c>
      <c r="D64" s="11" t="s">
        <v>508</v>
      </c>
    </row>
    <row r="65" spans="1:4" ht="21" customHeight="1" x14ac:dyDescent="0.3">
      <c r="A65" s="41"/>
      <c r="B65" s="1" t="s">
        <v>116</v>
      </c>
      <c r="C65" s="35" t="s">
        <v>506</v>
      </c>
      <c r="D65" s="11" t="s">
        <v>509</v>
      </c>
    </row>
    <row r="66" spans="1:4" ht="21" customHeight="1" x14ac:dyDescent="0.3">
      <c r="A66" s="41"/>
      <c r="B66" s="1" t="s">
        <v>117</v>
      </c>
      <c r="C66" s="35" t="s">
        <v>507</v>
      </c>
      <c r="D66" s="11" t="s">
        <v>510</v>
      </c>
    </row>
    <row r="67" spans="1:4" ht="21" customHeight="1" x14ac:dyDescent="0.3">
      <c r="A67" s="41"/>
      <c r="B67" s="3"/>
      <c r="C67" s="3"/>
      <c r="D67" s="5"/>
    </row>
    <row r="68" spans="1:4" ht="21" customHeight="1" x14ac:dyDescent="0.3">
      <c r="A68" s="41"/>
      <c r="B68" s="1" t="s">
        <v>35</v>
      </c>
      <c r="C68" s="1" t="s">
        <v>42</v>
      </c>
      <c r="D68" s="11" t="s">
        <v>85</v>
      </c>
    </row>
    <row r="69" spans="1:4" ht="21" customHeight="1" x14ac:dyDescent="0.3">
      <c r="A69" s="41"/>
      <c r="B69" s="1" t="s">
        <v>33</v>
      </c>
      <c r="C69" s="1" t="s">
        <v>41</v>
      </c>
      <c r="D69" s="11" t="s">
        <v>86</v>
      </c>
    </row>
    <row r="70" spans="1:4" ht="21" customHeight="1" x14ac:dyDescent="0.3">
      <c r="A70" s="41"/>
      <c r="B70" s="1" t="s">
        <v>31</v>
      </c>
      <c r="C70" s="1" t="s">
        <v>29</v>
      </c>
      <c r="D70" s="11" t="s">
        <v>70</v>
      </c>
    </row>
    <row r="71" spans="1:4" ht="21" customHeight="1" x14ac:dyDescent="0.3">
      <c r="A71" s="42"/>
      <c r="B71" s="1" t="s">
        <v>30</v>
      </c>
      <c r="C71" s="35" t="s">
        <v>507</v>
      </c>
      <c r="D71" s="11" t="s">
        <v>510</v>
      </c>
    </row>
    <row r="75" spans="1:4" ht="21" customHeight="1" x14ac:dyDescent="0.3">
      <c r="A75" s="43" t="s">
        <v>40</v>
      </c>
      <c r="B75" s="1" t="s">
        <v>122</v>
      </c>
      <c r="C75" s="1" t="s">
        <v>16</v>
      </c>
      <c r="D75" s="11" t="s">
        <v>87</v>
      </c>
    </row>
    <row r="76" spans="1:4" ht="21" customHeight="1" x14ac:dyDescent="0.3">
      <c r="A76" s="43"/>
      <c r="B76" s="1" t="s">
        <v>123</v>
      </c>
      <c r="C76" s="1" t="s">
        <v>15</v>
      </c>
      <c r="D76" s="11" t="s">
        <v>88</v>
      </c>
    </row>
    <row r="77" spans="1:4" ht="21" customHeight="1" x14ac:dyDescent="0.3">
      <c r="A77" s="43"/>
      <c r="B77" s="1" t="s">
        <v>116</v>
      </c>
      <c r="C77" s="1" t="s">
        <v>14</v>
      </c>
      <c r="D77" s="11" t="s">
        <v>89</v>
      </c>
    </row>
    <row r="78" spans="1:4" ht="21" customHeight="1" x14ac:dyDescent="0.3">
      <c r="A78" s="43"/>
      <c r="B78" s="1" t="s">
        <v>117</v>
      </c>
      <c r="C78" s="1" t="s">
        <v>0</v>
      </c>
      <c r="D78" s="11" t="s">
        <v>497</v>
      </c>
    </row>
    <row r="79" spans="1:4" ht="21" customHeight="1" x14ac:dyDescent="0.3">
      <c r="A79" s="43"/>
      <c r="B79" s="12"/>
      <c r="C79" s="3"/>
      <c r="D79" s="5"/>
    </row>
    <row r="80" spans="1:4" ht="21" customHeight="1" x14ac:dyDescent="0.3">
      <c r="A80" s="43"/>
      <c r="B80" s="1" t="s">
        <v>104</v>
      </c>
      <c r="C80" s="1" t="s">
        <v>39</v>
      </c>
      <c r="D80" s="11" t="s">
        <v>501</v>
      </c>
    </row>
    <row r="81" spans="1:4" ht="21" customHeight="1" x14ac:dyDescent="0.3">
      <c r="A81" s="43"/>
      <c r="B81" s="1" t="s">
        <v>105</v>
      </c>
      <c r="C81" s="1" t="s">
        <v>39</v>
      </c>
      <c r="D81" s="11" t="s">
        <v>502</v>
      </c>
    </row>
    <row r="82" spans="1:4" ht="21" customHeight="1" x14ac:dyDescent="0.3">
      <c r="A82" s="43"/>
      <c r="B82" s="1" t="s">
        <v>107</v>
      </c>
      <c r="C82" s="1" t="s">
        <v>38</v>
      </c>
      <c r="D82" s="11" t="s">
        <v>37</v>
      </c>
    </row>
    <row r="83" spans="1:4" ht="21" customHeight="1" x14ac:dyDescent="0.3">
      <c r="A83" s="43"/>
      <c r="B83" s="12"/>
      <c r="C83" s="3"/>
      <c r="D83" s="5"/>
    </row>
    <row r="84" spans="1:4" ht="21" customHeight="1" x14ac:dyDescent="0.3">
      <c r="A84" s="43"/>
      <c r="B84" s="1" t="s">
        <v>109</v>
      </c>
      <c r="C84" s="35" t="s">
        <v>511</v>
      </c>
      <c r="D84" s="11" t="s">
        <v>512</v>
      </c>
    </row>
    <row r="85" spans="1:4" ht="21" customHeight="1" x14ac:dyDescent="0.3">
      <c r="A85" s="43"/>
      <c r="B85" s="1" t="s">
        <v>110</v>
      </c>
      <c r="C85" s="35" t="s">
        <v>515</v>
      </c>
      <c r="D85" s="11" t="s">
        <v>513</v>
      </c>
    </row>
    <row r="86" spans="1:4" ht="21" customHeight="1" x14ac:dyDescent="0.3">
      <c r="A86" s="43"/>
      <c r="B86" s="1" t="s">
        <v>111</v>
      </c>
      <c r="C86" s="35" t="s">
        <v>516</v>
      </c>
      <c r="D86" s="11" t="s">
        <v>514</v>
      </c>
    </row>
    <row r="87" spans="1:4" ht="21" customHeight="1" x14ac:dyDescent="0.3">
      <c r="A87" s="43"/>
      <c r="B87" s="12"/>
      <c r="C87" s="3"/>
      <c r="D87" s="5"/>
    </row>
    <row r="88" spans="1:4" ht="21" customHeight="1" x14ac:dyDescent="0.3">
      <c r="A88" s="43"/>
      <c r="B88" s="1" t="s">
        <v>112</v>
      </c>
      <c r="C88" s="1" t="s">
        <v>473</v>
      </c>
      <c r="D88" s="11" t="s">
        <v>90</v>
      </c>
    </row>
    <row r="89" spans="1:4" ht="21" customHeight="1" x14ac:dyDescent="0.3">
      <c r="A89" s="43"/>
      <c r="B89" s="1" t="s">
        <v>113</v>
      </c>
      <c r="C89" s="1" t="s">
        <v>36</v>
      </c>
      <c r="D89" s="11" t="s">
        <v>91</v>
      </c>
    </row>
    <row r="90" spans="1:4" ht="21" customHeight="1" x14ac:dyDescent="0.3">
      <c r="A90" s="43"/>
      <c r="B90" s="1" t="s">
        <v>114</v>
      </c>
      <c r="C90" s="1" t="s">
        <v>32</v>
      </c>
      <c r="D90" s="11" t="s">
        <v>92</v>
      </c>
    </row>
    <row r="91" spans="1:4" ht="21" customHeight="1" x14ac:dyDescent="0.3">
      <c r="A91" s="43"/>
      <c r="B91" s="12"/>
      <c r="C91" s="3"/>
      <c r="D91" s="5"/>
    </row>
    <row r="92" spans="1:4" ht="21" customHeight="1" x14ac:dyDescent="0.3">
      <c r="A92" s="43"/>
      <c r="B92" s="1" t="s">
        <v>35</v>
      </c>
      <c r="C92" s="1" t="s">
        <v>34</v>
      </c>
      <c r="D92" s="11" t="s">
        <v>93</v>
      </c>
    </row>
    <row r="93" spans="1:4" ht="21" customHeight="1" x14ac:dyDescent="0.3">
      <c r="A93" s="43"/>
      <c r="B93" s="1" t="s">
        <v>33</v>
      </c>
      <c r="C93" s="1" t="s">
        <v>32</v>
      </c>
      <c r="D93" s="11" t="s">
        <v>92</v>
      </c>
    </row>
    <row r="94" spans="1:4" ht="21" customHeight="1" x14ac:dyDescent="0.3">
      <c r="A94" s="43"/>
      <c r="B94" s="1" t="s">
        <v>31</v>
      </c>
      <c r="C94" s="35" t="s">
        <v>516</v>
      </c>
      <c r="D94" s="11" t="s">
        <v>514</v>
      </c>
    </row>
    <row r="95" spans="1:4" ht="21" customHeight="1" x14ac:dyDescent="0.3">
      <c r="A95" s="43"/>
      <c r="B95" s="1" t="s">
        <v>30</v>
      </c>
      <c r="C95" s="1" t="s">
        <v>29</v>
      </c>
      <c r="D95" s="11" t="s">
        <v>517</v>
      </c>
    </row>
    <row r="99" spans="1:6" ht="21" customHeight="1" x14ac:dyDescent="0.3">
      <c r="A99" s="1" t="s">
        <v>28</v>
      </c>
      <c r="B99" s="43" t="s">
        <v>27</v>
      </c>
      <c r="C99" s="43"/>
      <c r="D99" s="43"/>
      <c r="E99" s="11" t="s">
        <v>124</v>
      </c>
      <c r="F99" s="11" t="s">
        <v>131</v>
      </c>
    </row>
    <row r="100" spans="1:6" ht="21" customHeight="1" x14ac:dyDescent="0.3">
      <c r="A100" s="1" t="s">
        <v>169</v>
      </c>
      <c r="B100" s="39" t="s">
        <v>298</v>
      </c>
      <c r="C100" s="39"/>
      <c r="D100" s="39"/>
      <c r="E100" s="11" t="s">
        <v>295</v>
      </c>
      <c r="F100" s="11" t="s">
        <v>125</v>
      </c>
    </row>
    <row r="101" spans="1:6" ht="21" customHeight="1" x14ac:dyDescent="0.3">
      <c r="A101" s="1" t="s">
        <v>25</v>
      </c>
      <c r="B101" s="39" t="s">
        <v>168</v>
      </c>
      <c r="C101" s="39"/>
      <c r="D101" s="39"/>
      <c r="E101" s="2" t="s">
        <v>295</v>
      </c>
      <c r="F101" s="11" t="s">
        <v>126</v>
      </c>
    </row>
    <row r="102" spans="1:6" ht="21" customHeight="1" x14ac:dyDescent="0.3">
      <c r="A102" s="1" t="s">
        <v>24</v>
      </c>
      <c r="B102" s="39" t="s">
        <v>172</v>
      </c>
      <c r="C102" s="39"/>
      <c r="D102" s="39" t="s">
        <v>23</v>
      </c>
      <c r="E102" s="11" t="s">
        <v>136</v>
      </c>
      <c r="F102" s="11"/>
    </row>
    <row r="103" spans="1:6" ht="21" customHeight="1" x14ac:dyDescent="0.3">
      <c r="A103" s="1" t="s">
        <v>22</v>
      </c>
      <c r="B103" s="39" t="s">
        <v>469</v>
      </c>
      <c r="C103" s="39"/>
      <c r="D103" s="39"/>
      <c r="E103" s="11" t="s">
        <v>167</v>
      </c>
      <c r="F103" s="11" t="s">
        <v>151</v>
      </c>
    </row>
    <row r="104" spans="1:6" ht="21" customHeight="1" x14ac:dyDescent="0.3">
      <c r="A104" s="1" t="s">
        <v>21</v>
      </c>
      <c r="B104" s="39" t="s">
        <v>294</v>
      </c>
      <c r="C104" s="39"/>
      <c r="D104" s="39"/>
      <c r="E104" s="11" t="s">
        <v>167</v>
      </c>
      <c r="F104" s="11" t="s">
        <v>150</v>
      </c>
    </row>
    <row r="105" spans="1:6" ht="21" customHeight="1" x14ac:dyDescent="0.3">
      <c r="A105" s="1" t="s">
        <v>20</v>
      </c>
      <c r="B105" s="39" t="s">
        <v>94</v>
      </c>
      <c r="C105" s="39"/>
      <c r="D105" s="39"/>
      <c r="E105" s="11" t="s">
        <v>167</v>
      </c>
      <c r="F105" s="11" t="s">
        <v>152</v>
      </c>
    </row>
    <row r="106" spans="1:6" ht="21" customHeight="1" x14ac:dyDescent="0.3">
      <c r="A106" s="1" t="s">
        <v>19</v>
      </c>
      <c r="B106" s="39" t="s">
        <v>299</v>
      </c>
      <c r="C106" s="39"/>
      <c r="D106" s="39"/>
      <c r="E106" s="11" t="s">
        <v>127</v>
      </c>
      <c r="F106" s="11"/>
    </row>
    <row r="107" spans="1:6" ht="21" customHeight="1" x14ac:dyDescent="0.3">
      <c r="A107" s="1" t="s">
        <v>18</v>
      </c>
      <c r="B107" s="39" t="s">
        <v>296</v>
      </c>
      <c r="C107" s="39"/>
      <c r="D107" s="39"/>
      <c r="E107" s="11" t="s">
        <v>127</v>
      </c>
      <c r="F107" s="11"/>
    </row>
    <row r="108" spans="1:6" ht="21" customHeight="1" x14ac:dyDescent="0.3">
      <c r="A108" s="1" t="s">
        <v>17</v>
      </c>
      <c r="B108" s="39" t="s">
        <v>416</v>
      </c>
      <c r="C108" s="39"/>
      <c r="D108" s="39"/>
      <c r="E108" s="11" t="s">
        <v>128</v>
      </c>
      <c r="F108" s="11"/>
    </row>
    <row r="109" spans="1:6" ht="21" customHeight="1" x14ac:dyDescent="0.3">
      <c r="A109" s="1" t="s">
        <v>16</v>
      </c>
      <c r="B109" s="39" t="s">
        <v>95</v>
      </c>
      <c r="C109" s="39"/>
      <c r="D109" s="39"/>
      <c r="E109" s="11" t="s">
        <v>132</v>
      </c>
      <c r="F109" s="11"/>
    </row>
    <row r="110" spans="1:6" ht="21" customHeight="1" x14ac:dyDescent="0.3">
      <c r="A110" s="1" t="s">
        <v>15</v>
      </c>
      <c r="B110" s="39" t="s">
        <v>96</v>
      </c>
      <c r="C110" s="39"/>
      <c r="D110" s="39"/>
      <c r="E110" s="11" t="s">
        <v>132</v>
      </c>
      <c r="F110" s="11" t="s">
        <v>133</v>
      </c>
    </row>
    <row r="111" spans="1:6" ht="21" customHeight="1" x14ac:dyDescent="0.3">
      <c r="A111" s="1" t="s">
        <v>14</v>
      </c>
      <c r="B111" s="39" t="s">
        <v>97</v>
      </c>
      <c r="C111" s="39"/>
      <c r="D111" s="39"/>
      <c r="E111" s="11" t="s">
        <v>132</v>
      </c>
      <c r="F111" s="11" t="s">
        <v>134</v>
      </c>
    </row>
    <row r="112" spans="1:6" ht="21" customHeight="1" x14ac:dyDescent="0.3">
      <c r="A112" s="1" t="s">
        <v>13</v>
      </c>
      <c r="B112" s="39" t="s">
        <v>98</v>
      </c>
      <c r="C112" s="39"/>
      <c r="D112" s="39"/>
      <c r="E112" s="11" t="s">
        <v>135</v>
      </c>
      <c r="F112" s="11" t="s">
        <v>165</v>
      </c>
    </row>
    <row r="113" spans="1:6" ht="21" customHeight="1" x14ac:dyDescent="0.3">
      <c r="A113" s="1" t="s">
        <v>12</v>
      </c>
      <c r="B113" s="39" t="s">
        <v>99</v>
      </c>
      <c r="C113" s="39"/>
      <c r="D113" s="39"/>
      <c r="E113" s="11" t="s">
        <v>135</v>
      </c>
      <c r="F113" s="11" t="s">
        <v>166</v>
      </c>
    </row>
    <row r="114" spans="1:6" ht="21" customHeight="1" x14ac:dyDescent="0.3">
      <c r="A114" s="1" t="s">
        <v>137</v>
      </c>
      <c r="B114" s="39" t="s">
        <v>471</v>
      </c>
      <c r="C114" s="39"/>
      <c r="D114" s="39"/>
      <c r="E114" s="11" t="s">
        <v>148</v>
      </c>
      <c r="F114" s="11" t="s">
        <v>160</v>
      </c>
    </row>
    <row r="115" spans="1:6" ht="21" customHeight="1" x14ac:dyDescent="0.3">
      <c r="A115" s="13" t="s">
        <v>138</v>
      </c>
      <c r="B115" s="39" t="s">
        <v>475</v>
      </c>
      <c r="C115" s="39"/>
      <c r="D115" s="39"/>
      <c r="E115" s="11" t="s">
        <v>148</v>
      </c>
      <c r="F115" s="11" t="s">
        <v>161</v>
      </c>
    </row>
    <row r="116" spans="1:6" ht="21" customHeight="1" x14ac:dyDescent="0.3">
      <c r="A116" s="13" t="s">
        <v>139</v>
      </c>
      <c r="B116" s="39" t="s">
        <v>476</v>
      </c>
      <c r="C116" s="39"/>
      <c r="D116" s="39"/>
      <c r="E116" s="11" t="s">
        <v>148</v>
      </c>
      <c r="F116" s="11" t="s">
        <v>162</v>
      </c>
    </row>
    <row r="117" spans="1:6" ht="21" customHeight="1" x14ac:dyDescent="0.3">
      <c r="A117" s="1" t="s">
        <v>11</v>
      </c>
      <c r="B117" s="39" t="s">
        <v>477</v>
      </c>
      <c r="C117" s="39"/>
      <c r="D117" s="39"/>
      <c r="E117" s="11" t="s">
        <v>149</v>
      </c>
      <c r="F117" s="11" t="s">
        <v>163</v>
      </c>
    </row>
    <row r="118" spans="1:6" ht="21" customHeight="1" x14ac:dyDescent="0.3">
      <c r="A118" s="1" t="s">
        <v>10</v>
      </c>
      <c r="B118" s="39" t="s">
        <v>477</v>
      </c>
      <c r="C118" s="39"/>
      <c r="D118" s="39"/>
      <c r="E118" s="11" t="s">
        <v>149</v>
      </c>
      <c r="F118" s="11" t="s">
        <v>164</v>
      </c>
    </row>
    <row r="119" spans="1:6" ht="21" customHeight="1" x14ac:dyDescent="0.3">
      <c r="A119" s="1" t="s">
        <v>9</v>
      </c>
      <c r="B119" s="39" t="s">
        <v>474</v>
      </c>
      <c r="C119" s="39"/>
      <c r="D119" s="39"/>
      <c r="E119" s="11" t="s">
        <v>159</v>
      </c>
      <c r="F119" s="11"/>
    </row>
    <row r="120" spans="1:6" ht="21" customHeight="1" x14ac:dyDescent="0.3">
      <c r="A120" s="1" t="s">
        <v>8</v>
      </c>
      <c r="B120" s="39" t="s">
        <v>467</v>
      </c>
      <c r="C120" s="39"/>
      <c r="D120" s="39"/>
      <c r="E120" s="11" t="s">
        <v>167</v>
      </c>
      <c r="F120" s="11" t="s">
        <v>155</v>
      </c>
    </row>
    <row r="121" spans="1:6" ht="21" customHeight="1" x14ac:dyDescent="0.3">
      <c r="A121" s="1" t="s">
        <v>7</v>
      </c>
      <c r="B121" s="39" t="s">
        <v>468</v>
      </c>
      <c r="C121" s="39"/>
      <c r="D121" s="39"/>
      <c r="E121" s="11" t="s">
        <v>167</v>
      </c>
      <c r="F121" s="11" t="s">
        <v>153</v>
      </c>
    </row>
    <row r="122" spans="1:6" ht="21" customHeight="1" x14ac:dyDescent="0.3">
      <c r="A122" s="1" t="s">
        <v>6</v>
      </c>
      <c r="B122" s="39" t="s">
        <v>470</v>
      </c>
      <c r="C122" s="39"/>
      <c r="D122" s="39"/>
      <c r="E122" s="11" t="s">
        <v>167</v>
      </c>
      <c r="F122" s="11" t="s">
        <v>154</v>
      </c>
    </row>
    <row r="123" spans="1:6" ht="21" customHeight="1" x14ac:dyDescent="0.3">
      <c r="A123" s="1" t="s">
        <v>5</v>
      </c>
      <c r="B123" s="38" t="s">
        <v>535</v>
      </c>
      <c r="C123" s="38"/>
      <c r="D123" s="38"/>
      <c r="E123" s="11" t="s">
        <v>167</v>
      </c>
      <c r="F123" s="11" t="s">
        <v>156</v>
      </c>
    </row>
    <row r="124" spans="1:6" ht="21" customHeight="1" x14ac:dyDescent="0.3">
      <c r="A124" s="1" t="s">
        <v>4</v>
      </c>
      <c r="B124" s="39" t="s">
        <v>129</v>
      </c>
      <c r="C124" s="39"/>
      <c r="D124" s="39"/>
      <c r="E124" s="11" t="s">
        <v>130</v>
      </c>
      <c r="F124" s="11"/>
    </row>
    <row r="125" spans="1:6" ht="21" customHeight="1" x14ac:dyDescent="0.3">
      <c r="A125" s="1" t="s">
        <v>3</v>
      </c>
      <c r="B125" s="39" t="s">
        <v>100</v>
      </c>
      <c r="C125" s="39"/>
      <c r="D125" s="39"/>
      <c r="E125" s="11" t="s">
        <v>157</v>
      </c>
      <c r="F125" s="11"/>
    </row>
    <row r="126" spans="1:6" ht="21" customHeight="1" x14ac:dyDescent="0.3">
      <c r="A126" s="1" t="s">
        <v>2</v>
      </c>
      <c r="B126" s="39" t="s">
        <v>101</v>
      </c>
      <c r="C126" s="39"/>
      <c r="D126" s="39"/>
      <c r="E126" s="11" t="s">
        <v>158</v>
      </c>
      <c r="F126" s="11"/>
    </row>
    <row r="127" spans="1:6" ht="21" customHeight="1" x14ac:dyDescent="0.3">
      <c r="A127" s="1" t="s">
        <v>1</v>
      </c>
      <c r="B127" s="39" t="s">
        <v>479</v>
      </c>
      <c r="C127" s="39"/>
      <c r="D127" s="39"/>
      <c r="E127" s="11" t="s">
        <v>167</v>
      </c>
      <c r="F127" s="11"/>
    </row>
    <row r="128" spans="1:6" ht="21" customHeight="1" x14ac:dyDescent="0.3">
      <c r="A128" s="1" t="s">
        <v>503</v>
      </c>
      <c r="B128" s="39" t="s">
        <v>478</v>
      </c>
      <c r="C128" s="39"/>
      <c r="D128" s="39"/>
      <c r="E128" s="11" t="s">
        <v>159</v>
      </c>
      <c r="F128" s="11"/>
    </row>
    <row r="129" spans="1:6" ht="21" customHeight="1" x14ac:dyDescent="0.3">
      <c r="A129" s="35" t="s">
        <v>505</v>
      </c>
      <c r="B129" s="39" t="s">
        <v>518</v>
      </c>
      <c r="C129" s="39"/>
      <c r="D129" s="39"/>
      <c r="E129" s="11"/>
      <c r="F129" s="11"/>
    </row>
    <row r="130" spans="1:6" ht="21" customHeight="1" x14ac:dyDescent="0.3">
      <c r="A130" s="35" t="s">
        <v>506</v>
      </c>
      <c r="B130" s="39" t="s">
        <v>519</v>
      </c>
      <c r="C130" s="39"/>
      <c r="D130" s="39"/>
      <c r="E130" s="11"/>
      <c r="F130" s="11"/>
    </row>
    <row r="131" spans="1:6" ht="21" customHeight="1" x14ac:dyDescent="0.3">
      <c r="A131" s="35" t="s">
        <v>507</v>
      </c>
      <c r="B131" s="39" t="s">
        <v>520</v>
      </c>
      <c r="C131" s="39"/>
      <c r="D131" s="39"/>
      <c r="E131" s="11"/>
      <c r="F131" s="11"/>
    </row>
    <row r="132" spans="1:6" ht="21" customHeight="1" x14ac:dyDescent="0.3">
      <c r="A132" s="7"/>
      <c r="B132" s="7"/>
    </row>
  </sheetData>
  <mergeCells count="37">
    <mergeCell ref="B117:D117"/>
    <mergeCell ref="A3:A23"/>
    <mergeCell ref="A27:A47"/>
    <mergeCell ref="A51:A71"/>
    <mergeCell ref="A75:A95"/>
    <mergeCell ref="B99:D99"/>
    <mergeCell ref="B100:D100"/>
    <mergeCell ref="B101:D101"/>
    <mergeCell ref="B102:D102"/>
    <mergeCell ref="B103:D103"/>
    <mergeCell ref="B104:D104"/>
    <mergeCell ref="B126:D126"/>
    <mergeCell ref="B105:D105"/>
    <mergeCell ref="B106:D106"/>
    <mergeCell ref="B111:D111"/>
    <mergeCell ref="B112:D112"/>
    <mergeCell ref="B113:D113"/>
    <mergeCell ref="B119:D119"/>
    <mergeCell ref="B120:D120"/>
    <mergeCell ref="B107:D107"/>
    <mergeCell ref="B108:D108"/>
    <mergeCell ref="B109:D109"/>
    <mergeCell ref="B110:D110"/>
    <mergeCell ref="B115:D115"/>
    <mergeCell ref="B116:D116"/>
    <mergeCell ref="B118:D118"/>
    <mergeCell ref="B114:D114"/>
    <mergeCell ref="B121:D121"/>
    <mergeCell ref="B122:D122"/>
    <mergeCell ref="B123:D123"/>
    <mergeCell ref="B124:D124"/>
    <mergeCell ref="B125:D125"/>
    <mergeCell ref="B129:D129"/>
    <mergeCell ref="B130:D130"/>
    <mergeCell ref="B131:D131"/>
    <mergeCell ref="B127:D127"/>
    <mergeCell ref="B128:D128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5"/>
  <sheetViews>
    <sheetView workbookViewId="0">
      <selection activeCell="A70" sqref="A70"/>
    </sheetView>
  </sheetViews>
  <sheetFormatPr defaultRowHeight="15.75" customHeight="1" x14ac:dyDescent="0.3"/>
  <cols>
    <col min="1" max="1" width="11.125" style="2" customWidth="1"/>
    <col min="2" max="2" width="10.75" style="2" customWidth="1"/>
    <col min="3" max="3" width="25.75" style="2" customWidth="1"/>
    <col min="4" max="4" width="11.375" style="2" customWidth="1"/>
    <col min="5" max="5" width="13.375" style="2" customWidth="1"/>
    <col min="6" max="6" width="9.75" style="2" customWidth="1"/>
    <col min="7" max="7" width="10.25" style="2" customWidth="1"/>
    <col min="8" max="8" width="9.125" style="2" customWidth="1"/>
    <col min="9" max="9" width="13.625" style="25" customWidth="1"/>
    <col min="10" max="10" width="14.75" style="25" customWidth="1"/>
    <col min="11" max="11" width="12.375" style="2" customWidth="1"/>
    <col min="12" max="12" width="10.875" style="2" customWidth="1"/>
    <col min="13" max="13" width="15.125" style="2" customWidth="1"/>
    <col min="14" max="14" width="13.875" style="2" customWidth="1"/>
    <col min="15" max="15" width="10.125" style="2" customWidth="1"/>
    <col min="16" max="16" width="13.125" style="2" customWidth="1"/>
    <col min="17" max="17" width="16" style="2" customWidth="1"/>
    <col min="18" max="19" width="9" style="2"/>
    <col min="20" max="20" width="15.25" style="2" customWidth="1"/>
    <col min="21" max="23" width="14.125" style="2" customWidth="1"/>
    <col min="24" max="16384" width="9" style="2"/>
  </cols>
  <sheetData>
    <row r="1" spans="1:24" ht="15.75" customHeight="1" x14ac:dyDescent="0.3">
      <c r="G1" s="14" t="s">
        <v>466</v>
      </c>
      <c r="H1" s="14" t="s">
        <v>464</v>
      </c>
      <c r="I1" s="2"/>
      <c r="J1" s="2"/>
      <c r="M1" s="14" t="s">
        <v>463</v>
      </c>
      <c r="N1" s="14" t="s">
        <v>493</v>
      </c>
      <c r="P1" s="14" t="s">
        <v>434</v>
      </c>
      <c r="Q1" s="14" t="s">
        <v>435</v>
      </c>
    </row>
    <row r="2" spans="1:24" ht="15.75" customHeight="1" x14ac:dyDescent="0.3">
      <c r="G2" s="14" t="s">
        <v>201</v>
      </c>
      <c r="H2" s="14">
        <v>15</v>
      </c>
      <c r="I2" s="2"/>
      <c r="J2" s="2"/>
      <c r="M2" s="14" t="s">
        <v>494</v>
      </c>
      <c r="N2" s="14">
        <v>1.7</v>
      </c>
      <c r="P2" s="14" t="s">
        <v>436</v>
      </c>
      <c r="Q2" s="14">
        <v>3</v>
      </c>
    </row>
    <row r="3" spans="1:24" ht="15.75" customHeight="1" x14ac:dyDescent="0.3">
      <c r="G3" s="14" t="s">
        <v>315</v>
      </c>
      <c r="H3" s="14">
        <v>15</v>
      </c>
      <c r="I3" s="2"/>
      <c r="J3" s="2"/>
      <c r="M3" s="35" t="s">
        <v>495</v>
      </c>
      <c r="N3" s="35">
        <v>1.1000000000000001</v>
      </c>
      <c r="P3" s="14" t="s">
        <v>437</v>
      </c>
      <c r="Q3" s="14">
        <v>2</v>
      </c>
    </row>
    <row r="4" spans="1:24" ht="15.75" customHeight="1" x14ac:dyDescent="0.3">
      <c r="G4" s="25"/>
      <c r="I4" s="2"/>
      <c r="J4" s="2"/>
      <c r="M4" s="35" t="s">
        <v>496</v>
      </c>
      <c r="N4" s="35">
        <v>1.1000000000000001</v>
      </c>
    </row>
    <row r="5" spans="1:24" ht="15.75" customHeight="1" x14ac:dyDescent="0.3">
      <c r="A5" s="14" t="s">
        <v>215</v>
      </c>
      <c r="B5" s="14" t="s">
        <v>217</v>
      </c>
      <c r="C5" s="14" t="s">
        <v>216</v>
      </c>
      <c r="D5" s="14" t="s">
        <v>288</v>
      </c>
      <c r="E5" s="14" t="s">
        <v>289</v>
      </c>
      <c r="G5" s="14" t="s">
        <v>462</v>
      </c>
      <c r="H5" s="14" t="s">
        <v>310</v>
      </c>
      <c r="I5" s="14" t="s">
        <v>311</v>
      </c>
      <c r="J5" s="14" t="s">
        <v>312</v>
      </c>
      <c r="K5" s="14" t="s">
        <v>313</v>
      </c>
    </row>
    <row r="6" spans="1:24" ht="15.75" customHeight="1" x14ac:dyDescent="0.3">
      <c r="A6" s="14" t="s">
        <v>201</v>
      </c>
      <c r="B6" s="14">
        <v>15</v>
      </c>
      <c r="C6" s="14">
        <v>1.08</v>
      </c>
      <c r="D6" s="14">
        <v>3</v>
      </c>
      <c r="E6" s="14">
        <v>0.1</v>
      </c>
      <c r="G6" s="14" t="s">
        <v>314</v>
      </c>
      <c r="H6" s="14">
        <f>B6*H2</f>
        <v>225</v>
      </c>
      <c r="I6" s="14">
        <v>1.18</v>
      </c>
      <c r="J6" s="14">
        <v>200</v>
      </c>
      <c r="K6" s="14">
        <v>0.3</v>
      </c>
      <c r="M6" s="14" t="s">
        <v>463</v>
      </c>
      <c r="N6" s="14" t="s">
        <v>310</v>
      </c>
      <c r="O6" s="35" t="s">
        <v>483</v>
      </c>
      <c r="P6" s="35" t="s">
        <v>484</v>
      </c>
      <c r="Q6" s="35" t="s">
        <v>485</v>
      </c>
      <c r="R6" s="35" t="s">
        <v>486</v>
      </c>
      <c r="S6" s="35" t="s">
        <v>487</v>
      </c>
      <c r="T6" s="35" t="s">
        <v>488</v>
      </c>
      <c r="U6" s="35" t="s">
        <v>489</v>
      </c>
      <c r="V6" s="35" t="s">
        <v>490</v>
      </c>
      <c r="W6" s="35" t="s">
        <v>491</v>
      </c>
      <c r="X6" s="35" t="s">
        <v>492</v>
      </c>
    </row>
    <row r="7" spans="1:24" ht="15.75" customHeight="1" x14ac:dyDescent="0.3">
      <c r="A7" s="14" t="s">
        <v>192</v>
      </c>
      <c r="B7" s="14">
        <v>20</v>
      </c>
      <c r="C7" s="14">
        <v>1.1000000000000001</v>
      </c>
      <c r="D7" s="14">
        <v>10</v>
      </c>
      <c r="E7" s="14">
        <v>0.4</v>
      </c>
      <c r="G7" s="14" t="s">
        <v>315</v>
      </c>
      <c r="H7" s="14">
        <f>B7*H3</f>
        <v>300</v>
      </c>
      <c r="I7" s="14">
        <v>1.3</v>
      </c>
      <c r="J7" s="14">
        <v>200</v>
      </c>
      <c r="K7" s="14">
        <v>0.5</v>
      </c>
      <c r="M7" s="14" t="s">
        <v>314</v>
      </c>
      <c r="N7" s="36">
        <v>200</v>
      </c>
      <c r="O7" s="36">
        <f t="shared" ref="O7:X7" si="0">N7*$N2</f>
        <v>340</v>
      </c>
      <c r="P7" s="36">
        <f t="shared" si="0"/>
        <v>578</v>
      </c>
      <c r="Q7" s="36">
        <f t="shared" si="0"/>
        <v>982.6</v>
      </c>
      <c r="R7" s="36">
        <f t="shared" si="0"/>
        <v>1670.42</v>
      </c>
      <c r="S7" s="36">
        <f t="shared" si="0"/>
        <v>2839.7139999999999</v>
      </c>
      <c r="T7" s="36">
        <f t="shared" si="0"/>
        <v>4827.5137999999997</v>
      </c>
      <c r="U7" s="36">
        <f t="shared" si="0"/>
        <v>8206.7734599999985</v>
      </c>
      <c r="V7" s="36">
        <f t="shared" si="0"/>
        <v>13951.514881999998</v>
      </c>
      <c r="W7" s="36">
        <f t="shared" si="0"/>
        <v>23717.575299399996</v>
      </c>
      <c r="X7" s="36">
        <f t="shared" si="0"/>
        <v>40319.878008979991</v>
      </c>
    </row>
    <row r="8" spans="1:24" ht="15.75" customHeight="1" x14ac:dyDescent="0.3">
      <c r="A8" s="14" t="s">
        <v>203</v>
      </c>
      <c r="B8" s="14">
        <v>280</v>
      </c>
      <c r="C8" s="17">
        <v>1</v>
      </c>
      <c r="D8" s="17">
        <v>1</v>
      </c>
      <c r="E8" s="17">
        <v>1</v>
      </c>
      <c r="G8" s="14" t="s">
        <v>316</v>
      </c>
      <c r="H8" s="14">
        <v>300</v>
      </c>
      <c r="I8" s="17">
        <v>1</v>
      </c>
      <c r="J8" s="17">
        <v>1</v>
      </c>
      <c r="K8" s="17">
        <v>1</v>
      </c>
      <c r="M8" s="14" t="s">
        <v>315</v>
      </c>
      <c r="N8" s="36">
        <v>200</v>
      </c>
      <c r="O8" s="36">
        <f t="shared" ref="O8:X8" si="1">N8*$N2</f>
        <v>340</v>
      </c>
      <c r="P8" s="36">
        <f t="shared" si="1"/>
        <v>578</v>
      </c>
      <c r="Q8" s="36">
        <f t="shared" si="1"/>
        <v>982.6</v>
      </c>
      <c r="R8" s="36">
        <f t="shared" si="1"/>
        <v>1670.42</v>
      </c>
      <c r="S8" s="36">
        <f t="shared" si="1"/>
        <v>2839.7139999999999</v>
      </c>
      <c r="T8" s="36">
        <f t="shared" si="1"/>
        <v>4827.5137999999997</v>
      </c>
      <c r="U8" s="36">
        <f t="shared" si="1"/>
        <v>8206.7734599999985</v>
      </c>
      <c r="V8" s="36">
        <f t="shared" si="1"/>
        <v>13951.514881999998</v>
      </c>
      <c r="W8" s="36">
        <f t="shared" si="1"/>
        <v>23717.575299399996</v>
      </c>
      <c r="X8" s="36">
        <f t="shared" si="1"/>
        <v>40319.878008979991</v>
      </c>
    </row>
    <row r="9" spans="1:24" ht="15.75" customHeight="1" x14ac:dyDescent="0.3">
      <c r="A9" s="14" t="s">
        <v>193</v>
      </c>
      <c r="B9" s="18">
        <v>0.02</v>
      </c>
      <c r="C9" s="14">
        <v>1.06</v>
      </c>
      <c r="D9" s="19">
        <v>1E-3</v>
      </c>
      <c r="E9" s="14">
        <v>0.2</v>
      </c>
      <c r="G9" s="14" t="s">
        <v>317</v>
      </c>
      <c r="H9" s="18">
        <v>0.1</v>
      </c>
      <c r="I9" s="14">
        <v>1.05</v>
      </c>
      <c r="J9" s="19">
        <v>1E-3</v>
      </c>
      <c r="K9" s="14">
        <v>0.5</v>
      </c>
      <c r="M9" s="14" t="s">
        <v>317</v>
      </c>
      <c r="N9" s="18">
        <v>0.1</v>
      </c>
      <c r="O9" s="37">
        <f>N9*$N3</f>
        <v>0.11000000000000001</v>
      </c>
      <c r="P9" s="37">
        <f t="shared" ref="P9:X10" si="2">O9*$N3</f>
        <v>0.12100000000000002</v>
      </c>
      <c r="Q9" s="37">
        <f t="shared" si="2"/>
        <v>0.13310000000000002</v>
      </c>
      <c r="R9" s="37">
        <f t="shared" si="2"/>
        <v>0.14641000000000004</v>
      </c>
      <c r="S9" s="37">
        <f t="shared" si="2"/>
        <v>0.16105100000000006</v>
      </c>
      <c r="T9" s="37">
        <f t="shared" si="2"/>
        <v>0.17715610000000007</v>
      </c>
      <c r="U9" s="37">
        <f t="shared" si="2"/>
        <v>0.19487171000000009</v>
      </c>
      <c r="V9" s="37">
        <f t="shared" si="2"/>
        <v>0.21435888100000011</v>
      </c>
      <c r="W9" s="37">
        <f t="shared" si="2"/>
        <v>0.23579476910000013</v>
      </c>
      <c r="X9" s="37">
        <f t="shared" si="2"/>
        <v>0.25937424601000014</v>
      </c>
    </row>
    <row r="10" spans="1:24" ht="15.75" customHeight="1" x14ac:dyDescent="0.3">
      <c r="A10" s="14" t="s">
        <v>194</v>
      </c>
      <c r="B10" s="18">
        <v>0.01</v>
      </c>
      <c r="C10" s="14">
        <v>1.05</v>
      </c>
      <c r="D10" s="20">
        <v>8.0000000000000004E-4</v>
      </c>
      <c r="E10" s="14">
        <v>0.2</v>
      </c>
      <c r="G10" s="14" t="s">
        <v>318</v>
      </c>
      <c r="H10" s="18">
        <v>0.1</v>
      </c>
      <c r="I10" s="14">
        <v>1.05</v>
      </c>
      <c r="J10" s="20">
        <v>5.0000000000000001E-4</v>
      </c>
      <c r="K10" s="14">
        <v>0.5</v>
      </c>
      <c r="M10" s="14" t="s">
        <v>318</v>
      </c>
      <c r="N10" s="18">
        <v>0.1</v>
      </c>
      <c r="O10" s="37">
        <f>N10*$N4</f>
        <v>0.11000000000000001</v>
      </c>
      <c r="P10" s="37">
        <f t="shared" si="2"/>
        <v>0.12100000000000002</v>
      </c>
      <c r="Q10" s="37">
        <f t="shared" si="2"/>
        <v>0.13310000000000002</v>
      </c>
      <c r="R10" s="37">
        <f t="shared" si="2"/>
        <v>0.14641000000000004</v>
      </c>
      <c r="S10" s="37">
        <f t="shared" si="2"/>
        <v>0.16105100000000006</v>
      </c>
      <c r="T10" s="37">
        <f t="shared" si="2"/>
        <v>0.17715610000000007</v>
      </c>
      <c r="U10" s="37">
        <f t="shared" si="2"/>
        <v>0.19487171000000009</v>
      </c>
      <c r="V10" s="37">
        <f t="shared" si="2"/>
        <v>0.21435888100000011</v>
      </c>
      <c r="W10" s="37">
        <f t="shared" si="2"/>
        <v>0.23579476910000013</v>
      </c>
      <c r="X10" s="37">
        <f t="shared" si="2"/>
        <v>0.25937424601000014</v>
      </c>
    </row>
    <row r="11" spans="1:24" ht="15.75" customHeight="1" x14ac:dyDescent="0.3">
      <c r="A11" s="14" t="s">
        <v>290</v>
      </c>
      <c r="B11" s="14"/>
      <c r="C11" s="14"/>
      <c r="D11" s="14"/>
      <c r="E11" s="14"/>
      <c r="G11" s="14"/>
      <c r="H11" s="14"/>
      <c r="I11" s="14"/>
      <c r="J11" s="14"/>
      <c r="K11" s="14"/>
      <c r="M11" s="14" t="s">
        <v>465</v>
      </c>
      <c r="N11" s="14"/>
      <c r="O11" s="35"/>
      <c r="P11" s="35"/>
      <c r="Q11" s="35"/>
      <c r="R11" s="35"/>
      <c r="S11" s="35"/>
      <c r="T11" s="35"/>
      <c r="U11" s="35"/>
      <c r="V11" s="35"/>
      <c r="W11" s="35"/>
      <c r="X11" s="35"/>
    </row>
    <row r="14" spans="1:24" ht="15.75" customHeight="1" x14ac:dyDescent="0.3">
      <c r="A14" s="21" t="s">
        <v>199</v>
      </c>
      <c r="B14" s="21" t="s">
        <v>209</v>
      </c>
      <c r="C14" s="21" t="s">
        <v>198</v>
      </c>
      <c r="D14" s="21" t="s">
        <v>201</v>
      </c>
      <c r="E14" s="21" t="s">
        <v>192</v>
      </c>
      <c r="F14" s="21" t="s">
        <v>203</v>
      </c>
      <c r="G14" s="22" t="s">
        <v>193</v>
      </c>
      <c r="H14" s="22" t="s">
        <v>194</v>
      </c>
      <c r="I14" s="21" t="s">
        <v>386</v>
      </c>
      <c r="J14" s="21" t="s">
        <v>322</v>
      </c>
      <c r="K14" s="21" t="s">
        <v>323</v>
      </c>
      <c r="L14" s="21" t="s">
        <v>322</v>
      </c>
      <c r="M14" s="21" t="s">
        <v>325</v>
      </c>
      <c r="N14" s="21" t="s">
        <v>179</v>
      </c>
      <c r="O14" s="21" t="s">
        <v>202</v>
      </c>
      <c r="P14" s="21" t="s">
        <v>431</v>
      </c>
      <c r="Q14" s="21" t="s">
        <v>432</v>
      </c>
      <c r="R14" s="21" t="s">
        <v>433</v>
      </c>
      <c r="S14" s="21"/>
    </row>
    <row r="15" spans="1:24" ht="15.75" customHeight="1" x14ac:dyDescent="0.3">
      <c r="A15" s="21">
        <v>1</v>
      </c>
      <c r="B15" s="21" t="s">
        <v>210</v>
      </c>
      <c r="C15" s="21" t="s">
        <v>200</v>
      </c>
      <c r="D15" s="23">
        <f>B6</f>
        <v>15</v>
      </c>
      <c r="E15" s="23">
        <f>B7</f>
        <v>20</v>
      </c>
      <c r="F15" s="21">
        <f>B8</f>
        <v>280</v>
      </c>
      <c r="G15" s="22">
        <f>B9</f>
        <v>0.02</v>
      </c>
      <c r="H15" s="22">
        <f>B10</f>
        <v>0.01</v>
      </c>
      <c r="I15" s="21" t="s">
        <v>387</v>
      </c>
      <c r="J15" s="21">
        <v>0.03</v>
      </c>
      <c r="K15" s="21"/>
      <c r="L15" s="21"/>
      <c r="M15" s="21"/>
      <c r="N15" s="21"/>
      <c r="O15" s="23">
        <f>每一波的怪!G3*D15</f>
        <v>300</v>
      </c>
      <c r="P15" s="23">
        <f t="shared" ref="P15:P54" si="3">D15*Q$2</f>
        <v>45</v>
      </c>
      <c r="Q15" s="23">
        <f t="shared" ref="Q15:Q54" si="4">E15*Q$3</f>
        <v>40</v>
      </c>
      <c r="R15" s="23">
        <f>P15*每一波的怪!G$47</f>
        <v>450</v>
      </c>
      <c r="S15" s="21"/>
    </row>
    <row r="16" spans="1:24" ht="15.75" customHeight="1" x14ac:dyDescent="0.3">
      <c r="A16" s="21">
        <v>2</v>
      </c>
      <c r="B16" s="21" t="s">
        <v>211</v>
      </c>
      <c r="C16" s="21" t="s">
        <v>205</v>
      </c>
      <c r="D16" s="23">
        <f t="shared" ref="D16:D54" si="5">IF(D15*C$6-D15&lt;D$6*E$6*A16,D15+D$6*A16*E$6,D15*C$6)</f>
        <v>16.200000000000003</v>
      </c>
      <c r="E16" s="23">
        <f t="shared" ref="E16:E54" si="6">IF(E15*C$7-E15&lt;D$7*E$7*A16,E15+D$7*E$7*A16,E15*C$7)</f>
        <v>28</v>
      </c>
      <c r="F16" s="21">
        <f t="shared" ref="F16:F54" si="7">F15*C$8</f>
        <v>280</v>
      </c>
      <c r="G16" s="22">
        <f t="shared" ref="G16:G54" si="8">IF(G15*C$9-G15&lt;D$9*E$9*A16,G15+D$9*E$9*A16,G15*C$9)</f>
        <v>2.12E-2</v>
      </c>
      <c r="H16" s="22">
        <f t="shared" ref="H16:H54" si="9">IF(H15*C$10-H15&lt;D$10*E$10*A17,H15+D$10*E$10*A17,H15*C$10)</f>
        <v>1.0500000000000001E-2</v>
      </c>
      <c r="I16" s="21" t="s">
        <v>387</v>
      </c>
      <c r="J16" s="21">
        <v>0.03</v>
      </c>
      <c r="K16" s="21"/>
      <c r="L16" s="21"/>
      <c r="M16" s="21"/>
      <c r="N16" s="21"/>
      <c r="O16" s="23">
        <f>每一波的怪!G4*D16</f>
        <v>324.00000000000006</v>
      </c>
      <c r="P16" s="23">
        <f t="shared" si="3"/>
        <v>48.600000000000009</v>
      </c>
      <c r="Q16" s="23">
        <f t="shared" si="4"/>
        <v>56</v>
      </c>
      <c r="R16" s="23">
        <f>P16*每一波的怪!G$47</f>
        <v>486.00000000000011</v>
      </c>
      <c r="S16" s="21"/>
    </row>
    <row r="17" spans="1:19" ht="15.75" customHeight="1" x14ac:dyDescent="0.3">
      <c r="A17" s="21">
        <v>3</v>
      </c>
      <c r="B17" s="21" t="s">
        <v>212</v>
      </c>
      <c r="C17" s="21" t="s">
        <v>206</v>
      </c>
      <c r="D17" s="23">
        <f t="shared" si="5"/>
        <v>17.496000000000006</v>
      </c>
      <c r="E17" s="23">
        <f t="shared" si="6"/>
        <v>40</v>
      </c>
      <c r="F17" s="21">
        <f t="shared" si="7"/>
        <v>280</v>
      </c>
      <c r="G17" s="22">
        <f t="shared" si="8"/>
        <v>2.2472000000000002E-2</v>
      </c>
      <c r="H17" s="22">
        <f t="shared" si="9"/>
        <v>1.1140000000000001E-2</v>
      </c>
      <c r="I17" s="21" t="s">
        <v>521</v>
      </c>
      <c r="J17" s="21">
        <v>0.03</v>
      </c>
      <c r="K17" s="21"/>
      <c r="L17" s="21"/>
      <c r="M17" s="21"/>
      <c r="N17" s="21"/>
      <c r="O17" s="23">
        <f>每一波的怪!G5*D17</f>
        <v>349.92000000000013</v>
      </c>
      <c r="P17" s="23">
        <f t="shared" si="3"/>
        <v>52.488000000000014</v>
      </c>
      <c r="Q17" s="23">
        <f t="shared" si="4"/>
        <v>80</v>
      </c>
      <c r="R17" s="23">
        <f>P17*每一波的怪!G$47</f>
        <v>524.88000000000011</v>
      </c>
      <c r="S17" s="21"/>
    </row>
    <row r="18" spans="1:19" ht="15.75" customHeight="1" x14ac:dyDescent="0.3">
      <c r="A18" s="21">
        <v>4</v>
      </c>
      <c r="B18" s="21" t="s">
        <v>213</v>
      </c>
      <c r="C18" s="21" t="s">
        <v>207</v>
      </c>
      <c r="D18" s="23">
        <f t="shared" si="5"/>
        <v>18.895680000000006</v>
      </c>
      <c r="E18" s="23">
        <f t="shared" si="6"/>
        <v>56</v>
      </c>
      <c r="F18" s="21">
        <f t="shared" si="7"/>
        <v>280</v>
      </c>
      <c r="G18" s="22">
        <f t="shared" si="8"/>
        <v>2.3820320000000002E-2</v>
      </c>
      <c r="H18" s="22">
        <f t="shared" si="9"/>
        <v>1.1940000000000001E-2</v>
      </c>
      <c r="I18" s="21" t="s">
        <v>521</v>
      </c>
      <c r="J18" s="21">
        <v>0.03</v>
      </c>
      <c r="K18" s="21"/>
      <c r="L18" s="21"/>
      <c r="M18" s="21"/>
      <c r="N18" s="21"/>
      <c r="O18" s="23">
        <f>每一波的怪!G6*D18</f>
        <v>377.91360000000009</v>
      </c>
      <c r="P18" s="23">
        <f t="shared" si="3"/>
        <v>56.687040000000017</v>
      </c>
      <c r="Q18" s="23">
        <f t="shared" si="4"/>
        <v>112</v>
      </c>
      <c r="R18" s="23">
        <f>P18*每一波的怪!G$47</f>
        <v>566.87040000000013</v>
      </c>
      <c r="S18" s="21"/>
    </row>
    <row r="19" spans="1:19" ht="15.75" customHeight="1" x14ac:dyDescent="0.3">
      <c r="A19" s="21">
        <v>5</v>
      </c>
      <c r="B19" s="21" t="s">
        <v>214</v>
      </c>
      <c r="C19" s="21" t="s">
        <v>208</v>
      </c>
      <c r="D19" s="23">
        <f t="shared" si="5"/>
        <v>20.407334400000007</v>
      </c>
      <c r="E19" s="23">
        <f t="shared" si="6"/>
        <v>76</v>
      </c>
      <c r="F19" s="21">
        <f t="shared" si="7"/>
        <v>280</v>
      </c>
      <c r="G19" s="22">
        <f t="shared" si="8"/>
        <v>2.5249539200000004E-2</v>
      </c>
      <c r="H19" s="22">
        <f t="shared" si="9"/>
        <v>1.2900000000000002E-2</v>
      </c>
      <c r="I19" s="21" t="s">
        <v>521</v>
      </c>
      <c r="J19" s="21">
        <v>0.03</v>
      </c>
      <c r="K19" s="21"/>
      <c r="L19" s="21"/>
      <c r="M19" s="21"/>
      <c r="N19" s="21"/>
      <c r="O19" s="23">
        <f>每一波的怪!G7*D19</f>
        <v>408.14668800000015</v>
      </c>
      <c r="P19" s="23">
        <f t="shared" si="3"/>
        <v>61.222003200000017</v>
      </c>
      <c r="Q19" s="23">
        <f t="shared" si="4"/>
        <v>152</v>
      </c>
      <c r="R19" s="23">
        <f>P19*每一波的怪!G$47</f>
        <v>612.22003200000017</v>
      </c>
      <c r="S19" s="21"/>
    </row>
    <row r="20" spans="1:19" ht="15.75" customHeight="1" x14ac:dyDescent="0.3">
      <c r="A20" s="21">
        <v>6</v>
      </c>
      <c r="B20" s="21" t="s">
        <v>218</v>
      </c>
      <c r="C20" s="21" t="s">
        <v>219</v>
      </c>
      <c r="D20" s="23">
        <f t="shared" si="5"/>
        <v>22.207334400000008</v>
      </c>
      <c r="E20" s="23">
        <f t="shared" si="6"/>
        <v>100</v>
      </c>
      <c r="F20" s="21">
        <f t="shared" si="7"/>
        <v>280</v>
      </c>
      <c r="G20" s="22">
        <f t="shared" si="8"/>
        <v>2.6764511552000006E-2</v>
      </c>
      <c r="H20" s="22">
        <f t="shared" si="9"/>
        <v>1.4020000000000001E-2</v>
      </c>
      <c r="I20" s="21" t="s">
        <v>521</v>
      </c>
      <c r="J20" s="21">
        <v>0.03</v>
      </c>
      <c r="K20" s="21"/>
      <c r="L20" s="21"/>
      <c r="M20" s="21"/>
      <c r="N20" s="21"/>
      <c r="O20" s="23">
        <f>每一波的怪!G8*D20</f>
        <v>444.14668800000015</v>
      </c>
      <c r="P20" s="23">
        <f t="shared" si="3"/>
        <v>66.622003200000023</v>
      </c>
      <c r="Q20" s="23">
        <f t="shared" si="4"/>
        <v>200</v>
      </c>
      <c r="R20" s="23">
        <f>P20*每一波的怪!G$47</f>
        <v>666.22003200000017</v>
      </c>
      <c r="S20" s="21"/>
    </row>
    <row r="21" spans="1:19" ht="15.75" customHeight="1" x14ac:dyDescent="0.3">
      <c r="A21" s="21">
        <v>7</v>
      </c>
      <c r="B21" s="21" t="s">
        <v>220</v>
      </c>
      <c r="C21" s="21" t="s">
        <v>221</v>
      </c>
      <c r="D21" s="23">
        <f t="shared" si="5"/>
        <v>24.307334400000009</v>
      </c>
      <c r="E21" s="23">
        <f t="shared" si="6"/>
        <v>128</v>
      </c>
      <c r="F21" s="21">
        <f t="shared" si="7"/>
        <v>280</v>
      </c>
      <c r="G21" s="22">
        <f t="shared" si="8"/>
        <v>2.8370382245120007E-2</v>
      </c>
      <c r="H21" s="22">
        <f t="shared" si="9"/>
        <v>1.5300000000000001E-2</v>
      </c>
      <c r="I21" s="21" t="s">
        <v>521</v>
      </c>
      <c r="J21" s="21">
        <v>0.03</v>
      </c>
      <c r="K21" s="21"/>
      <c r="L21" s="21"/>
      <c r="M21" s="21"/>
      <c r="N21" s="21"/>
      <c r="O21" s="23">
        <f>每一波的怪!G9*D21</f>
        <v>486.14668800000015</v>
      </c>
      <c r="P21" s="23">
        <f t="shared" si="3"/>
        <v>72.922003200000034</v>
      </c>
      <c r="Q21" s="23">
        <f t="shared" si="4"/>
        <v>256</v>
      </c>
      <c r="R21" s="23">
        <f>P21*每一波的怪!G$47</f>
        <v>729.2200320000004</v>
      </c>
      <c r="S21" s="21"/>
    </row>
    <row r="22" spans="1:19" ht="15.75" customHeight="1" x14ac:dyDescent="0.3">
      <c r="A22" s="21">
        <v>8</v>
      </c>
      <c r="B22" s="21" t="s">
        <v>222</v>
      </c>
      <c r="C22" s="21" t="s">
        <v>223</v>
      </c>
      <c r="D22" s="23">
        <f t="shared" si="5"/>
        <v>26.707334400000008</v>
      </c>
      <c r="E22" s="23">
        <f t="shared" si="6"/>
        <v>160</v>
      </c>
      <c r="F22" s="21">
        <f t="shared" si="7"/>
        <v>280</v>
      </c>
      <c r="G22" s="22">
        <f t="shared" si="8"/>
        <v>3.0072605179827207E-2</v>
      </c>
      <c r="H22" s="22">
        <f t="shared" si="9"/>
        <v>1.6740000000000001E-2</v>
      </c>
      <c r="I22" s="21" t="s">
        <v>521</v>
      </c>
      <c r="J22" s="21">
        <v>0.03</v>
      </c>
      <c r="K22" s="21"/>
      <c r="L22" s="21"/>
      <c r="M22" s="21"/>
      <c r="N22" s="21"/>
      <c r="O22" s="23">
        <f>每一波的怪!G10*D22</f>
        <v>534.14668800000015</v>
      </c>
      <c r="P22" s="23">
        <f t="shared" si="3"/>
        <v>80.122003200000023</v>
      </c>
      <c r="Q22" s="23">
        <f t="shared" si="4"/>
        <v>320</v>
      </c>
      <c r="R22" s="23">
        <f>P22*每一波的怪!G$47</f>
        <v>801.22003200000017</v>
      </c>
      <c r="S22" s="21"/>
    </row>
    <row r="23" spans="1:19" ht="15.75" customHeight="1" x14ac:dyDescent="0.3">
      <c r="A23" s="21">
        <v>9</v>
      </c>
      <c r="B23" s="21" t="s">
        <v>224</v>
      </c>
      <c r="C23" s="21" t="s">
        <v>225</v>
      </c>
      <c r="D23" s="23">
        <f t="shared" si="5"/>
        <v>29.407334400000007</v>
      </c>
      <c r="E23" s="23">
        <f t="shared" si="6"/>
        <v>196</v>
      </c>
      <c r="F23" s="21">
        <f t="shared" si="7"/>
        <v>280</v>
      </c>
      <c r="G23" s="22">
        <f t="shared" si="8"/>
        <v>3.1876961490616841E-2</v>
      </c>
      <c r="H23" s="22">
        <f t="shared" si="9"/>
        <v>1.8340000000000002E-2</v>
      </c>
      <c r="I23" s="21" t="s">
        <v>521</v>
      </c>
      <c r="J23" s="21">
        <v>0.03</v>
      </c>
      <c r="K23" s="21"/>
      <c r="L23" s="21"/>
      <c r="M23" s="21"/>
      <c r="N23" s="21"/>
      <c r="O23" s="23">
        <f>每一波的怪!G11*D23</f>
        <v>588.14668800000015</v>
      </c>
      <c r="P23" s="23">
        <f t="shared" si="3"/>
        <v>88.222003200000017</v>
      </c>
      <c r="Q23" s="23">
        <f t="shared" si="4"/>
        <v>392</v>
      </c>
      <c r="R23" s="23">
        <f>P23*每一波的怪!G$47</f>
        <v>882.22003200000017</v>
      </c>
      <c r="S23" s="21"/>
    </row>
    <row r="24" spans="1:19" ht="15.75" customHeight="1" x14ac:dyDescent="0.3">
      <c r="A24" s="21">
        <v>10</v>
      </c>
      <c r="B24" s="21" t="s">
        <v>226</v>
      </c>
      <c r="C24" s="21" t="s">
        <v>227</v>
      </c>
      <c r="D24" s="23">
        <f t="shared" si="5"/>
        <v>32.407334400000011</v>
      </c>
      <c r="E24" s="23">
        <f t="shared" si="6"/>
        <v>236</v>
      </c>
      <c r="F24" s="21">
        <f t="shared" si="7"/>
        <v>280</v>
      </c>
      <c r="G24" s="22">
        <f t="shared" si="8"/>
        <v>3.3876961490616843E-2</v>
      </c>
      <c r="H24" s="22">
        <f t="shared" si="9"/>
        <v>2.0100000000000003E-2</v>
      </c>
      <c r="I24" s="21" t="s">
        <v>521</v>
      </c>
      <c r="J24" s="21">
        <v>0.03</v>
      </c>
      <c r="K24" s="21"/>
      <c r="L24" s="21"/>
      <c r="M24" s="21"/>
      <c r="N24" s="21"/>
      <c r="O24" s="23">
        <f>每一波的怪!G12*D24</f>
        <v>648.14668800000027</v>
      </c>
      <c r="P24" s="23">
        <f t="shared" si="3"/>
        <v>97.222003200000032</v>
      </c>
      <c r="Q24" s="23">
        <f t="shared" si="4"/>
        <v>472</v>
      </c>
      <c r="R24" s="23">
        <f>P24*每一波的怪!G$47</f>
        <v>972.22003200000029</v>
      </c>
      <c r="S24" s="21"/>
    </row>
    <row r="25" spans="1:19" ht="15.75" customHeight="1" x14ac:dyDescent="0.3">
      <c r="A25" s="21">
        <v>11</v>
      </c>
      <c r="B25" s="21" t="s">
        <v>228</v>
      </c>
      <c r="C25" s="21" t="s">
        <v>229</v>
      </c>
      <c r="D25" s="23">
        <f t="shared" si="5"/>
        <v>35.707334400000008</v>
      </c>
      <c r="E25" s="23">
        <f t="shared" si="6"/>
        <v>280</v>
      </c>
      <c r="F25" s="21">
        <f t="shared" si="7"/>
        <v>280</v>
      </c>
      <c r="G25" s="22">
        <f t="shared" si="8"/>
        <v>3.6076961490616843E-2</v>
      </c>
      <c r="H25" s="22">
        <f t="shared" si="9"/>
        <v>2.2020000000000005E-2</v>
      </c>
      <c r="I25" s="21" t="s">
        <v>521</v>
      </c>
      <c r="J25" s="21">
        <v>0.03</v>
      </c>
      <c r="K25" s="21"/>
      <c r="L25" s="21"/>
      <c r="M25" s="21"/>
      <c r="N25" s="21"/>
      <c r="O25" s="23">
        <f>每一波的怪!G13*D25</f>
        <v>714.14668800000015</v>
      </c>
      <c r="P25" s="23">
        <f t="shared" si="3"/>
        <v>107.12200320000002</v>
      </c>
      <c r="Q25" s="23">
        <f t="shared" si="4"/>
        <v>560</v>
      </c>
      <c r="R25" s="23">
        <f>P25*每一波的怪!G$47</f>
        <v>1071.2200320000002</v>
      </c>
      <c r="S25" s="21"/>
    </row>
    <row r="26" spans="1:19" ht="15.75" customHeight="1" x14ac:dyDescent="0.3">
      <c r="A26" s="21">
        <v>12</v>
      </c>
      <c r="B26" s="21" t="s">
        <v>230</v>
      </c>
      <c r="C26" s="21" t="s">
        <v>231</v>
      </c>
      <c r="D26" s="23">
        <f t="shared" si="5"/>
        <v>39.307334400000009</v>
      </c>
      <c r="E26" s="23">
        <f t="shared" si="6"/>
        <v>328</v>
      </c>
      <c r="F26" s="21">
        <f t="shared" si="7"/>
        <v>280</v>
      </c>
      <c r="G26" s="22">
        <f t="shared" si="8"/>
        <v>3.8476961490616843E-2</v>
      </c>
      <c r="H26" s="22">
        <f t="shared" si="9"/>
        <v>2.4100000000000003E-2</v>
      </c>
      <c r="I26" s="21" t="s">
        <v>521</v>
      </c>
      <c r="J26" s="21">
        <v>0.03</v>
      </c>
      <c r="K26" s="21"/>
      <c r="L26" s="21"/>
      <c r="M26" s="21"/>
      <c r="N26" s="21"/>
      <c r="O26" s="23">
        <f>每一波的怪!G14*D26</f>
        <v>786.14668800000015</v>
      </c>
      <c r="P26" s="23">
        <f t="shared" si="3"/>
        <v>117.92200320000003</v>
      </c>
      <c r="Q26" s="23">
        <f t="shared" si="4"/>
        <v>656</v>
      </c>
      <c r="R26" s="23">
        <f>P26*每一波的怪!G$47</f>
        <v>1179.2200320000004</v>
      </c>
      <c r="S26" s="21"/>
    </row>
    <row r="27" spans="1:19" ht="15.75" customHeight="1" x14ac:dyDescent="0.3">
      <c r="A27" s="21">
        <v>13</v>
      </c>
      <c r="B27" s="21" t="s">
        <v>232</v>
      </c>
      <c r="C27" s="21" t="s">
        <v>233</v>
      </c>
      <c r="D27" s="23">
        <f t="shared" si="5"/>
        <v>43.207334400000008</v>
      </c>
      <c r="E27" s="23">
        <f t="shared" si="6"/>
        <v>380</v>
      </c>
      <c r="F27" s="21">
        <f t="shared" si="7"/>
        <v>280</v>
      </c>
      <c r="G27" s="22">
        <f t="shared" si="8"/>
        <v>4.1076961490616841E-2</v>
      </c>
      <c r="H27" s="22">
        <f t="shared" si="9"/>
        <v>2.6340000000000002E-2</v>
      </c>
      <c r="I27" s="21" t="s">
        <v>521</v>
      </c>
      <c r="J27" s="21">
        <v>0.03</v>
      </c>
      <c r="K27" s="21"/>
      <c r="L27" s="21"/>
      <c r="M27" s="21"/>
      <c r="N27" s="21"/>
      <c r="O27" s="23">
        <f>每一波的怪!G15*D27</f>
        <v>864.14668800000015</v>
      </c>
      <c r="P27" s="23">
        <f t="shared" si="3"/>
        <v>129.62200320000002</v>
      </c>
      <c r="Q27" s="23">
        <f t="shared" si="4"/>
        <v>760</v>
      </c>
      <c r="R27" s="23">
        <f>P27*每一波的怪!G$47</f>
        <v>1296.2200320000002</v>
      </c>
      <c r="S27" s="21"/>
    </row>
    <row r="28" spans="1:19" ht="15.75" customHeight="1" x14ac:dyDescent="0.3">
      <c r="A28" s="21">
        <v>14</v>
      </c>
      <c r="B28" s="21" t="s">
        <v>234</v>
      </c>
      <c r="C28" s="21" t="s">
        <v>235</v>
      </c>
      <c r="D28" s="23">
        <f t="shared" si="5"/>
        <v>47.407334400000011</v>
      </c>
      <c r="E28" s="23">
        <f t="shared" si="6"/>
        <v>436</v>
      </c>
      <c r="F28" s="21">
        <f t="shared" si="7"/>
        <v>280</v>
      </c>
      <c r="G28" s="22">
        <f t="shared" si="8"/>
        <v>4.3876961490616838E-2</v>
      </c>
      <c r="H28" s="22">
        <f t="shared" si="9"/>
        <v>2.8740000000000002E-2</v>
      </c>
      <c r="I28" s="21" t="s">
        <v>521</v>
      </c>
      <c r="J28" s="21">
        <v>0.03</v>
      </c>
      <c r="K28" s="21"/>
      <c r="L28" s="21"/>
      <c r="M28" s="21"/>
      <c r="N28" s="21"/>
      <c r="O28" s="23">
        <f>每一波的怪!G16*D28</f>
        <v>948.14668800000027</v>
      </c>
      <c r="P28" s="23">
        <f t="shared" si="3"/>
        <v>142.22200320000002</v>
      </c>
      <c r="Q28" s="23">
        <f t="shared" si="4"/>
        <v>872</v>
      </c>
      <c r="R28" s="23">
        <f>P28*每一波的怪!G$47</f>
        <v>1422.2200320000002</v>
      </c>
      <c r="S28" s="21"/>
    </row>
    <row r="29" spans="1:19" ht="15.75" customHeight="1" x14ac:dyDescent="0.3">
      <c r="A29" s="21">
        <v>15</v>
      </c>
      <c r="B29" s="21" t="s">
        <v>236</v>
      </c>
      <c r="C29" s="21" t="s">
        <v>237</v>
      </c>
      <c r="D29" s="23">
        <f t="shared" si="5"/>
        <v>51.907334400000011</v>
      </c>
      <c r="E29" s="23">
        <f t="shared" si="6"/>
        <v>496</v>
      </c>
      <c r="F29" s="21">
        <f t="shared" si="7"/>
        <v>280</v>
      </c>
      <c r="G29" s="22">
        <f t="shared" si="8"/>
        <v>4.6876961490616841E-2</v>
      </c>
      <c r="H29" s="22">
        <f t="shared" si="9"/>
        <v>3.1300000000000001E-2</v>
      </c>
      <c r="I29" s="21" t="s">
        <v>521</v>
      </c>
      <c r="J29" s="21">
        <v>0.03</v>
      </c>
      <c r="K29" s="21"/>
      <c r="L29" s="21"/>
      <c r="M29" s="21"/>
      <c r="N29" s="21"/>
      <c r="O29" s="23">
        <f>每一波的怪!G17*D29</f>
        <v>1038.1466880000003</v>
      </c>
      <c r="P29" s="23">
        <f t="shared" si="3"/>
        <v>155.72200320000002</v>
      </c>
      <c r="Q29" s="23">
        <f t="shared" si="4"/>
        <v>992</v>
      </c>
      <c r="R29" s="23">
        <f>P29*每一波的怪!G$47</f>
        <v>1557.2200320000002</v>
      </c>
      <c r="S29" s="21"/>
    </row>
    <row r="30" spans="1:19" ht="15.75" customHeight="1" x14ac:dyDescent="0.3">
      <c r="A30" s="21">
        <v>16</v>
      </c>
      <c r="B30" s="21" t="s">
        <v>238</v>
      </c>
      <c r="C30" s="21" t="s">
        <v>239</v>
      </c>
      <c r="D30" s="23">
        <f t="shared" si="5"/>
        <v>56.707334400000008</v>
      </c>
      <c r="E30" s="23">
        <f t="shared" si="6"/>
        <v>560</v>
      </c>
      <c r="F30" s="21">
        <f t="shared" si="7"/>
        <v>280</v>
      </c>
      <c r="G30" s="22">
        <f t="shared" si="8"/>
        <v>5.0076961490616842E-2</v>
      </c>
      <c r="H30" s="22">
        <f t="shared" si="9"/>
        <v>3.4020000000000002E-2</v>
      </c>
      <c r="I30" s="21" t="s">
        <v>521</v>
      </c>
      <c r="J30" s="21">
        <v>0.03</v>
      </c>
      <c r="K30" s="21"/>
      <c r="L30" s="21"/>
      <c r="M30" s="21"/>
      <c r="N30" s="21"/>
      <c r="O30" s="23">
        <f>每一波的怪!G18*D30</f>
        <v>1134.1466880000003</v>
      </c>
      <c r="P30" s="23">
        <f t="shared" si="3"/>
        <v>170.12200320000002</v>
      </c>
      <c r="Q30" s="23">
        <f t="shared" si="4"/>
        <v>1120</v>
      </c>
      <c r="R30" s="23">
        <f>P30*每一波的怪!G$47</f>
        <v>1701.2200320000002</v>
      </c>
      <c r="S30" s="21"/>
    </row>
    <row r="31" spans="1:19" ht="15.75" customHeight="1" x14ac:dyDescent="0.3">
      <c r="A31" s="21">
        <v>17</v>
      </c>
      <c r="B31" s="21" t="s">
        <v>240</v>
      </c>
      <c r="C31" s="21" t="s">
        <v>241</v>
      </c>
      <c r="D31" s="23">
        <f t="shared" si="5"/>
        <v>61.807334400000009</v>
      </c>
      <c r="E31" s="23">
        <f t="shared" si="6"/>
        <v>628</v>
      </c>
      <c r="F31" s="21">
        <f t="shared" si="7"/>
        <v>280</v>
      </c>
      <c r="G31" s="22">
        <f t="shared" si="8"/>
        <v>5.3476961490616842E-2</v>
      </c>
      <c r="H31" s="22">
        <f t="shared" si="9"/>
        <v>3.6900000000000002E-2</v>
      </c>
      <c r="I31" s="21" t="s">
        <v>521</v>
      </c>
      <c r="J31" s="21">
        <v>0.03</v>
      </c>
      <c r="K31" s="21"/>
      <c r="L31" s="21"/>
      <c r="M31" s="21"/>
      <c r="N31" s="21"/>
      <c r="O31" s="23">
        <f>每一波的怪!G19*D31</f>
        <v>1236.1466880000003</v>
      </c>
      <c r="P31" s="23">
        <f t="shared" si="3"/>
        <v>185.42200320000003</v>
      </c>
      <c r="Q31" s="23">
        <f t="shared" si="4"/>
        <v>1256</v>
      </c>
      <c r="R31" s="23">
        <f>P31*每一波的怪!G$47</f>
        <v>1854.2200320000004</v>
      </c>
      <c r="S31" s="21"/>
    </row>
    <row r="32" spans="1:19" ht="15.75" customHeight="1" x14ac:dyDescent="0.3">
      <c r="A32" s="21">
        <v>18</v>
      </c>
      <c r="B32" s="21" t="s">
        <v>242</v>
      </c>
      <c r="C32" s="21" t="s">
        <v>243</v>
      </c>
      <c r="D32" s="23">
        <f t="shared" si="5"/>
        <v>67.207334400000008</v>
      </c>
      <c r="E32" s="23">
        <f t="shared" si="6"/>
        <v>700</v>
      </c>
      <c r="F32" s="21">
        <f t="shared" si="7"/>
        <v>280</v>
      </c>
      <c r="G32" s="22">
        <f t="shared" si="8"/>
        <v>5.7076961490616841E-2</v>
      </c>
      <c r="H32" s="22">
        <f t="shared" si="9"/>
        <v>3.9940000000000003E-2</v>
      </c>
      <c r="I32" s="21" t="s">
        <v>521</v>
      </c>
      <c r="J32" s="21">
        <v>0.03</v>
      </c>
      <c r="K32" s="21"/>
      <c r="L32" s="21"/>
      <c r="M32" s="21"/>
      <c r="N32" s="21"/>
      <c r="O32" s="23">
        <f>每一波的怪!G20*D32</f>
        <v>1344.1466880000003</v>
      </c>
      <c r="P32" s="23">
        <f t="shared" si="3"/>
        <v>201.62200320000002</v>
      </c>
      <c r="Q32" s="23">
        <f t="shared" si="4"/>
        <v>1400</v>
      </c>
      <c r="R32" s="23">
        <f>P32*每一波的怪!G$47</f>
        <v>2016.2200320000002</v>
      </c>
      <c r="S32" s="21"/>
    </row>
    <row r="33" spans="1:19" ht="15.75" customHeight="1" x14ac:dyDescent="0.3">
      <c r="A33" s="21">
        <v>19</v>
      </c>
      <c r="B33" s="21" t="s">
        <v>244</v>
      </c>
      <c r="C33" s="21" t="s">
        <v>245</v>
      </c>
      <c r="D33" s="23">
        <f t="shared" si="5"/>
        <v>72.907334400000011</v>
      </c>
      <c r="E33" s="23">
        <f t="shared" si="6"/>
        <v>776</v>
      </c>
      <c r="F33" s="21">
        <f t="shared" si="7"/>
        <v>280</v>
      </c>
      <c r="G33" s="22">
        <f t="shared" si="8"/>
        <v>6.0876961490616839E-2</v>
      </c>
      <c r="H33" s="22">
        <f t="shared" si="9"/>
        <v>4.3140000000000005E-2</v>
      </c>
      <c r="I33" s="21" t="s">
        <v>521</v>
      </c>
      <c r="J33" s="21">
        <v>0.03</v>
      </c>
      <c r="K33" s="21"/>
      <c r="L33" s="21"/>
      <c r="M33" s="21"/>
      <c r="N33" s="21"/>
      <c r="O33" s="23">
        <f>每一波的怪!G21*D33</f>
        <v>1458.1466880000003</v>
      </c>
      <c r="P33" s="23">
        <f t="shared" si="3"/>
        <v>218.72200320000002</v>
      </c>
      <c r="Q33" s="23">
        <f t="shared" si="4"/>
        <v>1552</v>
      </c>
      <c r="R33" s="23">
        <f>P33*每一波的怪!G$47</f>
        <v>2187.2200320000002</v>
      </c>
      <c r="S33" s="21"/>
    </row>
    <row r="34" spans="1:19" ht="15.75" customHeight="1" x14ac:dyDescent="0.3">
      <c r="A34" s="21">
        <v>20</v>
      </c>
      <c r="B34" s="21" t="s">
        <v>246</v>
      </c>
      <c r="C34" s="21" t="s">
        <v>247</v>
      </c>
      <c r="D34" s="23">
        <f t="shared" si="5"/>
        <v>78.907334400000011</v>
      </c>
      <c r="E34" s="23">
        <f t="shared" si="6"/>
        <v>856</v>
      </c>
      <c r="F34" s="21">
        <f t="shared" si="7"/>
        <v>280</v>
      </c>
      <c r="G34" s="22">
        <f t="shared" si="8"/>
        <v>6.4876961490616836E-2</v>
      </c>
      <c r="H34" s="22">
        <f t="shared" si="9"/>
        <v>4.6500000000000007E-2</v>
      </c>
      <c r="I34" s="21" t="s">
        <v>521</v>
      </c>
      <c r="J34" s="21">
        <v>0.03</v>
      </c>
      <c r="K34" s="21"/>
      <c r="L34" s="21"/>
      <c r="M34" s="21"/>
      <c r="N34" s="21"/>
      <c r="O34" s="23">
        <f>每一波的怪!G22*D34</f>
        <v>1578.1466880000003</v>
      </c>
      <c r="P34" s="23">
        <f t="shared" si="3"/>
        <v>236.72200320000002</v>
      </c>
      <c r="Q34" s="23">
        <f t="shared" si="4"/>
        <v>1712</v>
      </c>
      <c r="R34" s="23">
        <f>P34*每一波的怪!G$47</f>
        <v>2367.2200320000002</v>
      </c>
      <c r="S34" s="21"/>
    </row>
    <row r="35" spans="1:19" ht="15.75" customHeight="1" x14ac:dyDescent="0.3">
      <c r="A35" s="21">
        <v>21</v>
      </c>
      <c r="B35" s="21" t="s">
        <v>248</v>
      </c>
      <c r="C35" s="21" t="s">
        <v>249</v>
      </c>
      <c r="D35" s="23">
        <f t="shared" si="5"/>
        <v>85.219921152000012</v>
      </c>
      <c r="E35" s="23">
        <f t="shared" si="6"/>
        <v>941.6</v>
      </c>
      <c r="F35" s="21">
        <f t="shared" si="7"/>
        <v>280</v>
      </c>
      <c r="G35" s="22">
        <f t="shared" si="8"/>
        <v>6.9076961490616831E-2</v>
      </c>
      <c r="H35" s="22">
        <f t="shared" si="9"/>
        <v>5.0020000000000009E-2</v>
      </c>
      <c r="I35" s="21" t="s">
        <v>521</v>
      </c>
      <c r="J35" s="21">
        <v>0.03</v>
      </c>
      <c r="K35" s="21"/>
      <c r="L35" s="21"/>
      <c r="M35" s="21"/>
      <c r="N35" s="21"/>
      <c r="O35" s="23">
        <f>每一波的怪!G23*D35</f>
        <v>1704.3984230400001</v>
      </c>
      <c r="P35" s="23">
        <f t="shared" si="3"/>
        <v>255.65976345600004</v>
      </c>
      <c r="Q35" s="23">
        <f t="shared" si="4"/>
        <v>1883.2</v>
      </c>
      <c r="R35" s="23">
        <f>P35*每一波的怪!G$47</f>
        <v>2556.5976345600002</v>
      </c>
      <c r="S35" s="21"/>
    </row>
    <row r="36" spans="1:19" ht="15.75" customHeight="1" x14ac:dyDescent="0.3">
      <c r="A36" s="21">
        <v>22</v>
      </c>
      <c r="B36" s="21" t="s">
        <v>250</v>
      </c>
      <c r="C36" s="21" t="s">
        <v>251</v>
      </c>
      <c r="D36" s="23">
        <f t="shared" si="5"/>
        <v>92.037514844160015</v>
      </c>
      <c r="E36" s="23">
        <f t="shared" si="6"/>
        <v>1035.7600000000002</v>
      </c>
      <c r="F36" s="21">
        <f t="shared" si="7"/>
        <v>280</v>
      </c>
      <c r="G36" s="22">
        <f t="shared" si="8"/>
        <v>7.3476961490616832E-2</v>
      </c>
      <c r="H36" s="22">
        <f t="shared" si="9"/>
        <v>5.3700000000000012E-2</v>
      </c>
      <c r="I36" s="21" t="s">
        <v>521</v>
      </c>
      <c r="J36" s="21">
        <v>0.03</v>
      </c>
      <c r="K36" s="21"/>
      <c r="L36" s="21"/>
      <c r="M36" s="21"/>
      <c r="N36" s="21"/>
      <c r="O36" s="23">
        <f>每一波的怪!G24*D36</f>
        <v>1840.7502968832002</v>
      </c>
      <c r="P36" s="23">
        <f t="shared" si="3"/>
        <v>276.11254453248006</v>
      </c>
      <c r="Q36" s="23">
        <f t="shared" si="4"/>
        <v>2071.5200000000004</v>
      </c>
      <c r="R36" s="23">
        <f>P36*每一波的怪!G$47</f>
        <v>2761.1254453248007</v>
      </c>
      <c r="S36" s="21"/>
    </row>
    <row r="37" spans="1:19" ht="15.75" customHeight="1" x14ac:dyDescent="0.3">
      <c r="A37" s="21">
        <v>23</v>
      </c>
      <c r="B37" s="21" t="s">
        <v>252</v>
      </c>
      <c r="C37" s="21" t="s">
        <v>253</v>
      </c>
      <c r="D37" s="23">
        <f t="shared" si="5"/>
        <v>99.400516031692817</v>
      </c>
      <c r="E37" s="23">
        <f t="shared" si="6"/>
        <v>1139.3360000000002</v>
      </c>
      <c r="F37" s="21">
        <f t="shared" si="7"/>
        <v>280</v>
      </c>
      <c r="G37" s="22">
        <f t="shared" si="8"/>
        <v>7.8076961490616825E-2</v>
      </c>
      <c r="H37" s="22">
        <f t="shared" si="9"/>
        <v>5.7540000000000015E-2</v>
      </c>
      <c r="I37" s="21" t="s">
        <v>521</v>
      </c>
      <c r="J37" s="21">
        <v>0.03</v>
      </c>
      <c r="K37" s="21"/>
      <c r="L37" s="21"/>
      <c r="M37" s="21"/>
      <c r="N37" s="21"/>
      <c r="O37" s="23">
        <f>每一波的怪!G25*D37</f>
        <v>1988.0103206338563</v>
      </c>
      <c r="P37" s="23">
        <f t="shared" si="3"/>
        <v>298.20154809507846</v>
      </c>
      <c r="Q37" s="23">
        <f t="shared" si="4"/>
        <v>2278.6720000000005</v>
      </c>
      <c r="R37" s="23">
        <f>P37*每一波的怪!G$47</f>
        <v>2982.0154809507849</v>
      </c>
      <c r="S37" s="21"/>
    </row>
    <row r="38" spans="1:19" ht="15.75" customHeight="1" x14ac:dyDescent="0.3">
      <c r="A38" s="21">
        <v>24</v>
      </c>
      <c r="B38" s="21" t="s">
        <v>254</v>
      </c>
      <c r="C38" s="21" t="s">
        <v>255</v>
      </c>
      <c r="D38" s="23">
        <f t="shared" si="5"/>
        <v>107.35255731422825</v>
      </c>
      <c r="E38" s="23">
        <f t="shared" si="6"/>
        <v>1253.2696000000003</v>
      </c>
      <c r="F38" s="21">
        <f t="shared" si="7"/>
        <v>280</v>
      </c>
      <c r="G38" s="22">
        <f t="shared" si="8"/>
        <v>8.2876961490616824E-2</v>
      </c>
      <c r="H38" s="22">
        <f t="shared" si="9"/>
        <v>6.1540000000000011E-2</v>
      </c>
      <c r="I38" s="21" t="s">
        <v>521</v>
      </c>
      <c r="J38" s="21">
        <v>0.03</v>
      </c>
      <c r="K38" s="21"/>
      <c r="L38" s="21"/>
      <c r="M38" s="21"/>
      <c r="N38" s="21"/>
      <c r="O38" s="23">
        <f>每一波的怪!G26*D38</f>
        <v>2147.0511462845652</v>
      </c>
      <c r="P38" s="23">
        <f t="shared" si="3"/>
        <v>322.05767194268475</v>
      </c>
      <c r="Q38" s="23">
        <f t="shared" si="4"/>
        <v>2506.5392000000006</v>
      </c>
      <c r="R38" s="23">
        <f>P38*每一波的怪!G$47</f>
        <v>3220.5767194268474</v>
      </c>
      <c r="S38" s="21"/>
    </row>
    <row r="39" spans="1:19" ht="15.75" customHeight="1" x14ac:dyDescent="0.3">
      <c r="A39" s="21">
        <v>25</v>
      </c>
      <c r="B39" s="21" t="s">
        <v>256</v>
      </c>
      <c r="C39" s="21" t="s">
        <v>257</v>
      </c>
      <c r="D39" s="23">
        <f t="shared" si="5"/>
        <v>115.94076189936652</v>
      </c>
      <c r="E39" s="23">
        <f t="shared" si="6"/>
        <v>1378.5965600000004</v>
      </c>
      <c r="F39" s="21">
        <f t="shared" si="7"/>
        <v>280</v>
      </c>
      <c r="G39" s="22">
        <f t="shared" si="8"/>
        <v>8.7876961490616828E-2</v>
      </c>
      <c r="H39" s="22">
        <f t="shared" si="9"/>
        <v>6.5700000000000008E-2</v>
      </c>
      <c r="I39" s="21" t="s">
        <v>521</v>
      </c>
      <c r="J39" s="21">
        <v>0.03</v>
      </c>
      <c r="K39" s="21"/>
      <c r="L39" s="21"/>
      <c r="M39" s="21"/>
      <c r="N39" s="21"/>
      <c r="O39" s="23">
        <f>每一波的怪!G27*D39</f>
        <v>2318.8152379873304</v>
      </c>
      <c r="P39" s="23">
        <f t="shared" si="3"/>
        <v>347.82228569809956</v>
      </c>
      <c r="Q39" s="23">
        <f t="shared" si="4"/>
        <v>2757.1931200000008</v>
      </c>
      <c r="R39" s="23">
        <f>P39*每一波的怪!G$47</f>
        <v>3478.2228569809959</v>
      </c>
      <c r="S39" s="21"/>
    </row>
    <row r="40" spans="1:19" ht="15.75" customHeight="1" x14ac:dyDescent="0.3">
      <c r="A40" s="21">
        <v>26</v>
      </c>
      <c r="B40" s="21" t="s">
        <v>258</v>
      </c>
      <c r="C40" s="21" t="s">
        <v>259</v>
      </c>
      <c r="D40" s="23">
        <f t="shared" si="5"/>
        <v>125.21602285131586</v>
      </c>
      <c r="E40" s="23">
        <f t="shared" si="6"/>
        <v>1516.4562160000005</v>
      </c>
      <c r="F40" s="21">
        <f t="shared" si="7"/>
        <v>280</v>
      </c>
      <c r="G40" s="22">
        <f t="shared" si="8"/>
        <v>9.3149579180053843E-2</v>
      </c>
      <c r="H40" s="22">
        <f t="shared" si="9"/>
        <v>7.0020000000000013E-2</v>
      </c>
      <c r="I40" s="21" t="s">
        <v>521</v>
      </c>
      <c r="J40" s="21">
        <v>0.03</v>
      </c>
      <c r="K40" s="21"/>
      <c r="L40" s="21"/>
      <c r="M40" s="21"/>
      <c r="N40" s="21"/>
      <c r="O40" s="23">
        <f>每一波的怪!G28*D40</f>
        <v>2504.3204570263169</v>
      </c>
      <c r="P40" s="23">
        <f t="shared" si="3"/>
        <v>375.64806855394755</v>
      </c>
      <c r="Q40" s="23">
        <f t="shared" si="4"/>
        <v>3032.912432000001</v>
      </c>
      <c r="R40" s="23">
        <f>P40*每一波的怪!G$47</f>
        <v>3756.4806855394754</v>
      </c>
      <c r="S40" s="21"/>
    </row>
    <row r="41" spans="1:19" ht="15.75" customHeight="1" x14ac:dyDescent="0.3">
      <c r="A41" s="21">
        <v>27</v>
      </c>
      <c r="B41" s="21" t="s">
        <v>260</v>
      </c>
      <c r="C41" s="21" t="s">
        <v>261</v>
      </c>
      <c r="D41" s="23">
        <f t="shared" si="5"/>
        <v>135.23330467942114</v>
      </c>
      <c r="E41" s="23">
        <f t="shared" si="6"/>
        <v>1668.1018376000006</v>
      </c>
      <c r="F41" s="21">
        <f t="shared" si="7"/>
        <v>280</v>
      </c>
      <c r="G41" s="22">
        <f t="shared" si="8"/>
        <v>9.8738553930857079E-2</v>
      </c>
      <c r="H41" s="22">
        <f t="shared" si="9"/>
        <v>7.4500000000000011E-2</v>
      </c>
      <c r="I41" s="21" t="s">
        <v>521</v>
      </c>
      <c r="J41" s="21">
        <v>0.03</v>
      </c>
      <c r="K41" s="21"/>
      <c r="L41" s="21"/>
      <c r="M41" s="21"/>
      <c r="N41" s="21"/>
      <c r="O41" s="23">
        <f>每一波的怪!G29*D41</f>
        <v>2704.6660935884229</v>
      </c>
      <c r="P41" s="23">
        <f t="shared" si="3"/>
        <v>405.69991403826339</v>
      </c>
      <c r="Q41" s="23">
        <f t="shared" si="4"/>
        <v>3336.2036752000013</v>
      </c>
      <c r="R41" s="23">
        <f>P41*每一波的怪!G$47</f>
        <v>4056.9991403826339</v>
      </c>
      <c r="S41" s="21"/>
    </row>
    <row r="42" spans="1:19" ht="15.75" customHeight="1" x14ac:dyDescent="0.3">
      <c r="A42" s="21">
        <v>28</v>
      </c>
      <c r="B42" s="21" t="s">
        <v>262</v>
      </c>
      <c r="C42" s="21" t="s">
        <v>263</v>
      </c>
      <c r="D42" s="23">
        <f t="shared" si="5"/>
        <v>146.05196905377483</v>
      </c>
      <c r="E42" s="23">
        <f t="shared" si="6"/>
        <v>1834.9120213600008</v>
      </c>
      <c r="F42" s="21">
        <f t="shared" si="7"/>
        <v>280</v>
      </c>
      <c r="G42" s="22">
        <f t="shared" si="8"/>
        <v>0.10466286716670851</v>
      </c>
      <c r="H42" s="22">
        <f t="shared" si="9"/>
        <v>7.9140000000000016E-2</v>
      </c>
      <c r="I42" s="21" t="s">
        <v>521</v>
      </c>
      <c r="J42" s="21">
        <v>0.03</v>
      </c>
      <c r="K42" s="21"/>
      <c r="L42" s="21"/>
      <c r="M42" s="21"/>
      <c r="N42" s="21"/>
      <c r="O42" s="23">
        <f>每一波的怪!G30*D42</f>
        <v>2921.0393810754967</v>
      </c>
      <c r="P42" s="23">
        <f t="shared" si="3"/>
        <v>438.15590716132448</v>
      </c>
      <c r="Q42" s="23">
        <f t="shared" si="4"/>
        <v>3669.8240427200017</v>
      </c>
      <c r="R42" s="23">
        <f>P42*每一波的怪!G$47</f>
        <v>4381.5590716132447</v>
      </c>
      <c r="S42" s="21"/>
    </row>
    <row r="43" spans="1:19" ht="15.75" customHeight="1" x14ac:dyDescent="0.3">
      <c r="A43" s="21">
        <v>29</v>
      </c>
      <c r="B43" s="21" t="s">
        <v>264</v>
      </c>
      <c r="C43" s="21" t="s">
        <v>265</v>
      </c>
      <c r="D43" s="23">
        <f t="shared" si="5"/>
        <v>157.73612657807683</v>
      </c>
      <c r="E43" s="23">
        <f t="shared" si="6"/>
        <v>2018.4032234960011</v>
      </c>
      <c r="F43" s="21">
        <f t="shared" si="7"/>
        <v>280</v>
      </c>
      <c r="G43" s="22">
        <f t="shared" si="8"/>
        <v>0.11094263919671103</v>
      </c>
      <c r="H43" s="22">
        <f t="shared" si="9"/>
        <v>8.3940000000000015E-2</v>
      </c>
      <c r="I43" s="21" t="s">
        <v>521</v>
      </c>
      <c r="J43" s="21">
        <v>0.03</v>
      </c>
      <c r="K43" s="21"/>
      <c r="L43" s="21"/>
      <c r="M43" s="21"/>
      <c r="N43" s="21"/>
      <c r="O43" s="23">
        <f>每一波的怪!G31*D43</f>
        <v>3154.7225315615369</v>
      </c>
      <c r="P43" s="23">
        <f t="shared" si="3"/>
        <v>473.2083797342305</v>
      </c>
      <c r="Q43" s="23">
        <f t="shared" si="4"/>
        <v>4036.8064469920023</v>
      </c>
      <c r="R43" s="23">
        <f>P43*每一波的怪!G$47</f>
        <v>4732.0837973423049</v>
      </c>
      <c r="S43" s="21"/>
    </row>
    <row r="44" spans="1:19" ht="15.75" customHeight="1" x14ac:dyDescent="0.3">
      <c r="A44" s="21">
        <v>30</v>
      </c>
      <c r="B44" s="21" t="s">
        <v>266</v>
      </c>
      <c r="C44" s="21" t="s">
        <v>267</v>
      </c>
      <c r="D44" s="23">
        <f t="shared" si="5"/>
        <v>170.35501670432299</v>
      </c>
      <c r="E44" s="23">
        <f t="shared" si="6"/>
        <v>2220.2435458456016</v>
      </c>
      <c r="F44" s="21">
        <f t="shared" si="7"/>
        <v>280</v>
      </c>
      <c r="G44" s="22">
        <f t="shared" si="8"/>
        <v>0.1175991975485137</v>
      </c>
      <c r="H44" s="22">
        <f t="shared" si="9"/>
        <v>8.8900000000000021E-2</v>
      </c>
      <c r="I44" s="21" t="s">
        <v>521</v>
      </c>
      <c r="J44" s="21">
        <v>0.03</v>
      </c>
      <c r="K44" s="21"/>
      <c r="L44" s="21"/>
      <c r="M44" s="21"/>
      <c r="N44" s="21"/>
      <c r="O44" s="23">
        <f>每一波的怪!G32*D44</f>
        <v>3407.10033408646</v>
      </c>
      <c r="P44" s="23">
        <f t="shared" si="3"/>
        <v>511.06505011296895</v>
      </c>
      <c r="Q44" s="23">
        <f t="shared" si="4"/>
        <v>4440.4870916912032</v>
      </c>
      <c r="R44" s="23">
        <f>P44*每一波的怪!G$47</f>
        <v>5110.6505011296895</v>
      </c>
      <c r="S44" s="21"/>
    </row>
    <row r="45" spans="1:19" ht="15.75" customHeight="1" x14ac:dyDescent="0.3">
      <c r="A45" s="21">
        <v>31</v>
      </c>
      <c r="B45" s="21" t="s">
        <v>268</v>
      </c>
      <c r="C45" s="21" t="s">
        <v>269</v>
      </c>
      <c r="D45" s="23">
        <f t="shared" si="5"/>
        <v>183.98341804066885</v>
      </c>
      <c r="E45" s="23">
        <f t="shared" si="6"/>
        <v>2442.2679004301622</v>
      </c>
      <c r="F45" s="21">
        <f t="shared" si="7"/>
        <v>280</v>
      </c>
      <c r="G45" s="22">
        <f t="shared" si="8"/>
        <v>0.12465514940142453</v>
      </c>
      <c r="H45" s="22">
        <f t="shared" si="9"/>
        <v>9.402000000000002E-2</v>
      </c>
      <c r="I45" s="21" t="s">
        <v>521</v>
      </c>
      <c r="J45" s="21">
        <v>0.03</v>
      </c>
      <c r="K45" s="21"/>
      <c r="L45" s="21"/>
      <c r="M45" s="21"/>
      <c r="N45" s="21"/>
      <c r="O45" s="23">
        <f>每一波的怪!G33*D45</f>
        <v>3679.6683608133771</v>
      </c>
      <c r="P45" s="23">
        <f t="shared" si="3"/>
        <v>551.95025412200653</v>
      </c>
      <c r="Q45" s="23">
        <f t="shared" si="4"/>
        <v>4884.5358008603243</v>
      </c>
      <c r="R45" s="23">
        <f>P45*每一波的怪!G$47</f>
        <v>5519.5025412200648</v>
      </c>
      <c r="S45" s="21"/>
    </row>
    <row r="46" spans="1:19" ht="15.75" customHeight="1" x14ac:dyDescent="0.3">
      <c r="A46" s="21">
        <v>32</v>
      </c>
      <c r="B46" s="21" t="s">
        <v>270</v>
      </c>
      <c r="C46" s="21" t="s">
        <v>271</v>
      </c>
      <c r="D46" s="23">
        <f t="shared" si="5"/>
        <v>198.70209148392237</v>
      </c>
      <c r="E46" s="23">
        <f t="shared" si="6"/>
        <v>2686.4946904731787</v>
      </c>
      <c r="F46" s="21">
        <f t="shared" si="7"/>
        <v>280</v>
      </c>
      <c r="G46" s="22">
        <f t="shared" si="8"/>
        <v>0.13213445836550999</v>
      </c>
      <c r="H46" s="22">
        <f t="shared" si="9"/>
        <v>9.9300000000000027E-2</v>
      </c>
      <c r="I46" s="21" t="s">
        <v>521</v>
      </c>
      <c r="J46" s="21">
        <v>0.03</v>
      </c>
      <c r="K46" s="21"/>
      <c r="L46" s="21"/>
      <c r="M46" s="21"/>
      <c r="N46" s="21"/>
      <c r="O46" s="23">
        <f>每一波的怪!G34*D46</f>
        <v>3974.0418296784474</v>
      </c>
      <c r="P46" s="23">
        <f t="shared" si="3"/>
        <v>596.10627445176715</v>
      </c>
      <c r="Q46" s="23">
        <f t="shared" si="4"/>
        <v>5372.9893809463574</v>
      </c>
      <c r="R46" s="23">
        <f>P46*每一波的怪!G$47</f>
        <v>5961.0627445176715</v>
      </c>
      <c r="S46" s="21"/>
    </row>
    <row r="47" spans="1:19" ht="15.75" customHeight="1" x14ac:dyDescent="0.3">
      <c r="A47" s="21">
        <v>33</v>
      </c>
      <c r="B47" s="21" t="s">
        <v>272</v>
      </c>
      <c r="C47" s="21" t="s">
        <v>273</v>
      </c>
      <c r="D47" s="23">
        <f t="shared" si="5"/>
        <v>214.59825880263617</v>
      </c>
      <c r="E47" s="23">
        <f t="shared" si="6"/>
        <v>2955.1441595204969</v>
      </c>
      <c r="F47" s="21">
        <f t="shared" si="7"/>
        <v>280</v>
      </c>
      <c r="G47" s="22">
        <f t="shared" si="8"/>
        <v>0.14006252586744061</v>
      </c>
      <c r="H47" s="22">
        <f t="shared" si="9"/>
        <v>0.10474000000000003</v>
      </c>
      <c r="I47" s="21" t="s">
        <v>521</v>
      </c>
      <c r="J47" s="21">
        <v>0.03</v>
      </c>
      <c r="K47" s="21"/>
      <c r="L47" s="21"/>
      <c r="M47" s="21"/>
      <c r="N47" s="21"/>
      <c r="O47" s="23">
        <f>每一波的怪!G35*D47</f>
        <v>4291.9651760527231</v>
      </c>
      <c r="P47" s="23">
        <f t="shared" si="3"/>
        <v>643.79477640790856</v>
      </c>
      <c r="Q47" s="23">
        <f t="shared" si="4"/>
        <v>5910.2883190409939</v>
      </c>
      <c r="R47" s="23">
        <f>P47*每一波的怪!G$47</f>
        <v>6437.9477640790856</v>
      </c>
      <c r="S47" s="21"/>
    </row>
    <row r="48" spans="1:19" ht="15.75" customHeight="1" x14ac:dyDescent="0.3">
      <c r="A48" s="21">
        <v>34</v>
      </c>
      <c r="B48" s="21" t="s">
        <v>274</v>
      </c>
      <c r="C48" s="21" t="s">
        <v>275</v>
      </c>
      <c r="D48" s="23">
        <f t="shared" si="5"/>
        <v>231.76611950684708</v>
      </c>
      <c r="E48" s="23">
        <f t="shared" si="6"/>
        <v>3250.658575472547</v>
      </c>
      <c r="F48" s="21">
        <f t="shared" si="7"/>
        <v>280</v>
      </c>
      <c r="G48" s="22">
        <f t="shared" si="8"/>
        <v>0.14846627741948706</v>
      </c>
      <c r="H48" s="22">
        <f t="shared" si="9"/>
        <v>0.11034000000000002</v>
      </c>
      <c r="I48" s="21" t="s">
        <v>521</v>
      </c>
      <c r="J48" s="21">
        <v>0.03</v>
      </c>
      <c r="K48" s="21"/>
      <c r="L48" s="21"/>
      <c r="M48" s="21"/>
      <c r="N48" s="21"/>
      <c r="O48" s="23">
        <f>每一波的怪!G36*D48</f>
        <v>4635.322390136942</v>
      </c>
      <c r="P48" s="23">
        <f t="shared" si="3"/>
        <v>695.29835852054123</v>
      </c>
      <c r="Q48" s="23">
        <f t="shared" si="4"/>
        <v>6501.317150945094</v>
      </c>
      <c r="R48" s="23">
        <f>P48*每一波的怪!G$47</f>
        <v>6952.9835852054121</v>
      </c>
      <c r="S48" s="21"/>
    </row>
    <row r="49" spans="1:23" ht="15.75" customHeight="1" x14ac:dyDescent="0.3">
      <c r="A49" s="21">
        <v>35</v>
      </c>
      <c r="B49" s="21" t="s">
        <v>276</v>
      </c>
      <c r="C49" s="21" t="s">
        <v>277</v>
      </c>
      <c r="D49" s="23">
        <f t="shared" si="5"/>
        <v>250.30740906739487</v>
      </c>
      <c r="E49" s="23">
        <f t="shared" si="6"/>
        <v>3575.7244330198018</v>
      </c>
      <c r="F49" s="21">
        <f t="shared" si="7"/>
        <v>280</v>
      </c>
      <c r="G49" s="22">
        <f t="shared" si="8"/>
        <v>0.1573742540646563</v>
      </c>
      <c r="H49" s="22">
        <f t="shared" si="9"/>
        <v>0.11610000000000002</v>
      </c>
      <c r="I49" s="21" t="s">
        <v>521</v>
      </c>
      <c r="J49" s="21">
        <v>0.03</v>
      </c>
      <c r="K49" s="21"/>
      <c r="L49" s="21"/>
      <c r="M49" s="21"/>
      <c r="N49" s="21"/>
      <c r="O49" s="23">
        <f>每一波的怪!G37*D49</f>
        <v>5006.1481813478977</v>
      </c>
      <c r="P49" s="23">
        <f t="shared" si="3"/>
        <v>750.92222720218456</v>
      </c>
      <c r="Q49" s="23">
        <f t="shared" si="4"/>
        <v>7151.4488660396037</v>
      </c>
      <c r="R49" s="23">
        <f>P49*每一波的怪!G$47</f>
        <v>7509.2222720218451</v>
      </c>
      <c r="S49" s="21"/>
    </row>
    <row r="50" spans="1:23" ht="15.75" customHeight="1" x14ac:dyDescent="0.3">
      <c r="A50" s="21">
        <v>36</v>
      </c>
      <c r="B50" s="21" t="s">
        <v>278</v>
      </c>
      <c r="C50" s="21" t="s">
        <v>279</v>
      </c>
      <c r="D50" s="23">
        <f t="shared" si="5"/>
        <v>270.33200179278646</v>
      </c>
      <c r="E50" s="23">
        <f t="shared" si="6"/>
        <v>3933.2968763217823</v>
      </c>
      <c r="F50" s="21">
        <f t="shared" si="7"/>
        <v>280</v>
      </c>
      <c r="G50" s="22">
        <f t="shared" si="8"/>
        <v>0.16681670930853568</v>
      </c>
      <c r="H50" s="22">
        <f t="shared" si="9"/>
        <v>0.12202000000000002</v>
      </c>
      <c r="I50" s="21" t="s">
        <v>521</v>
      </c>
      <c r="J50" s="21">
        <v>0.03</v>
      </c>
      <c r="K50" s="21"/>
      <c r="L50" s="21"/>
      <c r="M50" s="21"/>
      <c r="N50" s="21"/>
      <c r="O50" s="23">
        <f>每一波的怪!G38*D50</f>
        <v>5406.6400358557294</v>
      </c>
      <c r="P50" s="23">
        <f t="shared" si="3"/>
        <v>810.99600537835931</v>
      </c>
      <c r="Q50" s="23">
        <f t="shared" si="4"/>
        <v>7866.5937526435646</v>
      </c>
      <c r="R50" s="23">
        <f>P50*每一波的怪!G$47</f>
        <v>8109.9600537835931</v>
      </c>
      <c r="S50" s="21"/>
    </row>
    <row r="51" spans="1:23" ht="15.75" customHeight="1" x14ac:dyDescent="0.3">
      <c r="A51" s="21">
        <v>37</v>
      </c>
      <c r="B51" s="21" t="s">
        <v>280</v>
      </c>
      <c r="C51" s="21" t="s">
        <v>281</v>
      </c>
      <c r="D51" s="23">
        <f t="shared" si="5"/>
        <v>291.95856193620938</v>
      </c>
      <c r="E51" s="23">
        <f t="shared" si="6"/>
        <v>4326.6265639539606</v>
      </c>
      <c r="F51" s="21">
        <f t="shared" si="7"/>
        <v>280</v>
      </c>
      <c r="G51" s="22">
        <f t="shared" si="8"/>
        <v>0.17682571186704782</v>
      </c>
      <c r="H51" s="22">
        <f t="shared" si="9"/>
        <v>0.12812100000000001</v>
      </c>
      <c r="I51" s="21" t="s">
        <v>521</v>
      </c>
      <c r="J51" s="21">
        <v>0.03</v>
      </c>
      <c r="K51" s="21"/>
      <c r="L51" s="21"/>
      <c r="M51" s="21"/>
      <c r="N51" s="21"/>
      <c r="O51" s="23">
        <f>每一波的怪!G39*D51</f>
        <v>5839.1712387241878</v>
      </c>
      <c r="P51" s="23">
        <f t="shared" si="3"/>
        <v>875.87568580862808</v>
      </c>
      <c r="Q51" s="23">
        <f t="shared" si="4"/>
        <v>8653.2531279079212</v>
      </c>
      <c r="R51" s="23">
        <f>P51*每一波的怪!G$47</f>
        <v>8758.7568580862808</v>
      </c>
      <c r="S51" s="21"/>
    </row>
    <row r="52" spans="1:23" ht="15.75" customHeight="1" x14ac:dyDescent="0.3">
      <c r="A52" s="21">
        <v>38</v>
      </c>
      <c r="B52" s="21" t="s">
        <v>282</v>
      </c>
      <c r="C52" s="21" t="s">
        <v>283</v>
      </c>
      <c r="D52" s="23">
        <f t="shared" si="5"/>
        <v>315.31524689110614</v>
      </c>
      <c r="E52" s="23">
        <f t="shared" si="6"/>
        <v>4759.2892203493575</v>
      </c>
      <c r="F52" s="21">
        <f t="shared" si="7"/>
        <v>280</v>
      </c>
      <c r="G52" s="22">
        <f t="shared" si="8"/>
        <v>0.1874352545790707</v>
      </c>
      <c r="H52" s="22">
        <f t="shared" si="9"/>
        <v>0.13452705000000001</v>
      </c>
      <c r="I52" s="21" t="s">
        <v>521</v>
      </c>
      <c r="J52" s="21">
        <v>0.03</v>
      </c>
      <c r="K52" s="21"/>
      <c r="L52" s="21"/>
      <c r="M52" s="21"/>
      <c r="N52" s="21"/>
      <c r="O52" s="23">
        <f>每一波的怪!G40*D52</f>
        <v>6306.3049378221231</v>
      </c>
      <c r="P52" s="23">
        <f t="shared" si="3"/>
        <v>945.94574067331837</v>
      </c>
      <c r="Q52" s="23">
        <f t="shared" si="4"/>
        <v>9518.578440698715</v>
      </c>
      <c r="R52" s="23">
        <f>P52*每一波的怪!G$47</f>
        <v>9459.4574067331832</v>
      </c>
      <c r="S52" s="21"/>
    </row>
    <row r="53" spans="1:23" ht="15.75" customHeight="1" x14ac:dyDescent="0.3">
      <c r="A53" s="21">
        <v>39</v>
      </c>
      <c r="B53" s="21" t="s">
        <v>284</v>
      </c>
      <c r="C53" s="21" t="s">
        <v>285</v>
      </c>
      <c r="D53" s="23">
        <f t="shared" si="5"/>
        <v>340.54046664239468</v>
      </c>
      <c r="E53" s="23">
        <f t="shared" si="6"/>
        <v>5235.218142384294</v>
      </c>
      <c r="F53" s="21">
        <f t="shared" si="7"/>
        <v>280</v>
      </c>
      <c r="G53" s="22">
        <f t="shared" si="8"/>
        <v>0.19868136985381496</v>
      </c>
      <c r="H53" s="22">
        <f t="shared" si="9"/>
        <v>0.14125340250000001</v>
      </c>
      <c r="I53" s="21" t="s">
        <v>521</v>
      </c>
      <c r="J53" s="21">
        <v>0.03</v>
      </c>
      <c r="K53" s="21"/>
      <c r="L53" s="21"/>
      <c r="M53" s="21"/>
      <c r="N53" s="21"/>
      <c r="O53" s="23">
        <f>每一波的怪!G41*D53</f>
        <v>6810.8093328478935</v>
      </c>
      <c r="P53" s="23">
        <f t="shared" si="3"/>
        <v>1021.621399927184</v>
      </c>
      <c r="Q53" s="23">
        <f t="shared" si="4"/>
        <v>10470.436284768588</v>
      </c>
      <c r="R53" s="23">
        <f>P53*每一波的怪!G$47</f>
        <v>10216.21399927184</v>
      </c>
      <c r="S53" s="21"/>
    </row>
    <row r="54" spans="1:23" ht="15.75" customHeight="1" x14ac:dyDescent="0.3">
      <c r="A54" s="21">
        <v>40</v>
      </c>
      <c r="B54" s="21" t="s">
        <v>286</v>
      </c>
      <c r="C54" s="21" t="s">
        <v>287</v>
      </c>
      <c r="D54" s="23">
        <f t="shared" si="5"/>
        <v>367.78370397378626</v>
      </c>
      <c r="E54" s="23">
        <f t="shared" si="6"/>
        <v>5758.7399566227241</v>
      </c>
      <c r="F54" s="21">
        <f t="shared" si="7"/>
        <v>280</v>
      </c>
      <c r="G54" s="22">
        <f t="shared" si="8"/>
        <v>0.21060225204504388</v>
      </c>
      <c r="H54" s="22">
        <f t="shared" si="9"/>
        <v>0.14831607262500002</v>
      </c>
      <c r="I54" s="21" t="s">
        <v>521</v>
      </c>
      <c r="J54" s="21">
        <v>0.03</v>
      </c>
      <c r="K54" s="21"/>
      <c r="L54" s="21"/>
      <c r="M54" s="21"/>
      <c r="N54" s="21"/>
      <c r="O54" s="23">
        <f>每一波的怪!G42*D54</f>
        <v>7355.6740794757252</v>
      </c>
      <c r="P54" s="23">
        <f t="shared" si="3"/>
        <v>1103.3511119213588</v>
      </c>
      <c r="Q54" s="23">
        <f t="shared" si="4"/>
        <v>11517.479913245448</v>
      </c>
      <c r="R54" s="23">
        <f>P54*每一波的怪!G$47</f>
        <v>11033.511119213588</v>
      </c>
      <c r="S54" s="21"/>
      <c r="U54" s="2" t="s">
        <v>321</v>
      </c>
      <c r="V54" s="2" t="s">
        <v>319</v>
      </c>
      <c r="W54" s="2" t="s">
        <v>320</v>
      </c>
    </row>
    <row r="55" spans="1:23" ht="15.75" customHeight="1" x14ac:dyDescent="0.3">
      <c r="A55" s="21">
        <v>41</v>
      </c>
      <c r="B55" s="21" t="s">
        <v>300</v>
      </c>
      <c r="C55" s="21" t="s">
        <v>300</v>
      </c>
      <c r="D55" s="21">
        <f>H6</f>
        <v>225</v>
      </c>
      <c r="E55" s="21">
        <f>H7</f>
        <v>300</v>
      </c>
      <c r="F55" s="21">
        <f t="shared" ref="F55:F64" si="10">H$8</f>
        <v>300</v>
      </c>
      <c r="G55" s="22">
        <f>H9</f>
        <v>0.1</v>
      </c>
      <c r="H55" s="22">
        <f>H10</f>
        <v>0.1</v>
      </c>
      <c r="I55" s="21" t="s">
        <v>521</v>
      </c>
      <c r="J55" s="21">
        <v>0.03</v>
      </c>
      <c r="K55" s="21"/>
      <c r="L55" s="21"/>
      <c r="M55" s="21"/>
      <c r="N55" s="21"/>
      <c r="O55" s="21"/>
      <c r="U55" s="24">
        <f>O17</f>
        <v>349.92000000000013</v>
      </c>
      <c r="V55" s="24">
        <f>E17</f>
        <v>40</v>
      </c>
      <c r="W55" s="2">
        <f>V55*20</f>
        <v>800</v>
      </c>
    </row>
    <row r="56" spans="1:23" ht="15.75" customHeight="1" x14ac:dyDescent="0.3">
      <c r="A56" s="21">
        <v>42</v>
      </c>
      <c r="B56" s="21" t="s">
        <v>301</v>
      </c>
      <c r="C56" s="21" t="s">
        <v>301</v>
      </c>
      <c r="D56" s="23">
        <f t="shared" ref="D56:D64" si="11">IF(D55*I$6-D55&lt;J$6*K$6*(A56-40),D55+J$6*(A56-40)*K$6,D55*I$6)</f>
        <v>345</v>
      </c>
      <c r="E56" s="23">
        <f t="shared" ref="E56:E64" si="12">IF(E55*I$7-E55&lt;J$7*K$7*(A56-40),E55+J$7*(A56-40)*K$7,E55*I$7)</f>
        <v>500</v>
      </c>
      <c r="F56" s="21">
        <f t="shared" si="10"/>
        <v>300</v>
      </c>
      <c r="G56" s="22">
        <f t="shared" ref="G56:G64" si="13">IF(G55*I$9-G55&lt;J$9*K$9*(A56-40),G55+J$9*(A56-40)*K$9,G55*I$9)</f>
        <v>0.10500000000000001</v>
      </c>
      <c r="H56" s="22">
        <f t="shared" ref="H56:H64" si="14">IF(H55*I$10-H55&lt;J$10*K$10*(A56-40),H55+J$10*(A56-40)*K$10,H55*I$10)</f>
        <v>0.10500000000000001</v>
      </c>
      <c r="I56" s="21" t="s">
        <v>521</v>
      </c>
      <c r="J56" s="21">
        <v>0.03</v>
      </c>
      <c r="K56" s="21"/>
      <c r="L56" s="21"/>
      <c r="M56" s="21"/>
      <c r="N56" s="21"/>
      <c r="O56" s="21"/>
      <c r="U56" s="24">
        <f>O20</f>
        <v>444.14668800000015</v>
      </c>
      <c r="V56" s="24">
        <f>E20</f>
        <v>100</v>
      </c>
      <c r="W56" s="2">
        <f t="shared" ref="W56:W67" si="15">V56*20</f>
        <v>2000</v>
      </c>
    </row>
    <row r="57" spans="1:23" ht="15.75" customHeight="1" x14ac:dyDescent="0.3">
      <c r="A57" s="21">
        <v>43</v>
      </c>
      <c r="B57" s="21" t="s">
        <v>302</v>
      </c>
      <c r="C57" s="21" t="s">
        <v>302</v>
      </c>
      <c r="D57" s="23">
        <f t="shared" si="11"/>
        <v>525</v>
      </c>
      <c r="E57" s="23">
        <f t="shared" si="12"/>
        <v>800</v>
      </c>
      <c r="F57" s="21">
        <f t="shared" si="10"/>
        <v>300</v>
      </c>
      <c r="G57" s="22">
        <f t="shared" si="13"/>
        <v>0.11025000000000001</v>
      </c>
      <c r="H57" s="22">
        <f t="shared" si="14"/>
        <v>0.11025000000000001</v>
      </c>
      <c r="I57" s="21" t="s">
        <v>521</v>
      </c>
      <c r="J57" s="21">
        <v>0.03</v>
      </c>
      <c r="K57" s="21"/>
      <c r="L57" s="21"/>
      <c r="M57" s="21"/>
      <c r="N57" s="21"/>
      <c r="O57" s="21"/>
      <c r="U57" s="24">
        <f>O23</f>
        <v>588.14668800000015</v>
      </c>
      <c r="V57" s="24">
        <f>E23</f>
        <v>196</v>
      </c>
      <c r="W57" s="2">
        <f t="shared" si="15"/>
        <v>3920</v>
      </c>
    </row>
    <row r="58" spans="1:23" ht="15.75" customHeight="1" x14ac:dyDescent="0.3">
      <c r="A58" s="21">
        <v>44</v>
      </c>
      <c r="B58" s="21" t="s">
        <v>303</v>
      </c>
      <c r="C58" s="21" t="s">
        <v>303</v>
      </c>
      <c r="D58" s="23">
        <f t="shared" si="11"/>
        <v>765</v>
      </c>
      <c r="E58" s="23">
        <f t="shared" si="12"/>
        <v>1200</v>
      </c>
      <c r="F58" s="21">
        <f t="shared" si="10"/>
        <v>300</v>
      </c>
      <c r="G58" s="22">
        <f t="shared" si="13"/>
        <v>0.11576250000000002</v>
      </c>
      <c r="H58" s="22">
        <f t="shared" si="14"/>
        <v>0.11576250000000002</v>
      </c>
      <c r="I58" s="21" t="s">
        <v>521</v>
      </c>
      <c r="J58" s="21">
        <v>0.03</v>
      </c>
      <c r="K58" s="21"/>
      <c r="L58" s="21"/>
      <c r="M58" s="21"/>
      <c r="N58" s="21"/>
      <c r="O58" s="21"/>
      <c r="U58" s="24">
        <f>O26</f>
        <v>786.14668800000015</v>
      </c>
      <c r="V58" s="24">
        <f>E26</f>
        <v>328</v>
      </c>
      <c r="W58" s="2">
        <f t="shared" si="15"/>
        <v>6560</v>
      </c>
    </row>
    <row r="59" spans="1:23" ht="15.75" customHeight="1" x14ac:dyDescent="0.3">
      <c r="A59" s="21">
        <v>45</v>
      </c>
      <c r="B59" s="21" t="s">
        <v>304</v>
      </c>
      <c r="C59" s="21" t="s">
        <v>304</v>
      </c>
      <c r="D59" s="23">
        <f t="shared" si="11"/>
        <v>1065</v>
      </c>
      <c r="E59" s="23">
        <f t="shared" si="12"/>
        <v>1700</v>
      </c>
      <c r="F59" s="21">
        <f t="shared" si="10"/>
        <v>300</v>
      </c>
      <c r="G59" s="22">
        <f t="shared" si="13"/>
        <v>0.12155062500000002</v>
      </c>
      <c r="H59" s="22">
        <f t="shared" si="14"/>
        <v>0.12155062500000002</v>
      </c>
      <c r="I59" s="21" t="s">
        <v>521</v>
      </c>
      <c r="J59" s="21">
        <v>0.03</v>
      </c>
      <c r="K59" s="21"/>
      <c r="L59" s="21"/>
      <c r="M59" s="21"/>
      <c r="N59" s="21"/>
      <c r="O59" s="21"/>
      <c r="U59" s="24">
        <f>O29</f>
        <v>1038.1466880000003</v>
      </c>
      <c r="V59" s="24">
        <f>E29</f>
        <v>496</v>
      </c>
      <c r="W59" s="2">
        <f t="shared" si="15"/>
        <v>9920</v>
      </c>
    </row>
    <row r="60" spans="1:23" ht="15.75" customHeight="1" x14ac:dyDescent="0.3">
      <c r="A60" s="21">
        <v>46</v>
      </c>
      <c r="B60" s="21" t="s">
        <v>305</v>
      </c>
      <c r="C60" s="21" t="s">
        <v>305</v>
      </c>
      <c r="D60" s="23">
        <f t="shared" si="11"/>
        <v>1425</v>
      </c>
      <c r="E60" s="23">
        <f t="shared" si="12"/>
        <v>2300</v>
      </c>
      <c r="F60" s="21">
        <f t="shared" si="10"/>
        <v>300</v>
      </c>
      <c r="G60" s="22">
        <f t="shared" si="13"/>
        <v>0.12762815625000004</v>
      </c>
      <c r="H60" s="22">
        <f t="shared" si="14"/>
        <v>0.12762815625000004</v>
      </c>
      <c r="I60" s="21" t="s">
        <v>521</v>
      </c>
      <c r="J60" s="21">
        <v>0.03</v>
      </c>
      <c r="K60" s="21"/>
      <c r="L60" s="21"/>
      <c r="M60" s="21"/>
      <c r="N60" s="21"/>
      <c r="O60" s="21"/>
      <c r="U60" s="24">
        <f>O32</f>
        <v>1344.1466880000003</v>
      </c>
      <c r="V60" s="24">
        <f>E32</f>
        <v>700</v>
      </c>
      <c r="W60" s="2">
        <f t="shared" si="15"/>
        <v>14000</v>
      </c>
    </row>
    <row r="61" spans="1:23" ht="15.75" customHeight="1" x14ac:dyDescent="0.3">
      <c r="A61" s="21">
        <v>47</v>
      </c>
      <c r="B61" s="21" t="s">
        <v>306</v>
      </c>
      <c r="C61" s="21" t="s">
        <v>306</v>
      </c>
      <c r="D61" s="23">
        <f t="shared" si="11"/>
        <v>1845</v>
      </c>
      <c r="E61" s="23">
        <f t="shared" si="12"/>
        <v>3000</v>
      </c>
      <c r="F61" s="21">
        <f t="shared" si="10"/>
        <v>300</v>
      </c>
      <c r="G61" s="22">
        <f t="shared" si="13"/>
        <v>0.13400956406250006</v>
      </c>
      <c r="H61" s="22">
        <f t="shared" si="14"/>
        <v>0.13400956406250006</v>
      </c>
      <c r="I61" s="21" t="s">
        <v>521</v>
      </c>
      <c r="J61" s="21">
        <v>0.03</v>
      </c>
      <c r="K61" s="21"/>
      <c r="L61" s="21"/>
      <c r="M61" s="21"/>
      <c r="N61" s="21"/>
      <c r="O61" s="21"/>
      <c r="U61" s="24">
        <f>O35</f>
        <v>1704.3984230400001</v>
      </c>
      <c r="V61" s="24">
        <f>E35</f>
        <v>941.6</v>
      </c>
      <c r="W61" s="2">
        <f t="shared" si="15"/>
        <v>18832</v>
      </c>
    </row>
    <row r="62" spans="1:23" ht="15.75" customHeight="1" x14ac:dyDescent="0.3">
      <c r="A62" s="21">
        <v>48</v>
      </c>
      <c r="B62" s="21" t="s">
        <v>307</v>
      </c>
      <c r="C62" s="21" t="s">
        <v>307</v>
      </c>
      <c r="D62" s="23">
        <f t="shared" si="11"/>
        <v>2325</v>
      </c>
      <c r="E62" s="23">
        <f t="shared" si="12"/>
        <v>3900</v>
      </c>
      <c r="F62" s="21">
        <f t="shared" si="10"/>
        <v>300</v>
      </c>
      <c r="G62" s="22">
        <f t="shared" si="13"/>
        <v>0.14071004226562506</v>
      </c>
      <c r="H62" s="22">
        <f t="shared" si="14"/>
        <v>0.14071004226562506</v>
      </c>
      <c r="I62" s="21" t="s">
        <v>521</v>
      </c>
      <c r="J62" s="21">
        <v>0.03</v>
      </c>
      <c r="K62" s="21"/>
      <c r="L62" s="21"/>
      <c r="M62" s="21"/>
      <c r="N62" s="21"/>
      <c r="O62" s="21"/>
      <c r="U62" s="24">
        <f>O38</f>
        <v>2147.0511462845652</v>
      </c>
      <c r="V62" s="24">
        <f>E38</f>
        <v>1253.2696000000003</v>
      </c>
      <c r="W62" s="2">
        <f t="shared" si="15"/>
        <v>25065.392000000007</v>
      </c>
    </row>
    <row r="63" spans="1:23" ht="15.75" customHeight="1" x14ac:dyDescent="0.3">
      <c r="A63" s="21">
        <v>49</v>
      </c>
      <c r="B63" s="21" t="s">
        <v>308</v>
      </c>
      <c r="C63" s="21" t="s">
        <v>308</v>
      </c>
      <c r="D63" s="23">
        <f t="shared" si="11"/>
        <v>2865</v>
      </c>
      <c r="E63" s="23">
        <f t="shared" si="12"/>
        <v>5070</v>
      </c>
      <c r="F63" s="21">
        <f t="shared" si="10"/>
        <v>300</v>
      </c>
      <c r="G63" s="22">
        <f t="shared" si="13"/>
        <v>0.14774554437890633</v>
      </c>
      <c r="H63" s="22">
        <f t="shared" si="14"/>
        <v>0.14774554437890633</v>
      </c>
      <c r="I63" s="21" t="s">
        <v>521</v>
      </c>
      <c r="J63" s="21">
        <v>0.03</v>
      </c>
      <c r="K63" s="21"/>
      <c r="L63" s="21"/>
      <c r="M63" s="21"/>
      <c r="N63" s="21"/>
      <c r="O63" s="21"/>
      <c r="U63" s="24">
        <f>O41</f>
        <v>2704.6660935884229</v>
      </c>
      <c r="V63" s="24">
        <f>E41</f>
        <v>1668.1018376000006</v>
      </c>
      <c r="W63" s="2">
        <f t="shared" si="15"/>
        <v>33362.036752000015</v>
      </c>
    </row>
    <row r="64" spans="1:23" ht="15.75" customHeight="1" x14ac:dyDescent="0.3">
      <c r="A64" s="21">
        <v>50</v>
      </c>
      <c r="B64" s="21" t="s">
        <v>309</v>
      </c>
      <c r="C64" s="21" t="s">
        <v>309</v>
      </c>
      <c r="D64" s="23">
        <f t="shared" si="11"/>
        <v>3465</v>
      </c>
      <c r="E64" s="23">
        <f t="shared" si="12"/>
        <v>6591</v>
      </c>
      <c r="F64" s="21">
        <f t="shared" si="10"/>
        <v>300</v>
      </c>
      <c r="G64" s="22">
        <f t="shared" si="13"/>
        <v>0.15513282159785166</v>
      </c>
      <c r="H64" s="22">
        <f t="shared" si="14"/>
        <v>0.15513282159785166</v>
      </c>
      <c r="I64" s="21" t="s">
        <v>521</v>
      </c>
      <c r="J64" s="21">
        <v>0.03</v>
      </c>
      <c r="K64" s="21"/>
      <c r="L64" s="21"/>
      <c r="M64" s="21"/>
      <c r="N64" s="21"/>
      <c r="O64" s="21"/>
      <c r="U64" s="24">
        <f>O44</f>
        <v>3407.10033408646</v>
      </c>
      <c r="V64" s="24">
        <f>E44</f>
        <v>2220.2435458456016</v>
      </c>
      <c r="W64" s="2">
        <f t="shared" si="15"/>
        <v>44404.870916912034</v>
      </c>
    </row>
    <row r="65" spans="1:23" ht="15.75" customHeight="1" x14ac:dyDescent="0.3">
      <c r="A65" s="21">
        <v>51</v>
      </c>
      <c r="B65" s="21" t="s">
        <v>438</v>
      </c>
      <c r="C65" s="21" t="s">
        <v>461</v>
      </c>
      <c r="D65" s="21">
        <v>200</v>
      </c>
      <c r="E65" s="21">
        <v>200</v>
      </c>
      <c r="F65" s="21">
        <v>300</v>
      </c>
      <c r="G65" s="21">
        <v>0.1</v>
      </c>
      <c r="H65" s="21">
        <v>0.1</v>
      </c>
      <c r="I65" s="21">
        <v>1</v>
      </c>
      <c r="J65" s="21" t="s">
        <v>324</v>
      </c>
      <c r="K65" s="21"/>
      <c r="L65" s="21"/>
      <c r="M65" s="21"/>
      <c r="N65" s="21"/>
      <c r="O65" s="23"/>
      <c r="U65" s="24">
        <f>O47</f>
        <v>4291.9651760527231</v>
      </c>
      <c r="V65" s="24">
        <f>E47</f>
        <v>2955.1441595204969</v>
      </c>
      <c r="W65" s="2">
        <f t="shared" si="15"/>
        <v>59102.883190409935</v>
      </c>
    </row>
    <row r="66" spans="1:23" ht="15.75" customHeight="1" x14ac:dyDescent="0.3">
      <c r="A66" s="21">
        <v>52</v>
      </c>
      <c r="B66" s="21" t="s">
        <v>441</v>
      </c>
      <c r="C66" s="21" t="s">
        <v>461</v>
      </c>
      <c r="D66" s="21">
        <v>200</v>
      </c>
      <c r="E66" s="21">
        <v>200</v>
      </c>
      <c r="F66" s="21">
        <v>300</v>
      </c>
      <c r="G66" s="21">
        <v>0.1</v>
      </c>
      <c r="H66" s="21">
        <v>0.1</v>
      </c>
      <c r="I66" s="21">
        <v>1</v>
      </c>
      <c r="J66" s="21" t="s">
        <v>324</v>
      </c>
      <c r="K66" s="21"/>
      <c r="L66" s="21"/>
      <c r="M66" s="21"/>
      <c r="N66" s="21"/>
      <c r="O66" s="23"/>
      <c r="U66" s="24">
        <f>O50</f>
        <v>5406.6400358557294</v>
      </c>
      <c r="V66" s="24">
        <f>E50</f>
        <v>3933.2968763217823</v>
      </c>
      <c r="W66" s="2">
        <f t="shared" si="15"/>
        <v>78665.937526435649</v>
      </c>
    </row>
    <row r="67" spans="1:23" ht="15.75" customHeight="1" x14ac:dyDescent="0.3">
      <c r="A67" s="21">
        <v>53</v>
      </c>
      <c r="B67" s="21" t="s">
        <v>439</v>
      </c>
      <c r="C67" s="21" t="s">
        <v>461</v>
      </c>
      <c r="D67" s="21">
        <v>200</v>
      </c>
      <c r="E67" s="21">
        <v>200</v>
      </c>
      <c r="F67" s="21">
        <v>300</v>
      </c>
      <c r="G67" s="21">
        <v>0.1</v>
      </c>
      <c r="H67" s="21">
        <v>0.1</v>
      </c>
      <c r="I67" s="21">
        <v>1</v>
      </c>
      <c r="J67" s="21" t="s">
        <v>324</v>
      </c>
      <c r="K67" s="21"/>
      <c r="L67" s="21"/>
      <c r="M67" s="21"/>
      <c r="N67" s="21"/>
      <c r="O67" s="23"/>
      <c r="U67" s="24">
        <f>O53</f>
        <v>6810.8093328478935</v>
      </c>
      <c r="V67" s="24">
        <f>E53</f>
        <v>5235.218142384294</v>
      </c>
      <c r="W67" s="2">
        <f t="shared" si="15"/>
        <v>104704.36284768587</v>
      </c>
    </row>
    <row r="68" spans="1:23" ht="15.75" customHeight="1" x14ac:dyDescent="0.3">
      <c r="A68" s="21">
        <v>54</v>
      </c>
      <c r="B68" s="21" t="s">
        <v>440</v>
      </c>
      <c r="C68" s="21" t="s">
        <v>461</v>
      </c>
      <c r="D68" s="21">
        <v>200</v>
      </c>
      <c r="E68" s="21">
        <v>200</v>
      </c>
      <c r="F68" s="21">
        <v>300</v>
      </c>
      <c r="G68" s="21">
        <v>0.1</v>
      </c>
      <c r="H68" s="21">
        <v>0.1</v>
      </c>
      <c r="I68" s="21">
        <v>1</v>
      </c>
      <c r="J68" s="21" t="s">
        <v>324</v>
      </c>
      <c r="K68" s="21"/>
      <c r="L68" s="21"/>
      <c r="M68" s="21"/>
      <c r="N68" s="21"/>
      <c r="O68" s="23"/>
      <c r="R68" s="24"/>
    </row>
    <row r="69" spans="1:23" ht="15.75" customHeight="1" x14ac:dyDescent="0.3">
      <c r="A69" s="21">
        <v>55</v>
      </c>
      <c r="B69" s="21" t="s">
        <v>456</v>
      </c>
      <c r="C69" s="21" t="s">
        <v>457</v>
      </c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3"/>
    </row>
    <row r="70" spans="1:23" ht="15.75" customHeight="1" x14ac:dyDescent="0.3">
      <c r="A70" s="21">
        <v>56</v>
      </c>
      <c r="B70" s="21" t="s">
        <v>522</v>
      </c>
      <c r="C70" s="21" t="s">
        <v>523</v>
      </c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3"/>
    </row>
    <row r="71" spans="1:23" ht="15.75" customHeight="1" x14ac:dyDescent="0.3">
      <c r="A71" s="21">
        <v>57</v>
      </c>
      <c r="B71" s="21" t="s">
        <v>458</v>
      </c>
      <c r="C71" s="21" t="s">
        <v>458</v>
      </c>
      <c r="D71" s="21">
        <v>0</v>
      </c>
      <c r="E71" s="21">
        <v>0</v>
      </c>
      <c r="F71" s="21">
        <v>300</v>
      </c>
      <c r="G71" s="21">
        <v>0</v>
      </c>
      <c r="H71" s="21">
        <v>0</v>
      </c>
      <c r="I71" s="21"/>
      <c r="J71" s="21"/>
      <c r="K71" s="21"/>
      <c r="L71" s="21"/>
      <c r="M71" s="21"/>
      <c r="N71" s="21"/>
      <c r="O71" s="23"/>
    </row>
    <row r="72" spans="1:23" ht="15.75" customHeight="1" x14ac:dyDescent="0.3">
      <c r="A72" s="21">
        <v>58</v>
      </c>
      <c r="B72" s="21"/>
      <c r="C72" s="21"/>
      <c r="I72" s="21"/>
      <c r="J72" s="21"/>
      <c r="K72" s="21"/>
      <c r="L72" s="21"/>
      <c r="M72" s="21"/>
      <c r="N72" s="21"/>
      <c r="O72" s="23"/>
    </row>
    <row r="73" spans="1:23" ht="15.75" customHeight="1" x14ac:dyDescent="0.3">
      <c r="A73" s="21">
        <v>59</v>
      </c>
      <c r="B73" s="21"/>
      <c r="C73" s="21"/>
      <c r="I73" s="21"/>
      <c r="J73" s="21"/>
      <c r="K73" s="21"/>
      <c r="L73" s="21"/>
      <c r="M73" s="21"/>
      <c r="N73" s="21"/>
      <c r="O73" s="23"/>
    </row>
    <row r="74" spans="1:23" ht="15.75" customHeight="1" x14ac:dyDescent="0.3">
      <c r="A74" s="21">
        <v>60</v>
      </c>
      <c r="B74" s="21"/>
      <c r="C74" s="21"/>
      <c r="I74" s="21"/>
      <c r="J74" s="21"/>
      <c r="K74" s="21"/>
      <c r="L74" s="21"/>
      <c r="M74" s="21"/>
      <c r="N74" s="21"/>
      <c r="O74" s="23"/>
    </row>
    <row r="75" spans="1:23" ht="15.75" customHeight="1" x14ac:dyDescent="0.3">
      <c r="A75" s="21">
        <v>61</v>
      </c>
      <c r="B75" s="21"/>
      <c r="C75" s="21"/>
      <c r="D75" s="23"/>
      <c r="E75" s="23"/>
      <c r="F75" s="21"/>
      <c r="G75" s="22"/>
      <c r="H75" s="22"/>
      <c r="I75" s="21"/>
      <c r="J75" s="21"/>
      <c r="K75" s="21"/>
      <c r="L75" s="21"/>
      <c r="M75" s="21"/>
      <c r="N75" s="21"/>
      <c r="O75" s="23"/>
    </row>
    <row r="76" spans="1:23" ht="15.75" customHeight="1" x14ac:dyDescent="0.3">
      <c r="A76" s="21">
        <v>62</v>
      </c>
      <c r="B76" s="21"/>
      <c r="C76" s="21"/>
      <c r="D76" s="23"/>
      <c r="E76" s="23"/>
      <c r="F76" s="21"/>
      <c r="G76" s="22"/>
      <c r="H76" s="22"/>
      <c r="I76" s="21"/>
      <c r="J76" s="21"/>
      <c r="K76" s="21"/>
      <c r="L76" s="21"/>
      <c r="M76" s="21"/>
      <c r="N76" s="21"/>
      <c r="O76" s="23"/>
    </row>
    <row r="77" spans="1:23" ht="15.75" customHeight="1" x14ac:dyDescent="0.3">
      <c r="A77" s="21">
        <v>63</v>
      </c>
      <c r="B77" s="21"/>
      <c r="C77" s="21"/>
      <c r="D77" s="23"/>
      <c r="E77" s="23"/>
      <c r="F77" s="21"/>
      <c r="G77" s="22"/>
      <c r="H77" s="22"/>
      <c r="I77" s="21"/>
      <c r="J77" s="21"/>
      <c r="K77" s="21"/>
      <c r="L77" s="21"/>
      <c r="M77" s="21"/>
      <c r="N77" s="21"/>
      <c r="O77" s="23"/>
    </row>
    <row r="78" spans="1:23" ht="15.75" customHeight="1" x14ac:dyDescent="0.3">
      <c r="A78" s="21">
        <v>64</v>
      </c>
      <c r="B78" s="21"/>
      <c r="C78" s="21"/>
      <c r="D78" s="23"/>
      <c r="E78" s="23"/>
      <c r="F78" s="21"/>
      <c r="G78" s="22"/>
      <c r="H78" s="22"/>
      <c r="I78" s="21"/>
      <c r="J78" s="21"/>
      <c r="K78" s="21"/>
      <c r="L78" s="21"/>
      <c r="M78" s="21"/>
      <c r="N78" s="21"/>
      <c r="O78" s="23"/>
    </row>
    <row r="79" spans="1:23" ht="15.75" customHeight="1" x14ac:dyDescent="0.3">
      <c r="A79" s="21">
        <v>65</v>
      </c>
      <c r="B79" s="21"/>
      <c r="C79" s="21"/>
      <c r="D79" s="23"/>
      <c r="E79" s="23"/>
      <c r="F79" s="21"/>
      <c r="G79" s="22"/>
      <c r="H79" s="22"/>
      <c r="I79" s="21"/>
      <c r="J79" s="21"/>
      <c r="K79" s="21"/>
      <c r="L79" s="21"/>
      <c r="M79" s="21"/>
      <c r="N79" s="21"/>
      <c r="O79" s="23"/>
    </row>
    <row r="80" spans="1:23" ht="15.75" customHeight="1" x14ac:dyDescent="0.3">
      <c r="A80" s="21">
        <v>66</v>
      </c>
      <c r="B80" s="21" t="s">
        <v>429</v>
      </c>
      <c r="C80" s="21" t="s">
        <v>430</v>
      </c>
      <c r="D80" s="21">
        <v>45</v>
      </c>
      <c r="E80" s="21">
        <v>40</v>
      </c>
      <c r="F80" s="21"/>
      <c r="G80" s="22"/>
      <c r="H80" s="22"/>
      <c r="I80" s="21"/>
      <c r="J80" s="21"/>
      <c r="K80" s="21"/>
      <c r="L80" s="21"/>
      <c r="M80" s="21"/>
      <c r="N80" s="21"/>
      <c r="O80" s="21"/>
    </row>
    <row r="82" spans="1:3" ht="15.75" customHeight="1" thickBot="1" x14ac:dyDescent="0.35"/>
    <row r="83" spans="1:3" ht="15.75" customHeight="1" thickBot="1" x14ac:dyDescent="0.35">
      <c r="A83" s="27" t="s">
        <v>527</v>
      </c>
      <c r="B83" s="27" t="s">
        <v>528</v>
      </c>
      <c r="C83" s="27" t="s">
        <v>529</v>
      </c>
    </row>
    <row r="84" spans="1:3" ht="15.75" customHeight="1" thickBot="1" x14ac:dyDescent="0.35">
      <c r="A84" s="27" t="s">
        <v>532</v>
      </c>
      <c r="B84" s="27" t="s">
        <v>530</v>
      </c>
      <c r="C84" s="27" t="s">
        <v>531</v>
      </c>
    </row>
    <row r="85" spans="1:3" ht="15.75" customHeight="1" thickBot="1" x14ac:dyDescent="0.35">
      <c r="A85" s="27"/>
      <c r="B85" s="27"/>
      <c r="C85" s="27"/>
    </row>
    <row r="86" spans="1:3" ht="15.75" customHeight="1" thickBot="1" x14ac:dyDescent="0.35">
      <c r="A86" s="27"/>
      <c r="B86" s="27"/>
      <c r="C86" s="27"/>
    </row>
    <row r="87" spans="1:3" ht="15.75" customHeight="1" thickBot="1" x14ac:dyDescent="0.35">
      <c r="A87" s="27"/>
      <c r="B87" s="27"/>
      <c r="C87" s="27"/>
    </row>
    <row r="88" spans="1:3" ht="15.75" customHeight="1" thickBot="1" x14ac:dyDescent="0.35">
      <c r="A88" s="27"/>
      <c r="B88" s="27"/>
      <c r="C88" s="27"/>
    </row>
    <row r="89" spans="1:3" ht="15.75" customHeight="1" thickBot="1" x14ac:dyDescent="0.35">
      <c r="A89" s="27"/>
      <c r="B89" s="27"/>
      <c r="C89" s="27"/>
    </row>
    <row r="90" spans="1:3" ht="15.75" customHeight="1" thickBot="1" x14ac:dyDescent="0.35">
      <c r="A90" s="27"/>
      <c r="B90" s="27"/>
      <c r="C90" s="27"/>
    </row>
    <row r="91" spans="1:3" ht="15.75" customHeight="1" thickBot="1" x14ac:dyDescent="0.35">
      <c r="A91" s="27"/>
      <c r="B91" s="27"/>
      <c r="C91" s="27"/>
    </row>
    <row r="92" spans="1:3" ht="15.75" customHeight="1" thickBot="1" x14ac:dyDescent="0.35">
      <c r="A92" s="27"/>
      <c r="B92" s="27"/>
      <c r="C92" s="27"/>
    </row>
    <row r="93" spans="1:3" ht="15.75" customHeight="1" thickBot="1" x14ac:dyDescent="0.35">
      <c r="A93" s="27"/>
      <c r="B93" s="27"/>
      <c r="C93" s="27"/>
    </row>
    <row r="94" spans="1:3" ht="15.75" customHeight="1" thickBot="1" x14ac:dyDescent="0.35">
      <c r="A94" s="27"/>
      <c r="B94" s="27"/>
      <c r="C94" s="27"/>
    </row>
    <row r="95" spans="1:3" ht="15.75" customHeight="1" thickBot="1" x14ac:dyDescent="0.35">
      <c r="A95" s="27"/>
      <c r="B95" s="27"/>
      <c r="C95" s="27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6"/>
  <sheetViews>
    <sheetView workbookViewId="0">
      <selection activeCell="Q50" sqref="Q50"/>
    </sheetView>
  </sheetViews>
  <sheetFormatPr defaultRowHeight="13.5" x14ac:dyDescent="0.15"/>
  <cols>
    <col min="1" max="1" width="9" style="15"/>
    <col min="2" max="2" width="31" style="15" customWidth="1"/>
    <col min="3" max="16384" width="9" style="15"/>
  </cols>
  <sheetData>
    <row r="1" spans="1:28" ht="17.25" thickBot="1" x14ac:dyDescent="0.2">
      <c r="A1" s="27" t="s">
        <v>418</v>
      </c>
      <c r="B1" s="27" t="s">
        <v>419</v>
      </c>
      <c r="C1" s="27" t="s">
        <v>425</v>
      </c>
      <c r="D1" s="32" t="s">
        <v>420</v>
      </c>
      <c r="E1" s="32" t="s">
        <v>421</v>
      </c>
      <c r="F1" s="32" t="s">
        <v>204</v>
      </c>
      <c r="G1" s="32" t="s">
        <v>422</v>
      </c>
      <c r="H1" s="33" t="s">
        <v>423</v>
      </c>
      <c r="I1" s="33" t="s">
        <v>421</v>
      </c>
      <c r="J1" s="33" t="s">
        <v>204</v>
      </c>
      <c r="K1" s="33" t="s">
        <v>422</v>
      </c>
      <c r="L1" s="34" t="s">
        <v>424</v>
      </c>
      <c r="M1" s="34" t="s">
        <v>421</v>
      </c>
      <c r="N1" s="34" t="s">
        <v>204</v>
      </c>
      <c r="O1" s="34" t="s">
        <v>422</v>
      </c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</row>
    <row r="2" spans="1:28" ht="17.25" thickBot="1" x14ac:dyDescent="0.2">
      <c r="A2" s="27">
        <v>0</v>
      </c>
      <c r="B2" s="27" t="s">
        <v>446</v>
      </c>
      <c r="C2" s="27">
        <v>30</v>
      </c>
      <c r="D2" s="31">
        <v>0</v>
      </c>
      <c r="E2" s="31">
        <v>0</v>
      </c>
      <c r="F2" s="31">
        <v>0</v>
      </c>
      <c r="G2" s="31">
        <v>0</v>
      </c>
      <c r="H2" s="31">
        <v>0</v>
      </c>
      <c r="I2" s="31">
        <v>0</v>
      </c>
      <c r="J2" s="31">
        <v>0</v>
      </c>
      <c r="K2" s="31">
        <v>0</v>
      </c>
      <c r="L2" s="31">
        <v>0</v>
      </c>
      <c r="M2" s="31">
        <v>0</v>
      </c>
      <c r="N2" s="31">
        <v>0</v>
      </c>
      <c r="O2" s="31">
        <v>0</v>
      </c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</row>
    <row r="3" spans="1:28" ht="17.25" thickBot="1" x14ac:dyDescent="0.2">
      <c r="A3" s="27">
        <v>1</v>
      </c>
      <c r="B3" s="27" t="s">
        <v>448</v>
      </c>
      <c r="C3" s="27">
        <v>30</v>
      </c>
      <c r="D3" s="32">
        <v>1</v>
      </c>
      <c r="E3" s="32">
        <v>0</v>
      </c>
      <c r="F3" s="32">
        <v>1</v>
      </c>
      <c r="G3" s="32">
        <v>20</v>
      </c>
      <c r="H3" s="31">
        <v>0</v>
      </c>
      <c r="I3" s="31">
        <v>0</v>
      </c>
      <c r="J3" s="31">
        <v>0</v>
      </c>
      <c r="K3" s="31">
        <v>0</v>
      </c>
      <c r="L3" s="31">
        <v>0</v>
      </c>
      <c r="M3" s="31">
        <v>0</v>
      </c>
      <c r="N3" s="31">
        <v>0</v>
      </c>
      <c r="O3" s="31">
        <v>0</v>
      </c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</row>
    <row r="4" spans="1:28" ht="17.25" thickBot="1" x14ac:dyDescent="0.2">
      <c r="A4" s="27">
        <v>2</v>
      </c>
      <c r="B4" s="27" t="s">
        <v>205</v>
      </c>
      <c r="C4" s="27">
        <v>30</v>
      </c>
      <c r="D4" s="32">
        <v>2</v>
      </c>
      <c r="E4" s="32">
        <v>0</v>
      </c>
      <c r="F4" s="32">
        <v>1</v>
      </c>
      <c r="G4" s="32">
        <v>20</v>
      </c>
      <c r="H4" s="31">
        <v>0</v>
      </c>
      <c r="I4" s="31">
        <v>0</v>
      </c>
      <c r="J4" s="31">
        <v>0</v>
      </c>
      <c r="K4" s="31">
        <v>0</v>
      </c>
      <c r="L4" s="31">
        <v>0</v>
      </c>
      <c r="M4" s="31">
        <v>0</v>
      </c>
      <c r="N4" s="31">
        <v>0</v>
      </c>
      <c r="O4" s="31">
        <v>0</v>
      </c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</row>
    <row r="5" spans="1:28" ht="17.25" thickBot="1" x14ac:dyDescent="0.2">
      <c r="A5" s="27">
        <v>3</v>
      </c>
      <c r="B5" s="27" t="s">
        <v>206</v>
      </c>
      <c r="C5" s="27">
        <v>30</v>
      </c>
      <c r="D5" s="32">
        <v>3</v>
      </c>
      <c r="E5" s="32">
        <v>0</v>
      </c>
      <c r="F5" s="32">
        <v>1</v>
      </c>
      <c r="G5" s="32">
        <v>20</v>
      </c>
      <c r="H5" s="31">
        <v>0</v>
      </c>
      <c r="I5" s="31">
        <v>0</v>
      </c>
      <c r="J5" s="31">
        <v>0</v>
      </c>
      <c r="K5" s="31">
        <v>0</v>
      </c>
      <c r="L5" s="31">
        <v>0</v>
      </c>
      <c r="M5" s="31">
        <v>0</v>
      </c>
      <c r="N5" s="31">
        <v>0</v>
      </c>
      <c r="O5" s="31">
        <v>0</v>
      </c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</row>
    <row r="6" spans="1:28" ht="17.25" thickBot="1" x14ac:dyDescent="0.2">
      <c r="A6" s="27">
        <v>4</v>
      </c>
      <c r="B6" s="27" t="s">
        <v>207</v>
      </c>
      <c r="C6" s="27">
        <v>30</v>
      </c>
      <c r="D6" s="32">
        <v>4</v>
      </c>
      <c r="E6" s="32">
        <v>0</v>
      </c>
      <c r="F6" s="32">
        <v>1</v>
      </c>
      <c r="G6" s="32">
        <v>20</v>
      </c>
      <c r="H6" s="31">
        <v>0</v>
      </c>
      <c r="I6" s="31">
        <v>0</v>
      </c>
      <c r="J6" s="31">
        <v>0</v>
      </c>
      <c r="K6" s="31">
        <v>0</v>
      </c>
      <c r="L6" s="31">
        <v>0</v>
      </c>
      <c r="M6" s="31">
        <v>0</v>
      </c>
      <c r="N6" s="31">
        <v>0</v>
      </c>
      <c r="O6" s="31">
        <v>0</v>
      </c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</row>
    <row r="7" spans="1:28" ht="17.25" thickBot="1" x14ac:dyDescent="0.2">
      <c r="A7" s="27">
        <v>5</v>
      </c>
      <c r="B7" s="27" t="s">
        <v>447</v>
      </c>
      <c r="C7" s="27">
        <v>100</v>
      </c>
      <c r="D7" s="32">
        <v>5</v>
      </c>
      <c r="E7" s="32">
        <v>0</v>
      </c>
      <c r="F7" s="32">
        <v>1</v>
      </c>
      <c r="G7" s="32">
        <v>20</v>
      </c>
      <c r="H7" s="33">
        <v>41</v>
      </c>
      <c r="I7" s="33">
        <v>30</v>
      </c>
      <c r="J7" s="33">
        <v>1</v>
      </c>
      <c r="K7" s="33">
        <v>1</v>
      </c>
      <c r="L7" s="34">
        <v>57</v>
      </c>
      <c r="M7" s="34">
        <v>50</v>
      </c>
      <c r="N7" s="34">
        <v>5</v>
      </c>
      <c r="O7" s="34">
        <v>2</v>
      </c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</row>
    <row r="8" spans="1:28" ht="17.25" thickBot="1" x14ac:dyDescent="0.2">
      <c r="A8" s="27">
        <v>6</v>
      </c>
      <c r="B8" s="27" t="s">
        <v>449</v>
      </c>
      <c r="C8" s="27">
        <v>30</v>
      </c>
      <c r="D8" s="32">
        <v>6</v>
      </c>
      <c r="E8" s="32">
        <v>0</v>
      </c>
      <c r="F8" s="32">
        <v>1</v>
      </c>
      <c r="G8" s="32">
        <v>20</v>
      </c>
      <c r="H8" s="31">
        <v>0</v>
      </c>
      <c r="I8" s="31">
        <v>0</v>
      </c>
      <c r="J8" s="31">
        <v>0</v>
      </c>
      <c r="K8" s="31">
        <v>0</v>
      </c>
      <c r="L8" s="31">
        <v>0</v>
      </c>
      <c r="M8" s="31">
        <v>0</v>
      </c>
      <c r="N8" s="31">
        <v>0</v>
      </c>
      <c r="O8" s="31">
        <v>0</v>
      </c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</row>
    <row r="9" spans="1:28" ht="17.25" thickBot="1" x14ac:dyDescent="0.2">
      <c r="A9" s="27">
        <v>7</v>
      </c>
      <c r="B9" s="27" t="s">
        <v>221</v>
      </c>
      <c r="C9" s="27">
        <v>30</v>
      </c>
      <c r="D9" s="32">
        <v>7</v>
      </c>
      <c r="E9" s="32">
        <v>0</v>
      </c>
      <c r="F9" s="32">
        <v>1</v>
      </c>
      <c r="G9" s="32">
        <v>20</v>
      </c>
      <c r="H9" s="31">
        <v>0</v>
      </c>
      <c r="I9" s="31">
        <v>0</v>
      </c>
      <c r="J9" s="31">
        <v>0</v>
      </c>
      <c r="K9" s="31">
        <v>0</v>
      </c>
      <c r="L9" s="31">
        <v>0</v>
      </c>
      <c r="M9" s="31">
        <v>0</v>
      </c>
      <c r="N9" s="31">
        <v>0</v>
      </c>
      <c r="O9" s="31">
        <v>0</v>
      </c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</row>
    <row r="10" spans="1:28" ht="17.25" thickBot="1" x14ac:dyDescent="0.2">
      <c r="A10" s="27">
        <v>8</v>
      </c>
      <c r="B10" s="27" t="s">
        <v>223</v>
      </c>
      <c r="C10" s="27">
        <v>30</v>
      </c>
      <c r="D10" s="32">
        <v>8</v>
      </c>
      <c r="E10" s="32">
        <v>0</v>
      </c>
      <c r="F10" s="32">
        <v>1</v>
      </c>
      <c r="G10" s="32">
        <v>20</v>
      </c>
      <c r="H10" s="31">
        <v>0</v>
      </c>
      <c r="I10" s="31">
        <v>0</v>
      </c>
      <c r="J10" s="31">
        <v>0</v>
      </c>
      <c r="K10" s="31">
        <v>0</v>
      </c>
      <c r="L10" s="31">
        <v>0</v>
      </c>
      <c r="M10" s="31">
        <v>0</v>
      </c>
      <c r="N10" s="31">
        <v>0</v>
      </c>
      <c r="O10" s="31">
        <v>0</v>
      </c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</row>
    <row r="11" spans="1:28" ht="17.25" thickBot="1" x14ac:dyDescent="0.2">
      <c r="A11" s="27">
        <v>9</v>
      </c>
      <c r="B11" s="27" t="s">
        <v>225</v>
      </c>
      <c r="C11" s="27">
        <v>30</v>
      </c>
      <c r="D11" s="32">
        <v>9</v>
      </c>
      <c r="E11" s="32">
        <v>0</v>
      </c>
      <c r="F11" s="32">
        <v>1</v>
      </c>
      <c r="G11" s="32">
        <v>20</v>
      </c>
      <c r="H11" s="31">
        <v>0</v>
      </c>
      <c r="I11" s="31">
        <v>0</v>
      </c>
      <c r="J11" s="31">
        <v>0</v>
      </c>
      <c r="K11" s="31">
        <v>0</v>
      </c>
      <c r="L11" s="31">
        <v>0</v>
      </c>
      <c r="M11" s="31">
        <v>0</v>
      </c>
      <c r="N11" s="31">
        <v>0</v>
      </c>
      <c r="O11" s="31">
        <v>0</v>
      </c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</row>
    <row r="12" spans="1:28" ht="17.25" thickBot="1" x14ac:dyDescent="0.2">
      <c r="A12" s="27">
        <v>10</v>
      </c>
      <c r="B12" s="27" t="s">
        <v>450</v>
      </c>
      <c r="C12" s="27">
        <v>120</v>
      </c>
      <c r="D12" s="32">
        <v>10</v>
      </c>
      <c r="E12" s="32">
        <v>0</v>
      </c>
      <c r="F12" s="32">
        <v>1</v>
      </c>
      <c r="G12" s="32">
        <v>20</v>
      </c>
      <c r="H12" s="33">
        <v>42</v>
      </c>
      <c r="I12" s="33">
        <v>30</v>
      </c>
      <c r="J12" s="33">
        <v>1</v>
      </c>
      <c r="K12" s="33">
        <v>1</v>
      </c>
      <c r="L12" s="34">
        <v>57</v>
      </c>
      <c r="M12" s="34">
        <v>50</v>
      </c>
      <c r="N12" s="34">
        <v>5</v>
      </c>
      <c r="O12" s="34">
        <v>2</v>
      </c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</row>
    <row r="13" spans="1:28" ht="17.25" thickBot="1" x14ac:dyDescent="0.2">
      <c r="A13" s="27">
        <v>11</v>
      </c>
      <c r="B13" s="27" t="s">
        <v>229</v>
      </c>
      <c r="C13" s="27">
        <v>30</v>
      </c>
      <c r="D13" s="32">
        <v>11</v>
      </c>
      <c r="E13" s="32">
        <v>0</v>
      </c>
      <c r="F13" s="32">
        <v>1</v>
      </c>
      <c r="G13" s="32">
        <v>20</v>
      </c>
      <c r="H13" s="31">
        <v>0</v>
      </c>
      <c r="I13" s="31">
        <v>0</v>
      </c>
      <c r="J13" s="31">
        <v>0</v>
      </c>
      <c r="K13" s="31">
        <v>0</v>
      </c>
      <c r="L13" s="31">
        <v>0</v>
      </c>
      <c r="M13" s="31">
        <v>0</v>
      </c>
      <c r="N13" s="31">
        <v>0</v>
      </c>
      <c r="O13" s="31">
        <v>0</v>
      </c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</row>
    <row r="14" spans="1:28" ht="17.25" thickBot="1" x14ac:dyDescent="0.2">
      <c r="A14" s="27">
        <v>12</v>
      </c>
      <c r="B14" s="27" t="s">
        <v>231</v>
      </c>
      <c r="C14" s="27">
        <v>30</v>
      </c>
      <c r="D14" s="32">
        <v>12</v>
      </c>
      <c r="E14" s="32">
        <v>0</v>
      </c>
      <c r="F14" s="32">
        <v>1</v>
      </c>
      <c r="G14" s="32">
        <v>20</v>
      </c>
      <c r="H14" s="31">
        <v>0</v>
      </c>
      <c r="I14" s="31">
        <v>0</v>
      </c>
      <c r="J14" s="31">
        <v>0</v>
      </c>
      <c r="K14" s="31">
        <v>0</v>
      </c>
      <c r="L14" s="31">
        <v>0</v>
      </c>
      <c r="M14" s="31">
        <v>0</v>
      </c>
      <c r="N14" s="31">
        <v>0</v>
      </c>
      <c r="O14" s="31">
        <v>0</v>
      </c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</row>
    <row r="15" spans="1:28" ht="17.25" thickBot="1" x14ac:dyDescent="0.2">
      <c r="A15" s="27">
        <v>13</v>
      </c>
      <c r="B15" s="27" t="s">
        <v>233</v>
      </c>
      <c r="C15" s="27">
        <v>30</v>
      </c>
      <c r="D15" s="32">
        <v>13</v>
      </c>
      <c r="E15" s="32">
        <v>0</v>
      </c>
      <c r="F15" s="32">
        <v>1</v>
      </c>
      <c r="G15" s="32">
        <v>20</v>
      </c>
      <c r="H15" s="31">
        <v>0</v>
      </c>
      <c r="I15" s="31">
        <v>0</v>
      </c>
      <c r="J15" s="31">
        <v>0</v>
      </c>
      <c r="K15" s="31">
        <v>0</v>
      </c>
      <c r="L15" s="31">
        <v>0</v>
      </c>
      <c r="M15" s="31">
        <v>0</v>
      </c>
      <c r="N15" s="31">
        <v>0</v>
      </c>
      <c r="O15" s="31">
        <v>0</v>
      </c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</row>
    <row r="16" spans="1:28" ht="17.25" thickBot="1" x14ac:dyDescent="0.2">
      <c r="A16" s="27">
        <v>14</v>
      </c>
      <c r="B16" s="27" t="s">
        <v>235</v>
      </c>
      <c r="C16" s="27">
        <v>30</v>
      </c>
      <c r="D16" s="32">
        <v>14</v>
      </c>
      <c r="E16" s="32">
        <v>0</v>
      </c>
      <c r="F16" s="32">
        <v>1</v>
      </c>
      <c r="G16" s="32">
        <v>20</v>
      </c>
      <c r="H16" s="31">
        <v>0</v>
      </c>
      <c r="I16" s="31">
        <v>0</v>
      </c>
      <c r="J16" s="31">
        <v>0</v>
      </c>
      <c r="K16" s="31">
        <v>0</v>
      </c>
      <c r="L16" s="31">
        <v>0</v>
      </c>
      <c r="M16" s="31">
        <v>0</v>
      </c>
      <c r="N16" s="31">
        <v>0</v>
      </c>
      <c r="O16" s="31">
        <v>0</v>
      </c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</row>
    <row r="17" spans="1:28" ht="17.25" thickBot="1" x14ac:dyDescent="0.2">
      <c r="A17" s="27">
        <v>15</v>
      </c>
      <c r="B17" s="27" t="s">
        <v>451</v>
      </c>
      <c r="C17" s="27">
        <v>100</v>
      </c>
      <c r="D17" s="32">
        <v>15</v>
      </c>
      <c r="E17" s="32">
        <v>0</v>
      </c>
      <c r="F17" s="32">
        <v>1</v>
      </c>
      <c r="G17" s="32">
        <v>20</v>
      </c>
      <c r="H17" s="33">
        <v>43</v>
      </c>
      <c r="I17" s="33">
        <v>30</v>
      </c>
      <c r="J17" s="33">
        <v>1</v>
      </c>
      <c r="K17" s="33">
        <v>1</v>
      </c>
      <c r="L17" s="34">
        <v>57</v>
      </c>
      <c r="M17" s="34">
        <v>50</v>
      </c>
      <c r="N17" s="34">
        <v>5</v>
      </c>
      <c r="O17" s="34">
        <v>2</v>
      </c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</row>
    <row r="18" spans="1:28" ht="17.25" thickBot="1" x14ac:dyDescent="0.2">
      <c r="A18" s="27">
        <v>16</v>
      </c>
      <c r="B18" s="27" t="s">
        <v>239</v>
      </c>
      <c r="C18" s="27">
        <v>30</v>
      </c>
      <c r="D18" s="32">
        <v>16</v>
      </c>
      <c r="E18" s="32">
        <v>0</v>
      </c>
      <c r="F18" s="32">
        <v>1</v>
      </c>
      <c r="G18" s="32">
        <v>20</v>
      </c>
      <c r="H18" s="31">
        <v>0</v>
      </c>
      <c r="I18" s="31">
        <v>0</v>
      </c>
      <c r="J18" s="31">
        <v>0</v>
      </c>
      <c r="K18" s="31">
        <v>0</v>
      </c>
      <c r="L18" s="31">
        <v>0</v>
      </c>
      <c r="M18" s="31">
        <v>0</v>
      </c>
      <c r="N18" s="31">
        <v>0</v>
      </c>
      <c r="O18" s="31">
        <v>0</v>
      </c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</row>
    <row r="19" spans="1:28" ht="17.25" thickBot="1" x14ac:dyDescent="0.2">
      <c r="A19" s="27">
        <v>17</v>
      </c>
      <c r="B19" s="27" t="s">
        <v>241</v>
      </c>
      <c r="C19" s="27">
        <v>30</v>
      </c>
      <c r="D19" s="32">
        <v>17</v>
      </c>
      <c r="E19" s="32">
        <v>0</v>
      </c>
      <c r="F19" s="32">
        <v>1</v>
      </c>
      <c r="G19" s="32">
        <v>20</v>
      </c>
      <c r="H19" s="31">
        <v>0</v>
      </c>
      <c r="I19" s="31">
        <v>0</v>
      </c>
      <c r="J19" s="31">
        <v>0</v>
      </c>
      <c r="K19" s="31">
        <v>0</v>
      </c>
      <c r="L19" s="31">
        <v>0</v>
      </c>
      <c r="M19" s="31">
        <v>0</v>
      </c>
      <c r="N19" s="31">
        <v>0</v>
      </c>
      <c r="O19" s="31">
        <v>0</v>
      </c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</row>
    <row r="20" spans="1:28" ht="17.25" thickBot="1" x14ac:dyDescent="0.2">
      <c r="A20" s="27">
        <v>18</v>
      </c>
      <c r="B20" s="27" t="s">
        <v>243</v>
      </c>
      <c r="C20" s="27">
        <v>30</v>
      </c>
      <c r="D20" s="32">
        <v>18</v>
      </c>
      <c r="E20" s="32">
        <v>0</v>
      </c>
      <c r="F20" s="32">
        <v>1</v>
      </c>
      <c r="G20" s="32">
        <v>20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</row>
    <row r="21" spans="1:28" ht="17.25" thickBot="1" x14ac:dyDescent="0.2">
      <c r="A21" s="27">
        <v>19</v>
      </c>
      <c r="B21" s="27" t="s">
        <v>245</v>
      </c>
      <c r="C21" s="27">
        <v>30</v>
      </c>
      <c r="D21" s="32">
        <v>19</v>
      </c>
      <c r="E21" s="32">
        <v>0</v>
      </c>
      <c r="F21" s="32">
        <v>1</v>
      </c>
      <c r="G21" s="32">
        <v>20</v>
      </c>
      <c r="H21" s="31">
        <v>0</v>
      </c>
      <c r="I21" s="31">
        <v>0</v>
      </c>
      <c r="J21" s="31">
        <v>0</v>
      </c>
      <c r="K21" s="31">
        <v>0</v>
      </c>
      <c r="L21" s="31">
        <v>0</v>
      </c>
      <c r="M21" s="31">
        <v>0</v>
      </c>
      <c r="N21" s="31">
        <v>0</v>
      </c>
      <c r="O21" s="31">
        <v>0</v>
      </c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</row>
    <row r="22" spans="1:28" ht="17.25" thickBot="1" x14ac:dyDescent="0.2">
      <c r="A22" s="27">
        <v>20</v>
      </c>
      <c r="B22" s="27" t="s">
        <v>453</v>
      </c>
      <c r="C22" s="27">
        <v>120</v>
      </c>
      <c r="D22" s="32">
        <v>20</v>
      </c>
      <c r="E22" s="32">
        <v>0</v>
      </c>
      <c r="F22" s="32">
        <v>1</v>
      </c>
      <c r="G22" s="32">
        <v>20</v>
      </c>
      <c r="H22" s="33">
        <v>44</v>
      </c>
      <c r="I22" s="33">
        <v>30</v>
      </c>
      <c r="J22" s="33">
        <v>1</v>
      </c>
      <c r="K22" s="33">
        <v>1</v>
      </c>
      <c r="L22" s="34">
        <v>57</v>
      </c>
      <c r="M22" s="34">
        <v>50</v>
      </c>
      <c r="N22" s="34">
        <v>5</v>
      </c>
      <c r="O22" s="34">
        <v>2</v>
      </c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</row>
    <row r="23" spans="1:28" ht="17.25" thickBot="1" x14ac:dyDescent="0.2">
      <c r="A23" s="27">
        <v>21</v>
      </c>
      <c r="B23" s="27" t="s">
        <v>249</v>
      </c>
      <c r="C23" s="27">
        <v>30</v>
      </c>
      <c r="D23" s="32">
        <v>21</v>
      </c>
      <c r="E23" s="32">
        <v>0</v>
      </c>
      <c r="F23" s="32">
        <v>1</v>
      </c>
      <c r="G23" s="32">
        <v>20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31">
        <v>0</v>
      </c>
      <c r="O23" s="31">
        <v>0</v>
      </c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</row>
    <row r="24" spans="1:28" ht="17.25" thickBot="1" x14ac:dyDescent="0.2">
      <c r="A24" s="27">
        <v>22</v>
      </c>
      <c r="B24" s="27" t="s">
        <v>251</v>
      </c>
      <c r="C24" s="27">
        <v>30</v>
      </c>
      <c r="D24" s="32">
        <v>22</v>
      </c>
      <c r="E24" s="32">
        <v>0</v>
      </c>
      <c r="F24" s="32">
        <v>1</v>
      </c>
      <c r="G24" s="32">
        <v>20</v>
      </c>
      <c r="H24" s="31">
        <v>0</v>
      </c>
      <c r="I24" s="31">
        <v>0</v>
      </c>
      <c r="J24" s="31">
        <v>0</v>
      </c>
      <c r="K24" s="31">
        <v>0</v>
      </c>
      <c r="L24" s="31">
        <v>0</v>
      </c>
      <c r="M24" s="31">
        <v>0</v>
      </c>
      <c r="N24" s="31">
        <v>0</v>
      </c>
      <c r="O24" s="31">
        <v>0</v>
      </c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</row>
    <row r="25" spans="1:28" ht="17.25" thickBot="1" x14ac:dyDescent="0.2">
      <c r="A25" s="27">
        <v>23</v>
      </c>
      <c r="B25" s="27" t="s">
        <v>253</v>
      </c>
      <c r="C25" s="27">
        <v>30</v>
      </c>
      <c r="D25" s="32">
        <v>23</v>
      </c>
      <c r="E25" s="32">
        <v>0</v>
      </c>
      <c r="F25" s="32">
        <v>1</v>
      </c>
      <c r="G25" s="32">
        <v>20</v>
      </c>
      <c r="H25" s="31">
        <v>0</v>
      </c>
      <c r="I25" s="31">
        <v>0</v>
      </c>
      <c r="J25" s="31">
        <v>0</v>
      </c>
      <c r="K25" s="31">
        <v>0</v>
      </c>
      <c r="L25" s="31">
        <v>0</v>
      </c>
      <c r="M25" s="31">
        <v>0</v>
      </c>
      <c r="N25" s="31">
        <v>0</v>
      </c>
      <c r="O25" s="31">
        <v>0</v>
      </c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</row>
    <row r="26" spans="1:28" ht="17.25" thickBot="1" x14ac:dyDescent="0.2">
      <c r="A26" s="27">
        <v>24</v>
      </c>
      <c r="B26" s="27" t="s">
        <v>255</v>
      </c>
      <c r="C26" s="27">
        <v>30</v>
      </c>
      <c r="D26" s="32">
        <v>24</v>
      </c>
      <c r="E26" s="32">
        <v>0</v>
      </c>
      <c r="F26" s="32">
        <v>1</v>
      </c>
      <c r="G26" s="32">
        <v>20</v>
      </c>
      <c r="H26" s="31">
        <v>0</v>
      </c>
      <c r="I26" s="31">
        <v>0</v>
      </c>
      <c r="J26" s="31">
        <v>0</v>
      </c>
      <c r="K26" s="31">
        <v>0</v>
      </c>
      <c r="L26" s="31">
        <v>0</v>
      </c>
      <c r="M26" s="31">
        <v>0</v>
      </c>
      <c r="N26" s="31">
        <v>0</v>
      </c>
      <c r="O26" s="31">
        <v>0</v>
      </c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</row>
    <row r="27" spans="1:28" ht="17.25" thickBot="1" x14ac:dyDescent="0.2">
      <c r="A27" s="27">
        <v>25</v>
      </c>
      <c r="B27" s="27" t="s">
        <v>452</v>
      </c>
      <c r="C27" s="27">
        <v>100</v>
      </c>
      <c r="D27" s="32">
        <v>25</v>
      </c>
      <c r="E27" s="32">
        <v>0</v>
      </c>
      <c r="F27" s="32">
        <v>1</v>
      </c>
      <c r="G27" s="32">
        <v>20</v>
      </c>
      <c r="H27" s="33">
        <v>45</v>
      </c>
      <c r="I27" s="33">
        <v>30</v>
      </c>
      <c r="J27" s="33">
        <v>1</v>
      </c>
      <c r="K27" s="33">
        <v>1</v>
      </c>
      <c r="L27" s="34">
        <v>57</v>
      </c>
      <c r="M27" s="34">
        <v>50</v>
      </c>
      <c r="N27" s="34">
        <v>5</v>
      </c>
      <c r="O27" s="34">
        <v>2</v>
      </c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</row>
    <row r="28" spans="1:28" ht="17.25" thickBot="1" x14ac:dyDescent="0.2">
      <c r="A28" s="27">
        <v>26</v>
      </c>
      <c r="B28" s="27" t="s">
        <v>259</v>
      </c>
      <c r="C28" s="27">
        <v>30</v>
      </c>
      <c r="D28" s="32">
        <v>26</v>
      </c>
      <c r="E28" s="32">
        <v>0</v>
      </c>
      <c r="F28" s="32">
        <v>1</v>
      </c>
      <c r="G28" s="32">
        <v>20</v>
      </c>
      <c r="H28" s="31">
        <v>0</v>
      </c>
      <c r="I28" s="31">
        <v>0</v>
      </c>
      <c r="J28" s="31">
        <v>0</v>
      </c>
      <c r="K28" s="31">
        <v>0</v>
      </c>
      <c r="L28" s="31">
        <v>0</v>
      </c>
      <c r="M28" s="31">
        <v>0</v>
      </c>
      <c r="N28" s="31">
        <v>0</v>
      </c>
      <c r="O28" s="31">
        <v>0</v>
      </c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</row>
    <row r="29" spans="1:28" ht="17.25" thickBot="1" x14ac:dyDescent="0.2">
      <c r="A29" s="27">
        <v>27</v>
      </c>
      <c r="B29" s="27" t="s">
        <v>261</v>
      </c>
      <c r="C29" s="27">
        <v>30</v>
      </c>
      <c r="D29" s="32">
        <v>27</v>
      </c>
      <c r="E29" s="32">
        <v>0</v>
      </c>
      <c r="F29" s="32">
        <v>1</v>
      </c>
      <c r="G29" s="32">
        <v>20</v>
      </c>
      <c r="H29" s="31">
        <v>0</v>
      </c>
      <c r="I29" s="31">
        <v>0</v>
      </c>
      <c r="J29" s="31">
        <v>0</v>
      </c>
      <c r="K29" s="31">
        <v>0</v>
      </c>
      <c r="L29" s="31">
        <v>0</v>
      </c>
      <c r="M29" s="31">
        <v>0</v>
      </c>
      <c r="N29" s="31">
        <v>0</v>
      </c>
      <c r="O29" s="31">
        <v>0</v>
      </c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</row>
    <row r="30" spans="1:28" ht="17.25" thickBot="1" x14ac:dyDescent="0.2">
      <c r="A30" s="27">
        <v>28</v>
      </c>
      <c r="B30" s="27" t="s">
        <v>263</v>
      </c>
      <c r="C30" s="27">
        <v>30</v>
      </c>
      <c r="D30" s="32">
        <v>28</v>
      </c>
      <c r="E30" s="32">
        <v>0</v>
      </c>
      <c r="F30" s="32">
        <v>1</v>
      </c>
      <c r="G30" s="32">
        <v>20</v>
      </c>
      <c r="H30" s="31">
        <v>0</v>
      </c>
      <c r="I30" s="31">
        <v>0</v>
      </c>
      <c r="J30" s="31">
        <v>0</v>
      </c>
      <c r="K30" s="31">
        <v>0</v>
      </c>
      <c r="L30" s="31">
        <v>0</v>
      </c>
      <c r="M30" s="31">
        <v>0</v>
      </c>
      <c r="N30" s="31">
        <v>0</v>
      </c>
      <c r="O30" s="31">
        <v>0</v>
      </c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</row>
    <row r="31" spans="1:28" ht="17.25" thickBot="1" x14ac:dyDescent="0.2">
      <c r="A31" s="27">
        <v>29</v>
      </c>
      <c r="B31" s="27" t="s">
        <v>265</v>
      </c>
      <c r="C31" s="27">
        <v>30</v>
      </c>
      <c r="D31" s="32">
        <v>29</v>
      </c>
      <c r="E31" s="32">
        <v>0</v>
      </c>
      <c r="F31" s="32">
        <v>1</v>
      </c>
      <c r="G31" s="32">
        <v>20</v>
      </c>
      <c r="H31" s="31">
        <v>0</v>
      </c>
      <c r="I31" s="31">
        <v>0</v>
      </c>
      <c r="J31" s="31">
        <v>0</v>
      </c>
      <c r="K31" s="31">
        <v>0</v>
      </c>
      <c r="L31" s="31">
        <v>0</v>
      </c>
      <c r="M31" s="31">
        <v>0</v>
      </c>
      <c r="N31" s="31">
        <v>0</v>
      </c>
      <c r="O31" s="31">
        <v>0</v>
      </c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</row>
    <row r="32" spans="1:28" ht="17.25" thickBot="1" x14ac:dyDescent="0.2">
      <c r="A32" s="27">
        <v>30</v>
      </c>
      <c r="B32" s="27" t="s">
        <v>454</v>
      </c>
      <c r="C32" s="27">
        <v>120</v>
      </c>
      <c r="D32" s="32">
        <v>30</v>
      </c>
      <c r="E32" s="32">
        <v>0</v>
      </c>
      <c r="F32" s="32">
        <v>1</v>
      </c>
      <c r="G32" s="32">
        <v>20</v>
      </c>
      <c r="H32" s="33">
        <v>46</v>
      </c>
      <c r="I32" s="33">
        <v>30</v>
      </c>
      <c r="J32" s="33">
        <v>1</v>
      </c>
      <c r="K32" s="33">
        <v>1</v>
      </c>
      <c r="L32" s="34">
        <v>57</v>
      </c>
      <c r="M32" s="34">
        <v>50</v>
      </c>
      <c r="N32" s="34">
        <v>5</v>
      </c>
      <c r="O32" s="34">
        <v>2</v>
      </c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</row>
    <row r="33" spans="1:28" ht="17.25" thickBot="1" x14ac:dyDescent="0.2">
      <c r="A33" s="27">
        <v>31</v>
      </c>
      <c r="B33" s="27" t="s">
        <v>269</v>
      </c>
      <c r="C33" s="27">
        <v>30</v>
      </c>
      <c r="D33" s="32">
        <v>31</v>
      </c>
      <c r="E33" s="32">
        <v>0</v>
      </c>
      <c r="F33" s="32">
        <v>1</v>
      </c>
      <c r="G33" s="32">
        <v>20</v>
      </c>
      <c r="H33" s="31">
        <v>0</v>
      </c>
      <c r="I33" s="31">
        <v>0</v>
      </c>
      <c r="J33" s="31">
        <v>0</v>
      </c>
      <c r="K33" s="31">
        <v>0</v>
      </c>
      <c r="L33" s="31">
        <v>0</v>
      </c>
      <c r="M33" s="31">
        <v>0</v>
      </c>
      <c r="N33" s="31">
        <v>0</v>
      </c>
      <c r="O33" s="31">
        <v>0</v>
      </c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</row>
    <row r="34" spans="1:28" ht="17.25" thickBot="1" x14ac:dyDescent="0.2">
      <c r="A34" s="27">
        <v>32</v>
      </c>
      <c r="B34" s="27" t="s">
        <v>271</v>
      </c>
      <c r="C34" s="27">
        <v>30</v>
      </c>
      <c r="D34" s="32">
        <v>32</v>
      </c>
      <c r="E34" s="32">
        <v>0</v>
      </c>
      <c r="F34" s="32">
        <v>1</v>
      </c>
      <c r="G34" s="32">
        <v>20</v>
      </c>
      <c r="H34" s="31">
        <v>0</v>
      </c>
      <c r="I34" s="31">
        <v>0</v>
      </c>
      <c r="J34" s="31">
        <v>0</v>
      </c>
      <c r="K34" s="31">
        <v>0</v>
      </c>
      <c r="L34" s="31">
        <v>0</v>
      </c>
      <c r="M34" s="31">
        <v>0</v>
      </c>
      <c r="N34" s="31">
        <v>0</v>
      </c>
      <c r="O34" s="31">
        <v>0</v>
      </c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</row>
    <row r="35" spans="1:28" ht="17.25" thickBot="1" x14ac:dyDescent="0.2">
      <c r="A35" s="27">
        <v>33</v>
      </c>
      <c r="B35" s="27" t="s">
        <v>273</v>
      </c>
      <c r="C35" s="27">
        <v>30</v>
      </c>
      <c r="D35" s="32">
        <v>33</v>
      </c>
      <c r="E35" s="32">
        <v>0</v>
      </c>
      <c r="F35" s="32">
        <v>1</v>
      </c>
      <c r="G35" s="32">
        <v>20</v>
      </c>
      <c r="H35" s="31">
        <v>0</v>
      </c>
      <c r="I35" s="31">
        <v>0</v>
      </c>
      <c r="J35" s="31">
        <v>0</v>
      </c>
      <c r="K35" s="31">
        <v>0</v>
      </c>
      <c r="L35" s="31">
        <v>0</v>
      </c>
      <c r="M35" s="31">
        <v>0</v>
      </c>
      <c r="N35" s="31">
        <v>0</v>
      </c>
      <c r="O35" s="31">
        <v>0</v>
      </c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</row>
    <row r="36" spans="1:28" ht="17.25" thickBot="1" x14ac:dyDescent="0.2">
      <c r="A36" s="27">
        <v>34</v>
      </c>
      <c r="B36" s="27" t="s">
        <v>275</v>
      </c>
      <c r="C36" s="27">
        <v>30</v>
      </c>
      <c r="D36" s="32">
        <v>34</v>
      </c>
      <c r="E36" s="32">
        <v>0</v>
      </c>
      <c r="F36" s="32">
        <v>1</v>
      </c>
      <c r="G36" s="32">
        <v>20</v>
      </c>
      <c r="H36" s="31">
        <v>0</v>
      </c>
      <c r="I36" s="31">
        <v>0</v>
      </c>
      <c r="J36" s="31">
        <v>0</v>
      </c>
      <c r="K36" s="31">
        <v>0</v>
      </c>
      <c r="L36" s="31">
        <v>0</v>
      </c>
      <c r="M36" s="31">
        <v>0</v>
      </c>
      <c r="N36" s="31">
        <v>0</v>
      </c>
      <c r="O36" s="31">
        <v>0</v>
      </c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</row>
    <row r="37" spans="1:28" ht="17.25" thickBot="1" x14ac:dyDescent="0.2">
      <c r="A37" s="27">
        <v>35</v>
      </c>
      <c r="B37" s="27" t="s">
        <v>455</v>
      </c>
      <c r="C37" s="27">
        <v>100</v>
      </c>
      <c r="D37" s="32">
        <v>35</v>
      </c>
      <c r="E37" s="32">
        <v>0</v>
      </c>
      <c r="F37" s="32">
        <v>1</v>
      </c>
      <c r="G37" s="32">
        <v>20</v>
      </c>
      <c r="H37" s="33">
        <v>47</v>
      </c>
      <c r="I37" s="33">
        <v>30</v>
      </c>
      <c r="J37" s="33">
        <v>1</v>
      </c>
      <c r="K37" s="33">
        <v>1</v>
      </c>
      <c r="L37" s="34">
        <v>57</v>
      </c>
      <c r="M37" s="34">
        <v>50</v>
      </c>
      <c r="N37" s="34">
        <v>5</v>
      </c>
      <c r="O37" s="34">
        <v>2</v>
      </c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</row>
    <row r="38" spans="1:28" ht="17.25" thickBot="1" x14ac:dyDescent="0.2">
      <c r="A38" s="27">
        <v>36</v>
      </c>
      <c r="B38" s="27" t="s">
        <v>279</v>
      </c>
      <c r="C38" s="27">
        <v>30</v>
      </c>
      <c r="D38" s="32">
        <v>36</v>
      </c>
      <c r="E38" s="32">
        <v>0</v>
      </c>
      <c r="F38" s="32">
        <v>1</v>
      </c>
      <c r="G38" s="32">
        <v>20</v>
      </c>
      <c r="H38" s="31">
        <v>0</v>
      </c>
      <c r="I38" s="31">
        <v>0</v>
      </c>
      <c r="J38" s="31">
        <v>0</v>
      </c>
      <c r="K38" s="31">
        <v>0</v>
      </c>
      <c r="L38" s="31">
        <v>0</v>
      </c>
      <c r="M38" s="31">
        <v>0</v>
      </c>
      <c r="N38" s="31">
        <v>0</v>
      </c>
      <c r="O38" s="31">
        <v>0</v>
      </c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</row>
    <row r="39" spans="1:28" ht="17.25" thickBot="1" x14ac:dyDescent="0.2">
      <c r="A39" s="27">
        <v>37</v>
      </c>
      <c r="B39" s="27" t="s">
        <v>281</v>
      </c>
      <c r="C39" s="27">
        <v>30</v>
      </c>
      <c r="D39" s="32">
        <v>37</v>
      </c>
      <c r="E39" s="32">
        <v>0</v>
      </c>
      <c r="F39" s="32">
        <v>1</v>
      </c>
      <c r="G39" s="32">
        <v>20</v>
      </c>
      <c r="H39" s="31">
        <v>0</v>
      </c>
      <c r="I39" s="31">
        <v>0</v>
      </c>
      <c r="J39" s="31">
        <v>0</v>
      </c>
      <c r="K39" s="31">
        <v>0</v>
      </c>
      <c r="L39" s="31">
        <v>0</v>
      </c>
      <c r="M39" s="31">
        <v>0</v>
      </c>
      <c r="N39" s="31">
        <v>0</v>
      </c>
      <c r="O39" s="31">
        <v>0</v>
      </c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</row>
    <row r="40" spans="1:28" ht="17.25" thickBot="1" x14ac:dyDescent="0.2">
      <c r="A40" s="27">
        <v>38</v>
      </c>
      <c r="B40" s="27" t="s">
        <v>283</v>
      </c>
      <c r="C40" s="27">
        <v>30</v>
      </c>
      <c r="D40" s="32">
        <v>38</v>
      </c>
      <c r="E40" s="32">
        <v>0</v>
      </c>
      <c r="F40" s="32">
        <v>1</v>
      </c>
      <c r="G40" s="32">
        <v>20</v>
      </c>
      <c r="H40" s="31">
        <v>0</v>
      </c>
      <c r="I40" s="31">
        <v>0</v>
      </c>
      <c r="J40" s="31">
        <v>0</v>
      </c>
      <c r="K40" s="31">
        <v>0</v>
      </c>
      <c r="L40" s="31">
        <v>0</v>
      </c>
      <c r="M40" s="31">
        <v>0</v>
      </c>
      <c r="N40" s="31">
        <v>0</v>
      </c>
      <c r="O40" s="31">
        <v>0</v>
      </c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</row>
    <row r="41" spans="1:28" ht="17.25" thickBot="1" x14ac:dyDescent="0.2">
      <c r="A41" s="27">
        <v>39</v>
      </c>
      <c r="B41" s="27" t="s">
        <v>285</v>
      </c>
      <c r="C41" s="27">
        <v>30</v>
      </c>
      <c r="D41" s="32">
        <v>39</v>
      </c>
      <c r="E41" s="32">
        <v>0</v>
      </c>
      <c r="F41" s="32">
        <v>1</v>
      </c>
      <c r="G41" s="32">
        <v>20</v>
      </c>
      <c r="H41" s="31">
        <v>0</v>
      </c>
      <c r="I41" s="31">
        <v>0</v>
      </c>
      <c r="J41" s="31">
        <v>0</v>
      </c>
      <c r="K41" s="31">
        <v>0</v>
      </c>
      <c r="L41" s="31">
        <v>0</v>
      </c>
      <c r="M41" s="31">
        <v>0</v>
      </c>
      <c r="N41" s="31">
        <v>0</v>
      </c>
      <c r="O41" s="31">
        <v>0</v>
      </c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</row>
    <row r="42" spans="1:28" ht="17.25" thickBot="1" x14ac:dyDescent="0.2">
      <c r="A42" s="27">
        <v>40</v>
      </c>
      <c r="B42" s="27" t="s">
        <v>287</v>
      </c>
      <c r="C42" s="27">
        <v>120</v>
      </c>
      <c r="D42" s="32">
        <v>40</v>
      </c>
      <c r="E42" s="32">
        <v>0</v>
      </c>
      <c r="F42" s="32">
        <v>1</v>
      </c>
      <c r="G42" s="32">
        <v>20</v>
      </c>
      <c r="H42" s="33">
        <v>48</v>
      </c>
      <c r="I42" s="33">
        <v>30</v>
      </c>
      <c r="J42" s="33">
        <v>1</v>
      </c>
      <c r="K42" s="33">
        <v>1</v>
      </c>
      <c r="L42" s="34">
        <v>57</v>
      </c>
      <c r="M42" s="34">
        <v>50</v>
      </c>
      <c r="N42" s="34">
        <v>5</v>
      </c>
      <c r="O42" s="34">
        <v>2</v>
      </c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</row>
    <row r="43" spans="1:28" ht="14.25" thickBot="1" x14ac:dyDescent="0.2"/>
    <row r="44" spans="1:28" ht="17.25" thickBot="1" x14ac:dyDescent="0.2">
      <c r="A44" s="27" t="s">
        <v>526</v>
      </c>
      <c r="B44" s="27"/>
      <c r="C44" s="27">
        <f>SUM(C2:C42)/60</f>
        <v>31.166666666666668</v>
      </c>
    </row>
    <row r="45" spans="1:28" ht="14.25" thickBot="1" x14ac:dyDescent="0.2"/>
    <row r="46" spans="1:28" ht="17.25" thickBot="1" x14ac:dyDescent="0.2">
      <c r="A46" s="27" t="s">
        <v>426</v>
      </c>
      <c r="B46" s="27" t="s">
        <v>524</v>
      </c>
      <c r="C46" s="27" t="s">
        <v>425</v>
      </c>
      <c r="D46" s="32" t="s">
        <v>420</v>
      </c>
      <c r="E46" s="32" t="s">
        <v>421</v>
      </c>
      <c r="F46" s="32" t="s">
        <v>204</v>
      </c>
      <c r="G46" s="32" t="s">
        <v>422</v>
      </c>
      <c r="H46" s="27"/>
      <c r="I46" s="27"/>
      <c r="J46" s="27"/>
      <c r="K46" s="27"/>
      <c r="L46" s="27"/>
      <c r="M46" s="27"/>
      <c r="N46" s="27"/>
      <c r="O46" s="27"/>
    </row>
    <row r="47" spans="1:28" ht="17.25" thickBot="1" x14ac:dyDescent="0.2">
      <c r="A47" s="27">
        <v>1</v>
      </c>
      <c r="B47" s="27" t="s">
        <v>427</v>
      </c>
      <c r="C47" s="27">
        <v>0</v>
      </c>
      <c r="D47" s="27">
        <v>66</v>
      </c>
      <c r="E47" s="27">
        <v>0</v>
      </c>
      <c r="F47" s="27">
        <v>1</v>
      </c>
      <c r="G47" s="27">
        <v>10</v>
      </c>
      <c r="H47" s="27"/>
      <c r="I47" s="27"/>
      <c r="J47" s="27"/>
      <c r="K47" s="27"/>
      <c r="L47" s="27"/>
      <c r="M47" s="27"/>
      <c r="N47" s="27"/>
      <c r="O47" s="27"/>
    </row>
    <row r="48" spans="1:28" ht="17.25" thickBot="1" x14ac:dyDescent="0.2">
      <c r="A48" s="27">
        <v>2</v>
      </c>
      <c r="B48" s="27" t="s">
        <v>428</v>
      </c>
      <c r="C48" s="27">
        <v>0</v>
      </c>
      <c r="D48" s="27" t="s">
        <v>533</v>
      </c>
      <c r="E48" s="27">
        <v>0</v>
      </c>
      <c r="F48" s="27">
        <v>0</v>
      </c>
      <c r="G48" s="27">
        <v>1</v>
      </c>
      <c r="H48" s="27"/>
      <c r="I48" s="27"/>
      <c r="J48" s="27"/>
      <c r="K48" s="27"/>
      <c r="L48" s="27"/>
      <c r="M48" s="27"/>
      <c r="N48" s="27"/>
      <c r="O48" s="27"/>
    </row>
    <row r="49" spans="1:15" ht="17.25" thickBot="1" x14ac:dyDescent="0.2">
      <c r="A49" s="27">
        <v>3</v>
      </c>
      <c r="B49" s="27" t="s">
        <v>525</v>
      </c>
      <c r="C49" s="27">
        <v>0</v>
      </c>
      <c r="D49" s="27">
        <v>56</v>
      </c>
      <c r="E49" s="27">
        <v>0</v>
      </c>
      <c r="F49" s="27">
        <v>0</v>
      </c>
      <c r="G49" s="27">
        <v>1</v>
      </c>
      <c r="H49" s="27"/>
      <c r="I49" s="27"/>
      <c r="J49" s="27"/>
      <c r="K49" s="27"/>
      <c r="L49" s="27"/>
      <c r="M49" s="27"/>
      <c r="N49" s="27"/>
      <c r="O49" s="27"/>
    </row>
    <row r="50" spans="1:15" ht="17.25" thickBot="1" x14ac:dyDescent="0.2">
      <c r="A50" s="27">
        <v>4</v>
      </c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</row>
    <row r="51" spans="1:15" ht="17.25" thickBot="1" x14ac:dyDescent="0.2">
      <c r="A51" s="27">
        <v>5</v>
      </c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</row>
    <row r="52" spans="1:15" ht="17.25" thickBot="1" x14ac:dyDescent="0.2">
      <c r="A52" s="27">
        <v>6</v>
      </c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</row>
    <row r="53" spans="1:15" ht="17.25" thickBot="1" x14ac:dyDescent="0.2">
      <c r="A53" s="27">
        <v>7</v>
      </c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</row>
    <row r="54" spans="1:15" ht="17.25" thickBot="1" x14ac:dyDescent="0.2">
      <c r="A54" s="27">
        <v>8</v>
      </c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</row>
    <row r="55" spans="1:15" ht="17.25" thickBot="1" x14ac:dyDescent="0.2">
      <c r="A55" s="27">
        <v>9</v>
      </c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</row>
    <row r="56" spans="1:15" ht="17.25" thickBot="1" x14ac:dyDescent="0.2">
      <c r="A56" s="27">
        <v>10</v>
      </c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activeCell="D42" sqref="D42"/>
    </sheetView>
  </sheetViews>
  <sheetFormatPr defaultRowHeight="13.5" x14ac:dyDescent="0.15"/>
  <cols>
    <col min="1" max="1" width="9" style="15"/>
    <col min="2" max="2" width="13.25" style="15" customWidth="1"/>
    <col min="3" max="3" width="36.5" style="15" customWidth="1"/>
    <col min="4" max="4" width="51.625" style="15" customWidth="1"/>
    <col min="5" max="5" width="31.5" style="15" customWidth="1"/>
    <col min="6" max="10" width="22.875" style="15" customWidth="1"/>
    <col min="11" max="16384" width="9" style="15"/>
  </cols>
  <sheetData>
    <row r="1" spans="1:10" ht="17.25" thickBot="1" x14ac:dyDescent="0.2">
      <c r="A1" s="27" t="s">
        <v>352</v>
      </c>
      <c r="B1" s="27" t="s">
        <v>353</v>
      </c>
      <c r="C1" s="27" t="s">
        <v>354</v>
      </c>
      <c r="D1" s="27" t="s">
        <v>371</v>
      </c>
      <c r="E1" s="27" t="s">
        <v>374</v>
      </c>
      <c r="F1" s="27" t="s">
        <v>375</v>
      </c>
      <c r="G1" s="27" t="s">
        <v>376</v>
      </c>
      <c r="H1" s="27" t="s">
        <v>377</v>
      </c>
      <c r="I1" s="27" t="s">
        <v>378</v>
      </c>
      <c r="J1" s="27" t="s">
        <v>379</v>
      </c>
    </row>
    <row r="2" spans="1:10" ht="17.25" thickBot="1" x14ac:dyDescent="0.2">
      <c r="A2" s="27">
        <v>1</v>
      </c>
      <c r="B2" s="27" t="s">
        <v>355</v>
      </c>
      <c r="C2" s="27" t="s">
        <v>356</v>
      </c>
      <c r="D2" s="27" t="s">
        <v>357</v>
      </c>
      <c r="E2" s="27"/>
      <c r="F2" s="27"/>
      <c r="G2" s="27"/>
      <c r="H2" s="27"/>
      <c r="I2" s="27"/>
      <c r="J2" s="27"/>
    </row>
    <row r="3" spans="1:10" ht="17.25" thickBot="1" x14ac:dyDescent="0.2">
      <c r="A3" s="27">
        <v>2</v>
      </c>
      <c r="B3" s="27" t="s">
        <v>358</v>
      </c>
      <c r="C3" s="27" t="s">
        <v>356</v>
      </c>
      <c r="D3" s="27" t="s">
        <v>359</v>
      </c>
      <c r="E3" s="27"/>
      <c r="F3" s="27"/>
      <c r="G3" s="27"/>
      <c r="H3" s="27"/>
      <c r="I3" s="27"/>
      <c r="J3" s="27"/>
    </row>
    <row r="4" spans="1:10" ht="17.25" thickBot="1" x14ac:dyDescent="0.2">
      <c r="A4" s="27">
        <v>3</v>
      </c>
      <c r="B4" s="27" t="s">
        <v>360</v>
      </c>
      <c r="C4" s="27" t="s">
        <v>356</v>
      </c>
      <c r="D4" s="27" t="s">
        <v>361</v>
      </c>
      <c r="E4" s="27"/>
      <c r="F4" s="27"/>
      <c r="G4" s="27"/>
      <c r="H4" s="27"/>
      <c r="I4" s="27"/>
      <c r="J4" s="27"/>
    </row>
    <row r="5" spans="1:10" ht="17.25" thickBot="1" x14ac:dyDescent="0.2">
      <c r="A5" s="27">
        <v>4</v>
      </c>
      <c r="B5" s="27" t="s">
        <v>362</v>
      </c>
      <c r="C5" s="27" t="s">
        <v>356</v>
      </c>
      <c r="D5" s="27" t="s">
        <v>363</v>
      </c>
      <c r="E5" s="27"/>
      <c r="F5" s="27"/>
      <c r="G5" s="27"/>
      <c r="H5" s="27"/>
      <c r="I5" s="27"/>
      <c r="J5" s="27"/>
    </row>
    <row r="6" spans="1:10" ht="17.25" thickBot="1" x14ac:dyDescent="0.2">
      <c r="A6" s="27">
        <v>5</v>
      </c>
      <c r="B6" s="27" t="s">
        <v>364</v>
      </c>
      <c r="C6" s="27" t="s">
        <v>365</v>
      </c>
      <c r="D6" s="27" t="s">
        <v>366</v>
      </c>
      <c r="E6" s="27"/>
      <c r="F6" s="27"/>
      <c r="G6" s="27"/>
      <c r="H6" s="27"/>
      <c r="I6" s="27"/>
      <c r="J6" s="27"/>
    </row>
    <row r="7" spans="1:10" ht="17.25" thickBot="1" x14ac:dyDescent="0.2">
      <c r="A7" s="27"/>
      <c r="B7" s="27" t="s">
        <v>367</v>
      </c>
      <c r="C7" s="27" t="s">
        <v>372</v>
      </c>
      <c r="D7" s="27" t="s">
        <v>373</v>
      </c>
      <c r="E7" s="27"/>
      <c r="F7" s="27"/>
      <c r="G7" s="27"/>
      <c r="H7" s="27"/>
      <c r="I7" s="27"/>
      <c r="J7" s="27"/>
    </row>
    <row r="8" spans="1:10" ht="17.25" thickBot="1" x14ac:dyDescent="0.2">
      <c r="A8" s="27"/>
      <c r="B8" s="27" t="s">
        <v>368</v>
      </c>
      <c r="C8" s="27" t="s">
        <v>372</v>
      </c>
      <c r="D8" s="27" t="s">
        <v>373</v>
      </c>
      <c r="E8" s="27"/>
      <c r="F8" s="27"/>
      <c r="G8" s="27"/>
      <c r="H8" s="27"/>
      <c r="I8" s="27"/>
      <c r="J8" s="27"/>
    </row>
    <row r="9" spans="1:10" ht="17.25" thickBot="1" x14ac:dyDescent="0.2">
      <c r="A9" s="27"/>
      <c r="B9" s="27" t="s">
        <v>370</v>
      </c>
      <c r="C9" s="27" t="s">
        <v>372</v>
      </c>
      <c r="D9" s="27" t="s">
        <v>373</v>
      </c>
      <c r="E9" s="27"/>
      <c r="F9" s="27"/>
      <c r="G9" s="27"/>
      <c r="H9" s="27"/>
      <c r="I9" s="27"/>
      <c r="J9" s="27"/>
    </row>
    <row r="10" spans="1:10" ht="17.25" thickBot="1" x14ac:dyDescent="0.2">
      <c r="A10" s="27"/>
      <c r="B10" s="27" t="s">
        <v>369</v>
      </c>
      <c r="C10" s="27" t="s">
        <v>372</v>
      </c>
      <c r="D10" s="27" t="s">
        <v>373</v>
      </c>
      <c r="E10" s="27"/>
      <c r="F10" s="27"/>
      <c r="G10" s="27"/>
      <c r="H10" s="27"/>
      <c r="I10" s="27"/>
      <c r="J10" s="27"/>
    </row>
    <row r="11" spans="1:10" ht="17.25" thickBot="1" x14ac:dyDescent="0.2">
      <c r="A11" s="27"/>
      <c r="B11" s="27" t="s">
        <v>380</v>
      </c>
      <c r="C11" s="27" t="s">
        <v>372</v>
      </c>
      <c r="D11" s="27" t="s">
        <v>373</v>
      </c>
      <c r="E11" s="27"/>
      <c r="F11" s="27"/>
      <c r="G11" s="27"/>
      <c r="H11" s="27"/>
      <c r="I11" s="27"/>
      <c r="J11" s="27"/>
    </row>
    <row r="12" spans="1:10" ht="17.25" thickBot="1" x14ac:dyDescent="0.2">
      <c r="A12" s="27"/>
      <c r="B12" s="27"/>
      <c r="C12" s="27"/>
      <c r="D12" s="27"/>
      <c r="E12" s="27"/>
      <c r="F12" s="27"/>
      <c r="G12" s="27"/>
      <c r="H12" s="27"/>
      <c r="I12" s="27"/>
      <c r="J12" s="27"/>
    </row>
    <row r="13" spans="1:10" ht="17.25" thickBot="1" x14ac:dyDescent="0.2">
      <c r="A13" s="27"/>
      <c r="B13" s="27"/>
      <c r="C13" s="27"/>
      <c r="D13" s="27"/>
      <c r="E13" s="27"/>
      <c r="F13" s="27"/>
      <c r="G13" s="27"/>
      <c r="H13" s="27"/>
      <c r="I13" s="27"/>
      <c r="J13" s="27"/>
    </row>
    <row r="14" spans="1:10" ht="17.25" thickBot="1" x14ac:dyDescent="0.2">
      <c r="A14" s="27"/>
      <c r="B14" s="27"/>
      <c r="C14" s="27"/>
      <c r="D14" s="27"/>
      <c r="E14" s="27"/>
      <c r="F14" s="27"/>
      <c r="G14" s="27"/>
      <c r="H14" s="27"/>
      <c r="I14" s="27"/>
      <c r="J14" s="27"/>
    </row>
    <row r="15" spans="1:10" ht="17.25" thickBot="1" x14ac:dyDescent="0.2">
      <c r="A15" s="27"/>
      <c r="B15" s="27"/>
      <c r="C15" s="27"/>
      <c r="D15" s="27"/>
      <c r="E15" s="27"/>
      <c r="F15" s="27"/>
      <c r="G15" s="27"/>
      <c r="H15" s="27"/>
      <c r="I15" s="27"/>
      <c r="J15" s="27"/>
    </row>
    <row r="16" spans="1:10" ht="17.25" thickBot="1" x14ac:dyDescent="0.2">
      <c r="A16" s="27"/>
      <c r="B16" s="27"/>
      <c r="C16" s="27"/>
      <c r="D16" s="27"/>
      <c r="E16" s="27"/>
      <c r="F16" s="27"/>
      <c r="G16" s="27"/>
      <c r="H16" s="27"/>
      <c r="I16" s="27"/>
      <c r="J16" s="27"/>
    </row>
    <row r="17" spans="1:10" ht="17.25" thickBot="1" x14ac:dyDescent="0.2">
      <c r="A17" s="27"/>
      <c r="B17" s="27"/>
      <c r="C17" s="27"/>
      <c r="D17" s="27"/>
      <c r="E17" s="27"/>
      <c r="F17" s="27"/>
      <c r="G17" s="27"/>
      <c r="H17" s="27"/>
      <c r="I17" s="27"/>
      <c r="J17" s="27"/>
    </row>
    <row r="18" spans="1:10" ht="17.25" thickBot="1" x14ac:dyDescent="0.2">
      <c r="A18" s="27"/>
      <c r="B18" s="27"/>
      <c r="C18" s="27"/>
      <c r="D18" s="27"/>
      <c r="E18" s="27"/>
      <c r="F18" s="27"/>
      <c r="G18" s="27"/>
      <c r="H18" s="27"/>
      <c r="I18" s="27"/>
      <c r="J18" s="27"/>
    </row>
    <row r="19" spans="1:10" ht="17.25" thickBot="1" x14ac:dyDescent="0.2">
      <c r="A19" s="27"/>
      <c r="B19" s="27"/>
      <c r="C19" s="27"/>
      <c r="D19" s="27"/>
      <c r="E19" s="27"/>
      <c r="F19" s="27"/>
      <c r="G19" s="27"/>
      <c r="H19" s="27"/>
      <c r="I19" s="27"/>
      <c r="J19" s="27"/>
    </row>
    <row r="20" spans="1:10" ht="17.25" thickBot="1" x14ac:dyDescent="0.2">
      <c r="A20" s="27"/>
      <c r="B20" s="27"/>
      <c r="C20" s="27"/>
      <c r="D20" s="27"/>
      <c r="E20" s="27"/>
      <c r="F20" s="27"/>
      <c r="G20" s="27"/>
      <c r="H20" s="27"/>
      <c r="I20" s="27"/>
      <c r="J20" s="27"/>
    </row>
    <row r="21" spans="1:10" ht="17.25" thickBot="1" x14ac:dyDescent="0.2">
      <c r="A21" s="27"/>
      <c r="B21" s="27"/>
      <c r="C21" s="27"/>
      <c r="D21" s="27"/>
      <c r="E21" s="27"/>
      <c r="F21" s="27"/>
      <c r="G21" s="27"/>
      <c r="H21" s="27"/>
      <c r="I21" s="27"/>
      <c r="J21" s="27"/>
    </row>
    <row r="22" spans="1:10" ht="17.25" thickBot="1" x14ac:dyDescent="0.2">
      <c r="A22" s="27"/>
      <c r="B22" s="27"/>
      <c r="C22" s="27"/>
      <c r="D22" s="27"/>
      <c r="E22" s="27"/>
      <c r="F22" s="27"/>
      <c r="G22" s="27"/>
      <c r="H22" s="27"/>
      <c r="I22" s="27"/>
      <c r="J22" s="27"/>
    </row>
    <row r="23" spans="1:10" ht="17.25" thickBot="1" x14ac:dyDescent="0.2">
      <c r="A23" s="27"/>
      <c r="B23" s="27"/>
      <c r="C23" s="27"/>
      <c r="D23" s="27"/>
      <c r="E23" s="27"/>
      <c r="F23" s="27"/>
      <c r="G23" s="27"/>
      <c r="H23" s="27"/>
      <c r="I23" s="27"/>
      <c r="J23" s="27"/>
    </row>
    <row r="24" spans="1:10" ht="17.25" thickBot="1" x14ac:dyDescent="0.2">
      <c r="A24" s="27"/>
      <c r="B24" s="27"/>
      <c r="C24" s="27"/>
      <c r="D24" s="27"/>
      <c r="E24" s="27"/>
      <c r="F24" s="27"/>
      <c r="G24" s="27"/>
      <c r="H24" s="27"/>
      <c r="I24" s="27"/>
      <c r="J24" s="27"/>
    </row>
    <row r="25" spans="1:10" ht="17.25" thickBot="1" x14ac:dyDescent="0.2">
      <c r="A25" s="27"/>
      <c r="B25" s="27"/>
      <c r="C25" s="27"/>
      <c r="D25" s="27"/>
      <c r="E25" s="27"/>
      <c r="F25" s="27"/>
      <c r="G25" s="27"/>
      <c r="H25" s="27"/>
      <c r="I25" s="27"/>
      <c r="J25" s="27"/>
    </row>
    <row r="26" spans="1:10" ht="17.25" thickBot="1" x14ac:dyDescent="0.2">
      <c r="A26" s="27"/>
      <c r="B26" s="27"/>
      <c r="C26" s="27"/>
      <c r="D26" s="27"/>
      <c r="E26" s="27"/>
      <c r="F26" s="27"/>
      <c r="G26" s="27"/>
      <c r="H26" s="27"/>
      <c r="I26" s="27"/>
      <c r="J26" s="27"/>
    </row>
    <row r="27" spans="1:10" ht="17.25" thickBot="1" x14ac:dyDescent="0.2">
      <c r="A27" s="27"/>
      <c r="B27" s="27"/>
      <c r="C27" s="27"/>
      <c r="D27" s="27"/>
      <c r="E27" s="27"/>
      <c r="F27" s="27"/>
      <c r="G27" s="27"/>
      <c r="H27" s="27"/>
      <c r="I27" s="27"/>
      <c r="J27" s="27"/>
    </row>
    <row r="28" spans="1:10" ht="17.25" thickBot="1" x14ac:dyDescent="0.2">
      <c r="A28" s="27"/>
      <c r="B28" s="27"/>
      <c r="C28" s="27"/>
      <c r="D28" s="27"/>
      <c r="E28" s="27"/>
      <c r="F28" s="27"/>
      <c r="G28" s="27"/>
      <c r="H28" s="27"/>
      <c r="I28" s="27"/>
      <c r="J28" s="27"/>
    </row>
    <row r="29" spans="1:10" ht="17.25" thickBot="1" x14ac:dyDescent="0.2">
      <c r="A29" s="27"/>
      <c r="B29" s="27"/>
      <c r="C29" s="27"/>
      <c r="D29" s="27"/>
      <c r="E29" s="27"/>
      <c r="F29" s="27"/>
      <c r="G29" s="27"/>
      <c r="H29" s="27"/>
      <c r="I29" s="27"/>
      <c r="J29" s="27"/>
    </row>
    <row r="30" spans="1:10" ht="17.25" thickBot="1" x14ac:dyDescent="0.2">
      <c r="A30" s="27"/>
      <c r="B30" s="27"/>
      <c r="C30" s="27"/>
      <c r="D30" s="27"/>
      <c r="E30" s="27"/>
      <c r="F30" s="27"/>
      <c r="G30" s="27"/>
      <c r="H30" s="27"/>
      <c r="I30" s="27"/>
      <c r="J30" s="27"/>
    </row>
    <row r="31" spans="1:10" ht="17.25" thickBot="1" x14ac:dyDescent="0.2">
      <c r="A31" s="27"/>
      <c r="B31" s="27"/>
      <c r="C31" s="27"/>
      <c r="D31" s="27"/>
      <c r="E31" s="27"/>
      <c r="F31" s="27"/>
      <c r="G31" s="27"/>
      <c r="H31" s="27"/>
      <c r="I31" s="27"/>
      <c r="J31" s="27"/>
    </row>
    <row r="32" spans="1:10" ht="17.25" thickBot="1" x14ac:dyDescent="0.2">
      <c r="A32" s="27"/>
      <c r="B32" s="27"/>
      <c r="C32" s="27"/>
      <c r="D32" s="27"/>
      <c r="E32" s="27"/>
      <c r="F32" s="27"/>
      <c r="G32" s="27"/>
      <c r="H32" s="27"/>
      <c r="I32" s="27"/>
      <c r="J32" s="27"/>
    </row>
    <row r="33" spans="1:10" ht="17.25" thickBot="1" x14ac:dyDescent="0.2">
      <c r="A33" s="27"/>
      <c r="B33" s="27"/>
      <c r="C33" s="27"/>
      <c r="D33" s="27"/>
      <c r="E33" s="27"/>
      <c r="F33" s="27"/>
      <c r="G33" s="27"/>
      <c r="H33" s="27"/>
      <c r="I33" s="27"/>
      <c r="J33" s="27"/>
    </row>
    <row r="34" spans="1:10" ht="17.25" thickBot="1" x14ac:dyDescent="0.2">
      <c r="A34" s="27"/>
      <c r="B34" s="27"/>
      <c r="C34" s="27"/>
      <c r="D34" s="27"/>
      <c r="E34" s="27"/>
      <c r="F34" s="27"/>
      <c r="G34" s="27"/>
      <c r="H34" s="27"/>
      <c r="I34" s="27"/>
      <c r="J34" s="27"/>
    </row>
    <row r="39" spans="1:10" ht="14.25" thickBot="1" x14ac:dyDescent="0.2"/>
    <row r="40" spans="1:10" ht="17.25" thickBot="1" x14ac:dyDescent="0.2">
      <c r="A40" s="27" t="s">
        <v>383</v>
      </c>
      <c r="B40" s="27" t="s">
        <v>381</v>
      </c>
      <c r="C40" s="27" t="s">
        <v>382</v>
      </c>
    </row>
    <row r="41" spans="1:10" ht="17.25" thickBot="1" x14ac:dyDescent="0.2">
      <c r="A41" s="27" t="s">
        <v>388</v>
      </c>
      <c r="B41" s="27" t="s">
        <v>385</v>
      </c>
      <c r="C41" s="27" t="s">
        <v>384</v>
      </c>
    </row>
    <row r="42" spans="1:10" ht="17.25" thickBot="1" x14ac:dyDescent="0.2">
      <c r="A42" s="27"/>
      <c r="B42" s="27"/>
      <c r="C42" s="27"/>
    </row>
    <row r="43" spans="1:10" ht="17.25" thickBot="1" x14ac:dyDescent="0.2">
      <c r="A43" s="27"/>
      <c r="B43" s="27"/>
      <c r="C43" s="27"/>
    </row>
    <row r="44" spans="1:10" ht="17.25" thickBot="1" x14ac:dyDescent="0.2">
      <c r="A44" s="27"/>
      <c r="B44" s="27"/>
      <c r="C44" s="27"/>
    </row>
    <row r="45" spans="1:10" ht="17.25" thickBot="1" x14ac:dyDescent="0.2">
      <c r="A45" s="27"/>
      <c r="B45" s="27"/>
      <c r="C45" s="27"/>
    </row>
    <row r="46" spans="1:10" ht="17.25" thickBot="1" x14ac:dyDescent="0.2">
      <c r="A46" s="27"/>
      <c r="B46" s="27"/>
      <c r="C46" s="27"/>
    </row>
    <row r="47" spans="1:10" ht="17.25" thickBot="1" x14ac:dyDescent="0.2">
      <c r="A47" s="27"/>
      <c r="B47" s="27"/>
      <c r="C47" s="27"/>
    </row>
    <row r="48" spans="1:10" ht="17.25" thickBot="1" x14ac:dyDescent="0.2">
      <c r="A48" s="27"/>
      <c r="B48" s="27"/>
      <c r="C48" s="27"/>
    </row>
    <row r="49" spans="1:3" ht="17.25" thickBot="1" x14ac:dyDescent="0.2">
      <c r="A49" s="27"/>
      <c r="B49" s="27"/>
      <c r="C49" s="27"/>
    </row>
    <row r="50" spans="1:3" ht="17.25" thickBot="1" x14ac:dyDescent="0.2">
      <c r="A50" s="27"/>
      <c r="B50" s="27"/>
      <c r="C50" s="27"/>
    </row>
    <row r="51" spans="1:3" ht="17.25" thickBot="1" x14ac:dyDescent="0.2">
      <c r="A51" s="27"/>
      <c r="B51" s="27"/>
      <c r="C51" s="27"/>
    </row>
    <row r="52" spans="1:3" ht="17.25" thickBot="1" x14ac:dyDescent="0.2">
      <c r="A52" s="27"/>
      <c r="B52" s="27"/>
      <c r="C52" s="27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B1" sqref="B1"/>
    </sheetView>
  </sheetViews>
  <sheetFormatPr defaultRowHeight="13.5" x14ac:dyDescent="0.15"/>
  <cols>
    <col min="1" max="16384" width="9" style="15"/>
  </cols>
  <sheetData>
    <row r="1" spans="1:21" ht="17.25" thickBot="1" x14ac:dyDescent="0.2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</row>
    <row r="2" spans="1:21" ht="17.25" thickBot="1" x14ac:dyDescent="0.2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</row>
    <row r="3" spans="1:21" ht="17.25" thickBot="1" x14ac:dyDescent="0.2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</row>
    <row r="4" spans="1:21" ht="17.25" thickBot="1" x14ac:dyDescent="0.2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</row>
    <row r="5" spans="1:21" ht="17.25" thickBot="1" x14ac:dyDescent="0.2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</row>
    <row r="6" spans="1:21" ht="17.25" thickBot="1" x14ac:dyDescent="0.2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</row>
    <row r="7" spans="1:21" ht="17.25" thickBot="1" x14ac:dyDescent="0.2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</row>
    <row r="8" spans="1:21" ht="17.25" thickBot="1" x14ac:dyDescent="0.2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</row>
    <row r="9" spans="1:21" ht="17.25" thickBot="1" x14ac:dyDescent="0.2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</row>
    <row r="10" spans="1:21" ht="17.25" thickBot="1" x14ac:dyDescent="0.2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</row>
    <row r="11" spans="1:21" ht="17.25" thickBot="1" x14ac:dyDescent="0.2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</row>
    <row r="12" spans="1:21" ht="17.25" thickBot="1" x14ac:dyDescent="0.2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</row>
    <row r="13" spans="1:21" ht="17.25" thickBot="1" x14ac:dyDescent="0.2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</row>
    <row r="14" spans="1:21" ht="17.25" thickBot="1" x14ac:dyDescent="0.2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</row>
    <row r="15" spans="1:21" ht="17.25" thickBot="1" x14ac:dyDescent="0.2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</row>
    <row r="16" spans="1:21" ht="17.25" thickBot="1" x14ac:dyDescent="0.2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</row>
    <row r="17" spans="1:21" ht="17.25" thickBot="1" x14ac:dyDescent="0.2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</row>
    <row r="18" spans="1:21" ht="17.25" thickBot="1" x14ac:dyDescent="0.2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</row>
    <row r="19" spans="1:21" ht="17.25" thickBot="1" x14ac:dyDescent="0.2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</row>
    <row r="20" spans="1:21" ht="17.25" thickBot="1" x14ac:dyDescent="0.2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</row>
    <row r="21" spans="1:21" ht="17.25" thickBot="1" x14ac:dyDescent="0.2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</row>
    <row r="22" spans="1:21" ht="17.25" thickBot="1" x14ac:dyDescent="0.2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</row>
    <row r="23" spans="1:21" ht="17.25" thickBot="1" x14ac:dyDescent="0.2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</row>
    <row r="24" spans="1:21" ht="17.25" thickBot="1" x14ac:dyDescent="0.2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</row>
    <row r="25" spans="1:21" ht="17.25" thickBot="1" x14ac:dyDescent="0.2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</row>
    <row r="26" spans="1:21" ht="17.25" thickBot="1" x14ac:dyDescent="0.2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</row>
    <row r="27" spans="1:21" ht="17.25" thickBot="1" x14ac:dyDescent="0.2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</row>
    <row r="28" spans="1:21" ht="17.25" thickBot="1" x14ac:dyDescent="0.2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</row>
    <row r="29" spans="1:21" ht="17.25" thickBot="1" x14ac:dyDescent="0.2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</row>
    <row r="30" spans="1:21" ht="17.25" thickBot="1" x14ac:dyDescent="0.2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</row>
    <row r="31" spans="1:21" ht="17.25" thickBot="1" x14ac:dyDescent="0.2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</row>
    <row r="32" spans="1:21" ht="17.25" thickBot="1" x14ac:dyDescent="0.2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</row>
    <row r="33" spans="1:21" ht="17.25" thickBot="1" x14ac:dyDescent="0.2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</row>
    <row r="34" spans="1:21" ht="17.25" thickBot="1" x14ac:dyDescent="0.2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</row>
    <row r="35" spans="1:21" ht="17.25" thickBot="1" x14ac:dyDescent="0.2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</row>
    <row r="36" spans="1:21" ht="17.25" thickBot="1" x14ac:dyDescent="0.2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</row>
    <row r="37" spans="1:21" ht="17.25" thickBot="1" x14ac:dyDescent="0.2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</row>
    <row r="38" spans="1:21" ht="17.25" thickBo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workbookViewId="0">
      <selection activeCell="D35" sqref="D35"/>
    </sheetView>
  </sheetViews>
  <sheetFormatPr defaultRowHeight="13.5" x14ac:dyDescent="0.15"/>
  <cols>
    <col min="1" max="16384" width="9" style="15"/>
  </cols>
  <sheetData>
    <row r="1" spans="1:27" ht="17.25" thickBot="1" x14ac:dyDescent="0.2">
      <c r="A1" s="27" t="s">
        <v>389</v>
      </c>
      <c r="B1" s="27" t="s">
        <v>390</v>
      </c>
      <c r="C1" s="27" t="s">
        <v>391</v>
      </c>
      <c r="D1" s="27" t="s">
        <v>392</v>
      </c>
      <c r="E1" s="27" t="s">
        <v>393</v>
      </c>
      <c r="F1" s="27" t="s">
        <v>392</v>
      </c>
      <c r="G1" s="27" t="s">
        <v>394</v>
      </c>
      <c r="H1" s="27" t="s">
        <v>392</v>
      </c>
      <c r="I1" s="27" t="s">
        <v>395</v>
      </c>
      <c r="J1" s="27" t="s">
        <v>392</v>
      </c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</row>
    <row r="2" spans="1:27" ht="17.25" thickBot="1" x14ac:dyDescent="0.2">
      <c r="A2" s="27"/>
      <c r="B2" s="27" t="s">
        <v>396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</row>
    <row r="3" spans="1:27" ht="17.25" thickBot="1" x14ac:dyDescent="0.2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</row>
    <row r="4" spans="1:27" ht="17.25" thickBot="1" x14ac:dyDescent="0.2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</row>
    <row r="5" spans="1:27" ht="17.25" thickBot="1" x14ac:dyDescent="0.2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</row>
    <row r="6" spans="1:27" ht="17.25" thickBot="1" x14ac:dyDescent="0.2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</row>
    <row r="7" spans="1:27" ht="17.25" thickBot="1" x14ac:dyDescent="0.2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</row>
    <row r="8" spans="1:27" ht="17.25" thickBot="1" x14ac:dyDescent="0.2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</row>
    <row r="9" spans="1:27" ht="17.25" thickBot="1" x14ac:dyDescent="0.2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</row>
    <row r="10" spans="1:27" ht="17.25" thickBot="1" x14ac:dyDescent="0.2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</row>
    <row r="11" spans="1:27" ht="17.25" thickBot="1" x14ac:dyDescent="0.2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</row>
    <row r="12" spans="1:27" ht="17.25" thickBot="1" x14ac:dyDescent="0.2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</row>
    <row r="13" spans="1:27" ht="17.25" thickBot="1" x14ac:dyDescent="0.2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</row>
    <row r="14" spans="1:27" ht="17.25" thickBot="1" x14ac:dyDescent="0.2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</row>
    <row r="15" spans="1:27" ht="17.25" thickBot="1" x14ac:dyDescent="0.2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</row>
    <row r="16" spans="1:27" ht="17.25" thickBot="1" x14ac:dyDescent="0.2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</row>
    <row r="17" spans="1:27" ht="17.25" thickBot="1" x14ac:dyDescent="0.2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</row>
    <row r="18" spans="1:27" ht="17.25" thickBot="1" x14ac:dyDescent="0.2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</row>
    <row r="19" spans="1:27" ht="17.25" thickBot="1" x14ac:dyDescent="0.2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</row>
    <row r="20" spans="1:27" ht="17.25" thickBot="1" x14ac:dyDescent="0.2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</row>
    <row r="21" spans="1:27" ht="17.25" thickBot="1" x14ac:dyDescent="0.2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</row>
    <row r="22" spans="1:27" ht="17.25" thickBot="1" x14ac:dyDescent="0.2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</row>
    <row r="23" spans="1:27" ht="17.25" thickBot="1" x14ac:dyDescent="0.2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</row>
    <row r="24" spans="1:27" ht="17.25" thickBot="1" x14ac:dyDescent="0.2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</row>
    <row r="25" spans="1:27" ht="17.25" thickBot="1" x14ac:dyDescent="0.2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</row>
    <row r="26" spans="1:27" ht="17.25" thickBot="1" x14ac:dyDescent="0.2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</row>
    <row r="27" spans="1:27" ht="17.25" thickBot="1" x14ac:dyDescent="0.2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</row>
    <row r="28" spans="1:27" ht="17.25" thickBot="1" x14ac:dyDescent="0.2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</row>
    <row r="29" spans="1:27" ht="17.25" thickBot="1" x14ac:dyDescent="0.2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</row>
    <row r="30" spans="1:27" ht="17.25" thickBot="1" x14ac:dyDescent="0.2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</row>
    <row r="31" spans="1:27" ht="17.25" thickBot="1" x14ac:dyDescent="0.2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</row>
    <row r="32" spans="1:27" ht="17.25" thickBot="1" x14ac:dyDescent="0.2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</row>
    <row r="33" spans="1:27" ht="17.25" thickBot="1" x14ac:dyDescent="0.2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</row>
    <row r="34" spans="1:27" ht="17.25" thickBot="1" x14ac:dyDescent="0.2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</row>
    <row r="35" spans="1:27" ht="17.25" thickBot="1" x14ac:dyDescent="0.2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</row>
    <row r="36" spans="1:27" ht="17.25" thickBot="1" x14ac:dyDescent="0.2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</row>
    <row r="37" spans="1:27" ht="17.25" thickBot="1" x14ac:dyDescent="0.2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</row>
    <row r="38" spans="1:27" ht="17.25" thickBo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</row>
    <row r="39" spans="1:27" ht="17.25" thickBot="1" x14ac:dyDescent="0.2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</row>
    <row r="40" spans="1:27" ht="17.25" thickBot="1" x14ac:dyDescent="0.2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</row>
    <row r="41" spans="1:27" ht="17.25" thickBot="1" x14ac:dyDescent="0.2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</row>
    <row r="42" spans="1:27" ht="17.25" thickBot="1" x14ac:dyDescent="0.2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</row>
    <row r="43" spans="1:27" ht="17.25" thickBot="1" x14ac:dyDescent="0.2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</row>
    <row r="44" spans="1:27" ht="17.25" thickBot="1" x14ac:dyDescent="0.2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</row>
    <row r="45" spans="1:27" ht="17.25" thickBot="1" x14ac:dyDescent="0.2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</row>
    <row r="46" spans="1:27" ht="17.25" thickBot="1" x14ac:dyDescent="0.2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</row>
    <row r="47" spans="1:27" ht="17.25" thickBot="1" x14ac:dyDescent="0.2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单位</vt:lpstr>
      <vt:lpstr>技能</vt:lpstr>
      <vt:lpstr>BUFF效果</vt:lpstr>
      <vt:lpstr>怪列表</vt:lpstr>
      <vt:lpstr>每一波的怪</vt:lpstr>
      <vt:lpstr>物品</vt:lpstr>
      <vt:lpstr>经济系统</vt:lpstr>
      <vt:lpstr>商店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xb21cn</dc:creator>
  <cp:lastModifiedBy>xb21cn</cp:lastModifiedBy>
  <dcterms:created xsi:type="dcterms:W3CDTF">2020-09-18T03:47:12Z</dcterms:created>
  <dcterms:modified xsi:type="dcterms:W3CDTF">2020-09-22T08:27:02Z</dcterms:modified>
</cp:coreProperties>
</file>