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ropbox\2. Fox and Hounds\FINANCIAL\2021\1. Daily Income\"/>
    </mc:Choice>
  </mc:AlternateContent>
  <xr:revisionPtr revIDLastSave="0" documentId="13_ncr:1_{42D511B5-1F85-4604-9136-83913D44D8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kly Totals" sheetId="2" r:id="rId1"/>
    <sheet name="Wk by Wk" sheetId="1" r:id="rId2"/>
    <sheet name="Mth by Mth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7" i="2" l="1"/>
  <c r="F12" i="3"/>
  <c r="AB36" i="2"/>
  <c r="AB35" i="2"/>
  <c r="AB34" i="2"/>
  <c r="AB33" i="2"/>
  <c r="AB32" i="2"/>
  <c r="AB31" i="2"/>
  <c r="AB30" i="2"/>
  <c r="AB27" i="2"/>
  <c r="AB26" i="2"/>
  <c r="AB25" i="2"/>
  <c r="AB24" i="2"/>
  <c r="AB23" i="2"/>
  <c r="AB22" i="2"/>
  <c r="AB21" i="2"/>
  <c r="AB18" i="2"/>
  <c r="AB17" i="2"/>
  <c r="AB16" i="2"/>
  <c r="AB15" i="2"/>
  <c r="AB14" i="2"/>
  <c r="AB13" i="2"/>
  <c r="AB12" i="2"/>
  <c r="AB10" i="2"/>
  <c r="F42" i="1" s="1"/>
  <c r="AB9" i="2"/>
  <c r="AB8" i="2"/>
  <c r="AB7" i="2"/>
  <c r="AB6" i="2"/>
  <c r="AB5" i="2"/>
  <c r="AB4" i="2"/>
  <c r="AB3" i="2"/>
  <c r="U116" i="2"/>
  <c r="U115" i="2"/>
  <c r="U90" i="2"/>
  <c r="F11" i="3"/>
  <c r="U107" i="2"/>
  <c r="U96" i="2"/>
  <c r="U114" i="2"/>
  <c r="U113" i="2"/>
  <c r="U112" i="2"/>
  <c r="U111" i="2"/>
  <c r="U108" i="2"/>
  <c r="U106" i="2"/>
  <c r="U105" i="2"/>
  <c r="U104" i="2"/>
  <c r="U103" i="2"/>
  <c r="U102" i="2"/>
  <c r="U99" i="2"/>
  <c r="U98" i="2"/>
  <c r="U97" i="2"/>
  <c r="U95" i="2"/>
  <c r="U94" i="2"/>
  <c r="U93" i="2"/>
  <c r="U89" i="2"/>
  <c r="U88" i="2"/>
  <c r="U87" i="2"/>
  <c r="U86" i="2"/>
  <c r="U85" i="2"/>
  <c r="U84" i="2"/>
  <c r="U81" i="2"/>
  <c r="U80" i="2"/>
  <c r="U79" i="2"/>
  <c r="U78" i="2"/>
  <c r="U77" i="2"/>
  <c r="F10" i="3"/>
  <c r="U76" i="2"/>
  <c r="U75" i="2"/>
  <c r="U72" i="2"/>
  <c r="U71" i="2"/>
  <c r="U70" i="2"/>
  <c r="U69" i="2"/>
  <c r="U68" i="2"/>
  <c r="U67" i="2"/>
  <c r="U66" i="2"/>
  <c r="U63" i="2"/>
  <c r="U62" i="2"/>
  <c r="U61" i="2"/>
  <c r="U60" i="2"/>
  <c r="U59" i="2"/>
  <c r="U58" i="2"/>
  <c r="U57" i="2"/>
  <c r="U54" i="2"/>
  <c r="U53" i="2"/>
  <c r="U52" i="2"/>
  <c r="U51" i="2"/>
  <c r="U50" i="2"/>
  <c r="U49" i="2"/>
  <c r="U48" i="2"/>
  <c r="U45" i="2"/>
  <c r="U44" i="2"/>
  <c r="U43" i="2"/>
  <c r="U42" i="2"/>
  <c r="U41" i="2"/>
  <c r="U40" i="2"/>
  <c r="U39" i="2"/>
  <c r="U36" i="2"/>
  <c r="U27" i="2"/>
  <c r="U18" i="2"/>
  <c r="U17" i="2"/>
  <c r="U16" i="2"/>
  <c r="U15" i="2"/>
  <c r="U35" i="2"/>
  <c r="U34" i="2"/>
  <c r="U33" i="2"/>
  <c r="U32" i="2"/>
  <c r="U31" i="2"/>
  <c r="U30" i="2"/>
  <c r="U26" i="2"/>
  <c r="U25" i="2"/>
  <c r="U24" i="2"/>
  <c r="U23" i="2"/>
  <c r="U22" i="2"/>
  <c r="U21" i="2"/>
  <c r="U14" i="2"/>
  <c r="U13" i="2"/>
  <c r="U12" i="2"/>
  <c r="U9" i="2"/>
  <c r="U8" i="2"/>
  <c r="U7" i="2"/>
  <c r="U6" i="2"/>
  <c r="U5" i="2"/>
  <c r="U4" i="2"/>
  <c r="U3" i="2"/>
  <c r="F9" i="3"/>
  <c r="N117" i="2"/>
  <c r="N116" i="2"/>
  <c r="N115" i="2"/>
  <c r="N114" i="2"/>
  <c r="N107" i="2"/>
  <c r="N106" i="2"/>
  <c r="N113" i="2"/>
  <c r="N112" i="2"/>
  <c r="N111" i="2"/>
  <c r="N108" i="2"/>
  <c r="N105" i="2"/>
  <c r="N104" i="2"/>
  <c r="N103" i="2"/>
  <c r="N102" i="2"/>
  <c r="N99" i="2"/>
  <c r="N98" i="2"/>
  <c r="N97" i="2"/>
  <c r="N96" i="2"/>
  <c r="N95" i="2"/>
  <c r="N94" i="2"/>
  <c r="N93" i="2"/>
  <c r="N90" i="2"/>
  <c r="N87" i="2"/>
  <c r="N89" i="2"/>
  <c r="N88" i="2"/>
  <c r="N86" i="2"/>
  <c r="N85" i="2"/>
  <c r="N84" i="2"/>
  <c r="F8" i="3"/>
  <c r="F7" i="3"/>
  <c r="N81" i="2"/>
  <c r="N80" i="2"/>
  <c r="N79" i="2"/>
  <c r="N78" i="2"/>
  <c r="N77" i="2"/>
  <c r="N76" i="2"/>
  <c r="N75" i="2"/>
  <c r="N72" i="2"/>
  <c r="N71" i="2"/>
  <c r="N70" i="2"/>
  <c r="N69" i="2"/>
  <c r="N68" i="2"/>
  <c r="N67" i="2"/>
  <c r="N66" i="2"/>
  <c r="N63" i="2"/>
  <c r="N62" i="2"/>
  <c r="N61" i="2"/>
  <c r="N60" i="2"/>
  <c r="N59" i="2"/>
  <c r="N58" i="2"/>
  <c r="N57" i="2"/>
  <c r="N54" i="2"/>
  <c r="N53" i="2"/>
  <c r="N52" i="2"/>
  <c r="N51" i="2"/>
  <c r="N50" i="2"/>
  <c r="N49" i="2"/>
  <c r="N48" i="2"/>
  <c r="N45" i="2"/>
  <c r="N44" i="2"/>
  <c r="N43" i="2"/>
  <c r="N42" i="2"/>
  <c r="N41" i="2"/>
  <c r="N40" i="2"/>
  <c r="N39" i="2"/>
  <c r="N36" i="2"/>
  <c r="N35" i="2"/>
  <c r="N9" i="2"/>
  <c r="N8" i="2"/>
  <c r="N7" i="2"/>
  <c r="N6" i="2"/>
  <c r="N5" i="2"/>
  <c r="N4" i="2"/>
  <c r="N34" i="2"/>
  <c r="N33" i="2"/>
  <c r="N32" i="2"/>
  <c r="N31" i="2"/>
  <c r="N30" i="2"/>
  <c r="N27" i="2"/>
  <c r="N26" i="2"/>
  <c r="N25" i="2"/>
  <c r="N24" i="2"/>
  <c r="N23" i="2"/>
  <c r="N22" i="2"/>
  <c r="N18" i="2"/>
  <c r="N21" i="2"/>
  <c r="N17" i="2"/>
  <c r="N16" i="2"/>
  <c r="N15" i="2"/>
  <c r="N14" i="2"/>
  <c r="N12" i="2"/>
  <c r="N13" i="2"/>
  <c r="N3" i="2"/>
  <c r="F6" i="3"/>
  <c r="F5" i="3"/>
  <c r="G72" i="2"/>
  <c r="G71" i="2"/>
  <c r="F4" i="3"/>
  <c r="F3" i="3"/>
  <c r="AB37" i="2" l="1"/>
  <c r="F45" i="1" s="1"/>
  <c r="AB28" i="2"/>
  <c r="F44" i="1" s="1"/>
  <c r="AB19" i="2"/>
  <c r="F43" i="1" s="1"/>
  <c r="U100" i="2"/>
  <c r="F39" i="1" s="1"/>
  <c r="U118" i="2"/>
  <c r="F41" i="1" s="1"/>
  <c r="U91" i="2"/>
  <c r="F38" i="1" s="1"/>
  <c r="U109" i="2"/>
  <c r="F40" i="1" s="1"/>
  <c r="U64" i="2"/>
  <c r="F35" i="1" s="1"/>
  <c r="U82" i="2"/>
  <c r="F37" i="1" s="1"/>
  <c r="U73" i="2"/>
  <c r="F36" i="1" s="1"/>
  <c r="U46" i="2"/>
  <c r="F33" i="1" s="1"/>
  <c r="U55" i="2"/>
  <c r="F34" i="1" s="1"/>
  <c r="U37" i="2"/>
  <c r="F32" i="1" s="1"/>
  <c r="U28" i="2"/>
  <c r="F31" i="1" s="1"/>
  <c r="U19" i="2"/>
  <c r="F30" i="1" s="1"/>
  <c r="U10" i="2"/>
  <c r="N118" i="2"/>
  <c r="F28" i="1" s="1"/>
  <c r="N100" i="2"/>
  <c r="F26" i="1" s="1"/>
  <c r="N109" i="2"/>
  <c r="F27" i="1" s="1"/>
  <c r="N91" i="2"/>
  <c r="F25" i="1" s="1"/>
  <c r="N82" i="2"/>
  <c r="F24" i="1" s="1"/>
  <c r="N64" i="2"/>
  <c r="F22" i="1" s="1"/>
  <c r="N73" i="2"/>
  <c r="F23" i="1" s="1"/>
  <c r="N46" i="2"/>
  <c r="F20" i="1" s="1"/>
  <c r="N55" i="2"/>
  <c r="F21" i="1" s="1"/>
  <c r="N37" i="2"/>
  <c r="F19" i="1" s="1"/>
  <c r="N19" i="2"/>
  <c r="F17" i="1" s="1"/>
  <c r="N28" i="2"/>
  <c r="F18" i="1" s="1"/>
  <c r="N10" i="2"/>
  <c r="AG7" i="2"/>
  <c r="AG9" i="2"/>
  <c r="AG8" i="2"/>
  <c r="E14" i="3"/>
  <c r="AG6" i="2"/>
  <c r="AG5" i="2"/>
  <c r="AG4" i="2"/>
  <c r="AG3" i="2"/>
  <c r="AA117" i="2"/>
  <c r="AA116" i="2"/>
  <c r="AA115" i="2"/>
  <c r="AA114" i="2"/>
  <c r="AA113" i="2"/>
  <c r="AA112" i="2"/>
  <c r="F29" i="1" l="1"/>
  <c r="U121" i="2"/>
  <c r="F16" i="1"/>
  <c r="N121" i="2"/>
  <c r="G117" i="2"/>
  <c r="G116" i="2"/>
  <c r="G115" i="2"/>
  <c r="G114" i="2"/>
  <c r="G113" i="2"/>
  <c r="G112" i="2"/>
  <c r="G111" i="2"/>
  <c r="G108" i="2"/>
  <c r="G107" i="2"/>
  <c r="G106" i="2"/>
  <c r="G105" i="2"/>
  <c r="G104" i="2"/>
  <c r="G103" i="2"/>
  <c r="G102" i="2"/>
  <c r="G99" i="2"/>
  <c r="G98" i="2"/>
  <c r="G97" i="2"/>
  <c r="G96" i="2"/>
  <c r="G95" i="2"/>
  <c r="G94" i="2"/>
  <c r="G93" i="2"/>
  <c r="G90" i="2"/>
  <c r="G89" i="2"/>
  <c r="G88" i="2"/>
  <c r="G87" i="2"/>
  <c r="G86" i="2"/>
  <c r="G85" i="2"/>
  <c r="G84" i="2"/>
  <c r="G81" i="2"/>
  <c r="G80" i="2"/>
  <c r="G79" i="2"/>
  <c r="G78" i="2"/>
  <c r="G77" i="2"/>
  <c r="G76" i="2"/>
  <c r="G75" i="2"/>
  <c r="G70" i="2"/>
  <c r="G69" i="2"/>
  <c r="G68" i="2"/>
  <c r="G67" i="2"/>
  <c r="G66" i="2"/>
  <c r="G63" i="2"/>
  <c r="G62" i="2"/>
  <c r="G61" i="2"/>
  <c r="G60" i="2"/>
  <c r="G59" i="2"/>
  <c r="G58" i="2"/>
  <c r="G57" i="2"/>
  <c r="G54" i="2"/>
  <c r="G53" i="2"/>
  <c r="G52" i="2"/>
  <c r="G51" i="2"/>
  <c r="G50" i="2"/>
  <c r="G49" i="2"/>
  <c r="G48" i="2"/>
  <c r="G45" i="2"/>
  <c r="G44" i="2"/>
  <c r="G43" i="2"/>
  <c r="G42" i="2"/>
  <c r="G41" i="2"/>
  <c r="G40" i="2"/>
  <c r="G39" i="2"/>
  <c r="G36" i="2"/>
  <c r="G35" i="2"/>
  <c r="G34" i="2"/>
  <c r="G33" i="2"/>
  <c r="G32" i="2"/>
  <c r="G31" i="2"/>
  <c r="G30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9" i="2"/>
  <c r="G8" i="2"/>
  <c r="G7" i="2"/>
  <c r="G6" i="2"/>
  <c r="G5" i="2"/>
  <c r="G4" i="2"/>
  <c r="G3" i="2"/>
  <c r="G109" i="2" l="1"/>
  <c r="F14" i="1" s="1"/>
  <c r="G55" i="2"/>
  <c r="F8" i="1" s="1"/>
  <c r="G118" i="2"/>
  <c r="F15" i="1" s="1"/>
  <c r="G46" i="2"/>
  <c r="F7" i="1" s="1"/>
  <c r="G37" i="2"/>
  <c r="F6" i="1" s="1"/>
  <c r="G100" i="2"/>
  <c r="F13" i="1" s="1"/>
  <c r="G10" i="2"/>
  <c r="G82" i="2"/>
  <c r="F11" i="1" s="1"/>
  <c r="G28" i="2"/>
  <c r="F5" i="1" s="1"/>
  <c r="G73" i="2"/>
  <c r="F10" i="1" s="1"/>
  <c r="G19" i="2"/>
  <c r="F4" i="1" s="1"/>
  <c r="G91" i="2"/>
  <c r="F12" i="1" s="1"/>
  <c r="G64" i="2"/>
  <c r="F9" i="1" s="1"/>
  <c r="AA111" i="2"/>
  <c r="AA108" i="2"/>
  <c r="AA107" i="2"/>
  <c r="AA106" i="2"/>
  <c r="AA105" i="2"/>
  <c r="AA104" i="2"/>
  <c r="AA103" i="2"/>
  <c r="AA102" i="2"/>
  <c r="AA99" i="2"/>
  <c r="AA98" i="2"/>
  <c r="AA97" i="2"/>
  <c r="AA96" i="2"/>
  <c r="AA95" i="2"/>
  <c r="AA94" i="2"/>
  <c r="AA93" i="2"/>
  <c r="AA90" i="2"/>
  <c r="AA89" i="2"/>
  <c r="AA88" i="2"/>
  <c r="AA87" i="2"/>
  <c r="AA86" i="2"/>
  <c r="AA85" i="2"/>
  <c r="F3" i="1" l="1"/>
  <c r="G121" i="2"/>
  <c r="AA118" i="2"/>
  <c r="AG10" i="2"/>
  <c r="E55" i="1" s="1"/>
  <c r="AA100" i="2"/>
  <c r="E52" i="1" s="1"/>
  <c r="AA109" i="2"/>
  <c r="E53" i="1" s="1"/>
  <c r="E13" i="3"/>
  <c r="AA84" i="2"/>
  <c r="AA91" i="2" s="1"/>
  <c r="E51" i="1" s="1"/>
  <c r="AA81" i="2"/>
  <c r="AA80" i="2"/>
  <c r="AA79" i="2"/>
  <c r="AA78" i="2"/>
  <c r="AA77" i="2"/>
  <c r="AA76" i="2"/>
  <c r="AA75" i="2"/>
  <c r="AA72" i="2"/>
  <c r="AA71" i="2"/>
  <c r="AA70" i="2"/>
  <c r="AA69" i="2"/>
  <c r="AA68" i="2"/>
  <c r="AA67" i="2"/>
  <c r="AA66" i="2"/>
  <c r="AA63" i="2"/>
  <c r="AA62" i="2"/>
  <c r="AA61" i="2"/>
  <c r="AA60" i="2"/>
  <c r="AA59" i="2"/>
  <c r="AA58" i="2"/>
  <c r="AA57" i="2"/>
  <c r="AA54" i="2"/>
  <c r="AA53" i="2"/>
  <c r="AA52" i="2"/>
  <c r="AA51" i="2"/>
  <c r="AA50" i="2"/>
  <c r="AA49" i="2"/>
  <c r="AA48" i="2"/>
  <c r="AA45" i="2"/>
  <c r="E54" i="1" l="1"/>
  <c r="AA64" i="2"/>
  <c r="E48" i="1" s="1"/>
  <c r="AA55" i="2"/>
  <c r="E47" i="1" s="1"/>
  <c r="AA82" i="2"/>
  <c r="E50" i="1" s="1"/>
  <c r="AA73" i="2"/>
  <c r="E49" i="1" s="1"/>
  <c r="E12" i="3"/>
  <c r="T117" i="2" l="1"/>
  <c r="AA44" i="2" l="1"/>
  <c r="AA43" i="2"/>
  <c r="AA42" i="2"/>
  <c r="AA41" i="2"/>
  <c r="AA40" i="2"/>
  <c r="AA39" i="2"/>
  <c r="AA36" i="2"/>
  <c r="AA35" i="2"/>
  <c r="AA34" i="2"/>
  <c r="AA33" i="2"/>
  <c r="AA32" i="2"/>
  <c r="AA31" i="2"/>
  <c r="AA30" i="2"/>
  <c r="AA27" i="2"/>
  <c r="AA26" i="2"/>
  <c r="AA25" i="2"/>
  <c r="AA24" i="2"/>
  <c r="AA23" i="2"/>
  <c r="AA22" i="2"/>
  <c r="AA21" i="2"/>
  <c r="AA18" i="2"/>
  <c r="AA17" i="2"/>
  <c r="AA16" i="2"/>
  <c r="AA15" i="2"/>
  <c r="AA14" i="2"/>
  <c r="AA13" i="2"/>
  <c r="AA12" i="2"/>
  <c r="AA9" i="2"/>
  <c r="AA8" i="2"/>
  <c r="AA7" i="2"/>
  <c r="AA6" i="2"/>
  <c r="AA46" i="2" l="1"/>
  <c r="E46" i="1" s="1"/>
  <c r="AA28" i="2"/>
  <c r="E44" i="1" s="1"/>
  <c r="AA19" i="2"/>
  <c r="E43" i="1" s="1"/>
  <c r="AA37" i="2"/>
  <c r="E45" i="1" s="1"/>
  <c r="E11" i="3"/>
  <c r="AA5" i="2"/>
  <c r="AA4" i="2"/>
  <c r="AA3" i="2"/>
  <c r="T116" i="2"/>
  <c r="T115" i="2"/>
  <c r="T114" i="2"/>
  <c r="T113" i="2"/>
  <c r="T112" i="2"/>
  <c r="T111" i="2"/>
  <c r="T108" i="2"/>
  <c r="T107" i="2"/>
  <c r="T106" i="2"/>
  <c r="T105" i="2"/>
  <c r="T104" i="2"/>
  <c r="T103" i="2"/>
  <c r="T102" i="2"/>
  <c r="T99" i="2"/>
  <c r="T98" i="2"/>
  <c r="T97" i="2"/>
  <c r="T96" i="2"/>
  <c r="T95" i="2"/>
  <c r="T94" i="2"/>
  <c r="T93" i="2"/>
  <c r="T90" i="2"/>
  <c r="T89" i="2"/>
  <c r="T88" i="2"/>
  <c r="T87" i="2"/>
  <c r="T86" i="2"/>
  <c r="T85" i="2"/>
  <c r="AA10" i="2" l="1"/>
  <c r="T118" i="2"/>
  <c r="E41" i="1" s="1"/>
  <c r="T109" i="2"/>
  <c r="E40" i="1" s="1"/>
  <c r="T100" i="2"/>
  <c r="E39" i="1" s="1"/>
  <c r="E10" i="3"/>
  <c r="E9" i="3"/>
  <c r="T27" i="2"/>
  <c r="T84" i="2"/>
  <c r="T91" i="2" s="1"/>
  <c r="E38" i="1" s="1"/>
  <c r="T81" i="2"/>
  <c r="T80" i="2"/>
  <c r="T79" i="2"/>
  <c r="T78" i="2"/>
  <c r="T77" i="2"/>
  <c r="T76" i="2"/>
  <c r="T75" i="2"/>
  <c r="T72" i="2"/>
  <c r="T71" i="2"/>
  <c r="T70" i="2"/>
  <c r="T69" i="2"/>
  <c r="T68" i="2"/>
  <c r="T67" i="2"/>
  <c r="T66" i="2"/>
  <c r="T63" i="2"/>
  <c r="T62" i="2"/>
  <c r="T61" i="2"/>
  <c r="T60" i="2"/>
  <c r="T59" i="2"/>
  <c r="T58" i="2"/>
  <c r="T57" i="2"/>
  <c r="T54" i="2"/>
  <c r="T53" i="2"/>
  <c r="T52" i="2"/>
  <c r="T51" i="2"/>
  <c r="T50" i="2"/>
  <c r="T49" i="2"/>
  <c r="T48" i="2"/>
  <c r="T45" i="2"/>
  <c r="T44" i="2"/>
  <c r="E42" i="1" l="1"/>
  <c r="AA121" i="2"/>
  <c r="T55" i="2"/>
  <c r="E34" i="1" s="1"/>
  <c r="T64" i="2"/>
  <c r="E35" i="1" s="1"/>
  <c r="T82" i="2"/>
  <c r="E37" i="1" s="1"/>
  <c r="T73" i="2"/>
  <c r="E36" i="1" s="1"/>
  <c r="T12" i="2"/>
  <c r="T43" i="2" l="1"/>
  <c r="T42" i="2"/>
  <c r="T41" i="2"/>
  <c r="T40" i="2"/>
  <c r="T39" i="2"/>
  <c r="T36" i="2"/>
  <c r="T35" i="2"/>
  <c r="T34" i="2"/>
  <c r="T33" i="2"/>
  <c r="T32" i="2"/>
  <c r="T31" i="2"/>
  <c r="T30" i="2"/>
  <c r="T26" i="2"/>
  <c r="T25" i="2"/>
  <c r="T24" i="2"/>
  <c r="T23" i="2"/>
  <c r="T22" i="2"/>
  <c r="T21" i="2"/>
  <c r="T18" i="2"/>
  <c r="T17" i="2"/>
  <c r="T16" i="2"/>
  <c r="T15" i="2"/>
  <c r="T14" i="2"/>
  <c r="T13" i="2"/>
  <c r="T9" i="2"/>
  <c r="T8" i="2"/>
  <c r="T7" i="2"/>
  <c r="T6" i="2"/>
  <c r="T5" i="2"/>
  <c r="T28" i="2" l="1"/>
  <c r="E31" i="1" s="1"/>
  <c r="T19" i="2"/>
  <c r="E30" i="1" s="1"/>
  <c r="T46" i="2"/>
  <c r="E33" i="1" s="1"/>
  <c r="T37" i="2"/>
  <c r="E32" i="1" s="1"/>
  <c r="E8" i="3"/>
  <c r="E7" i="3"/>
  <c r="E6" i="3"/>
  <c r="T4" i="2" l="1"/>
  <c r="T3" i="2"/>
  <c r="M117" i="2"/>
  <c r="M116" i="2"/>
  <c r="M115" i="2"/>
  <c r="M114" i="2"/>
  <c r="M113" i="2"/>
  <c r="M112" i="2"/>
  <c r="M111" i="2"/>
  <c r="M108" i="2"/>
  <c r="M107" i="2"/>
  <c r="M106" i="2"/>
  <c r="M105" i="2"/>
  <c r="M104" i="2"/>
  <c r="M103" i="2"/>
  <c r="M102" i="2"/>
  <c r="M99" i="2"/>
  <c r="M98" i="2"/>
  <c r="M97" i="2"/>
  <c r="M96" i="2"/>
  <c r="M95" i="2"/>
  <c r="M94" i="2"/>
  <c r="M93" i="2"/>
  <c r="M90" i="2"/>
  <c r="M89" i="2"/>
  <c r="M88" i="2"/>
  <c r="M87" i="2"/>
  <c r="M86" i="2"/>
  <c r="M85" i="2"/>
  <c r="M84" i="2"/>
  <c r="M81" i="2"/>
  <c r="M80" i="2"/>
  <c r="M79" i="2"/>
  <c r="M78" i="2"/>
  <c r="M77" i="2"/>
  <c r="M76" i="2"/>
  <c r="M75" i="2"/>
  <c r="M72" i="2"/>
  <c r="M71" i="2"/>
  <c r="M70" i="2"/>
  <c r="M69" i="2"/>
  <c r="M68" i="2"/>
  <c r="M67" i="2"/>
  <c r="M66" i="2"/>
  <c r="M63" i="2"/>
  <c r="M62" i="2"/>
  <c r="M61" i="2"/>
  <c r="M60" i="2"/>
  <c r="M59" i="2"/>
  <c r="M58" i="2"/>
  <c r="M57" i="2"/>
  <c r="M54" i="2"/>
  <c r="M53" i="2"/>
  <c r="M52" i="2"/>
  <c r="M51" i="2"/>
  <c r="M50" i="2"/>
  <c r="M49" i="2"/>
  <c r="M48" i="2"/>
  <c r="M45" i="2"/>
  <c r="M44" i="2"/>
  <c r="M43" i="2"/>
  <c r="M42" i="2"/>
  <c r="M41" i="2"/>
  <c r="M40" i="2"/>
  <c r="M39" i="2"/>
  <c r="M36" i="2"/>
  <c r="M35" i="2"/>
  <c r="M34" i="2"/>
  <c r="M33" i="2"/>
  <c r="M32" i="2"/>
  <c r="M31" i="2"/>
  <c r="M30" i="2"/>
  <c r="M27" i="2"/>
  <c r="M26" i="2"/>
  <c r="M25" i="2"/>
  <c r="M24" i="2"/>
  <c r="M23" i="2"/>
  <c r="M22" i="2"/>
  <c r="M21" i="2"/>
  <c r="M18" i="2"/>
  <c r="M17" i="2"/>
  <c r="M16" i="2"/>
  <c r="M15" i="2"/>
  <c r="M14" i="2"/>
  <c r="M13" i="2"/>
  <c r="M12" i="2"/>
  <c r="M9" i="2"/>
  <c r="M8" i="2"/>
  <c r="M7" i="2"/>
  <c r="M6" i="2"/>
  <c r="M5" i="2"/>
  <c r="T10" i="2" l="1"/>
  <c r="M118" i="2"/>
  <c r="E28" i="1" s="1"/>
  <c r="M46" i="2"/>
  <c r="E20" i="1" s="1"/>
  <c r="M37" i="2"/>
  <c r="E19" i="1" s="1"/>
  <c r="M91" i="2"/>
  <c r="E25" i="1" s="1"/>
  <c r="M64" i="2"/>
  <c r="M109" i="2"/>
  <c r="E27" i="1" s="1"/>
  <c r="M82" i="2"/>
  <c r="E24" i="1" s="1"/>
  <c r="M73" i="2"/>
  <c r="M28" i="2"/>
  <c r="E18" i="1" s="1"/>
  <c r="M19" i="2"/>
  <c r="E17" i="1" s="1"/>
  <c r="M55" i="2"/>
  <c r="E21" i="1" s="1"/>
  <c r="M100" i="2"/>
  <c r="E26" i="1" s="1"/>
  <c r="F90" i="2"/>
  <c r="E29" i="1" l="1"/>
  <c r="T121" i="2"/>
  <c r="E22" i="1"/>
  <c r="E23" i="1"/>
  <c r="E5" i="3"/>
  <c r="M4" i="2"/>
  <c r="M3" i="2"/>
  <c r="F116" i="2"/>
  <c r="F117" i="2"/>
  <c r="F115" i="2"/>
  <c r="F114" i="2"/>
  <c r="F113" i="2"/>
  <c r="F112" i="2"/>
  <c r="F111" i="2"/>
  <c r="F108" i="2"/>
  <c r="F107" i="2"/>
  <c r="F106" i="2"/>
  <c r="F105" i="2"/>
  <c r="F104" i="2"/>
  <c r="F103" i="2"/>
  <c r="F102" i="2"/>
  <c r="F99" i="2"/>
  <c r="F98" i="2"/>
  <c r="F97" i="2"/>
  <c r="F96" i="2"/>
  <c r="F95" i="2"/>
  <c r="F94" i="2"/>
  <c r="F93" i="2"/>
  <c r="F89" i="2"/>
  <c r="F88" i="2"/>
  <c r="F87" i="2"/>
  <c r="F86" i="2"/>
  <c r="F85" i="2"/>
  <c r="F84" i="2"/>
  <c r="F81" i="2"/>
  <c r="M10" i="2" l="1"/>
  <c r="M121" i="2" s="1"/>
  <c r="F100" i="2"/>
  <c r="E13" i="1" s="1"/>
  <c r="F118" i="2"/>
  <c r="E15" i="1" s="1"/>
  <c r="F109" i="2"/>
  <c r="E14" i="1" s="1"/>
  <c r="F91" i="2"/>
  <c r="E12" i="1" s="1"/>
  <c r="E4" i="3"/>
  <c r="F80" i="2"/>
  <c r="F79" i="2"/>
  <c r="F78" i="2"/>
  <c r="F77" i="2"/>
  <c r="F76" i="2"/>
  <c r="F75" i="2"/>
  <c r="F72" i="2"/>
  <c r="F71" i="2"/>
  <c r="F70" i="2"/>
  <c r="F69" i="2"/>
  <c r="F68" i="2"/>
  <c r="F67" i="2"/>
  <c r="F66" i="2"/>
  <c r="F63" i="2"/>
  <c r="F62" i="2"/>
  <c r="F61" i="2"/>
  <c r="F60" i="2"/>
  <c r="F59" i="2"/>
  <c r="F58" i="2"/>
  <c r="F57" i="2"/>
  <c r="F54" i="2"/>
  <c r="F53" i="2"/>
  <c r="F52" i="2"/>
  <c r="F51" i="2"/>
  <c r="F50" i="2"/>
  <c r="F49" i="2"/>
  <c r="F48" i="2"/>
  <c r="F45" i="2"/>
  <c r="E16" i="1" l="1"/>
  <c r="F82" i="2"/>
  <c r="E11" i="1" s="1"/>
  <c r="F55" i="2"/>
  <c r="E8" i="1" s="1"/>
  <c r="F73" i="2"/>
  <c r="E10" i="1" s="1"/>
  <c r="F64" i="2"/>
  <c r="E9" i="1" s="1"/>
  <c r="E3" i="3"/>
  <c r="E18" i="3" s="1"/>
  <c r="F44" i="2"/>
  <c r="F43" i="2"/>
  <c r="F42" i="2"/>
  <c r="F41" i="2"/>
  <c r="F40" i="2"/>
  <c r="F39" i="2"/>
  <c r="F36" i="2"/>
  <c r="F35" i="2"/>
  <c r="F34" i="2"/>
  <c r="F33" i="2"/>
  <c r="F32" i="2"/>
  <c r="F31" i="2"/>
  <c r="F30" i="2"/>
  <c r="F27" i="2"/>
  <c r="F26" i="2"/>
  <c r="F25" i="2"/>
  <c r="F24" i="2"/>
  <c r="F23" i="2"/>
  <c r="F22" i="2"/>
  <c r="F21" i="2"/>
  <c r="F18" i="2"/>
  <c r="F17" i="2"/>
  <c r="F16" i="2"/>
  <c r="F15" i="2"/>
  <c r="F14" i="2"/>
  <c r="F13" i="2"/>
  <c r="F12" i="2"/>
  <c r="F9" i="2"/>
  <c r="F8" i="2"/>
  <c r="F7" i="2"/>
  <c r="F6" i="2"/>
  <c r="F5" i="2"/>
  <c r="F28" i="2" l="1"/>
  <c r="E5" i="1" s="1"/>
  <c r="F37" i="2"/>
  <c r="E6" i="1" s="1"/>
  <c r="F19" i="2"/>
  <c r="E4" i="1" s="1"/>
  <c r="F46" i="2"/>
  <c r="E7" i="1" s="1"/>
  <c r="D14" i="3"/>
  <c r="D13" i="3"/>
  <c r="AF4" i="2"/>
  <c r="F4" i="2" s="1"/>
  <c r="AF3" i="2"/>
  <c r="F3" i="2" s="1"/>
  <c r="Z117" i="2"/>
  <c r="Z116" i="2"/>
  <c r="Z115" i="2"/>
  <c r="Z114" i="2"/>
  <c r="Z113" i="2"/>
  <c r="Z112" i="2"/>
  <c r="Z111" i="2"/>
  <c r="Z108" i="2"/>
  <c r="Z107" i="2"/>
  <c r="Z106" i="2"/>
  <c r="Z105" i="2"/>
  <c r="Z104" i="2"/>
  <c r="Z103" i="2"/>
  <c r="Z102" i="2"/>
  <c r="Z99" i="2"/>
  <c r="Z98" i="2"/>
  <c r="Z97" i="2"/>
  <c r="Z96" i="2"/>
  <c r="Z95" i="2"/>
  <c r="Z94" i="2"/>
  <c r="Z93" i="2"/>
  <c r="Z90" i="2"/>
  <c r="Z89" i="2"/>
  <c r="Z88" i="2"/>
  <c r="Z87" i="2"/>
  <c r="Z86" i="2"/>
  <c r="Z85" i="2"/>
  <c r="Z84" i="2"/>
  <c r="Z81" i="2"/>
  <c r="F10" i="2" l="1"/>
  <c r="AF10" i="2"/>
  <c r="D55" i="1" s="1"/>
  <c r="Z71" i="2"/>
  <c r="Z80" i="2"/>
  <c r="Z79" i="2"/>
  <c r="Z78" i="2"/>
  <c r="Z77" i="2"/>
  <c r="Z76" i="2"/>
  <c r="Z75" i="2"/>
  <c r="Z72" i="2"/>
  <c r="Z70" i="2"/>
  <c r="Z69" i="2"/>
  <c r="Z68" i="2"/>
  <c r="Z67" i="2"/>
  <c r="Z66" i="2"/>
  <c r="Z63" i="2"/>
  <c r="Z62" i="2"/>
  <c r="Z61" i="2"/>
  <c r="Z60" i="2"/>
  <c r="Z59" i="2"/>
  <c r="Z58" i="2"/>
  <c r="Z57" i="2"/>
  <c r="Z54" i="2"/>
  <c r="Z53" i="2"/>
  <c r="Z52" i="2"/>
  <c r="Z51" i="2"/>
  <c r="Z50" i="2"/>
  <c r="Z49" i="2"/>
  <c r="Z48" i="2"/>
  <c r="Z45" i="2"/>
  <c r="Z44" i="2"/>
  <c r="Z43" i="2"/>
  <c r="E3" i="1" l="1"/>
  <c r="E57" i="1" s="1"/>
  <c r="F121" i="2"/>
  <c r="Z42" i="2"/>
  <c r="Z41" i="2"/>
  <c r="Z40" i="2"/>
  <c r="Z39" i="2"/>
  <c r="Z36" i="2"/>
  <c r="Z35" i="2"/>
  <c r="Z34" i="2"/>
  <c r="Z33" i="2"/>
  <c r="Z32" i="2"/>
  <c r="Z31" i="2"/>
  <c r="Z30" i="2"/>
  <c r="Z27" i="2" l="1"/>
  <c r="Z26" i="2"/>
  <c r="Z25" i="2"/>
  <c r="Z24" i="2"/>
  <c r="Z23" i="2"/>
  <c r="Z22" i="2"/>
  <c r="Z21" i="2"/>
  <c r="Z18" i="2"/>
  <c r="Z17" i="2"/>
  <c r="Z16" i="2"/>
  <c r="Z15" i="2"/>
  <c r="Z14" i="2"/>
  <c r="Z13" i="2"/>
  <c r="Z12" i="2"/>
  <c r="Z9" i="2" l="1"/>
  <c r="Z8" i="2"/>
  <c r="Z7" i="2"/>
  <c r="Z6" i="2"/>
  <c r="Z5" i="2"/>
  <c r="Z4" i="2"/>
  <c r="Z118" i="2" l="1"/>
  <c r="D54" i="1" s="1"/>
  <c r="Z109" i="2"/>
  <c r="D53" i="1" s="1"/>
  <c r="Z100" i="2"/>
  <c r="D52" i="1" s="1"/>
  <c r="Z91" i="2"/>
  <c r="D51" i="1" s="1"/>
  <c r="Z82" i="2"/>
  <c r="D50" i="1" s="1"/>
  <c r="Z73" i="2"/>
  <c r="D49" i="1" s="1"/>
  <c r="Z64" i="2"/>
  <c r="D48" i="1" s="1"/>
  <c r="Z55" i="2"/>
  <c r="D47" i="1" s="1"/>
  <c r="Z46" i="2"/>
  <c r="D46" i="1" s="1"/>
  <c r="Z37" i="2"/>
  <c r="D45" i="1" s="1"/>
  <c r="Z28" i="2"/>
  <c r="D44" i="1" s="1"/>
  <c r="Z19" i="2"/>
  <c r="D43" i="1" s="1"/>
  <c r="D12" i="3"/>
  <c r="R121" i="2"/>
  <c r="S88" i="2" l="1"/>
  <c r="S106" i="2" l="1"/>
  <c r="S78" i="2"/>
  <c r="S77" i="2"/>
  <c r="D11" i="3" l="1"/>
  <c r="Z3" i="2"/>
  <c r="Z10" i="2" s="1"/>
  <c r="S117" i="2"/>
  <c r="S116" i="2"/>
  <c r="S115" i="2"/>
  <c r="S114" i="2"/>
  <c r="S113" i="2"/>
  <c r="S112" i="2"/>
  <c r="S111" i="2"/>
  <c r="S108" i="2"/>
  <c r="S107" i="2"/>
  <c r="S105" i="2"/>
  <c r="S104" i="2"/>
  <c r="S103" i="2"/>
  <c r="S102" i="2"/>
  <c r="S99" i="2"/>
  <c r="S98" i="2"/>
  <c r="S97" i="2"/>
  <c r="S96" i="2"/>
  <c r="S95" i="2"/>
  <c r="S94" i="2"/>
  <c r="S93" i="2"/>
  <c r="S90" i="2"/>
  <c r="S89" i="2"/>
  <c r="S87" i="2"/>
  <c r="S86" i="2"/>
  <c r="S85" i="2"/>
  <c r="S84" i="2"/>
  <c r="S81" i="2"/>
  <c r="D42" i="1" l="1"/>
  <c r="Z121" i="2"/>
  <c r="S91" i="2"/>
  <c r="D38" i="1" s="1"/>
  <c r="S100" i="2"/>
  <c r="D39" i="1" s="1"/>
  <c r="S118" i="2"/>
  <c r="D41" i="1" s="1"/>
  <c r="S109" i="2"/>
  <c r="D40" i="1" s="1"/>
  <c r="S49" i="2"/>
  <c r="S48" i="2"/>
  <c r="S45" i="2"/>
  <c r="S44" i="2"/>
  <c r="S43" i="2"/>
  <c r="S42" i="2"/>
  <c r="S41" i="2"/>
  <c r="S40" i="2"/>
  <c r="S39" i="2"/>
  <c r="S36" i="2"/>
  <c r="S35" i="2"/>
  <c r="S34" i="2"/>
  <c r="S33" i="2"/>
  <c r="S32" i="2"/>
  <c r="S31" i="2"/>
  <c r="S30" i="2"/>
  <c r="S27" i="2"/>
  <c r="S26" i="2"/>
  <c r="S25" i="2"/>
  <c r="S24" i="2"/>
  <c r="S23" i="2"/>
  <c r="S22" i="2"/>
  <c r="S21" i="2"/>
  <c r="S18" i="2"/>
  <c r="S17" i="2"/>
  <c r="S16" i="2"/>
  <c r="S15" i="2"/>
  <c r="S14" i="2"/>
  <c r="S13" i="2"/>
  <c r="S12" i="2"/>
  <c r="S9" i="2"/>
  <c r="S8" i="2"/>
  <c r="S7" i="2"/>
  <c r="S6" i="2"/>
  <c r="S5" i="2"/>
  <c r="S4" i="2"/>
  <c r="S3" i="2"/>
  <c r="C18" i="3" l="1"/>
  <c r="D10" i="3" l="1"/>
  <c r="D9" i="3"/>
  <c r="S80" i="2" l="1"/>
  <c r="S79" i="2"/>
  <c r="S76" i="2"/>
  <c r="S75" i="2"/>
  <c r="S72" i="2"/>
  <c r="S71" i="2"/>
  <c r="S70" i="2"/>
  <c r="S69" i="2"/>
  <c r="S68" i="2"/>
  <c r="S67" i="2"/>
  <c r="S66" i="2"/>
  <c r="S63" i="2"/>
  <c r="S62" i="2"/>
  <c r="S61" i="2"/>
  <c r="S60" i="2"/>
  <c r="S59" i="2"/>
  <c r="S58" i="2"/>
  <c r="S57" i="2"/>
  <c r="S54" i="2"/>
  <c r="S53" i="2"/>
  <c r="S52" i="2"/>
  <c r="S51" i="2"/>
  <c r="S50" i="2"/>
  <c r="S82" i="2" l="1"/>
  <c r="D37" i="1" s="1"/>
  <c r="S55" i="2"/>
  <c r="D34" i="1" s="1"/>
  <c r="S73" i="2"/>
  <c r="D36" i="1" s="1"/>
  <c r="S64" i="2"/>
  <c r="D35" i="1" s="1"/>
  <c r="L60" i="2"/>
  <c r="D8" i="3" l="1"/>
  <c r="D7" i="3"/>
  <c r="D6" i="3"/>
  <c r="D5" i="3"/>
  <c r="L117" i="2"/>
  <c r="L116" i="2"/>
  <c r="L115" i="2"/>
  <c r="L114" i="2"/>
  <c r="L113" i="2"/>
  <c r="L112" i="2"/>
  <c r="L111" i="2"/>
  <c r="L108" i="2"/>
  <c r="L107" i="2"/>
  <c r="L106" i="2"/>
  <c r="L105" i="2"/>
  <c r="L104" i="2"/>
  <c r="L103" i="2"/>
  <c r="L102" i="2"/>
  <c r="L99" i="2"/>
  <c r="L98" i="2"/>
  <c r="L97" i="2"/>
  <c r="L96" i="2"/>
  <c r="L95" i="2"/>
  <c r="L94" i="2"/>
  <c r="L93" i="2"/>
  <c r="L90" i="2"/>
  <c r="L89" i="2"/>
  <c r="L88" i="2"/>
  <c r="L87" i="2"/>
  <c r="L86" i="2"/>
  <c r="L85" i="2"/>
  <c r="L84" i="2"/>
  <c r="L81" i="2"/>
  <c r="L80" i="2"/>
  <c r="L79" i="2"/>
  <c r="L78" i="2"/>
  <c r="L77" i="2"/>
  <c r="L76" i="2"/>
  <c r="L75" i="2"/>
  <c r="L72" i="2"/>
  <c r="L71" i="2"/>
  <c r="L70" i="2"/>
  <c r="L69" i="2"/>
  <c r="L68" i="2"/>
  <c r="L67" i="2"/>
  <c r="L66" i="2"/>
  <c r="L63" i="2"/>
  <c r="L62" i="2"/>
  <c r="L61" i="2"/>
  <c r="L59" i="2"/>
  <c r="L58" i="2"/>
  <c r="L57" i="2"/>
  <c r="L54" i="2"/>
  <c r="L53" i="2"/>
  <c r="L52" i="2"/>
  <c r="L51" i="2"/>
  <c r="L50" i="2"/>
  <c r="L49" i="2"/>
  <c r="L48" i="2"/>
  <c r="L45" i="2"/>
  <c r="L44" i="2"/>
  <c r="L43" i="2"/>
  <c r="L42" i="2"/>
  <c r="L41" i="2"/>
  <c r="L40" i="2"/>
  <c r="L39" i="2"/>
  <c r="L36" i="2"/>
  <c r="L35" i="2"/>
  <c r="L34" i="2"/>
  <c r="L33" i="2"/>
  <c r="L32" i="2"/>
  <c r="L31" i="2"/>
  <c r="L30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9" i="2"/>
  <c r="L8" i="2"/>
  <c r="L7" i="2"/>
  <c r="L6" i="2"/>
  <c r="L5" i="2"/>
  <c r="L4" i="2"/>
  <c r="L3" i="2"/>
  <c r="E117" i="2"/>
  <c r="E116" i="2"/>
  <c r="E115" i="2"/>
  <c r="E114" i="2"/>
  <c r="E113" i="2"/>
  <c r="E112" i="2"/>
  <c r="E111" i="2"/>
  <c r="E108" i="2"/>
  <c r="E107" i="2"/>
  <c r="E106" i="2"/>
  <c r="E105" i="2"/>
  <c r="E104" i="2"/>
  <c r="E103" i="2"/>
  <c r="E102" i="2"/>
  <c r="E99" i="2"/>
  <c r="E98" i="2"/>
  <c r="E97" i="2"/>
  <c r="E96" i="2"/>
  <c r="E95" i="2"/>
  <c r="E94" i="2"/>
  <c r="E93" i="2"/>
  <c r="E90" i="2"/>
  <c r="E89" i="2"/>
  <c r="E88" i="2"/>
  <c r="E87" i="2"/>
  <c r="E86" i="2"/>
  <c r="E85" i="2"/>
  <c r="E84" i="2"/>
  <c r="E81" i="2"/>
  <c r="E80" i="2"/>
  <c r="E79" i="2"/>
  <c r="E109" i="2" l="1"/>
  <c r="D14" i="1" s="1"/>
  <c r="L64" i="2"/>
  <c r="D22" i="1" s="1"/>
  <c r="L55" i="2"/>
  <c r="D21" i="1" s="1"/>
  <c r="L118" i="2"/>
  <c r="D28" i="1" s="1"/>
  <c r="L109" i="2"/>
  <c r="D27" i="1" s="1"/>
  <c r="L100" i="2"/>
  <c r="D26" i="1" s="1"/>
  <c r="E100" i="2"/>
  <c r="D13" i="1" s="1"/>
  <c r="E91" i="2"/>
  <c r="D12" i="1" s="1"/>
  <c r="L37" i="2"/>
  <c r="D19" i="1" s="1"/>
  <c r="L28" i="2"/>
  <c r="D18" i="1" s="1"/>
  <c r="L19" i="2"/>
  <c r="D17" i="1" s="1"/>
  <c r="L91" i="2"/>
  <c r="D25" i="1" s="1"/>
  <c r="L82" i="2"/>
  <c r="D24" i="1" s="1"/>
  <c r="L46" i="2"/>
  <c r="D20" i="1" s="1"/>
  <c r="L10" i="2"/>
  <c r="E118" i="2"/>
  <c r="D15" i="1" s="1"/>
  <c r="L73" i="2"/>
  <c r="D23" i="1" s="1"/>
  <c r="E60" i="2"/>
  <c r="D16" i="1" l="1"/>
  <c r="L121" i="2"/>
  <c r="D4" i="3"/>
  <c r="E78" i="2"/>
  <c r="E77" i="2"/>
  <c r="E76" i="2"/>
  <c r="E75" i="2"/>
  <c r="E72" i="2"/>
  <c r="E71" i="2"/>
  <c r="E70" i="2"/>
  <c r="E69" i="2"/>
  <c r="E68" i="2"/>
  <c r="E67" i="2"/>
  <c r="E66" i="2"/>
  <c r="E63" i="2"/>
  <c r="E62" i="2"/>
  <c r="E61" i="2"/>
  <c r="E59" i="2"/>
  <c r="E58" i="2"/>
  <c r="E57" i="2"/>
  <c r="E54" i="2"/>
  <c r="E53" i="2"/>
  <c r="E52" i="2"/>
  <c r="E51" i="2"/>
  <c r="E50" i="2"/>
  <c r="E49" i="2"/>
  <c r="E48" i="2"/>
  <c r="E45" i="2"/>
  <c r="E44" i="2"/>
  <c r="E43" i="2"/>
  <c r="E82" i="2" l="1"/>
  <c r="D11" i="1" s="1"/>
  <c r="E55" i="2"/>
  <c r="D8" i="1" s="1"/>
  <c r="E64" i="2"/>
  <c r="D9" i="1" s="1"/>
  <c r="E73" i="2"/>
  <c r="D10" i="1" s="1"/>
  <c r="D3" i="3" l="1"/>
  <c r="D18" i="3" s="1"/>
  <c r="E42" i="2"/>
  <c r="E41" i="2"/>
  <c r="E40" i="2"/>
  <c r="E39" i="2"/>
  <c r="E36" i="2"/>
  <c r="E35" i="2"/>
  <c r="E34" i="2"/>
  <c r="E33" i="2"/>
  <c r="E32" i="2"/>
  <c r="E31" i="2"/>
  <c r="E30" i="2"/>
  <c r="E27" i="2"/>
  <c r="E26" i="2"/>
  <c r="E25" i="2"/>
  <c r="E24" i="2"/>
  <c r="E23" i="2"/>
  <c r="E22" i="2"/>
  <c r="E21" i="2"/>
  <c r="E18" i="2"/>
  <c r="E17" i="2"/>
  <c r="E16" i="2"/>
  <c r="E15" i="2"/>
  <c r="E14" i="2"/>
  <c r="E13" i="2"/>
  <c r="E12" i="2"/>
  <c r="E5" i="2"/>
  <c r="E9" i="2"/>
  <c r="E8" i="2"/>
  <c r="E7" i="2"/>
  <c r="E6" i="2"/>
  <c r="E4" i="2"/>
  <c r="E19" i="2" l="1"/>
  <c r="E46" i="2"/>
  <c r="D7" i="1" s="1"/>
  <c r="E10" i="2"/>
  <c r="E37" i="2"/>
  <c r="D6" i="1" s="1"/>
  <c r="E28" i="2"/>
  <c r="D5" i="1" s="1"/>
  <c r="D4" i="1"/>
  <c r="D3" i="1" l="1"/>
  <c r="E121" i="2"/>
  <c r="C55" i="1" l="1"/>
  <c r="C54" i="1" l="1"/>
  <c r="C53" i="1"/>
  <c r="C52" i="1"/>
  <c r="C51" i="1"/>
  <c r="C49" i="1"/>
  <c r="B18" i="3"/>
  <c r="C6" i="1"/>
  <c r="B50" i="1"/>
  <c r="C50" i="1" l="1"/>
  <c r="C36" i="1"/>
  <c r="C42" i="1"/>
  <c r="C5" i="1"/>
  <c r="C9" i="1"/>
  <c r="C38" i="1"/>
  <c r="C33" i="1"/>
  <c r="C14" i="1"/>
  <c r="C32" i="1"/>
  <c r="C44" i="1"/>
  <c r="C4" i="1"/>
  <c r="C10" i="1"/>
  <c r="C45" i="1"/>
  <c r="B53" i="1"/>
  <c r="B54" i="1"/>
  <c r="C11" i="1"/>
  <c r="C31" i="1"/>
  <c r="C37" i="1"/>
  <c r="C7" i="1"/>
  <c r="B52" i="1"/>
  <c r="B51" i="1"/>
  <c r="C19" i="1"/>
  <c r="C23" i="1"/>
  <c r="C27" i="1"/>
  <c r="C35" i="1"/>
  <c r="C18" i="1"/>
  <c r="C22" i="1"/>
  <c r="C41" i="1"/>
  <c r="C46" i="1"/>
  <c r="C3" i="1"/>
  <c r="C8" i="1"/>
  <c r="C13" i="1"/>
  <c r="C17" i="1"/>
  <c r="C12" i="1"/>
  <c r="C21" i="1"/>
  <c r="C28" i="1"/>
  <c r="C39" i="1"/>
  <c r="C16" i="1"/>
  <c r="C26" i="1"/>
  <c r="C29" i="1"/>
  <c r="C34" i="1"/>
  <c r="C40" i="1"/>
  <c r="C43" i="1"/>
  <c r="C30" i="1"/>
  <c r="C25" i="1"/>
  <c r="C15" i="1"/>
  <c r="C20" i="1"/>
  <c r="C24" i="1"/>
  <c r="C47" i="1"/>
  <c r="B57" i="1" l="1"/>
  <c r="C48" i="1"/>
  <c r="C57" i="1" s="1"/>
  <c r="S46" i="2" l="1"/>
  <c r="D33" i="1" s="1"/>
  <c r="S28" i="2"/>
  <c r="D31" i="1" s="1"/>
  <c r="S37" i="2"/>
  <c r="D32" i="1" s="1"/>
  <c r="S10" i="2"/>
  <c r="S19" i="2"/>
  <c r="D30" i="1" s="1"/>
  <c r="D29" i="1" l="1"/>
  <c r="D57" i="1" s="1"/>
  <c r="S1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Stodart</author>
  </authors>
  <commentList>
    <comment ref="D3" authorId="0" shapeId="0" xr:uid="{E9D7169B-CEA7-45B5-B406-237A8E6CC47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Day</t>
        </r>
      </text>
    </comment>
    <comment ref="E3" authorId="0" shapeId="0" xr:uid="{D2212713-D708-46A7-B8F6-3BF2F4841B5C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Eve</t>
        </r>
      </text>
    </comment>
    <comment ref="AE3" authorId="0" shapeId="0" xr:uid="{B8167C3C-2B05-48BE-AF7C-1003ACE36C3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Eve</t>
        </r>
      </text>
    </comment>
    <comment ref="E4" authorId="0" shapeId="0" xr:uid="{CC3B8A8D-F6F1-473D-BD2F-212E6E1D4D94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Day - CLOSED</t>
        </r>
      </text>
    </comment>
    <comment ref="F4" authorId="0" shapeId="0" xr:uid="{4414D449-C53A-47D3-A029-2270BF7DD74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Eve</t>
        </r>
      </text>
    </comment>
    <comment ref="AF4" authorId="0" shapeId="0" xr:uid="{C2A9A96A-2C59-406D-8154-EFCCF8A68CE3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Eve</t>
        </r>
      </text>
    </comment>
    <comment ref="F5" authorId="0" shapeId="0" xr:uid="{EF340489-1CE0-4759-A306-E2E538C9D6B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Day</t>
        </r>
      </text>
    </comment>
    <comment ref="R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4th of July - Closed</t>
        </r>
      </text>
    </comment>
    <comment ref="U5" authorId="0" shapeId="0" xr:uid="{23197742-45BF-4CC5-B233-4BF17CC1E5A7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 - Denmark Match</t>
        </r>
      </text>
    </comment>
    <comment ref="S6" authorId="0" shapeId="0" xr:uid="{2C108D68-D050-4F5B-BB32-DB1F3595B56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4th of July - Closed</t>
        </r>
      </text>
    </comment>
    <comment ref="AG6" authorId="0" shapeId="0" xr:uid="{89FF725C-40BB-4DF3-ADD9-C8F5A4E2121D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New Year's Eve</t>
        </r>
      </text>
    </comment>
    <comment ref="R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England/Sweden - World Cup</t>
        </r>
      </text>
    </comment>
    <comment ref="T8" authorId="0" shapeId="0" xr:uid="{A223DFE7-22C3-4EF6-BC14-3F8DD683F804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4th of July</t>
        </r>
      </text>
    </comment>
    <comment ref="U9" authorId="0" shapeId="0" xr:uid="{B2462551-623C-4E92-B252-B2EC23D6EC1E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 - Italy Match</t>
        </r>
      </text>
    </comment>
    <comment ref="R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England/Croatia - World Cup</t>
        </r>
      </text>
    </comment>
    <comment ref="R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England/Belgium - World Cup</t>
        </r>
      </text>
    </comment>
    <comment ref="M18" authorId="0" shapeId="0" xr:uid="{C7E08A58-1848-437A-96D3-E9AF36E56C89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Easter Sunday</t>
        </r>
      </text>
    </comment>
    <comment ref="E23" authorId="0" shapeId="0" xr:uid="{5C61C648-8F57-4656-AB7B-13406677F57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Jack Daniel's Single Barrel Engraving Promotion</t>
        </r>
      </text>
    </comment>
    <comment ref="L27" authorId="0" shapeId="0" xr:uid="{ADEE2218-57DF-4ADD-B1F3-08A45264BBA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Easter Sunday</t>
        </r>
      </text>
    </comment>
    <comment ref="AA44" authorId="0" shapeId="0" xr:uid="{E89D6473-F230-4FAC-B11F-9E801738CE2C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Halloween</t>
        </r>
      </text>
    </comment>
    <comment ref="D45" authorId="0" shapeId="0" xr:uid="{F756938D-BA36-480D-AED3-B3C085BB7A0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Super Bowl 2018</t>
        </r>
      </text>
    </comment>
    <comment ref="E45" authorId="0" shapeId="0" xr:uid="{6DFE3477-C6E4-48DD-9D31-63B4B3042317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Super Bowl 2019</t>
        </r>
      </text>
    </comment>
    <comment ref="F45" authorId="0" shapeId="0" xr:uid="{A8B944EB-64D9-4158-BD91-5CE805E6BD4D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Super Bowl 2020</t>
        </r>
      </text>
    </comment>
    <comment ref="L45" authorId="0" shapeId="0" xr:uid="{6CF7B6B5-C7C3-45A9-8124-C4CAA1A2249C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Cinco De Mayo</t>
        </r>
      </text>
    </comment>
    <comment ref="U50" authorId="0" shapeId="0" xr:uid="{8AC97FC7-E119-4B9C-9798-27A0158FB06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Partial Opening due to 3 Staff with Covid Infections.</t>
        </r>
      </text>
    </comment>
    <comment ref="L54" authorId="0" shapeId="0" xr:uid="{7886D1CA-D9DA-481D-8424-EC81D1E84D6A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Mother's Day</t>
        </r>
      </text>
    </comment>
    <comment ref="U57" authorId="0" shapeId="0" xr:uid="{49868218-F2D2-4881-8F1D-2C54A14C4A06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Partial Opening due to 3 Staff with Covid Infections.</t>
        </r>
      </text>
    </comment>
    <comment ref="Y69" authorId="0" shapeId="0" xr:uid="{353FDAEF-E5A1-4388-AD32-01FEF7EA29AA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Thanksgiving</t>
        </r>
      </text>
    </comment>
    <comment ref="N71" authorId="0" shapeId="0" xr:uid="{0EC47CB1-5E1B-43C3-AF1E-8CCAFE6DDEAA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England-Serbia Match</t>
        </r>
      </text>
    </comment>
    <comment ref="L75" authorId="0" shapeId="0" xr:uid="{1E2740EC-352F-48DE-90A2-165E9171E216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Memorial Day</t>
        </r>
      </text>
    </comment>
    <comment ref="N75" authorId="0" shapeId="0" xr:uid="{DF0E2CF5-4192-4146-A6EA-B0CDE36921F1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CLOSED Memorial Day</t>
        </r>
      </text>
    </comment>
    <comment ref="Z78" authorId="0" shapeId="0" xr:uid="{BC143CF2-3183-4342-AB60-1C4520BBDB9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Thanksgiving</t>
        </r>
      </text>
    </comment>
    <comment ref="AA78" authorId="0" shapeId="0" xr:uid="{2CC377DB-2142-4671-9182-98976BFDE80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Thanksgiving</t>
        </r>
      </text>
    </comment>
    <comment ref="S84" authorId="0" shapeId="0" xr:uid="{D89F795B-8932-4C39-A52C-D14506A86FC7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Labor Day, Hurricane Dorian Threatens</t>
        </r>
      </text>
    </comment>
    <comment ref="S85" authorId="0" shapeId="0" xr:uid="{3DF1C870-BF27-4F03-882A-8EC380BCCD5A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Hurricane Dorian just misses Florida. Closed at 6pm for curfew although it was cancelled.</t>
        </r>
      </text>
    </comment>
    <comment ref="G95" authorId="0" shapeId="0" xr:uid="{02B06825-F4D9-42A9-8F97-DCA4C4F5A42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St. Patrick's Day</t>
        </r>
      </text>
    </comment>
    <comment ref="N97" authorId="0" shapeId="0" xr:uid="{E51A370D-392F-43F0-BD2A-78460EB68AD3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England-Scotland Match</t>
        </r>
      </text>
    </comment>
    <comment ref="D98" authorId="0" shapeId="0" xr:uid="{0E15770B-3E3F-473B-81B5-028451DB75CD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St. Paddy's Day</t>
        </r>
      </text>
    </comment>
    <comment ref="E99" authorId="0" shapeId="0" xr:uid="{7DB3936C-BC15-474A-8092-C194B41AA24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St. Patrick's Day</t>
        </r>
      </text>
    </comment>
    <comment ref="F103" authorId="0" shapeId="0" xr:uid="{7868C3BB-3272-43CC-BFD1-ECFBC7D6EB2D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St. Patrick's Day</t>
        </r>
      </text>
    </comment>
    <comment ref="X111" authorId="0" shapeId="0" xr:uid="{9390C9DB-A269-4448-B320-21FB6F380F4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Christmas Day</t>
        </r>
      </text>
    </comment>
    <comment ref="N112" authorId="0" shapeId="0" xr:uid="{5A597B62-65E2-4791-9479-5D7FC94D6B76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 - Germany Match</t>
        </r>
      </text>
    </comment>
    <comment ref="Y112" authorId="0" shapeId="0" xr:uid="{A84850BD-03E9-4A79-8E44-F60C6B5E7CA7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Christmas Day</t>
        </r>
      </text>
    </comment>
    <comment ref="Z113" authorId="0" shapeId="0" xr:uid="{1027F93E-DE83-49D4-9908-5B8CA8C2D76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Christmas Day</t>
        </r>
      </text>
    </comment>
    <comment ref="M115" authorId="0" shapeId="0" xr:uid="{3A6DAC96-C76C-46A4-A0AE-201D42616E91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Bars Closed by State for the second time. Open as a 'Restaurant"</t>
        </r>
      </text>
    </comment>
    <comment ref="AA115" authorId="0" shapeId="0" xr:uid="{6A8F70EF-932D-40BF-82BC-4C60AB32F412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Christmas Day</t>
        </r>
      </text>
    </comment>
    <comment ref="N116" authorId="0" shapeId="0" xr:uid="{9D1426A4-60D9-47B0-8984-E3D7821618B5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England - Ukraine Match</t>
        </r>
      </text>
    </comment>
    <comment ref="D117" authorId="0" shapeId="0" xr:uid="{DEDFDF55-6632-4AFC-9D0F-DDBA6B3B3D11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Easter Sunday</t>
        </r>
      </text>
    </comment>
    <comment ref="G117" authorId="0" shapeId="0" xr:uid="{28C5FFF4-06D8-4C61-BC6A-C864D93DC15B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Easter Sunday</t>
        </r>
      </text>
    </comment>
    <comment ref="N117" authorId="0" shapeId="0" xr:uid="{DFF2D261-7630-40C6-9BF3-9F310636494A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July 4th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Stodart</author>
  </authors>
  <commentList>
    <comment ref="F34" authorId="0" shapeId="0" xr:uid="{BB48D86C-139F-4451-83DE-74CD5B9D2B3F}">
      <text>
        <r>
          <rPr>
            <b/>
            <sz val="9"/>
            <color indexed="81"/>
            <rFont val="Tahoma"/>
            <family val="2"/>
          </rPr>
          <t>David Stodart:</t>
        </r>
        <r>
          <rPr>
            <sz val="9"/>
            <color indexed="81"/>
            <rFont val="Tahoma"/>
            <family val="2"/>
          </rPr>
          <t xml:space="preserve">
Partial Opening due to 3 Staff with Covid Infections.</t>
        </r>
      </text>
    </comment>
  </commentList>
</comments>
</file>

<file path=xl/sharedStrings.xml><?xml version="1.0" encoding="utf-8"?>
<sst xmlns="http://schemas.openxmlformats.org/spreadsheetml/2006/main" count="552" uniqueCount="130">
  <si>
    <t>Mulligan's Turnover - Week by Week Comparison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</si>
  <si>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</si>
  <si>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</si>
  <si>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</si>
  <si>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</si>
  <si>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</si>
  <si>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</si>
  <si>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</si>
  <si>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</si>
  <si>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</si>
  <si>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</si>
  <si>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</si>
  <si>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</si>
  <si>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</si>
  <si>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</si>
  <si>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</si>
  <si>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</si>
  <si>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</si>
  <si>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</si>
  <si>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</si>
  <si>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</si>
  <si>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</si>
  <si>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</si>
  <si>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</si>
  <si>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</si>
  <si>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</si>
  <si>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</si>
  <si>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</si>
  <si>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</si>
  <si>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</si>
  <si>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</si>
  <si>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</si>
  <si>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</si>
  <si>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</si>
  <si>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</si>
  <si>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</si>
  <si>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</si>
  <si>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</si>
  <si>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</si>
  <si>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</si>
  <si>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</si>
  <si>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</si>
  <si>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</si>
  <si>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</si>
  <si>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</si>
  <si>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</si>
  <si>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</si>
  <si>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</si>
  <si>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</si>
  <si>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</si>
  <si>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</si>
  <si>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</si>
  <si>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</si>
  <si>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</si>
  <si>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</si>
  <si>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</si>
  <si>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</si>
  <si>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</si>
  <si>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</si>
  <si>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</si>
  <si>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</si>
  <si>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</si>
  <si>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</si>
  <si>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</si>
  <si>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</si>
  <si>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</si>
  <si>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</si>
  <si>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</si>
  <si>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</si>
  <si>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</si>
  <si>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</si>
  <si>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</si>
  <si>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</si>
  <si>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</si>
  <si>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</si>
  <si>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</si>
  <si>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</si>
  <si>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</si>
  <si>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</si>
  <si>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</si>
  <si>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</si>
  <si>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</si>
  <si>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</si>
  <si>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</si>
  <si>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</si>
  <si>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</si>
  <si>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</si>
  <si>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</si>
  <si>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</si>
  <si>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Week37</t>
  </si>
  <si>
    <t>Week 38</t>
  </si>
  <si>
    <t>Week 40</t>
  </si>
  <si>
    <t>Week 41</t>
  </si>
  <si>
    <t>Week 42</t>
  </si>
  <si>
    <t>Week 43</t>
  </si>
  <si>
    <t>Week44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</si>
  <si>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</si>
  <si>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</si>
  <si>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</si>
  <si>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</si>
  <si>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</si>
  <si>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</si>
  <si>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</si>
  <si>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</si>
  <si>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M</t>
  </si>
  <si>
    <t>T</t>
  </si>
  <si>
    <t>W</t>
  </si>
  <si>
    <t>F</t>
  </si>
  <si>
    <t>S</t>
  </si>
  <si>
    <t>Ttl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</si>
  <si>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</si>
  <si>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</si>
  <si>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</si>
  <si>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</si>
  <si>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</si>
  <si>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</si>
  <si>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</si>
  <si>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</si>
  <si>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</si>
  <si>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</si>
  <si>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</si>
  <si>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</si>
  <si>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</si>
  <si>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Week 53</t>
  </si>
  <si>
    <t>Month by Month Comparison</t>
  </si>
  <si>
    <t>Week 39</t>
  </si>
  <si>
    <t>Wk 53</t>
  </si>
  <si>
    <t>F&amp;H Sales - Weekly Totals</t>
  </si>
  <si>
    <t>F&amp;H Turnover - Week by Week Comparison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</si>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</sst>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Tw Cen M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3399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0000"/>
        <bgColor indexed="64"/>
      </patternFill>
    </fill>
    <fill>
      <patternFill patternType="gray0625">
        <bgColor theme="5" tint="0.59996337778862885"/>
      </patternFill>
    </fill>
    <fill>
      <patternFill patternType="gray0625">
        <bgColor theme="5" tint="0.39994506668294322"/>
      </patternFill>
    </fill>
    <fill>
      <patternFill patternType="gray0625">
        <bgColor rgb="FFE6B8B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vertical="center" textRotation="90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7" fillId="0" borderId="0" xfId="0" applyFont="1"/>
    <xf numFmtId="2" fontId="7" fillId="0" borderId="0" xfId="0" applyNumberFormat="1" applyFont="1"/>
    <xf numFmtId="2" fontId="0" fillId="2" borderId="0" xfId="0" applyNumberFormat="1" applyFill="1"/>
    <xf numFmtId="164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2" fontId="0" fillId="7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0" borderId="0" xfId="0" applyFont="1" applyAlignment="1">
      <alignment vertical="center" textRotation="90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E6B8B7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Income%20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ropbox/2.%20Fox%20and%20Hounds/FINANCIAL/2019/1.%20Daily%20Income/Daily%20Income%20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ropbox/2.%20Fox%20and%20Hounds/FINANCIAL/2020/1.%20Daily%20Income/Daily%20Income%2020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li/Dropbox/2.%20Fox%20and%20Hounds/FINANCIAL/2020/1.%20Daily%20Income/Daily%20Income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>
        <row r="34">
          <cell r="C34">
            <v>0</v>
          </cell>
          <cell r="D34">
            <v>1929.93</v>
          </cell>
          <cell r="E34">
            <v>1108.26</v>
          </cell>
          <cell r="G34">
            <v>1855.74</v>
          </cell>
          <cell r="H34">
            <v>1305.3300000000002</v>
          </cell>
          <cell r="I34">
            <v>2450.8900000000003</v>
          </cell>
          <cell r="J34">
            <v>1986.8000000000002</v>
          </cell>
          <cell r="K34">
            <v>2574.2800000000002</v>
          </cell>
          <cell r="L34">
            <v>2073.3000000000002</v>
          </cell>
          <cell r="M34">
            <v>1313.59</v>
          </cell>
          <cell r="O34">
            <v>1238.31</v>
          </cell>
          <cell r="P34">
            <v>1322.14</v>
          </cell>
          <cell r="Q34">
            <v>1823.0300000000002</v>
          </cell>
          <cell r="R34">
            <v>2166.3200000000002</v>
          </cell>
          <cell r="S34">
            <v>1820.27</v>
          </cell>
          <cell r="T34">
            <v>1724.4900000000002</v>
          </cell>
          <cell r="U34">
            <v>1464.06</v>
          </cell>
          <cell r="W34">
            <v>1013.16</v>
          </cell>
          <cell r="X34">
            <v>1161.6000000000001</v>
          </cell>
          <cell r="Y34">
            <v>1354.8200000000002</v>
          </cell>
          <cell r="Z34">
            <v>1469.6</v>
          </cell>
          <cell r="AA34">
            <v>1336.4299999999998</v>
          </cell>
          <cell r="AB34">
            <v>1172.58</v>
          </cell>
          <cell r="AC34">
            <v>1490.25</v>
          </cell>
          <cell r="AE34">
            <v>907.22</v>
          </cell>
          <cell r="AF34">
            <v>1322.1000000000001</v>
          </cell>
          <cell r="AG34">
            <v>1467.92</v>
          </cell>
          <cell r="AH34">
            <v>879</v>
          </cell>
          <cell r="AI34">
            <v>0</v>
          </cell>
          <cell r="AJ34">
            <v>0</v>
          </cell>
          <cell r="AK34">
            <v>0</v>
          </cell>
        </row>
        <row r="36">
          <cell r="AK36">
            <v>41731.42</v>
          </cell>
        </row>
      </sheetData>
      <sheetData sheetId="1">
        <row r="34">
          <cell r="C34">
            <v>1194.81</v>
          </cell>
          <cell r="D34">
            <v>1096.8800000000001</v>
          </cell>
          <cell r="E34">
            <v>1068.79</v>
          </cell>
          <cell r="F34">
            <v>1470.05</v>
          </cell>
          <cell r="G34">
            <v>2281.21</v>
          </cell>
          <cell r="H34">
            <v>1988.8999999999999</v>
          </cell>
          <cell r="I34">
            <v>1433.79</v>
          </cell>
          <cell r="K34">
            <v>1123.07</v>
          </cell>
          <cell r="L34">
            <v>1565.04</v>
          </cell>
          <cell r="M34">
            <v>1790.4299999999998</v>
          </cell>
          <cell r="N34">
            <v>1994.96</v>
          </cell>
          <cell r="O34">
            <v>2034.2799999999997</v>
          </cell>
          <cell r="P34">
            <v>2075.4900000000002</v>
          </cell>
          <cell r="Q34">
            <v>1152.1500000000001</v>
          </cell>
          <cell r="S34">
            <v>1201.33</v>
          </cell>
          <cell r="T34">
            <v>1739.34</v>
          </cell>
          <cell r="U34">
            <v>1378.0800000000002</v>
          </cell>
          <cell r="V34">
            <v>2098.2399999999998</v>
          </cell>
          <cell r="W34">
            <v>2469.02</v>
          </cell>
          <cell r="X34">
            <v>1551.32</v>
          </cell>
          <cell r="Y34">
            <v>781.62000000000012</v>
          </cell>
          <cell r="AA34">
            <v>1489.34</v>
          </cell>
          <cell r="AB34">
            <v>1350.8700000000001</v>
          </cell>
          <cell r="AC34">
            <v>1402.47</v>
          </cell>
          <cell r="AD34">
            <v>2172.0800000000004</v>
          </cell>
          <cell r="AE34">
            <v>3004.11</v>
          </cell>
          <cell r="AF34">
            <v>1805.01</v>
          </cell>
          <cell r="AG34">
            <v>908.97</v>
          </cell>
        </row>
        <row r="36">
          <cell r="AG36">
            <v>45621.65</v>
          </cell>
        </row>
      </sheetData>
      <sheetData sheetId="2">
        <row r="34">
          <cell r="C34">
            <v>1884.44</v>
          </cell>
          <cell r="D34">
            <v>1407.75</v>
          </cell>
          <cell r="E34">
            <v>1603.48</v>
          </cell>
          <cell r="F34">
            <v>2189.7400000000002</v>
          </cell>
          <cell r="G34">
            <v>2120.54</v>
          </cell>
          <cell r="H34">
            <v>1782.07</v>
          </cell>
          <cell r="I34">
            <v>2086.17</v>
          </cell>
          <cell r="K34">
            <v>1908.8400000000001</v>
          </cell>
          <cell r="L34">
            <v>1287.1500000000001</v>
          </cell>
          <cell r="M34">
            <v>1795.1000000000001</v>
          </cell>
          <cell r="N34">
            <v>2240.3500000000004</v>
          </cell>
          <cell r="O34">
            <v>2349.3000000000002</v>
          </cell>
          <cell r="P34">
            <v>2091.4499999999998</v>
          </cell>
          <cell r="Q34">
            <v>1169.69</v>
          </cell>
          <cell r="S34">
            <v>1978.18</v>
          </cell>
          <cell r="T34">
            <v>2001.26</v>
          </cell>
          <cell r="U34">
            <v>4378.8499999999995</v>
          </cell>
          <cell r="V34">
            <v>1675.3</v>
          </cell>
          <cell r="W34">
            <v>2612.04</v>
          </cell>
          <cell r="X34">
            <v>2266.15</v>
          </cell>
          <cell r="Y34">
            <v>1450.9099999999999</v>
          </cell>
          <cell r="AA34">
            <v>1344.83</v>
          </cell>
          <cell r="AB34">
            <v>2175.3199999999997</v>
          </cell>
          <cell r="AC34">
            <v>2006.27</v>
          </cell>
          <cell r="AD34">
            <v>2323.6899999999996</v>
          </cell>
          <cell r="AE34">
            <v>2795.9900000000002</v>
          </cell>
          <cell r="AF34">
            <v>2618.2999999999997</v>
          </cell>
          <cell r="AG34">
            <v>1377.1999999999998</v>
          </cell>
          <cell r="AI34">
            <v>1608.6699999999998</v>
          </cell>
          <cell r="AJ34">
            <v>1748.11</v>
          </cell>
          <cell r="AK34">
            <v>2371.42</v>
          </cell>
        </row>
        <row r="36">
          <cell r="AK36">
            <v>62648.56</v>
          </cell>
        </row>
      </sheetData>
      <sheetData sheetId="3">
        <row r="34">
          <cell r="C34">
            <v>2115.37</v>
          </cell>
          <cell r="D34">
            <v>2073.66</v>
          </cell>
          <cell r="E34">
            <v>2259.46</v>
          </cell>
          <cell r="F34">
            <v>1730.2800000000002</v>
          </cell>
          <cell r="H34">
            <v>941.88</v>
          </cell>
          <cell r="I34">
            <v>2697.13</v>
          </cell>
          <cell r="J34">
            <v>2365.09</v>
          </cell>
          <cell r="K34">
            <v>2950.96</v>
          </cell>
          <cell r="L34">
            <v>2832.65</v>
          </cell>
          <cell r="M34">
            <v>2479.1799999999998</v>
          </cell>
          <cell r="N34">
            <v>1549.35</v>
          </cell>
          <cell r="P34">
            <v>1470.75</v>
          </cell>
          <cell r="Q34">
            <v>1291.03</v>
          </cell>
          <cell r="R34">
            <v>2273.4700000000003</v>
          </cell>
          <cell r="S34">
            <v>1520.5500000000002</v>
          </cell>
          <cell r="T34">
            <v>2673.5899999999997</v>
          </cell>
          <cell r="U34">
            <v>2941.94</v>
          </cell>
          <cell r="V34">
            <v>1380.06</v>
          </cell>
          <cell r="X34">
            <v>1517.5099999999998</v>
          </cell>
          <cell r="Y34">
            <v>1387.4</v>
          </cell>
          <cell r="Z34">
            <v>2518.59</v>
          </cell>
          <cell r="AA34">
            <v>2159.37</v>
          </cell>
          <cell r="AB34">
            <v>2179.31</v>
          </cell>
          <cell r="AC34">
            <v>2431.7400000000002</v>
          </cell>
          <cell r="AD34">
            <v>951.68000000000006</v>
          </cell>
          <cell r="AF34">
            <v>2001.83</v>
          </cell>
          <cell r="AG34">
            <v>2245.35</v>
          </cell>
          <cell r="AH34">
            <v>1478.53</v>
          </cell>
          <cell r="AI34">
            <v>2158.56</v>
          </cell>
          <cell r="AJ34">
            <v>2689.4</v>
          </cell>
        </row>
        <row r="36">
          <cell r="AJ36">
            <v>61265.67</v>
          </cell>
        </row>
      </sheetData>
      <sheetData sheetId="4">
        <row r="34">
          <cell r="C34">
            <v>1962.75</v>
          </cell>
          <cell r="D34">
            <v>1789.7999999999997</v>
          </cell>
          <cell r="F34">
            <v>1417.79</v>
          </cell>
          <cell r="G34">
            <v>1000.4</v>
          </cell>
          <cell r="H34">
            <v>1696.24</v>
          </cell>
          <cell r="I34">
            <v>1851.79</v>
          </cell>
          <cell r="J34">
            <v>2225.66</v>
          </cell>
          <cell r="K34">
            <v>2330.71</v>
          </cell>
          <cell r="L34">
            <v>2083.56</v>
          </cell>
          <cell r="N34">
            <v>1056.4299999999998</v>
          </cell>
          <cell r="O34">
            <v>1867.44</v>
          </cell>
          <cell r="P34">
            <v>2155.1000000000004</v>
          </cell>
          <cell r="Q34">
            <v>2293.0600000000004</v>
          </cell>
          <cell r="R34">
            <v>3508.0200000000004</v>
          </cell>
          <cell r="S34">
            <v>1706.13</v>
          </cell>
          <cell r="T34">
            <v>1422.16</v>
          </cell>
          <cell r="V34">
            <v>1223.9399999999998</v>
          </cell>
          <cell r="W34">
            <v>1645.6</v>
          </cell>
          <cell r="X34">
            <v>1953.58</v>
          </cell>
          <cell r="Y34">
            <v>2740.59</v>
          </cell>
          <cell r="Z34">
            <v>2149.85</v>
          </cell>
          <cell r="AA34">
            <v>2566.86</v>
          </cell>
          <cell r="AB34">
            <v>1266.75</v>
          </cell>
          <cell r="AD34">
            <v>1378.64</v>
          </cell>
          <cell r="AE34">
            <v>752.72</v>
          </cell>
          <cell r="AF34">
            <v>1953.55</v>
          </cell>
          <cell r="AG34">
            <v>2381.4300000000003</v>
          </cell>
          <cell r="AH34">
            <v>2315.0300000000002</v>
          </cell>
          <cell r="AI34">
            <v>3157.2000000000003</v>
          </cell>
          <cell r="AJ34">
            <v>1690.5300000000002</v>
          </cell>
          <cell r="AL34">
            <v>0</v>
          </cell>
        </row>
        <row r="36">
          <cell r="AL36">
            <v>57543.31</v>
          </cell>
        </row>
      </sheetData>
      <sheetData sheetId="5">
        <row r="34">
          <cell r="C34">
            <v>1493.52</v>
          </cell>
          <cell r="D34">
            <v>1009.23</v>
          </cell>
          <cell r="E34">
            <v>2150.33</v>
          </cell>
          <cell r="F34">
            <v>2110.98</v>
          </cell>
          <cell r="G34">
            <v>2577.9499999999998</v>
          </cell>
          <cell r="H34">
            <v>1345.09</v>
          </cell>
          <cell r="J34">
            <v>1320.8300000000002</v>
          </cell>
          <cell r="K34">
            <v>1882.91</v>
          </cell>
          <cell r="L34">
            <v>2102.38</v>
          </cell>
          <cell r="M34">
            <v>1684.2</v>
          </cell>
          <cell r="N34">
            <v>2745.13</v>
          </cell>
          <cell r="O34">
            <v>2502.59</v>
          </cell>
          <cell r="P34">
            <v>2221.21</v>
          </cell>
          <cell r="R34">
            <v>1062.57</v>
          </cell>
          <cell r="S34">
            <v>1384.4</v>
          </cell>
          <cell r="T34">
            <v>2229.21</v>
          </cell>
          <cell r="U34">
            <v>1889.18</v>
          </cell>
          <cell r="V34">
            <v>3240.95</v>
          </cell>
          <cell r="W34">
            <v>2424.4700000000003</v>
          </cell>
          <cell r="X34">
            <v>1565.88</v>
          </cell>
          <cell r="Z34">
            <v>509.52</v>
          </cell>
          <cell r="AA34">
            <v>1565.98</v>
          </cell>
          <cell r="AB34">
            <v>1754.8000000000002</v>
          </cell>
          <cell r="AC34">
            <v>2228.37</v>
          </cell>
          <cell r="AD34">
            <v>1643.3799999999999</v>
          </cell>
          <cell r="AE34">
            <v>2017.08</v>
          </cell>
          <cell r="AF34">
            <v>1166.24</v>
          </cell>
          <cell r="AH34">
            <v>1283.9399999999998</v>
          </cell>
          <cell r="AI34">
            <v>2067.37</v>
          </cell>
          <cell r="AJ34">
            <v>2217.06</v>
          </cell>
        </row>
        <row r="36">
          <cell r="AJ36">
            <v>55396.750000000007</v>
          </cell>
        </row>
      </sheetData>
      <sheetData sheetId="6">
        <row r="34">
          <cell r="C34">
            <v>1643.47</v>
          </cell>
          <cell r="D34">
            <v>2819.59</v>
          </cell>
          <cell r="E34">
            <v>3972.5699999999997</v>
          </cell>
          <cell r="F34">
            <v>0</v>
          </cell>
          <cell r="H34">
            <v>1268.6300000000001</v>
          </cell>
          <cell r="I34">
            <v>1467.3999999999999</v>
          </cell>
          <cell r="J34">
            <v>4056.15</v>
          </cell>
          <cell r="K34">
            <v>1432.77</v>
          </cell>
          <cell r="L34">
            <v>2177.34</v>
          </cell>
          <cell r="M34">
            <v>2114.67</v>
          </cell>
          <cell r="N34">
            <v>5116.91</v>
          </cell>
          <cell r="P34">
            <v>1083.24</v>
          </cell>
          <cell r="Q34">
            <v>1887.26</v>
          </cell>
          <cell r="R34">
            <v>2307.83</v>
          </cell>
          <cell r="S34">
            <v>2021.8799999999999</v>
          </cell>
          <cell r="T34">
            <v>1880.1100000000001</v>
          </cell>
          <cell r="U34">
            <v>1898.28</v>
          </cell>
          <cell r="V34">
            <v>1437.5900000000001</v>
          </cell>
          <cell r="X34">
            <v>794.46</v>
          </cell>
          <cell r="Y34">
            <v>1639.4299999999998</v>
          </cell>
          <cell r="Z34">
            <v>2554.6999999999998</v>
          </cell>
          <cell r="AA34">
            <v>1953.89</v>
          </cell>
          <cell r="AB34">
            <v>2190.4900000000002</v>
          </cell>
          <cell r="AC34">
            <v>2092.69</v>
          </cell>
          <cell r="AD34">
            <v>1408.92</v>
          </cell>
          <cell r="AF34">
            <v>781.72</v>
          </cell>
          <cell r="AG34">
            <v>1011.44</v>
          </cell>
          <cell r="AH34">
            <v>1937.16</v>
          </cell>
          <cell r="AI34">
            <v>2072.96</v>
          </cell>
          <cell r="AJ34">
            <v>2346.0699999999997</v>
          </cell>
          <cell r="AK34">
            <v>1664.41</v>
          </cell>
        </row>
        <row r="36">
          <cell r="AK36">
            <v>61034.030000000013</v>
          </cell>
        </row>
      </sheetData>
      <sheetData sheetId="7">
        <row r="34">
          <cell r="C34">
            <v>1257.97</v>
          </cell>
          <cell r="E34">
            <v>746.58</v>
          </cell>
          <cell r="F34">
            <v>1485.58</v>
          </cell>
          <cell r="G34">
            <v>2386.54</v>
          </cell>
          <cell r="H34">
            <v>1568.24</v>
          </cell>
          <cell r="I34">
            <v>1960.22</v>
          </cell>
          <cell r="J34">
            <v>860.03</v>
          </cell>
          <cell r="K34">
            <v>1320.58</v>
          </cell>
          <cell r="M34">
            <v>747.03000000000009</v>
          </cell>
          <cell r="N34">
            <v>1858.1999999999998</v>
          </cell>
          <cell r="O34">
            <v>1959.0400000000002</v>
          </cell>
          <cell r="P34">
            <v>870.71</v>
          </cell>
          <cell r="Q34">
            <v>1558.52</v>
          </cell>
          <cell r="R34">
            <v>781.22</v>
          </cell>
          <cell r="S34">
            <v>719.53</v>
          </cell>
          <cell r="U34">
            <v>920.81</v>
          </cell>
          <cell r="V34">
            <v>841.07999999999993</v>
          </cell>
          <cell r="W34">
            <v>1167.54</v>
          </cell>
          <cell r="X34">
            <v>1943.25</v>
          </cell>
          <cell r="Y34">
            <v>2003</v>
          </cell>
          <cell r="Z34">
            <v>1126.1599999999999</v>
          </cell>
          <cell r="AA34">
            <v>1156.3300000000002</v>
          </cell>
          <cell r="AC34">
            <v>827.48</v>
          </cell>
          <cell r="AD34">
            <v>1398</v>
          </cell>
          <cell r="AE34">
            <v>1510.26</v>
          </cell>
          <cell r="AF34">
            <v>1091.95</v>
          </cell>
          <cell r="AG34">
            <v>1462.26</v>
          </cell>
          <cell r="AH34">
            <v>1354.29</v>
          </cell>
          <cell r="AI34">
            <v>1028.8400000000001</v>
          </cell>
          <cell r="AK34">
            <v>755.72</v>
          </cell>
          <cell r="AL34">
            <v>1295.54</v>
          </cell>
        </row>
        <row r="36">
          <cell r="AL36">
            <v>39962.5</v>
          </cell>
        </row>
      </sheetData>
      <sheetData sheetId="8">
        <row r="34">
          <cell r="C34">
            <v>1468.38</v>
          </cell>
          <cell r="D34">
            <v>1563.34</v>
          </cell>
          <cell r="E34">
            <v>2108.7400000000002</v>
          </cell>
          <cell r="F34">
            <v>1898.23</v>
          </cell>
          <cell r="G34">
            <v>1443.1399999999999</v>
          </cell>
          <cell r="I34">
            <v>1583.29</v>
          </cell>
          <cell r="J34">
            <v>930.24</v>
          </cell>
          <cell r="K34">
            <v>1564.04</v>
          </cell>
          <cell r="L34">
            <v>1478.59</v>
          </cell>
          <cell r="M34">
            <v>2545.9699999999998</v>
          </cell>
          <cell r="N34">
            <v>2552.2399999999998</v>
          </cell>
          <cell r="O34">
            <v>1776.76</v>
          </cell>
          <cell r="Q34">
            <v>1144.48</v>
          </cell>
          <cell r="R34">
            <v>1607.81</v>
          </cell>
          <cell r="S34">
            <v>1714.08</v>
          </cell>
          <cell r="T34">
            <v>1888.67</v>
          </cell>
          <cell r="U34">
            <v>1947.76</v>
          </cell>
          <cell r="V34">
            <v>2283.41</v>
          </cell>
          <cell r="W34">
            <v>1327.15</v>
          </cell>
          <cell r="Y34">
            <v>1292.3699999999999</v>
          </cell>
          <cell r="Z34">
            <v>964.79</v>
          </cell>
          <cell r="AA34">
            <v>3171.2</v>
          </cell>
          <cell r="AB34">
            <v>1664.52</v>
          </cell>
          <cell r="AC34">
            <v>1989.65</v>
          </cell>
          <cell r="AD34">
            <v>3311.91</v>
          </cell>
          <cell r="AE34">
            <v>951.31999999999994</v>
          </cell>
          <cell r="AG34">
            <v>960.16</v>
          </cell>
          <cell r="AH34">
            <v>916.36</v>
          </cell>
          <cell r="AI34">
            <v>1633.25</v>
          </cell>
          <cell r="AJ34">
            <v>1655.8899999999999</v>
          </cell>
        </row>
        <row r="36">
          <cell r="AJ36">
            <v>51337.740000000005</v>
          </cell>
        </row>
      </sheetData>
      <sheetData sheetId="9">
        <row r="34">
          <cell r="C34">
            <v>2237.1099999999997</v>
          </cell>
          <cell r="D34">
            <v>2436</v>
          </cell>
          <cell r="E34">
            <v>938.52</v>
          </cell>
          <cell r="G34">
            <v>1049.24</v>
          </cell>
          <cell r="H34">
            <v>1183.1099999999999</v>
          </cell>
          <cell r="I34">
            <v>1738.9500000000003</v>
          </cell>
          <cell r="J34">
            <v>1848.6</v>
          </cell>
          <cell r="K34">
            <v>1905.1599999999999</v>
          </cell>
          <cell r="L34">
            <v>1778.35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6">
          <cell r="AK36">
            <v>15115.039999999999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>
        <row r="34">
          <cell r="C34">
            <v>0</v>
          </cell>
          <cell r="D34">
            <v>2181.7200000000003</v>
          </cell>
          <cell r="E34">
            <v>1838.6</v>
          </cell>
          <cell r="F34">
            <v>2267.91</v>
          </cell>
          <cell r="G34">
            <v>2209.3199999999997</v>
          </cell>
          <cell r="H34">
            <v>1399.46</v>
          </cell>
          <cell r="J34">
            <v>2113.85</v>
          </cell>
          <cell r="K34">
            <v>1545.1999999999998</v>
          </cell>
          <cell r="L34">
            <v>1818.3</v>
          </cell>
          <cell r="M34">
            <v>2179.65</v>
          </cell>
          <cell r="N34">
            <v>2885.7200000000003</v>
          </cell>
          <cell r="O34">
            <v>2480.8500000000004</v>
          </cell>
          <cell r="P34">
            <v>1653.8300000000002</v>
          </cell>
          <cell r="R34">
            <v>1290.25</v>
          </cell>
          <cell r="S34">
            <v>1453.13</v>
          </cell>
          <cell r="T34">
            <v>2677.3999999999996</v>
          </cell>
          <cell r="U34">
            <v>1773.1699999999998</v>
          </cell>
          <cell r="V34">
            <v>2460.0100000000002</v>
          </cell>
          <cell r="W34">
            <v>2483.9700000000003</v>
          </cell>
          <cell r="X34">
            <v>1506.83</v>
          </cell>
          <cell r="Z34">
            <v>1194.92</v>
          </cell>
          <cell r="AA34">
            <v>1508.36</v>
          </cell>
          <cell r="AB34">
            <v>2499.65</v>
          </cell>
          <cell r="AC34">
            <v>1848.59</v>
          </cell>
          <cell r="AD34">
            <v>2358.5099999999998</v>
          </cell>
          <cell r="AE34">
            <v>2664.02</v>
          </cell>
          <cell r="AF34">
            <v>1980.26</v>
          </cell>
          <cell r="AH34">
            <v>1584.98</v>
          </cell>
          <cell r="AI34">
            <v>1832.25</v>
          </cell>
          <cell r="AJ34">
            <v>2201.34</v>
          </cell>
          <cell r="AK34">
            <v>2251.0700000000002</v>
          </cell>
        </row>
        <row r="36">
          <cell r="AK36">
            <v>60143.12</v>
          </cell>
        </row>
      </sheetData>
      <sheetData sheetId="1">
        <row r="34">
          <cell r="C34">
            <v>2212.75</v>
          </cell>
          <cell r="D34">
            <v>2289.37</v>
          </cell>
          <cell r="E34">
            <v>1382.8000000000002</v>
          </cell>
          <cell r="G34">
            <v>1440.95</v>
          </cell>
          <cell r="H34">
            <v>1490.56</v>
          </cell>
          <cell r="I34">
            <v>1652.36</v>
          </cell>
          <cell r="J34">
            <v>2266.1999999999998</v>
          </cell>
          <cell r="K34">
            <v>2934.22</v>
          </cell>
          <cell r="L34">
            <v>2594.62</v>
          </cell>
          <cell r="M34">
            <v>2090.6</v>
          </cell>
          <cell r="O34">
            <v>1519.62</v>
          </cell>
          <cell r="P34">
            <v>2810.5</v>
          </cell>
          <cell r="Q34">
            <v>2247.0700000000002</v>
          </cell>
          <cell r="R34">
            <v>2326.42</v>
          </cell>
          <cell r="S34">
            <v>2112.66</v>
          </cell>
          <cell r="T34">
            <v>3015.66</v>
          </cell>
          <cell r="U34">
            <v>1922.8100000000002</v>
          </cell>
          <cell r="W34">
            <v>1507.68</v>
          </cell>
          <cell r="X34">
            <v>1666.67</v>
          </cell>
          <cell r="Y34">
            <v>2711.96</v>
          </cell>
          <cell r="Z34">
            <v>2508.09</v>
          </cell>
          <cell r="AA34">
            <v>2582.46</v>
          </cell>
          <cell r="AB34">
            <v>2460.4899999999998</v>
          </cell>
          <cell r="AC34">
            <v>1508.08</v>
          </cell>
          <cell r="AE34">
            <v>1999.75</v>
          </cell>
          <cell r="AF34">
            <v>2006.4099999999999</v>
          </cell>
          <cell r="AG34">
            <v>1793.4099999999999</v>
          </cell>
          <cell r="AH34">
            <v>2397.06</v>
          </cell>
        </row>
        <row r="36">
          <cell r="AH36">
            <v>59451.229999999996</v>
          </cell>
        </row>
      </sheetData>
      <sheetData sheetId="2">
        <row r="34">
          <cell r="C34">
            <v>3001.11</v>
          </cell>
          <cell r="D34">
            <v>2466.84</v>
          </cell>
          <cell r="E34">
            <v>1501.5</v>
          </cell>
          <cell r="G34">
            <v>2201.2399999999998</v>
          </cell>
          <cell r="H34">
            <v>1649.21</v>
          </cell>
          <cell r="I34">
            <v>2811.52</v>
          </cell>
          <cell r="J34">
            <v>2747.67</v>
          </cell>
          <cell r="K34">
            <v>2653.6</v>
          </cell>
          <cell r="L34">
            <v>2171.9</v>
          </cell>
          <cell r="M34">
            <v>1890.3</v>
          </cell>
          <cell r="O34">
            <v>1971.19</v>
          </cell>
          <cell r="P34">
            <v>2135.87</v>
          </cell>
          <cell r="Q34">
            <v>2503.98</v>
          </cell>
          <cell r="R34">
            <v>2741.56</v>
          </cell>
          <cell r="S34">
            <v>3227.8599999999997</v>
          </cell>
          <cell r="T34">
            <v>3479.47</v>
          </cell>
          <cell r="U34">
            <v>5569.07</v>
          </cell>
          <cell r="W34">
            <v>1595.1100000000001</v>
          </cell>
          <cell r="X34">
            <v>2045.6399999999999</v>
          </cell>
          <cell r="Y34">
            <v>3012.08</v>
          </cell>
          <cell r="Z34">
            <v>2644.66</v>
          </cell>
          <cell r="AA34">
            <v>2715.21</v>
          </cell>
          <cell r="AB34">
            <v>2976.2599999999998</v>
          </cell>
          <cell r="AC34">
            <v>2340.1800000000003</v>
          </cell>
          <cell r="AE34">
            <v>1696.88</v>
          </cell>
          <cell r="AF34">
            <v>1420.1599999999999</v>
          </cell>
          <cell r="AG34">
            <v>2663.67</v>
          </cell>
          <cell r="AH34">
            <v>2625.3</v>
          </cell>
          <cell r="AI34">
            <v>2843.2699999999995</v>
          </cell>
          <cell r="AJ34">
            <v>2455.1999999999998</v>
          </cell>
          <cell r="AK34">
            <v>1313.1</v>
          </cell>
        </row>
        <row r="36">
          <cell r="AK36">
            <v>77070.61</v>
          </cell>
        </row>
      </sheetData>
      <sheetData sheetId="3">
        <row r="34">
          <cell r="C34">
            <v>1742.21</v>
          </cell>
          <cell r="D34">
            <v>2088.5</v>
          </cell>
          <cell r="E34">
            <v>2430.52</v>
          </cell>
          <cell r="F34">
            <v>2275.52</v>
          </cell>
          <cell r="G34">
            <v>3292.02</v>
          </cell>
          <cell r="H34">
            <v>2284</v>
          </cell>
          <cell r="I34">
            <v>2284.1400000000003</v>
          </cell>
          <cell r="K34">
            <v>1494.76</v>
          </cell>
          <cell r="L34">
            <v>1522.82</v>
          </cell>
          <cell r="M34">
            <v>2336.46</v>
          </cell>
          <cell r="N34">
            <v>2176.84</v>
          </cell>
          <cell r="O34">
            <v>2839.18</v>
          </cell>
          <cell r="P34">
            <v>2360.67</v>
          </cell>
          <cell r="Q34">
            <v>1521.32</v>
          </cell>
          <cell r="S34">
            <v>1510.83</v>
          </cell>
          <cell r="T34">
            <v>1838.6399999999999</v>
          </cell>
          <cell r="U34">
            <v>2869.9399999999996</v>
          </cell>
          <cell r="V34">
            <v>2398.62</v>
          </cell>
          <cell r="W34">
            <v>2543.7399999999998</v>
          </cell>
          <cell r="X34">
            <v>2954.5899999999997</v>
          </cell>
          <cell r="Y34">
            <v>1481.02</v>
          </cell>
          <cell r="AA34">
            <v>1304.02</v>
          </cell>
          <cell r="AB34">
            <v>1536.22</v>
          </cell>
          <cell r="AC34">
            <v>2813.12</v>
          </cell>
          <cell r="AD34">
            <v>1887.1</v>
          </cell>
          <cell r="AE34">
            <v>2992.2200000000003</v>
          </cell>
          <cell r="AF34">
            <v>2652.08</v>
          </cell>
          <cell r="AG34">
            <v>1800.5500000000002</v>
          </cell>
          <cell r="AI34">
            <v>1155.23</v>
          </cell>
          <cell r="AJ34">
            <v>2325.9899999999998</v>
          </cell>
        </row>
        <row r="36">
          <cell r="AJ36">
            <v>64712.869999999995</v>
          </cell>
        </row>
      </sheetData>
      <sheetData sheetId="4">
        <row r="34">
          <cell r="C34">
            <v>2701.61</v>
          </cell>
          <cell r="D34">
            <v>2315.87</v>
          </cell>
          <cell r="E34">
            <v>2422.89</v>
          </cell>
          <cell r="F34">
            <v>2231.13</v>
          </cell>
          <cell r="G34">
            <v>2428.13</v>
          </cell>
          <cell r="I34">
            <v>991.38000000000011</v>
          </cell>
          <cell r="J34">
            <v>1368.2</v>
          </cell>
          <cell r="K34">
            <v>2623.91</v>
          </cell>
          <cell r="L34">
            <v>1867.0200000000002</v>
          </cell>
          <cell r="M34">
            <v>2562.1600000000003</v>
          </cell>
          <cell r="N34">
            <v>2029.48</v>
          </cell>
          <cell r="O34">
            <v>1795.4</v>
          </cell>
          <cell r="Q34">
            <v>1544.38</v>
          </cell>
          <cell r="R34">
            <v>1500.4900000000002</v>
          </cell>
          <cell r="S34">
            <v>2173.79</v>
          </cell>
          <cell r="T34">
            <v>1770.3600000000001</v>
          </cell>
          <cell r="U34">
            <v>2896.23</v>
          </cell>
          <cell r="V34">
            <v>2120.6799999999998</v>
          </cell>
          <cell r="W34">
            <v>1309.5</v>
          </cell>
          <cell r="Y34">
            <v>1209</v>
          </cell>
          <cell r="Z34">
            <v>1709.08</v>
          </cell>
          <cell r="AA34">
            <v>2497.2799999999997</v>
          </cell>
          <cell r="AB34">
            <v>1887.8600000000001</v>
          </cell>
          <cell r="AC34">
            <v>2552.96</v>
          </cell>
          <cell r="AD34">
            <v>2441.5499999999997</v>
          </cell>
          <cell r="AE34">
            <v>1504.06</v>
          </cell>
          <cell r="AG34">
            <v>2238.08</v>
          </cell>
          <cell r="AH34">
            <v>1595.88</v>
          </cell>
          <cell r="AI34">
            <v>2063.08</v>
          </cell>
          <cell r="AJ34">
            <v>1997.4299999999998</v>
          </cell>
          <cell r="AK34">
            <v>2208.2199999999998</v>
          </cell>
        </row>
        <row r="36">
          <cell r="AK36">
            <v>62557.090000000004</v>
          </cell>
        </row>
      </sheetData>
      <sheetData sheetId="5">
        <row r="34">
          <cell r="C34">
            <v>3360.11</v>
          </cell>
          <cell r="D34">
            <v>1540.77</v>
          </cell>
          <cell r="F34">
            <v>1482.1599999999999</v>
          </cell>
          <cell r="G34">
            <v>1459.5500000000002</v>
          </cell>
          <cell r="H34">
            <v>2448.16</v>
          </cell>
          <cell r="I34">
            <v>2267.12</v>
          </cell>
          <cell r="J34">
            <v>2338.4300000000003</v>
          </cell>
          <cell r="K34">
            <v>2291.41</v>
          </cell>
          <cell r="L34">
            <v>1499.47</v>
          </cell>
          <cell r="N34">
            <v>1265.94</v>
          </cell>
          <cell r="O34">
            <v>1722.71</v>
          </cell>
          <cell r="P34">
            <v>2365.7999999999997</v>
          </cell>
          <cell r="Q34">
            <v>2300.13</v>
          </cell>
          <cell r="R34">
            <v>1860</v>
          </cell>
          <cell r="S34">
            <v>1647.0500000000002</v>
          </cell>
          <cell r="T34">
            <v>1597.8200000000002</v>
          </cell>
          <cell r="V34">
            <v>1715.9199999999998</v>
          </cell>
          <cell r="W34">
            <v>1586.65</v>
          </cell>
          <cell r="X34">
            <v>2916.21</v>
          </cell>
          <cell r="Y34">
            <v>1862.95</v>
          </cell>
          <cell r="Z34">
            <v>2366.56</v>
          </cell>
          <cell r="AA34">
            <v>1819.1999999999998</v>
          </cell>
          <cell r="AB34">
            <v>1438.7</v>
          </cell>
          <cell r="AD34">
            <v>1649.93</v>
          </cell>
          <cell r="AE34">
            <v>1149.6999999999998</v>
          </cell>
          <cell r="AF34">
            <v>2012.98</v>
          </cell>
          <cell r="AG34">
            <v>1882</v>
          </cell>
          <cell r="AH34">
            <v>2284.5299999999997</v>
          </cell>
          <cell r="AI34">
            <v>2124.0100000000002</v>
          </cell>
          <cell r="AJ34">
            <v>1426.87</v>
          </cell>
        </row>
        <row r="36">
          <cell r="AJ36">
            <v>57682.84</v>
          </cell>
        </row>
      </sheetData>
      <sheetData sheetId="6">
        <row r="34">
          <cell r="C34">
            <v>1328.8899999999999</v>
          </cell>
          <cell r="D34">
            <v>1740.1299999999999</v>
          </cell>
          <cell r="E34">
            <v>2883.23</v>
          </cell>
          <cell r="F34">
            <v>0</v>
          </cell>
          <cell r="G34">
            <v>2792.09</v>
          </cell>
          <cell r="H34">
            <v>1805.12</v>
          </cell>
          <cell r="I34">
            <v>1636.59</v>
          </cell>
          <cell r="K34">
            <v>1309.4399999999998</v>
          </cell>
          <cell r="L34">
            <v>1400.8200000000002</v>
          </cell>
          <cell r="M34">
            <v>2834.58</v>
          </cell>
          <cell r="N34">
            <v>1521.42</v>
          </cell>
          <cell r="O34">
            <v>2070.86</v>
          </cell>
          <cell r="P34">
            <v>2338.48</v>
          </cell>
          <cell r="Q34">
            <v>1596.5</v>
          </cell>
          <cell r="S34">
            <v>1881.48</v>
          </cell>
          <cell r="T34">
            <v>956.31000000000006</v>
          </cell>
          <cell r="U34">
            <v>2284.96</v>
          </cell>
          <cell r="V34">
            <v>1716.54</v>
          </cell>
          <cell r="W34">
            <v>2510.54</v>
          </cell>
          <cell r="X34">
            <v>2024.61</v>
          </cell>
          <cell r="Y34">
            <v>1777.5300000000002</v>
          </cell>
          <cell r="AA34">
            <v>1446.8400000000001</v>
          </cell>
          <cell r="AB34">
            <v>1154.8300000000002</v>
          </cell>
          <cell r="AC34">
            <v>2046.13</v>
          </cell>
          <cell r="AD34">
            <v>1381.96</v>
          </cell>
          <cell r="AE34">
            <v>1814</v>
          </cell>
          <cell r="AF34">
            <v>1971.15</v>
          </cell>
          <cell r="AG34">
            <v>1479.27</v>
          </cell>
          <cell r="AI34">
            <v>1112.81</v>
          </cell>
          <cell r="AJ34">
            <v>2099.7599999999998</v>
          </cell>
          <cell r="AK34">
            <v>2816.3500000000004</v>
          </cell>
        </row>
        <row r="36">
          <cell r="AK36">
            <v>55733.22</v>
          </cell>
        </row>
      </sheetData>
      <sheetData sheetId="7">
        <row r="34">
          <cell r="C34">
            <v>1965.0900000000001</v>
          </cell>
          <cell r="D34">
            <v>3142.99</v>
          </cell>
          <cell r="E34">
            <v>1959.32</v>
          </cell>
          <cell r="F34">
            <v>1885.9</v>
          </cell>
          <cell r="H34">
            <v>1293.9000000000001</v>
          </cell>
          <cell r="I34">
            <v>1552.03</v>
          </cell>
          <cell r="J34">
            <v>2921.54</v>
          </cell>
          <cell r="K34">
            <v>1549.1499999999999</v>
          </cell>
          <cell r="L34">
            <v>2389.27</v>
          </cell>
          <cell r="M34">
            <v>2255.66</v>
          </cell>
          <cell r="N34">
            <v>1494.08</v>
          </cell>
          <cell r="P34">
            <v>1858.8200000000002</v>
          </cell>
          <cell r="Q34">
            <v>1555.1200000000001</v>
          </cell>
          <cell r="R34">
            <v>2096.5700000000002</v>
          </cell>
          <cell r="S34">
            <v>1971.9699999999998</v>
          </cell>
          <cell r="T34">
            <v>2718.6699999999996</v>
          </cell>
          <cell r="U34">
            <v>2341.35</v>
          </cell>
          <cell r="V34">
            <v>1324.29</v>
          </cell>
          <cell r="X34">
            <v>1151.4000000000001</v>
          </cell>
          <cell r="Y34">
            <v>1834.18</v>
          </cell>
          <cell r="Z34">
            <v>2687.71</v>
          </cell>
          <cell r="AA34">
            <v>1811.3700000000001</v>
          </cell>
          <cell r="AB34">
            <v>2135.23</v>
          </cell>
          <cell r="AC34">
            <v>2224.23</v>
          </cell>
          <cell r="AD34">
            <v>1834.23</v>
          </cell>
          <cell r="AF34">
            <v>1423.7800000000002</v>
          </cell>
          <cell r="AG34">
            <v>1913.35</v>
          </cell>
          <cell r="AH34">
            <v>1827.77</v>
          </cell>
          <cell r="AI34">
            <v>1943.15</v>
          </cell>
          <cell r="AJ34">
            <v>1627.23</v>
          </cell>
          <cell r="AK34">
            <v>2577.04</v>
          </cell>
        </row>
        <row r="36">
          <cell r="AK36">
            <v>61266.39</v>
          </cell>
        </row>
      </sheetData>
      <sheetData sheetId="8">
        <row r="34">
          <cell r="C34">
            <v>2329.4899999999998</v>
          </cell>
          <cell r="E34">
            <v>1380.92</v>
          </cell>
          <cell r="F34">
            <v>796.99999999999989</v>
          </cell>
          <cell r="G34">
            <v>2191.33</v>
          </cell>
          <cell r="H34">
            <v>1782.01</v>
          </cell>
          <cell r="I34">
            <v>2611.6099999999997</v>
          </cell>
          <cell r="J34">
            <v>2596.29</v>
          </cell>
          <cell r="K34">
            <v>1096.32</v>
          </cell>
          <cell r="M34">
            <v>1087.1299999999999</v>
          </cell>
          <cell r="N34">
            <v>1157.75</v>
          </cell>
          <cell r="O34">
            <v>1745.1599999999999</v>
          </cell>
          <cell r="P34">
            <v>2188.41</v>
          </cell>
          <cell r="Q34">
            <v>2629.3</v>
          </cell>
          <cell r="R34">
            <v>2416.6999999999998</v>
          </cell>
          <cell r="S34">
            <v>1527.5300000000002</v>
          </cell>
          <cell r="U34">
            <v>1132.6500000000001</v>
          </cell>
          <cell r="V34">
            <v>1322.61</v>
          </cell>
          <cell r="W34">
            <v>1834.45</v>
          </cell>
          <cell r="X34">
            <v>2140.4700000000003</v>
          </cell>
          <cell r="Y34">
            <v>2298.79</v>
          </cell>
          <cell r="Z34">
            <v>2042.06</v>
          </cell>
          <cell r="AA34">
            <v>1597.3700000000001</v>
          </cell>
          <cell r="AC34">
            <v>1185.4099999999999</v>
          </cell>
          <cell r="AD34">
            <v>1188.7799999999997</v>
          </cell>
          <cell r="AE34">
            <v>1959.49</v>
          </cell>
          <cell r="AF34">
            <v>1336.0900000000001</v>
          </cell>
          <cell r="AG34">
            <v>2157.54</v>
          </cell>
          <cell r="AH34">
            <v>2086.6</v>
          </cell>
          <cell r="AI34">
            <v>1835.49</v>
          </cell>
          <cell r="AK34">
            <v>1583.5</v>
          </cell>
        </row>
        <row r="36">
          <cell r="AK36">
            <v>53238.250000000007</v>
          </cell>
        </row>
      </sheetData>
      <sheetData sheetId="9">
        <row r="34">
          <cell r="C34">
            <v>1233.8499999999999</v>
          </cell>
          <cell r="D34">
            <v>1844.71</v>
          </cell>
          <cell r="E34">
            <v>1803.44</v>
          </cell>
          <cell r="F34">
            <v>1912.03</v>
          </cell>
          <cell r="G34">
            <v>2454.5500000000002</v>
          </cell>
          <cell r="H34">
            <v>1448.39</v>
          </cell>
          <cell r="J34">
            <v>868.76</v>
          </cell>
          <cell r="K34">
            <v>1648.55</v>
          </cell>
          <cell r="L34">
            <v>2297.7599999999998</v>
          </cell>
          <cell r="M34">
            <v>1781.38</v>
          </cell>
          <cell r="N34">
            <v>2339.31</v>
          </cell>
          <cell r="O34">
            <v>2252.7600000000002</v>
          </cell>
          <cell r="P34">
            <v>1614.69</v>
          </cell>
          <cell r="R34">
            <v>1038.72</v>
          </cell>
          <cell r="S34">
            <v>2047.95</v>
          </cell>
          <cell r="T34">
            <v>1632</v>
          </cell>
          <cell r="U34">
            <v>1802.0099999999998</v>
          </cell>
          <cell r="V34">
            <v>3007.7700000000004</v>
          </cell>
          <cell r="W34">
            <v>2276.66</v>
          </cell>
          <cell r="X34">
            <v>1335.26</v>
          </cell>
          <cell r="Z34">
            <v>1001.1800000000001</v>
          </cell>
          <cell r="AA34">
            <v>1281.72</v>
          </cell>
          <cell r="AB34">
            <v>1847.71</v>
          </cell>
          <cell r="AC34">
            <v>1902.2200000000003</v>
          </cell>
          <cell r="AD34">
            <v>1948.37</v>
          </cell>
          <cell r="AE34">
            <v>2579.13</v>
          </cell>
          <cell r="AF34">
            <v>1141.8900000000001</v>
          </cell>
          <cell r="AH34">
            <v>1510.79</v>
          </cell>
          <cell r="AI34">
            <v>1159.6599999999999</v>
          </cell>
          <cell r="AJ34">
            <v>1791.8100000000002</v>
          </cell>
          <cell r="AK34">
            <v>2216.17</v>
          </cell>
        </row>
        <row r="36">
          <cell r="AK36">
            <v>55021.2</v>
          </cell>
        </row>
      </sheetData>
      <sheetData sheetId="10">
        <row r="34">
          <cell r="C34">
            <v>1588.0099999999998</v>
          </cell>
          <cell r="D34">
            <v>2015.73</v>
          </cell>
          <cell r="E34">
            <v>984.78</v>
          </cell>
          <cell r="G34">
            <v>1514.5100000000002</v>
          </cell>
          <cell r="H34">
            <v>1751.5</v>
          </cell>
          <cell r="I34">
            <v>1530.21</v>
          </cell>
          <cell r="J34">
            <v>2136.42</v>
          </cell>
          <cell r="K34">
            <v>2374.04</v>
          </cell>
          <cell r="L34">
            <v>1972.04</v>
          </cell>
          <cell r="M34">
            <v>1490.99</v>
          </cell>
          <cell r="O34">
            <v>988.86999999999989</v>
          </cell>
          <cell r="P34">
            <v>1430.69</v>
          </cell>
          <cell r="Q34">
            <v>1504.52</v>
          </cell>
          <cell r="R34">
            <v>1961.97</v>
          </cell>
          <cell r="S34">
            <v>2105.3199999999997</v>
          </cell>
          <cell r="T34">
            <v>1903.55</v>
          </cell>
          <cell r="U34">
            <v>1156.6400000000001</v>
          </cell>
          <cell r="W34">
            <v>1618.75</v>
          </cell>
          <cell r="X34">
            <v>1545.8500000000001</v>
          </cell>
          <cell r="Y34">
            <v>1439.77</v>
          </cell>
          <cell r="Z34">
            <v>1356.07</v>
          </cell>
          <cell r="AA34">
            <v>1751.56</v>
          </cell>
          <cell r="AB34">
            <v>1879.51</v>
          </cell>
          <cell r="AC34">
            <v>1860.04</v>
          </cell>
          <cell r="AE34">
            <v>1220.21</v>
          </cell>
          <cell r="AF34">
            <v>1507.75</v>
          </cell>
          <cell r="AG34">
            <v>2810.11</v>
          </cell>
          <cell r="AH34">
            <v>0</v>
          </cell>
          <cell r="AI34">
            <v>2398.23</v>
          </cell>
          <cell r="AJ34">
            <v>1798.48</v>
          </cell>
        </row>
        <row r="36">
          <cell r="AJ36">
            <v>49596.12</v>
          </cell>
        </row>
      </sheetData>
      <sheetData sheetId="11">
        <row r="34">
          <cell r="C34">
            <v>1082.3400000000001</v>
          </cell>
          <cell r="E34">
            <v>1372.3200000000002</v>
          </cell>
          <cell r="F34">
            <v>1433.35</v>
          </cell>
          <cell r="G34">
            <v>1503.01</v>
          </cell>
          <cell r="H34">
            <v>1859.49</v>
          </cell>
          <cell r="I34">
            <v>2266.12</v>
          </cell>
          <cell r="J34">
            <v>2142.94</v>
          </cell>
          <cell r="K34">
            <v>1365.21</v>
          </cell>
          <cell r="M34">
            <v>1216.44</v>
          </cell>
          <cell r="N34">
            <v>1399.5900000000001</v>
          </cell>
          <cell r="O34">
            <v>1581.79</v>
          </cell>
          <cell r="P34">
            <v>1540.56</v>
          </cell>
          <cell r="Q34">
            <v>2407.2600000000002</v>
          </cell>
          <cell r="R34">
            <v>2037.28</v>
          </cell>
          <cell r="S34">
            <v>1712.9199999999998</v>
          </cell>
          <cell r="U34">
            <v>1143.27</v>
          </cell>
          <cell r="V34">
            <v>1403.6599999999999</v>
          </cell>
          <cell r="W34">
            <v>1774.66</v>
          </cell>
          <cell r="X34">
            <v>1673.8200000000002</v>
          </cell>
          <cell r="Y34">
            <v>1744.71</v>
          </cell>
          <cell r="Z34">
            <v>1400.18</v>
          </cell>
          <cell r="AA34">
            <v>1648.0900000000001</v>
          </cell>
          <cell r="AC34">
            <v>1787.0500000000002</v>
          </cell>
          <cell r="AD34">
            <v>1670.6000000000001</v>
          </cell>
          <cell r="AE34">
            <v>0</v>
          </cell>
          <cell r="AF34">
            <v>1880.97</v>
          </cell>
          <cell r="AG34">
            <v>2750.25</v>
          </cell>
          <cell r="AH34">
            <v>2094.15</v>
          </cell>
          <cell r="AI34">
            <v>1850.44</v>
          </cell>
          <cell r="AK34">
            <v>1776.2399999999998</v>
          </cell>
          <cell r="AL34">
            <v>2336.4300000000003</v>
          </cell>
        </row>
        <row r="36">
          <cell r="AL36">
            <v>51855.14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>
        <row r="34">
          <cell r="C34">
            <v>0</v>
          </cell>
          <cell r="D34">
            <v>1456.68</v>
          </cell>
          <cell r="E34">
            <v>1830.02</v>
          </cell>
          <cell r="F34">
            <v>1453.8200000000002</v>
          </cell>
          <cell r="G34">
            <v>1516.07</v>
          </cell>
          <cell r="I34">
            <v>1470.7399999999998</v>
          </cell>
          <cell r="J34">
            <v>1325.19</v>
          </cell>
          <cell r="K34">
            <v>2331.9499999999998</v>
          </cell>
          <cell r="L34">
            <v>1370.06</v>
          </cell>
          <cell r="M34">
            <v>2545.41</v>
          </cell>
          <cell r="N34">
            <v>2329.35</v>
          </cell>
          <cell r="O34">
            <v>1501.89</v>
          </cell>
          <cell r="Q34">
            <v>1179.5899999999999</v>
          </cell>
          <cell r="R34">
            <v>1127.22</v>
          </cell>
          <cell r="S34">
            <v>1609.68</v>
          </cell>
          <cell r="T34">
            <v>1852.34</v>
          </cell>
          <cell r="U34">
            <v>2759.71</v>
          </cell>
          <cell r="V34">
            <v>2061.4300000000003</v>
          </cell>
          <cell r="W34">
            <v>1683.55</v>
          </cell>
          <cell r="Y34">
            <v>1251.46</v>
          </cell>
          <cell r="Z34">
            <v>1553.27</v>
          </cell>
          <cell r="AA34">
            <v>2192.09</v>
          </cell>
          <cell r="AB34">
            <v>1789.63</v>
          </cell>
          <cell r="AC34">
            <v>2293.58</v>
          </cell>
          <cell r="AD34">
            <v>1574.01</v>
          </cell>
          <cell r="AE34">
            <v>1470.2000000000003</v>
          </cell>
          <cell r="AG34">
            <v>1051.55</v>
          </cell>
          <cell r="AH34">
            <v>1888.48</v>
          </cell>
          <cell r="AI34">
            <v>1478.05</v>
          </cell>
          <cell r="AJ34">
            <v>2138.66</v>
          </cell>
          <cell r="AK34">
            <v>2429.89</v>
          </cell>
        </row>
        <row r="36">
          <cell r="AK36">
            <v>52515.570000000007</v>
          </cell>
        </row>
      </sheetData>
      <sheetData sheetId="1">
        <row r="34">
          <cell r="C34">
            <v>1561.97</v>
          </cell>
          <cell r="D34">
            <v>1414.8</v>
          </cell>
          <cell r="F34">
            <v>1136.47</v>
          </cell>
          <cell r="G34">
            <v>1291.3900000000001</v>
          </cell>
          <cell r="H34">
            <v>1631.72</v>
          </cell>
          <cell r="I34">
            <v>2139.7599999999998</v>
          </cell>
          <cell r="J34">
            <v>2868.2799999999997</v>
          </cell>
          <cell r="K34">
            <v>1907.06</v>
          </cell>
          <cell r="L34">
            <v>1471.7099999999998</v>
          </cell>
          <cell r="N34">
            <v>1466.89</v>
          </cell>
          <cell r="O34">
            <v>1640.34</v>
          </cell>
          <cell r="P34">
            <v>2364.69</v>
          </cell>
          <cell r="Q34">
            <v>2435.56</v>
          </cell>
          <cell r="R34">
            <v>2713.9300000000003</v>
          </cell>
          <cell r="S34">
            <v>2280.4499999999998</v>
          </cell>
          <cell r="T34">
            <v>1510.0600000000002</v>
          </cell>
          <cell r="V34">
            <v>1805.69</v>
          </cell>
          <cell r="W34">
            <v>1612.55</v>
          </cell>
          <cell r="X34">
            <v>1800.81</v>
          </cell>
          <cell r="Y34">
            <v>2766.9</v>
          </cell>
          <cell r="Z34">
            <v>2958.3100000000004</v>
          </cell>
          <cell r="AA34">
            <v>2204.04</v>
          </cell>
          <cell r="AB34">
            <v>2011.3899999999999</v>
          </cell>
          <cell r="AD34">
            <v>1560.14</v>
          </cell>
          <cell r="AE34">
            <v>1710.08</v>
          </cell>
          <cell r="AF34">
            <v>2331.66</v>
          </cell>
          <cell r="AG34">
            <v>2402.0700000000002</v>
          </cell>
          <cell r="AH34">
            <v>2834.7799999999997</v>
          </cell>
          <cell r="AI34">
            <v>2684.67</v>
          </cell>
        </row>
        <row r="36">
          <cell r="AI36">
            <v>58518.169999999991</v>
          </cell>
        </row>
      </sheetData>
      <sheetData sheetId="2">
        <row r="34">
          <cell r="C34">
            <v>1878.47</v>
          </cell>
          <cell r="E34">
            <v>1610.19</v>
          </cell>
          <cell r="F34">
            <v>1439.36</v>
          </cell>
          <cell r="G34">
            <v>2441.88</v>
          </cell>
          <cell r="H34">
            <v>2725.5299999999997</v>
          </cell>
          <cell r="I34">
            <v>2940.23</v>
          </cell>
          <cell r="J34">
            <v>2280.3599999999997</v>
          </cell>
          <cell r="K34">
            <v>1788.5099999999998</v>
          </cell>
          <cell r="M34">
            <v>1500.79</v>
          </cell>
          <cell r="N34">
            <v>1577.35</v>
          </cell>
          <cell r="O34">
            <v>2401.17</v>
          </cell>
          <cell r="P34">
            <v>2523.6400000000003</v>
          </cell>
          <cell r="Q34">
            <v>2036.6399999999999</v>
          </cell>
          <cell r="R34">
            <v>1950.18</v>
          </cell>
          <cell r="S34">
            <v>1411.4</v>
          </cell>
          <cell r="U34">
            <v>1304.0900000000001</v>
          </cell>
          <cell r="V34">
            <v>1253.8699999999999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</row>
        <row r="36">
          <cell r="AL36">
            <v>33063.659999999996</v>
          </cell>
        </row>
      </sheetData>
      <sheetData sheetId="3"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6">
          <cell r="AJ36">
            <v>0</v>
          </cell>
        </row>
      </sheetData>
      <sheetData sheetId="4">
        <row r="34"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0</v>
          </cell>
          <cell r="AF34">
            <v>1979.05</v>
          </cell>
          <cell r="AG34">
            <v>1533.6</v>
          </cell>
          <cell r="AH34">
            <v>819.91000000000008</v>
          </cell>
          <cell r="AI34">
            <v>2834.77</v>
          </cell>
          <cell r="AJ34">
            <v>1472.88</v>
          </cell>
          <cell r="AK34">
            <v>876.99</v>
          </cell>
        </row>
        <row r="36">
          <cell r="AK36">
            <v>9517.1999999999989</v>
          </cell>
        </row>
      </sheetData>
      <sheetData sheetId="5">
        <row r="34">
          <cell r="C34">
            <v>1130.97</v>
          </cell>
          <cell r="D34">
            <v>909.69999999999993</v>
          </cell>
          <cell r="E34">
            <v>1853.15</v>
          </cell>
          <cell r="F34">
            <v>1278.03</v>
          </cell>
          <cell r="G34">
            <v>1894.4199999999998</v>
          </cell>
          <cell r="H34">
            <v>1944.8999999999999</v>
          </cell>
          <cell r="I34">
            <v>997.15</v>
          </cell>
          <cell r="K34">
            <v>1699.84</v>
          </cell>
          <cell r="L34">
            <v>1287.4000000000001</v>
          </cell>
          <cell r="M34">
            <v>1631.8600000000001</v>
          </cell>
          <cell r="N34">
            <v>1613.29</v>
          </cell>
          <cell r="O34">
            <v>2006.5400000000002</v>
          </cell>
          <cell r="P34">
            <v>1847.01</v>
          </cell>
          <cell r="Q34">
            <v>1434.78</v>
          </cell>
          <cell r="S34">
            <v>704.87</v>
          </cell>
          <cell r="T34">
            <v>953.95</v>
          </cell>
          <cell r="U34">
            <v>1316.1100000000001</v>
          </cell>
          <cell r="V34">
            <v>1364.05</v>
          </cell>
          <cell r="W34">
            <v>1582.68</v>
          </cell>
          <cell r="X34">
            <v>1883.6600000000003</v>
          </cell>
          <cell r="Y34">
            <v>702.31</v>
          </cell>
          <cell r="AA34">
            <v>1218.81</v>
          </cell>
          <cell r="AB34">
            <v>1222.25</v>
          </cell>
          <cell r="AC34">
            <v>979.39</v>
          </cell>
          <cell r="AD34">
            <v>1626.58</v>
          </cell>
          <cell r="AE34">
            <v>1703.7</v>
          </cell>
          <cell r="AF34">
            <v>1100.45</v>
          </cell>
          <cell r="AG34">
            <v>645.86</v>
          </cell>
          <cell r="AI34">
            <v>661</v>
          </cell>
          <cell r="AJ34">
            <v>659.25</v>
          </cell>
        </row>
        <row r="36">
          <cell r="AJ36">
            <v>39853.96</v>
          </cell>
        </row>
      </sheetData>
      <sheetData sheetId="6">
        <row r="34">
          <cell r="C34">
            <v>1058.49</v>
          </cell>
          <cell r="D34">
            <v>1131.74</v>
          </cell>
          <cell r="E34">
            <v>1521.7</v>
          </cell>
          <cell r="F34">
            <v>0</v>
          </cell>
          <cell r="G34">
            <v>682.45</v>
          </cell>
          <cell r="I34">
            <v>780.27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1638.45</v>
          </cell>
          <cell r="V34">
            <v>1213.08</v>
          </cell>
          <cell r="W34">
            <v>410.29</v>
          </cell>
          <cell r="Y34">
            <v>739.65000000000009</v>
          </cell>
          <cell r="Z34">
            <v>635.32999999999993</v>
          </cell>
          <cell r="AA34">
            <v>887.73</v>
          </cell>
          <cell r="AB34">
            <v>672.87</v>
          </cell>
          <cell r="AC34">
            <v>1318.04</v>
          </cell>
          <cell r="AD34">
            <v>806.43000000000006</v>
          </cell>
          <cell r="AE34">
            <v>686.04</v>
          </cell>
          <cell r="AG34">
            <v>744.33999999999992</v>
          </cell>
          <cell r="AH34">
            <v>1344.75</v>
          </cell>
          <cell r="AI34">
            <v>1122.8399999999999</v>
          </cell>
          <cell r="AJ34">
            <v>1398.8500000000001</v>
          </cell>
          <cell r="AK34">
            <v>1690.1100000000001</v>
          </cell>
        </row>
        <row r="36">
          <cell r="AK36">
            <v>20483.449999999997</v>
          </cell>
        </row>
      </sheetData>
      <sheetData sheetId="7">
        <row r="34">
          <cell r="C34">
            <v>1567.07</v>
          </cell>
          <cell r="D34">
            <v>686.51</v>
          </cell>
          <cell r="F34">
            <v>821.24</v>
          </cell>
          <cell r="G34">
            <v>637.01</v>
          </cell>
          <cell r="H34">
            <v>1333.12</v>
          </cell>
          <cell r="I34">
            <v>1049.74</v>
          </cell>
          <cell r="J34">
            <v>1576.28</v>
          </cell>
          <cell r="K34">
            <v>989.19999999999993</v>
          </cell>
          <cell r="L34">
            <v>925.98</v>
          </cell>
          <cell r="N34">
            <v>823</v>
          </cell>
          <cell r="O34">
            <v>1496.84</v>
          </cell>
          <cell r="P34">
            <v>1087.8</v>
          </cell>
          <cell r="Q34">
            <v>1041.8899999999999</v>
          </cell>
          <cell r="R34">
            <v>2187.36</v>
          </cell>
          <cell r="S34">
            <v>1624.88</v>
          </cell>
          <cell r="T34">
            <v>737.97</v>
          </cell>
          <cell r="V34">
            <v>1015.0000000000001</v>
          </cell>
          <cell r="W34">
            <v>924.27</v>
          </cell>
          <cell r="X34">
            <v>1323.06</v>
          </cell>
          <cell r="Y34">
            <v>1661.25</v>
          </cell>
          <cell r="Z34">
            <v>1511.23</v>
          </cell>
          <cell r="AA34">
            <v>1511.41</v>
          </cell>
          <cell r="AB34">
            <v>968.19</v>
          </cell>
          <cell r="AD34">
            <v>795.81</v>
          </cell>
          <cell r="AE34">
            <v>902.18000000000006</v>
          </cell>
          <cell r="AF34">
            <v>1470.74</v>
          </cell>
          <cell r="AG34">
            <v>1362.8000000000002</v>
          </cell>
          <cell r="AH34">
            <v>2134.48</v>
          </cell>
          <cell r="AI34">
            <v>1270.22</v>
          </cell>
          <cell r="AJ34">
            <v>789.17000000000007</v>
          </cell>
          <cell r="AL34">
            <v>1035.3699999999999</v>
          </cell>
        </row>
        <row r="36">
          <cell r="AL36">
            <v>37261.07</v>
          </cell>
        </row>
      </sheetData>
      <sheetData sheetId="8">
        <row r="34">
          <cell r="C34">
            <v>775.94999999999993</v>
          </cell>
          <cell r="D34">
            <v>1356.38</v>
          </cell>
          <cell r="E34">
            <v>1430.05</v>
          </cell>
          <cell r="F34">
            <v>1715.4</v>
          </cell>
          <cell r="G34">
            <v>1400.41</v>
          </cell>
          <cell r="H34">
            <v>990.79</v>
          </cell>
          <cell r="J34">
            <v>923.96</v>
          </cell>
          <cell r="K34">
            <v>1161.8</v>
          </cell>
          <cell r="L34">
            <v>1268.1300000000001</v>
          </cell>
          <cell r="M34">
            <v>1184.55</v>
          </cell>
          <cell r="N34">
            <v>2157.02</v>
          </cell>
          <cell r="O34">
            <v>1326.44</v>
          </cell>
          <cell r="P34">
            <v>1001.7800000000001</v>
          </cell>
          <cell r="R34">
            <v>592.47</v>
          </cell>
          <cell r="S34">
            <v>655.27</v>
          </cell>
          <cell r="T34">
            <v>1218.6000000000001</v>
          </cell>
          <cell r="U34">
            <v>1127.46</v>
          </cell>
          <cell r="V34">
            <v>1494.78</v>
          </cell>
          <cell r="W34">
            <v>1500.97</v>
          </cell>
          <cell r="X34">
            <v>1043.68</v>
          </cell>
          <cell r="Z34">
            <v>1107.2600000000002</v>
          </cell>
          <cell r="AA34">
            <v>787.56000000000006</v>
          </cell>
          <cell r="AB34">
            <v>1546.8300000000002</v>
          </cell>
          <cell r="AC34">
            <v>1500.33</v>
          </cell>
          <cell r="AD34">
            <v>2105.39</v>
          </cell>
          <cell r="AE34">
            <v>1767.99</v>
          </cell>
          <cell r="AF34">
            <v>763.28</v>
          </cell>
          <cell r="AH34">
            <v>1164.6399999999999</v>
          </cell>
          <cell r="AI34">
            <v>630.16999999999996</v>
          </cell>
          <cell r="AJ34">
            <v>1794.49</v>
          </cell>
        </row>
        <row r="36">
          <cell r="AJ36">
            <v>37493.83</v>
          </cell>
        </row>
      </sheetData>
      <sheetData sheetId="9">
        <row r="34">
          <cell r="C34">
            <v>1720.08</v>
          </cell>
          <cell r="D34">
            <v>2195.6800000000003</v>
          </cell>
          <cell r="E34">
            <v>1149.3499999999999</v>
          </cell>
          <cell r="F34">
            <v>1252.83</v>
          </cell>
          <cell r="H34">
            <v>804.3900000000001</v>
          </cell>
          <cell r="I34">
            <v>1185.29</v>
          </cell>
          <cell r="J34">
            <v>1525.78</v>
          </cell>
          <cell r="K34">
            <v>1569.62</v>
          </cell>
          <cell r="L34">
            <v>1821.42</v>
          </cell>
          <cell r="M34">
            <v>1696.08</v>
          </cell>
          <cell r="N34">
            <v>1267.8600000000001</v>
          </cell>
          <cell r="P34">
            <v>755.54</v>
          </cell>
          <cell r="Q34">
            <v>823.19</v>
          </cell>
          <cell r="R34">
            <v>1516.0700000000002</v>
          </cell>
          <cell r="S34">
            <v>990.82999999999993</v>
          </cell>
          <cell r="T34">
            <v>1676.1</v>
          </cell>
          <cell r="U34">
            <v>1357.95</v>
          </cell>
          <cell r="V34">
            <v>1025.05</v>
          </cell>
          <cell r="X34">
            <v>713.70999999999992</v>
          </cell>
          <cell r="Y34">
            <v>734.71</v>
          </cell>
          <cell r="Z34">
            <v>1014.36</v>
          </cell>
          <cell r="AA34">
            <v>1328.61</v>
          </cell>
          <cell r="AB34">
            <v>1861.46</v>
          </cell>
          <cell r="AC34">
            <v>1559.69</v>
          </cell>
          <cell r="AD34">
            <v>972.71</v>
          </cell>
          <cell r="AF34">
            <v>777.02</v>
          </cell>
          <cell r="AG34">
            <v>1468.25</v>
          </cell>
          <cell r="AH34">
            <v>1216.3499999999999</v>
          </cell>
          <cell r="AI34">
            <v>2566.5100000000002</v>
          </cell>
          <cell r="AJ34">
            <v>1921.93</v>
          </cell>
          <cell r="AK34">
            <v>2010.95</v>
          </cell>
        </row>
        <row r="36">
          <cell r="AK36">
            <v>42479.369999999995</v>
          </cell>
        </row>
      </sheetData>
      <sheetData sheetId="10">
        <row r="34">
          <cell r="C34">
            <v>1125.1500000000001</v>
          </cell>
          <cell r="E34">
            <v>743.28</v>
          </cell>
          <cell r="F34">
            <v>1166.8499999999999</v>
          </cell>
          <cell r="G34">
            <v>2050.6999999999998</v>
          </cell>
          <cell r="H34">
            <v>1545.33</v>
          </cell>
          <cell r="I34">
            <v>1713.78</v>
          </cell>
          <cell r="J34">
            <v>2009.95</v>
          </cell>
          <cell r="K34">
            <v>1311.01</v>
          </cell>
          <cell r="M34">
            <v>753.8</v>
          </cell>
          <cell r="N34">
            <v>975.67000000000007</v>
          </cell>
          <cell r="O34">
            <v>1988.4499999999998</v>
          </cell>
          <cell r="P34">
            <v>1368.15</v>
          </cell>
          <cell r="Q34">
            <v>1741.45</v>
          </cell>
          <cell r="R34">
            <v>1716.85</v>
          </cell>
          <cell r="S34">
            <v>1311.27</v>
          </cell>
          <cell r="U34">
            <v>788.43</v>
          </cell>
          <cell r="V34">
            <v>1218.0999999999999</v>
          </cell>
          <cell r="W34">
            <v>1480.3200000000002</v>
          </cell>
          <cell r="X34">
            <v>1473.38</v>
          </cell>
          <cell r="Y34">
            <v>2779.1</v>
          </cell>
          <cell r="Z34">
            <v>2003.65</v>
          </cell>
          <cell r="AA34">
            <v>467.42</v>
          </cell>
          <cell r="AC34">
            <v>1062.97</v>
          </cell>
          <cell r="AD34">
            <v>1471.3600000000001</v>
          </cell>
          <cell r="AE34">
            <v>2329.5899999999997</v>
          </cell>
          <cell r="AF34">
            <v>603.92000000000007</v>
          </cell>
          <cell r="AG34">
            <v>1414.24</v>
          </cell>
          <cell r="AH34">
            <v>898.17000000000007</v>
          </cell>
          <cell r="AI34">
            <v>1036.6300000000001</v>
          </cell>
          <cell r="AK34">
            <v>1362.19</v>
          </cell>
        </row>
        <row r="36">
          <cell r="AK36">
            <v>41911.160000000003</v>
          </cell>
        </row>
      </sheetData>
      <sheetData sheetId="11">
        <row r="34">
          <cell r="C34">
            <v>1250.0300000000002</v>
          </cell>
          <cell r="D34">
            <v>1375.53</v>
          </cell>
          <cell r="E34">
            <v>1752.3899999999999</v>
          </cell>
          <cell r="F34">
            <v>2101.8700000000003</v>
          </cell>
          <cell r="G34">
            <v>2725.93</v>
          </cell>
          <cell r="H34">
            <v>901.21</v>
          </cell>
          <cell r="J34">
            <v>642.29</v>
          </cell>
          <cell r="K34">
            <v>1269.6300000000001</v>
          </cell>
          <cell r="L34">
            <v>1669.5700000000002</v>
          </cell>
          <cell r="M34">
            <v>1481.8000000000002</v>
          </cell>
          <cell r="N34">
            <v>1429.7600000000002</v>
          </cell>
          <cell r="O34">
            <v>1963.76</v>
          </cell>
          <cell r="P34">
            <v>1213.83</v>
          </cell>
          <cell r="R34">
            <v>805.92000000000007</v>
          </cell>
          <cell r="S34">
            <v>1265.1500000000001</v>
          </cell>
          <cell r="T34">
            <v>952.37</v>
          </cell>
          <cell r="U34">
            <v>1673.75</v>
          </cell>
          <cell r="V34">
            <v>2043.58</v>
          </cell>
          <cell r="W34">
            <v>924.43</v>
          </cell>
          <cell r="X34">
            <v>1211.76</v>
          </cell>
          <cell r="Z34">
            <v>1760.76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4">
          <cell r="AA34">
            <v>1050.5</v>
          </cell>
          <cell r="AB34">
            <v>1590.23</v>
          </cell>
          <cell r="AC34">
            <v>876.62999999999988</v>
          </cell>
          <cell r="AD34">
            <v>0</v>
          </cell>
          <cell r="AE34">
            <v>2239.0200000000004</v>
          </cell>
          <cell r="AF34">
            <v>1523.62</v>
          </cell>
          <cell r="AH34">
            <v>1370.72</v>
          </cell>
          <cell r="AI34">
            <v>1211.25</v>
          </cell>
          <cell r="AJ34">
            <v>1838.6799999999998</v>
          </cell>
          <cell r="AK34">
            <v>2351.71</v>
          </cell>
        </row>
        <row r="36">
          <cell r="AK36">
            <v>44467.680000000008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1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Y109" sqref="Y109"/>
    </sheetView>
  </sheetViews>
  <sheetFormatPr defaultRowHeight="12.75" x14ac:dyDescent="0.2"/>
  <cols>
    <col min="2" max="2" width="2.7109375" customWidth="1"/>
    <col min="4" max="4" width="11.7109375" bestFit="1" customWidth="1"/>
    <col min="5" max="6" width="11.7109375" customWidth="1"/>
    <col min="7" max="7" width="11.7109375" style="21" customWidth="1"/>
    <col min="9" max="9" width="5.140625" customWidth="1"/>
    <col min="11" max="11" width="11.7109375" bestFit="1" customWidth="1"/>
    <col min="12" max="13" width="11.7109375" customWidth="1"/>
    <col min="14" max="14" width="11.7109375" style="21" customWidth="1"/>
    <col min="16" max="16" width="4" customWidth="1"/>
    <col min="18" max="18" width="11.7109375" bestFit="1" customWidth="1"/>
    <col min="19" max="20" width="11.7109375" customWidth="1"/>
    <col min="21" max="21" width="11.7109375" style="21" customWidth="1"/>
    <col min="23" max="23" width="2.7109375" customWidth="1"/>
    <col min="25" max="25" width="11.7109375" bestFit="1" customWidth="1"/>
    <col min="26" max="28" width="11.7109375" customWidth="1"/>
    <col min="30" max="30" width="3.42578125" customWidth="1"/>
  </cols>
  <sheetData>
    <row r="1" spans="1:33" x14ac:dyDescent="0.2">
      <c r="A1" s="1" t="s">
        <v>127</v>
      </c>
      <c r="B1" s="1"/>
      <c r="I1" s="1"/>
      <c r="J1" s="1" t="s">
        <v>127</v>
      </c>
      <c r="P1" s="1"/>
      <c r="Q1" s="1" t="s">
        <v>127</v>
      </c>
      <c r="W1" s="1"/>
      <c r="X1" s="1" t="s">
        <v>127</v>
      </c>
      <c r="Y1" s="1"/>
      <c r="Z1" s="1"/>
      <c r="AA1" s="1"/>
      <c r="AB1" s="1"/>
    </row>
    <row r="2" spans="1:33" x14ac:dyDescent="0.2">
      <c r="C2" s="3">
        <v>2017</v>
      </c>
      <c r="D2" s="3">
        <v>2018</v>
      </c>
      <c r="E2" s="3">
        <v>2019</v>
      </c>
      <c r="F2" s="3">
        <v>2020</v>
      </c>
      <c r="G2" s="22">
        <v>2021</v>
      </c>
      <c r="J2" s="3">
        <v>2017</v>
      </c>
      <c r="K2" s="3">
        <v>2018</v>
      </c>
      <c r="L2" s="3">
        <v>2019</v>
      </c>
      <c r="M2" s="3">
        <v>2020</v>
      </c>
      <c r="N2" s="22">
        <v>2021</v>
      </c>
      <c r="Q2" s="3">
        <v>2017</v>
      </c>
      <c r="R2" s="3">
        <v>2018</v>
      </c>
      <c r="S2" s="3">
        <v>2019</v>
      </c>
      <c r="T2" s="3">
        <v>2020</v>
      </c>
      <c r="U2" s="22">
        <v>2021</v>
      </c>
      <c r="X2" s="3">
        <v>2017</v>
      </c>
      <c r="Y2" s="3">
        <v>2018</v>
      </c>
      <c r="Z2" s="3">
        <v>2019</v>
      </c>
      <c r="AA2" s="3">
        <v>2020</v>
      </c>
      <c r="AB2" s="3">
        <v>2021</v>
      </c>
      <c r="AE2" s="3">
        <v>2018</v>
      </c>
      <c r="AF2" s="3">
        <v>2019</v>
      </c>
      <c r="AG2" s="3">
        <v>2020</v>
      </c>
    </row>
    <row r="3" spans="1:33" x14ac:dyDescent="0.2">
      <c r="A3" s="26" t="s">
        <v>53</v>
      </c>
      <c r="B3" s="4" t="s">
        <v>104</v>
      </c>
      <c r="D3" s="12">
        <v>0</v>
      </c>
      <c r="E3" s="12">
        <v>1877.88</v>
      </c>
      <c r="F3" s="16">
        <f>AF3</f>
        <v>1776.2399999999998</v>
      </c>
      <c r="G3" s="16">
        <f>[1]Jan!$G$34</f>
        <v>1855.74</v>
      </c>
      <c r="H3" s="26" t="s">
        <v>66</v>
      </c>
      <c r="I3" s="4" t="s">
        <v>104</v>
      </c>
      <c r="K3" s="9">
        <v>1022.3</v>
      </c>
      <c r="L3" s="9">
        <f>[2]Apr!$C$34</f>
        <v>1742.21</v>
      </c>
      <c r="M3" s="17">
        <f>[3]Mar!$AK$34</f>
        <v>0</v>
      </c>
      <c r="N3" s="16">
        <f>[1]Apr!$H$34</f>
        <v>941.88</v>
      </c>
      <c r="O3" s="26" t="s">
        <v>79</v>
      </c>
      <c r="P3" s="4" t="s">
        <v>104</v>
      </c>
      <c r="R3" s="9">
        <v>995.54</v>
      </c>
      <c r="S3" s="9">
        <f>[2]Jul!$C$34</f>
        <v>1328.8899999999999</v>
      </c>
      <c r="T3" s="9">
        <f>[3]Jun!$AI$34</f>
        <v>661</v>
      </c>
      <c r="U3" s="16">
        <f>[1]Jul!$H$34</f>
        <v>1268.6300000000001</v>
      </c>
      <c r="V3" s="26" t="s">
        <v>91</v>
      </c>
      <c r="W3" s="4" t="s">
        <v>104</v>
      </c>
      <c r="Y3" s="9">
        <v>1145.3399999999999</v>
      </c>
      <c r="Z3" s="9">
        <f>[2]Sep!$AK$34</f>
        <v>1583.5</v>
      </c>
      <c r="AA3" s="9">
        <f>[3]Sep!$AH$34</f>
        <v>1164.6399999999999</v>
      </c>
      <c r="AB3" s="9">
        <f>[1]Oct!$G$34</f>
        <v>1049.24</v>
      </c>
      <c r="AC3" s="26" t="s">
        <v>123</v>
      </c>
      <c r="AD3" s="4" t="s">
        <v>104</v>
      </c>
      <c r="AE3" s="12">
        <v>1877.88</v>
      </c>
      <c r="AF3" s="9">
        <f>[2]Dec!$AK$34</f>
        <v>1776.2399999999998</v>
      </c>
      <c r="AG3" s="9">
        <f>[4]Dec!$AH$34</f>
        <v>1370.72</v>
      </c>
    </row>
    <row r="4" spans="1:33" x14ac:dyDescent="0.2">
      <c r="A4" s="26"/>
      <c r="B4" s="4" t="s">
        <v>105</v>
      </c>
      <c r="D4" s="9">
        <v>1222.9499999999998</v>
      </c>
      <c r="E4" s="12">
        <f>[2]Jan!$C$34</f>
        <v>0</v>
      </c>
      <c r="F4" s="12">
        <f>AF4</f>
        <v>2336.4300000000003</v>
      </c>
      <c r="G4" s="16">
        <f>[1]Jan!$H$34</f>
        <v>1305.3300000000002</v>
      </c>
      <c r="H4" s="26"/>
      <c r="I4" s="4" t="s">
        <v>105</v>
      </c>
      <c r="K4" s="9">
        <v>1344.9299999999998</v>
      </c>
      <c r="L4" s="9">
        <f>[2]Apr!$D$34</f>
        <v>2088.5</v>
      </c>
      <c r="M4" s="17">
        <f>[3]Mar!$AL$34</f>
        <v>0</v>
      </c>
      <c r="N4" s="16">
        <f>[1]Apr!$I$34</f>
        <v>2697.13</v>
      </c>
      <c r="O4" s="26"/>
      <c r="P4" s="4" t="s">
        <v>105</v>
      </c>
      <c r="R4" s="9">
        <v>2718.34</v>
      </c>
      <c r="S4" s="9">
        <f>[2]Jul!$D$34</f>
        <v>1740.1299999999999</v>
      </c>
      <c r="T4" s="9">
        <f>[3]Jun!$AJ$34</f>
        <v>659.25</v>
      </c>
      <c r="U4" s="16">
        <f>[1]Jul!$I$34</f>
        <v>1467.3999999999999</v>
      </c>
      <c r="V4" s="26"/>
      <c r="W4" s="4" t="s">
        <v>105</v>
      </c>
      <c r="Y4" s="9">
        <v>1380.2800000000002</v>
      </c>
      <c r="Z4" s="9">
        <f>[2]Oct!$C$34</f>
        <v>1233.8499999999999</v>
      </c>
      <c r="AA4" s="9">
        <f>[3]Sep!$AI$34</f>
        <v>630.16999999999996</v>
      </c>
      <c r="AB4" s="9">
        <f>[1]Oct!$H$34</f>
        <v>1183.1099999999999</v>
      </c>
      <c r="AC4" s="26"/>
      <c r="AD4" s="4" t="s">
        <v>105</v>
      </c>
      <c r="AF4" s="12">
        <f>[2]Dec!$AL$34</f>
        <v>2336.4300000000003</v>
      </c>
      <c r="AG4" s="9">
        <f>[4]Dec!$AI$34</f>
        <v>1211.25</v>
      </c>
    </row>
    <row r="5" spans="1:33" x14ac:dyDescent="0.2">
      <c r="A5" s="26"/>
      <c r="B5" s="4" t="s">
        <v>106</v>
      </c>
      <c r="D5" s="9">
        <v>2021.75</v>
      </c>
      <c r="E5" s="9">
        <f>[2]Jan!$D$34</f>
        <v>2181.7200000000003</v>
      </c>
      <c r="F5" s="12">
        <f>[3]Jan!$C$34</f>
        <v>0</v>
      </c>
      <c r="G5" s="16">
        <f>[1]Jan!$I$34</f>
        <v>2450.8900000000003</v>
      </c>
      <c r="H5" s="26"/>
      <c r="I5" s="4" t="s">
        <v>106</v>
      </c>
      <c r="K5" s="9">
        <v>2502.5299999999997</v>
      </c>
      <c r="L5" s="9">
        <f>[2]Apr!$E$34</f>
        <v>2430.52</v>
      </c>
      <c r="M5" s="18">
        <f>[3]Apr!$C$34</f>
        <v>0</v>
      </c>
      <c r="N5" s="16">
        <f>[1]Apr!$J$34</f>
        <v>2365.09</v>
      </c>
      <c r="O5" s="26"/>
      <c r="P5" s="4" t="s">
        <v>106</v>
      </c>
      <c r="R5" s="12">
        <v>0</v>
      </c>
      <c r="S5" s="9">
        <f>[2]Jul!$E$34</f>
        <v>2883.23</v>
      </c>
      <c r="T5" s="9">
        <f>[3]Jul!$C$34</f>
        <v>1058.49</v>
      </c>
      <c r="U5" s="16">
        <f>[1]Jul!$J$34</f>
        <v>4056.15</v>
      </c>
      <c r="V5" s="26"/>
      <c r="W5" s="4" t="s">
        <v>106</v>
      </c>
      <c r="Y5" s="9">
        <v>1812.37</v>
      </c>
      <c r="Z5" s="9">
        <f>[2]Oct!$D$34</f>
        <v>1844.71</v>
      </c>
      <c r="AA5" s="9">
        <f>[3]Sep!$AJ$34</f>
        <v>1794.49</v>
      </c>
      <c r="AB5" s="9">
        <f>[1]Oct!$I$34</f>
        <v>1738.9500000000003</v>
      </c>
      <c r="AC5" s="26"/>
      <c r="AD5" s="4" t="s">
        <v>106</v>
      </c>
      <c r="AG5" s="9">
        <f>[4]Dec!$AJ$34</f>
        <v>1838.6799999999998</v>
      </c>
    </row>
    <row r="6" spans="1:33" x14ac:dyDescent="0.2">
      <c r="A6" s="26"/>
      <c r="B6" s="4" t="s">
        <v>105</v>
      </c>
      <c r="D6" s="9">
        <v>1602.64</v>
      </c>
      <c r="E6" s="9">
        <f>[2]Jan!$E$34</f>
        <v>1838.6</v>
      </c>
      <c r="F6" s="9">
        <f>[3]Jan!$D$34</f>
        <v>1456.68</v>
      </c>
      <c r="G6" s="16">
        <f>[1]Jan!$J$34</f>
        <v>1986.8000000000002</v>
      </c>
      <c r="H6" s="26"/>
      <c r="I6" s="4" t="s">
        <v>105</v>
      </c>
      <c r="K6" s="9">
        <v>2091.6099999999997</v>
      </c>
      <c r="L6" s="9">
        <f>[2]Apr!$F$34</f>
        <v>2275.52</v>
      </c>
      <c r="M6" s="17">
        <f>[3]Apr!$D$34</f>
        <v>0</v>
      </c>
      <c r="N6" s="16">
        <f>[1]Apr!$K$34</f>
        <v>2950.96</v>
      </c>
      <c r="O6" s="26"/>
      <c r="P6" s="4" t="s">
        <v>105</v>
      </c>
      <c r="R6" s="9">
        <v>1256.79</v>
      </c>
      <c r="S6" s="12">
        <f>[2]Jul!$F$34</f>
        <v>0</v>
      </c>
      <c r="T6" s="16">
        <f>[3]Jul!$D$34</f>
        <v>1131.74</v>
      </c>
      <c r="U6" s="16">
        <f>[1]Jul!$K$34</f>
        <v>1432.77</v>
      </c>
      <c r="V6" s="26"/>
      <c r="W6" s="4" t="s">
        <v>105</v>
      </c>
      <c r="Y6" s="9">
        <v>1698.68</v>
      </c>
      <c r="Z6" s="9">
        <f>[2]Oct!$E$34</f>
        <v>1803.44</v>
      </c>
      <c r="AA6" s="9">
        <f>[3]Oct!$C$34</f>
        <v>1720.08</v>
      </c>
      <c r="AB6" s="9">
        <f>[1]Oct!$J$34</f>
        <v>1848.6</v>
      </c>
      <c r="AC6" s="26"/>
      <c r="AD6" s="4" t="s">
        <v>105</v>
      </c>
      <c r="AG6" s="12">
        <f>[4]Dec!$AK$34</f>
        <v>2351.71</v>
      </c>
    </row>
    <row r="7" spans="1:33" x14ac:dyDescent="0.2">
      <c r="A7" s="26"/>
      <c r="B7" s="4" t="s">
        <v>107</v>
      </c>
      <c r="D7" s="9">
        <v>1896.04</v>
      </c>
      <c r="E7" s="9">
        <f>[2]Jan!$F$34</f>
        <v>2267.91</v>
      </c>
      <c r="F7" s="9">
        <f>[3]Jan!$E$34</f>
        <v>1830.02</v>
      </c>
      <c r="G7" s="16">
        <f>[1]Jan!$K$34</f>
        <v>2574.2800000000002</v>
      </c>
      <c r="H7" s="26"/>
      <c r="I7" s="4" t="s">
        <v>107</v>
      </c>
      <c r="K7" s="9">
        <v>2402.9299999999998</v>
      </c>
      <c r="L7" s="9">
        <f>[2]Apr!$G$34</f>
        <v>3292.02</v>
      </c>
      <c r="M7" s="17">
        <f>[3]Apr!$E$34</f>
        <v>0</v>
      </c>
      <c r="N7" s="16">
        <f>[1]Apr!$L$34</f>
        <v>2832.65</v>
      </c>
      <c r="O7" s="26"/>
      <c r="P7" s="4" t="s">
        <v>107</v>
      </c>
      <c r="R7" s="9">
        <v>2087.4</v>
      </c>
      <c r="S7" s="9">
        <f>[2]Jul!$G$34</f>
        <v>2792.09</v>
      </c>
      <c r="T7" s="9">
        <f>[3]Jul!$E$34</f>
        <v>1521.7</v>
      </c>
      <c r="U7" s="16">
        <f>[1]Jul!$L$34</f>
        <v>2177.34</v>
      </c>
      <c r="V7" s="26"/>
      <c r="W7" s="4" t="s">
        <v>107</v>
      </c>
      <c r="Y7" s="9">
        <v>1883.68</v>
      </c>
      <c r="Z7" s="9">
        <f>[2]Oct!$F$34</f>
        <v>1912.03</v>
      </c>
      <c r="AA7" s="9">
        <f>[3]Oct!$D$34</f>
        <v>2195.6800000000003</v>
      </c>
      <c r="AB7" s="9">
        <f>[1]Oct!$K$34</f>
        <v>1905.1599999999999</v>
      </c>
      <c r="AC7" s="26"/>
      <c r="AD7" s="4" t="s">
        <v>107</v>
      </c>
      <c r="AG7" s="9">
        <f>[1]Jan!$C$34</f>
        <v>0</v>
      </c>
    </row>
    <row r="8" spans="1:33" x14ac:dyDescent="0.2">
      <c r="A8" s="26"/>
      <c r="B8" s="4" t="s">
        <v>108</v>
      </c>
      <c r="D8" s="9">
        <v>3026.8199999999997</v>
      </c>
      <c r="E8" s="9">
        <f>[2]Jan!$G$34</f>
        <v>2209.3199999999997</v>
      </c>
      <c r="F8" s="9">
        <f>[3]Jan!$F$34</f>
        <v>1453.8200000000002</v>
      </c>
      <c r="G8" s="16">
        <f>[1]Jan!$L$34</f>
        <v>2073.3000000000002</v>
      </c>
      <c r="H8" s="26"/>
      <c r="I8" s="4" t="s">
        <v>108</v>
      </c>
      <c r="K8" s="9">
        <v>1971.25</v>
      </c>
      <c r="L8" s="9">
        <f>[2]Apr!$H$34</f>
        <v>2284</v>
      </c>
      <c r="M8" s="17">
        <f>[3]Apr!$F$34</f>
        <v>0</v>
      </c>
      <c r="N8" s="16">
        <f>[1]Apr!$M$34</f>
        <v>2479.1799999999998</v>
      </c>
      <c r="O8" s="26"/>
      <c r="P8" s="4" t="s">
        <v>108</v>
      </c>
      <c r="R8" s="9">
        <v>3464.32</v>
      </c>
      <c r="S8" s="9">
        <f>[2]Jul!$H$34</f>
        <v>1805.12</v>
      </c>
      <c r="T8" s="12">
        <f>[3]Jul!$F$34</f>
        <v>0</v>
      </c>
      <c r="U8" s="16">
        <f>[1]Jul!$M$34</f>
        <v>2114.67</v>
      </c>
      <c r="V8" s="26"/>
      <c r="W8" s="4" t="s">
        <v>108</v>
      </c>
      <c r="Y8" s="9">
        <v>1831.06</v>
      </c>
      <c r="Z8" s="9">
        <f>[2]Oct!$G$34</f>
        <v>2454.5500000000002</v>
      </c>
      <c r="AA8" s="9">
        <f>[3]Oct!$E$34</f>
        <v>1149.3499999999999</v>
      </c>
      <c r="AB8" s="9">
        <f>[1]Oct!$L$34</f>
        <v>1778.35</v>
      </c>
      <c r="AC8" s="26"/>
      <c r="AD8" s="4" t="s">
        <v>108</v>
      </c>
      <c r="AG8" s="9">
        <f>[1]Jan!$D$34</f>
        <v>1929.93</v>
      </c>
    </row>
    <row r="9" spans="1:33" x14ac:dyDescent="0.2">
      <c r="A9" s="26"/>
      <c r="B9" s="4" t="s">
        <v>108</v>
      </c>
      <c r="D9" s="9">
        <v>1309.79</v>
      </c>
      <c r="E9" s="9">
        <f>[2]Jan!$H$34</f>
        <v>1399.46</v>
      </c>
      <c r="F9" s="9">
        <f>[3]Jan!$G$34</f>
        <v>1516.07</v>
      </c>
      <c r="G9" s="16">
        <f>[1]Jan!$M$34</f>
        <v>1313.59</v>
      </c>
      <c r="H9" s="26"/>
      <c r="I9" s="4" t="s">
        <v>108</v>
      </c>
      <c r="K9" s="9">
        <v>1422.2399999999998</v>
      </c>
      <c r="L9" s="9">
        <f>[2]Apr!$I$34</f>
        <v>2284.1400000000003</v>
      </c>
      <c r="M9" s="17">
        <f>[3]Apr!$G$34</f>
        <v>0</v>
      </c>
      <c r="N9" s="16">
        <f>[1]Apr!$N$34</f>
        <v>1549.35</v>
      </c>
      <c r="O9" s="26"/>
      <c r="P9" s="4" t="s">
        <v>108</v>
      </c>
      <c r="R9" s="9">
        <v>1273.07</v>
      </c>
      <c r="S9" s="9">
        <f>[2]Jul!$I$34</f>
        <v>1636.59</v>
      </c>
      <c r="T9" s="9">
        <f>[3]Jul!$G$34</f>
        <v>682.45</v>
      </c>
      <c r="U9" s="16">
        <f>[1]Jul!$N$34</f>
        <v>5116.91</v>
      </c>
      <c r="V9" s="26"/>
      <c r="W9" s="4" t="s">
        <v>108</v>
      </c>
      <c r="Y9" s="9">
        <v>1010.77</v>
      </c>
      <c r="Z9" s="9">
        <f>[2]Oct!$H$34</f>
        <v>1448.39</v>
      </c>
      <c r="AA9" s="9">
        <f>[3]Oct!$F$34</f>
        <v>1252.83</v>
      </c>
      <c r="AB9" s="9">
        <f>[1]Oct!$M$34</f>
        <v>0</v>
      </c>
      <c r="AC9" s="26"/>
      <c r="AD9" s="4" t="s">
        <v>108</v>
      </c>
      <c r="AG9" s="9">
        <f>[1]Jan!$E$34</f>
        <v>1108.26</v>
      </c>
    </row>
    <row r="10" spans="1:33" ht="25.5" x14ac:dyDescent="0.2">
      <c r="A10" s="26"/>
      <c r="B10" s="4" t="s">
        <v>109</v>
      </c>
      <c r="C10" s="10"/>
      <c r="D10" s="11">
        <v>11079.990000000002</v>
      </c>
      <c r="E10" s="11">
        <f>SUM(E3:E9)</f>
        <v>11774.89</v>
      </c>
      <c r="F10" s="11">
        <f>SUM(F3:F9)</f>
        <v>10369.26</v>
      </c>
      <c r="G10" s="11">
        <f>SUM(G3:G9)</f>
        <v>13559.93</v>
      </c>
      <c r="H10" s="26"/>
      <c r="I10" s="4" t="s">
        <v>109</v>
      </c>
      <c r="K10" s="11">
        <v>12757.789999999999</v>
      </c>
      <c r="L10" s="11">
        <f>SUM(L3:L9)</f>
        <v>16396.91</v>
      </c>
      <c r="M10" s="11">
        <f>SUM(M3:M9)</f>
        <v>0</v>
      </c>
      <c r="N10" s="11">
        <f>SUM(N3:N9)</f>
        <v>15816.240000000002</v>
      </c>
      <c r="O10" s="26"/>
      <c r="P10" s="4" t="s">
        <v>109</v>
      </c>
      <c r="Q10" s="10"/>
      <c r="R10" s="11">
        <v>11795.46</v>
      </c>
      <c r="S10" s="11">
        <f>SUM(S3:S9)</f>
        <v>12186.05</v>
      </c>
      <c r="T10" s="11">
        <f>SUM(T3:T9)</f>
        <v>5714.6299999999992</v>
      </c>
      <c r="U10" s="11">
        <f>SUM(U3:U9)</f>
        <v>17633.870000000003</v>
      </c>
      <c r="V10" s="26"/>
      <c r="W10" s="4" t="s">
        <v>109</v>
      </c>
      <c r="X10" s="10"/>
      <c r="Y10" s="11">
        <v>10762.18</v>
      </c>
      <c r="Z10" s="11">
        <f>SUM(Z3:Z9)</f>
        <v>12280.470000000001</v>
      </c>
      <c r="AA10" s="11">
        <f>SUM(AA3:AA9)</f>
        <v>9907.24</v>
      </c>
      <c r="AB10" s="11">
        <f>SUM(AB3:AB9)</f>
        <v>9503.41</v>
      </c>
      <c r="AC10" s="26"/>
      <c r="AD10" s="4" t="s">
        <v>109</v>
      </c>
      <c r="AE10" s="11">
        <v>1877.88</v>
      </c>
      <c r="AF10" s="11">
        <f>SUM(AF3:AF9)</f>
        <v>4112.67</v>
      </c>
      <c r="AG10" s="11">
        <f>SUM(AG3:AG9)</f>
        <v>9810.5499999999993</v>
      </c>
    </row>
    <row r="11" spans="1:33" x14ac:dyDescent="0.2">
      <c r="A11" s="6"/>
      <c r="B11" s="4"/>
      <c r="H11" s="6"/>
      <c r="I11" s="4"/>
      <c r="O11" s="6"/>
      <c r="P11" s="4"/>
      <c r="V11" s="6"/>
      <c r="W11" s="4"/>
      <c r="AC11" s="6"/>
      <c r="AD11" s="4"/>
    </row>
    <row r="12" spans="1:33" x14ac:dyDescent="0.2">
      <c r="A12" s="26" t="s">
        <v>54</v>
      </c>
      <c r="B12" s="4" t="s">
        <v>104</v>
      </c>
      <c r="D12" s="9">
        <v>1559.6</v>
      </c>
      <c r="E12" s="9">
        <f>[2]Jan!$J$34</f>
        <v>2113.85</v>
      </c>
      <c r="F12" s="9">
        <f>[3]Jan!$I$34</f>
        <v>1470.7399999999998</v>
      </c>
      <c r="G12" s="16">
        <f>[1]Jan!$O$34</f>
        <v>1238.31</v>
      </c>
      <c r="H12" s="26" t="s">
        <v>67</v>
      </c>
      <c r="I12" s="4" t="s">
        <v>104</v>
      </c>
      <c r="K12" s="9">
        <v>1799.8000000000002</v>
      </c>
      <c r="L12" s="9">
        <f>[2]Apr!$K$34</f>
        <v>1494.76</v>
      </c>
      <c r="M12" s="17">
        <f>[3]Apr!$I$34</f>
        <v>0</v>
      </c>
      <c r="N12" s="16">
        <f>[1]Apr!$P$34</f>
        <v>1470.75</v>
      </c>
      <c r="O12" s="26" t="s">
        <v>80</v>
      </c>
      <c r="P12" s="4" t="s">
        <v>104</v>
      </c>
      <c r="R12" s="9">
        <v>1096.0999999999999</v>
      </c>
      <c r="S12" s="9">
        <f>[2]Jul!$K$34</f>
        <v>1309.4399999999998</v>
      </c>
      <c r="T12" s="9">
        <f>[3]Jul!$I$34</f>
        <v>780.27</v>
      </c>
      <c r="U12" s="16">
        <f>[1]Jul!$P$34</f>
        <v>1083.24</v>
      </c>
      <c r="V12" s="26" t="s">
        <v>92</v>
      </c>
      <c r="W12" s="4" t="s">
        <v>104</v>
      </c>
      <c r="Y12" s="9">
        <v>1401.5900000000001</v>
      </c>
      <c r="Z12" s="9">
        <f>[2]Oct!$J$34</f>
        <v>868.76</v>
      </c>
      <c r="AA12" s="9">
        <f>[3]Oct!$H$34</f>
        <v>804.3900000000001</v>
      </c>
      <c r="AB12" s="9">
        <f>[1]Oct!$O$34</f>
        <v>0</v>
      </c>
    </row>
    <row r="13" spans="1:33" x14ac:dyDescent="0.2">
      <c r="A13" s="26"/>
      <c r="B13" s="4" t="s">
        <v>105</v>
      </c>
      <c r="D13" s="9">
        <v>1652.02</v>
      </c>
      <c r="E13" s="9">
        <f>[2]Jan!$K$34</f>
        <v>1545.1999999999998</v>
      </c>
      <c r="F13" s="9">
        <f>[3]Jan!$J$34</f>
        <v>1325.19</v>
      </c>
      <c r="G13" s="16">
        <f>[1]Jan!$P$34</f>
        <v>1322.14</v>
      </c>
      <c r="H13" s="26"/>
      <c r="I13" s="4" t="s">
        <v>105</v>
      </c>
      <c r="K13" s="9">
        <v>2009.35</v>
      </c>
      <c r="L13" s="9">
        <f>[2]Apr!$L$34</f>
        <v>1522.82</v>
      </c>
      <c r="M13" s="17">
        <f>[3]Apr!$J$34</f>
        <v>0</v>
      </c>
      <c r="N13" s="16">
        <f>[1]Apr!$Q$34</f>
        <v>1291.03</v>
      </c>
      <c r="O13" s="26"/>
      <c r="P13" s="4" t="s">
        <v>105</v>
      </c>
      <c r="R13" s="9">
        <v>1497.0699999999997</v>
      </c>
      <c r="S13" s="9">
        <f>[2]Jul!$L$34</f>
        <v>1400.8200000000002</v>
      </c>
      <c r="T13" s="18">
        <f>[3]Jul!$J$34</f>
        <v>0</v>
      </c>
      <c r="U13" s="16">
        <f>[1]Jul!$Q$34</f>
        <v>1887.26</v>
      </c>
      <c r="V13" s="26"/>
      <c r="W13" s="4" t="s">
        <v>105</v>
      </c>
      <c r="Y13" s="9">
        <v>1571.8999999999999</v>
      </c>
      <c r="Z13" s="9">
        <f>[2]Oct!$K$34</f>
        <v>1648.55</v>
      </c>
      <c r="AA13" s="9">
        <f>[3]Oct!$I$34</f>
        <v>1185.29</v>
      </c>
      <c r="AB13" s="9">
        <f>[1]Oct!$P$34</f>
        <v>0</v>
      </c>
    </row>
    <row r="14" spans="1:33" x14ac:dyDescent="0.2">
      <c r="A14" s="26"/>
      <c r="B14" s="4" t="s">
        <v>106</v>
      </c>
      <c r="D14" s="9">
        <v>2940.0699999999997</v>
      </c>
      <c r="E14" s="9">
        <f>[2]Jan!$L$34</f>
        <v>1818.3</v>
      </c>
      <c r="F14" s="9">
        <f>[3]Jan!$K$34</f>
        <v>2331.9499999999998</v>
      </c>
      <c r="G14" s="16">
        <f>[1]Jan!$Q$34</f>
        <v>1823.0300000000002</v>
      </c>
      <c r="H14" s="26"/>
      <c r="I14" s="4" t="s">
        <v>106</v>
      </c>
      <c r="K14" s="9">
        <v>2189.3999999999996</v>
      </c>
      <c r="L14" s="9">
        <f>[2]Apr!$M$34</f>
        <v>2336.46</v>
      </c>
      <c r="M14" s="18">
        <f>[3]Apr!$K$34</f>
        <v>0</v>
      </c>
      <c r="N14" s="16">
        <f>[1]Apr!$R$34</f>
        <v>2273.4700000000003</v>
      </c>
      <c r="O14" s="26"/>
      <c r="P14" s="4" t="s">
        <v>106</v>
      </c>
      <c r="R14" s="9">
        <v>3742.2599999999998</v>
      </c>
      <c r="S14" s="9">
        <f>[2]Jul!$M$34</f>
        <v>2834.58</v>
      </c>
      <c r="T14" s="18">
        <f>[3]Jul!$K$34</f>
        <v>0</v>
      </c>
      <c r="U14" s="16">
        <f>[1]Jul!$R$34</f>
        <v>2307.83</v>
      </c>
      <c r="V14" s="26"/>
      <c r="W14" s="4" t="s">
        <v>106</v>
      </c>
      <c r="Y14" s="9">
        <v>2710.61</v>
      </c>
      <c r="Z14" s="9">
        <f>[2]Oct!$L$34</f>
        <v>2297.7599999999998</v>
      </c>
      <c r="AA14" s="9">
        <f>[3]Oct!$J$34</f>
        <v>1525.78</v>
      </c>
      <c r="AB14" s="9">
        <f>[1]Oct!$Q$34</f>
        <v>0</v>
      </c>
    </row>
    <row r="15" spans="1:33" x14ac:dyDescent="0.2">
      <c r="A15" s="26"/>
      <c r="B15" s="4" t="s">
        <v>105</v>
      </c>
      <c r="D15" s="9">
        <v>2397.7399999999998</v>
      </c>
      <c r="E15" s="9">
        <f>[2]Jan!$M$34</f>
        <v>2179.65</v>
      </c>
      <c r="F15" s="9">
        <f>[3]Jan!$L$34</f>
        <v>1370.06</v>
      </c>
      <c r="G15" s="16">
        <f>[1]Jan!$R$34</f>
        <v>2166.3200000000002</v>
      </c>
      <c r="H15" s="26"/>
      <c r="I15" s="4" t="s">
        <v>105</v>
      </c>
      <c r="K15" s="9">
        <v>1757.1699999999998</v>
      </c>
      <c r="L15" s="9">
        <f>[2]Apr!$N$34</f>
        <v>2176.84</v>
      </c>
      <c r="M15" s="17">
        <f>[3]Apr!$L$34</f>
        <v>0</v>
      </c>
      <c r="N15" s="16">
        <f>[1]Apr!$S$34</f>
        <v>1520.5500000000002</v>
      </c>
      <c r="O15" s="26"/>
      <c r="P15" s="4" t="s">
        <v>105</v>
      </c>
      <c r="R15" s="9">
        <v>1871.05</v>
      </c>
      <c r="S15" s="9">
        <f>[2]Jul!$N$34</f>
        <v>1521.42</v>
      </c>
      <c r="T15" s="18">
        <f>[3]Jul!$L$34</f>
        <v>0</v>
      </c>
      <c r="U15" s="16">
        <f>[1]Jul!$S$34</f>
        <v>2021.8799999999999</v>
      </c>
      <c r="V15" s="26"/>
      <c r="W15" s="4" t="s">
        <v>105</v>
      </c>
      <c r="Y15" s="9">
        <v>2098.3000000000002</v>
      </c>
      <c r="Z15" s="9">
        <f>[2]Oct!$M$34</f>
        <v>1781.38</v>
      </c>
      <c r="AA15" s="9">
        <f>[3]Oct!$K$34</f>
        <v>1569.62</v>
      </c>
      <c r="AB15" s="9">
        <f>[1]Oct!$R$34</f>
        <v>0</v>
      </c>
    </row>
    <row r="16" spans="1:33" x14ac:dyDescent="0.2">
      <c r="A16" s="26"/>
      <c r="B16" s="4" t="s">
        <v>107</v>
      </c>
      <c r="D16" s="9">
        <v>2083.58</v>
      </c>
      <c r="E16" s="9">
        <f>[2]Jan!$N$34</f>
        <v>2885.7200000000003</v>
      </c>
      <c r="F16" s="9">
        <f>[3]Jan!$M$34</f>
        <v>2545.41</v>
      </c>
      <c r="G16" s="16">
        <f>[1]Jan!$S$34</f>
        <v>1820.27</v>
      </c>
      <c r="H16" s="26"/>
      <c r="I16" s="4" t="s">
        <v>107</v>
      </c>
      <c r="K16" s="9">
        <v>2452.4499999999998</v>
      </c>
      <c r="L16" s="9">
        <f>[2]Apr!$O$34</f>
        <v>2839.18</v>
      </c>
      <c r="M16" s="17">
        <f>[3]Apr!$M$34</f>
        <v>0</v>
      </c>
      <c r="N16" s="16">
        <f>[1]Apr!$T$34</f>
        <v>2673.5899999999997</v>
      </c>
      <c r="O16" s="26"/>
      <c r="P16" s="4" t="s">
        <v>107</v>
      </c>
      <c r="R16" s="9">
        <v>1880.77</v>
      </c>
      <c r="S16" s="9">
        <f>[2]Jul!$O$34</f>
        <v>2070.86</v>
      </c>
      <c r="T16" s="18">
        <f>[3]Jul!$M$34</f>
        <v>0</v>
      </c>
      <c r="U16" s="16">
        <f>[1]Jul!$T$34</f>
        <v>1880.1100000000001</v>
      </c>
      <c r="V16" s="26"/>
      <c r="W16" s="4" t="s">
        <v>107</v>
      </c>
      <c r="Y16" s="9">
        <v>2502.9699999999998</v>
      </c>
      <c r="Z16" s="9">
        <f>[2]Oct!$N$34</f>
        <v>2339.31</v>
      </c>
      <c r="AA16" s="9">
        <f>[3]Oct!$L$34</f>
        <v>1821.42</v>
      </c>
      <c r="AB16" s="9">
        <f>[1]Oct!$S$34</f>
        <v>0</v>
      </c>
    </row>
    <row r="17" spans="1:36" x14ac:dyDescent="0.2">
      <c r="A17" s="26"/>
      <c r="B17" s="4" t="s">
        <v>108</v>
      </c>
      <c r="D17" s="9">
        <v>2307.98</v>
      </c>
      <c r="E17" s="9">
        <f>[2]Jan!$O$34</f>
        <v>2480.8500000000004</v>
      </c>
      <c r="F17" s="9">
        <f>[3]Jan!$N$34</f>
        <v>2329.35</v>
      </c>
      <c r="G17" s="16">
        <f>[1]Jan!$T$34</f>
        <v>1724.4900000000002</v>
      </c>
      <c r="H17" s="26"/>
      <c r="I17" s="4" t="s">
        <v>108</v>
      </c>
      <c r="K17" s="9">
        <v>2073.17</v>
      </c>
      <c r="L17" s="9">
        <f>[2]Apr!$P$34</f>
        <v>2360.67</v>
      </c>
      <c r="M17" s="17">
        <f>[3]Apr!$N$34</f>
        <v>0</v>
      </c>
      <c r="N17" s="16">
        <f>[1]Apr!$U$34</f>
        <v>2941.94</v>
      </c>
      <c r="O17" s="26"/>
      <c r="P17" s="4" t="s">
        <v>108</v>
      </c>
      <c r="R17" s="9">
        <v>2626.33</v>
      </c>
      <c r="S17" s="9">
        <f>[2]Jul!$P$34</f>
        <v>2338.48</v>
      </c>
      <c r="T17" s="18">
        <f>[3]Jul!$N$34</f>
        <v>0</v>
      </c>
      <c r="U17" s="16">
        <f>[1]Jul!$U$34</f>
        <v>1898.28</v>
      </c>
      <c r="V17" s="26"/>
      <c r="W17" s="4" t="s">
        <v>108</v>
      </c>
      <c r="Y17" s="9">
        <v>1875.6799999999998</v>
      </c>
      <c r="Z17" s="9">
        <f>[2]Oct!$O$34</f>
        <v>2252.7600000000002</v>
      </c>
      <c r="AA17" s="9">
        <f>[3]Oct!$M$34</f>
        <v>1696.08</v>
      </c>
      <c r="AB17" s="9">
        <f>[1]Oct!$T$34</f>
        <v>0</v>
      </c>
    </row>
    <row r="18" spans="1:36" x14ac:dyDescent="0.2">
      <c r="A18" s="26"/>
      <c r="B18" s="4" t="s">
        <v>108</v>
      </c>
      <c r="D18" s="9">
        <v>1286.19</v>
      </c>
      <c r="E18" s="9">
        <f>[2]Jan!$P$34</f>
        <v>1653.8300000000002</v>
      </c>
      <c r="F18" s="9">
        <f>[3]Jan!$O$34</f>
        <v>1501.89</v>
      </c>
      <c r="G18" s="16">
        <f>[1]Jan!$U$34</f>
        <v>1464.06</v>
      </c>
      <c r="H18" s="26"/>
      <c r="I18" s="4" t="s">
        <v>108</v>
      </c>
      <c r="K18" s="9">
        <v>1282.82</v>
      </c>
      <c r="L18" s="9">
        <f>[2]Apr!$Q$34</f>
        <v>1521.32</v>
      </c>
      <c r="M18" s="17">
        <f>[3]Apr!$O$34</f>
        <v>0</v>
      </c>
      <c r="N18" s="16">
        <f>[1]Apr!$V$34</f>
        <v>1380.06</v>
      </c>
      <c r="O18" s="26"/>
      <c r="P18" s="4" t="s">
        <v>108</v>
      </c>
      <c r="R18" s="9">
        <v>1633.04</v>
      </c>
      <c r="S18" s="9">
        <f>[2]Jul!$Q$34</f>
        <v>1596.5</v>
      </c>
      <c r="T18" s="18">
        <f>[3]Jul!$O$34</f>
        <v>0</v>
      </c>
      <c r="U18" s="16">
        <f>[1]Jul!$V$34</f>
        <v>1437.5900000000001</v>
      </c>
      <c r="V18" s="26"/>
      <c r="W18" s="4" t="s">
        <v>108</v>
      </c>
      <c r="Y18" s="9">
        <v>1206.92</v>
      </c>
      <c r="Z18" s="9">
        <f>[2]Oct!$P$34</f>
        <v>1614.69</v>
      </c>
      <c r="AA18" s="9">
        <f>[3]Oct!$N$34</f>
        <v>1267.8600000000001</v>
      </c>
      <c r="AB18" s="9">
        <f>[1]Oct!$U$34</f>
        <v>0</v>
      </c>
    </row>
    <row r="19" spans="1:36" ht="25.5" x14ac:dyDescent="0.2">
      <c r="A19" s="26"/>
      <c r="B19" s="4" t="s">
        <v>109</v>
      </c>
      <c r="C19" s="10"/>
      <c r="D19" s="11">
        <v>14227.18</v>
      </c>
      <c r="E19" s="11">
        <f>SUM(E12:E18)</f>
        <v>14677.400000000001</v>
      </c>
      <c r="F19" s="11">
        <f>SUM(F12:F18)</f>
        <v>12874.589999999998</v>
      </c>
      <c r="G19" s="11">
        <f>SUM(G12:G18)</f>
        <v>11558.619999999999</v>
      </c>
      <c r="H19" s="26"/>
      <c r="I19" s="4" t="s">
        <v>109</v>
      </c>
      <c r="K19" s="11">
        <v>13564.159999999998</v>
      </c>
      <c r="L19" s="11">
        <f>SUM(L12:L18)</f>
        <v>14252.05</v>
      </c>
      <c r="M19" s="11">
        <f>SUM(M12:M18)</f>
        <v>0</v>
      </c>
      <c r="N19" s="11">
        <f>SUM(N12:N18)</f>
        <v>13551.39</v>
      </c>
      <c r="O19" s="26"/>
      <c r="P19" s="4" t="s">
        <v>109</v>
      </c>
      <c r="Q19" s="10"/>
      <c r="R19" s="11">
        <v>14346.619999999999</v>
      </c>
      <c r="S19" s="11">
        <f>SUM(S12:S18)</f>
        <v>13072.1</v>
      </c>
      <c r="T19" s="11">
        <f>SUM(T12:T18)</f>
        <v>780.27</v>
      </c>
      <c r="U19" s="11">
        <f>SUM(U12:U18)</f>
        <v>12516.19</v>
      </c>
      <c r="V19" s="26"/>
      <c r="W19" s="4" t="s">
        <v>109</v>
      </c>
      <c r="X19" s="10"/>
      <c r="Y19" s="11">
        <v>13367.970000000001</v>
      </c>
      <c r="Z19" s="11">
        <f>SUM(Z12:Z18)</f>
        <v>12803.210000000001</v>
      </c>
      <c r="AA19" s="11">
        <f>SUM(AA12:AA18)</f>
        <v>9870.44</v>
      </c>
      <c r="AB19" s="11">
        <f>SUM(AB12:AB18)</f>
        <v>0</v>
      </c>
    </row>
    <row r="20" spans="1:36" x14ac:dyDescent="0.2">
      <c r="A20" s="6"/>
      <c r="B20" s="4"/>
      <c r="H20" s="6"/>
      <c r="I20" s="4"/>
      <c r="O20" s="6"/>
      <c r="P20" s="4"/>
      <c r="V20" s="6"/>
      <c r="W20" s="4"/>
    </row>
    <row r="21" spans="1:36" ht="12.75" customHeight="1" x14ac:dyDescent="0.2">
      <c r="A21" s="26" t="s">
        <v>55</v>
      </c>
      <c r="B21" s="4" t="s">
        <v>104</v>
      </c>
      <c r="D21" s="9">
        <v>1183.96</v>
      </c>
      <c r="E21" s="9">
        <f>[2]Jan!$R$34</f>
        <v>1290.25</v>
      </c>
      <c r="F21" s="9">
        <f>[3]Jan!$Q$34</f>
        <v>1179.5899999999999</v>
      </c>
      <c r="G21" s="16">
        <f>[1]Jan!$W$34</f>
        <v>1013.16</v>
      </c>
      <c r="H21" s="26" t="s">
        <v>68</v>
      </c>
      <c r="I21" s="4" t="s">
        <v>104</v>
      </c>
      <c r="K21" s="9">
        <v>1588.5500000000002</v>
      </c>
      <c r="L21" s="9">
        <f>[2]Apr!$S$34</f>
        <v>1510.83</v>
      </c>
      <c r="M21" s="17">
        <f>[3]Apr!$Q$34</f>
        <v>0</v>
      </c>
      <c r="N21" s="16">
        <f>[1]Apr!$X$34</f>
        <v>1517.5099999999998</v>
      </c>
      <c r="O21" s="26" t="s">
        <v>81</v>
      </c>
      <c r="P21" s="4" t="s">
        <v>104</v>
      </c>
      <c r="R21" s="9">
        <v>1370.13</v>
      </c>
      <c r="S21" s="9">
        <f>[2]Jul!$S$34</f>
        <v>1881.48</v>
      </c>
      <c r="T21" s="18">
        <f>[3]Jul!$Q$34</f>
        <v>0</v>
      </c>
      <c r="U21" s="16">
        <f>[1]Jul!$X$34</f>
        <v>794.46</v>
      </c>
      <c r="V21" s="26" t="s">
        <v>93</v>
      </c>
      <c r="W21" s="4" t="s">
        <v>104</v>
      </c>
      <c r="Y21" s="9">
        <v>1542.03</v>
      </c>
      <c r="Z21" s="9">
        <f>[2]Oct!$R$34</f>
        <v>1038.72</v>
      </c>
      <c r="AA21" s="9">
        <f>[3]Oct!$P$34</f>
        <v>755.54</v>
      </c>
      <c r="AB21" s="9">
        <f>[1]Oct!$W$34</f>
        <v>0</v>
      </c>
    </row>
    <row r="22" spans="1:36" x14ac:dyDescent="0.2">
      <c r="A22" s="26"/>
      <c r="B22" s="4" t="s">
        <v>105</v>
      </c>
      <c r="D22" s="9">
        <v>1440.6299999999999</v>
      </c>
      <c r="E22" s="9">
        <f>[2]Jan!$S$34</f>
        <v>1453.13</v>
      </c>
      <c r="F22" s="9">
        <f>[3]Jan!$R$34</f>
        <v>1127.22</v>
      </c>
      <c r="G22" s="16">
        <f>[1]Jan!$X$34</f>
        <v>1161.6000000000001</v>
      </c>
      <c r="H22" s="26"/>
      <c r="I22" s="4" t="s">
        <v>105</v>
      </c>
      <c r="K22" s="9">
        <v>1536.31</v>
      </c>
      <c r="L22" s="9">
        <f>[2]Apr!$T$34</f>
        <v>1838.6399999999999</v>
      </c>
      <c r="M22" s="17">
        <f>[3]Apr!$R$34</f>
        <v>0</v>
      </c>
      <c r="N22" s="16">
        <f>[1]Apr!$Y$34</f>
        <v>1387.4</v>
      </c>
      <c r="O22" s="26"/>
      <c r="P22" s="4" t="s">
        <v>105</v>
      </c>
      <c r="R22" s="9">
        <v>1358.69</v>
      </c>
      <c r="S22" s="9">
        <f>[2]Jul!$T$34</f>
        <v>956.31000000000006</v>
      </c>
      <c r="T22" s="18">
        <f>[3]Jul!$R$34</f>
        <v>0</v>
      </c>
      <c r="U22" s="16">
        <f>[1]Jul!$Y$34</f>
        <v>1639.4299999999998</v>
      </c>
      <c r="V22" s="26"/>
      <c r="W22" s="4" t="s">
        <v>105</v>
      </c>
      <c r="Y22" s="9">
        <v>1670.83</v>
      </c>
      <c r="Z22" s="9">
        <f>[2]Oct!$S$34</f>
        <v>2047.95</v>
      </c>
      <c r="AA22" s="9">
        <f>[3]Oct!$Q$34</f>
        <v>823.19</v>
      </c>
      <c r="AB22" s="9">
        <f>[1]Oct!$X$34</f>
        <v>0</v>
      </c>
    </row>
    <row r="23" spans="1:36" x14ac:dyDescent="0.2">
      <c r="A23" s="26"/>
      <c r="B23" s="4" t="s">
        <v>106</v>
      </c>
      <c r="D23" s="9">
        <v>1507.1200000000001</v>
      </c>
      <c r="E23" s="9">
        <f>[2]Jan!$T$34</f>
        <v>2677.3999999999996</v>
      </c>
      <c r="F23" s="9">
        <f>[3]Jan!$S$34</f>
        <v>1609.68</v>
      </c>
      <c r="G23" s="16">
        <f>[1]Jan!$Y$34</f>
        <v>1354.8200000000002</v>
      </c>
      <c r="H23" s="26"/>
      <c r="I23" s="4" t="s">
        <v>106</v>
      </c>
      <c r="K23" s="9">
        <v>1989.6</v>
      </c>
      <c r="L23" s="9">
        <f>[2]Apr!$U$34</f>
        <v>2869.9399999999996</v>
      </c>
      <c r="M23" s="18">
        <f>[3]Apr!$S$34</f>
        <v>0</v>
      </c>
      <c r="N23" s="16">
        <f>[1]Apr!$Z$34</f>
        <v>2518.59</v>
      </c>
      <c r="O23" s="26"/>
      <c r="P23" s="4" t="s">
        <v>106</v>
      </c>
      <c r="R23" s="9">
        <v>2001.9900000000002</v>
      </c>
      <c r="S23" s="9">
        <f>[2]Jul!$U$34</f>
        <v>2284.96</v>
      </c>
      <c r="T23" s="18">
        <f>[3]Jul!$S$34</f>
        <v>0</v>
      </c>
      <c r="U23" s="16">
        <f>[1]Jul!$Z$34</f>
        <v>2554.6999999999998</v>
      </c>
      <c r="V23" s="26"/>
      <c r="W23" s="4" t="s">
        <v>106</v>
      </c>
      <c r="Y23" s="9">
        <v>1984.2900000000002</v>
      </c>
      <c r="Z23" s="9">
        <f>[2]Oct!$T$34</f>
        <v>1632</v>
      </c>
      <c r="AA23" s="9">
        <f>[3]Oct!$R$34</f>
        <v>1516.0700000000002</v>
      </c>
      <c r="AB23" s="9">
        <f>[1]Oct!$Y$34</f>
        <v>0</v>
      </c>
    </row>
    <row r="24" spans="1:36" x14ac:dyDescent="0.2">
      <c r="A24" s="26"/>
      <c r="B24" s="4" t="s">
        <v>105</v>
      </c>
      <c r="D24" s="9">
        <v>2091.92</v>
      </c>
      <c r="E24" s="9">
        <f>[2]Jan!$U$34</f>
        <v>1773.1699999999998</v>
      </c>
      <c r="F24" s="9">
        <f>[3]Jan!$T$34</f>
        <v>1852.34</v>
      </c>
      <c r="G24" s="16">
        <f>[1]Jan!$Z$34</f>
        <v>1469.6</v>
      </c>
      <c r="H24" s="26"/>
      <c r="I24" s="4" t="s">
        <v>105</v>
      </c>
      <c r="K24" s="9">
        <v>1591.8200000000002</v>
      </c>
      <c r="L24" s="9">
        <f>[2]Apr!$V$34</f>
        <v>2398.62</v>
      </c>
      <c r="M24" s="17">
        <f>[3]Apr!$T$34</f>
        <v>0</v>
      </c>
      <c r="N24" s="16">
        <f>[1]Apr!$AA$34</f>
        <v>2159.37</v>
      </c>
      <c r="O24" s="26"/>
      <c r="P24" s="4" t="s">
        <v>105</v>
      </c>
      <c r="R24" s="9">
        <v>1245.68</v>
      </c>
      <c r="S24" s="9">
        <f>[2]Jul!$V$34</f>
        <v>1716.54</v>
      </c>
      <c r="T24" s="18">
        <f>[3]Jul!$T$34</f>
        <v>0</v>
      </c>
      <c r="U24" s="16">
        <f>[1]Jul!$AA$34</f>
        <v>1953.89</v>
      </c>
      <c r="V24" s="26"/>
      <c r="W24" s="4" t="s">
        <v>105</v>
      </c>
      <c r="Y24" s="9">
        <v>1596.12</v>
      </c>
      <c r="Z24" s="9">
        <f>[2]Oct!$U$34</f>
        <v>1802.0099999999998</v>
      </c>
      <c r="AA24" s="9">
        <f>[3]Oct!$S$34</f>
        <v>990.82999999999993</v>
      </c>
      <c r="AB24" s="9">
        <f>[1]Oct!$Z$34</f>
        <v>0</v>
      </c>
    </row>
    <row r="25" spans="1:36" x14ac:dyDescent="0.2">
      <c r="A25" s="26"/>
      <c r="B25" s="4" t="s">
        <v>107</v>
      </c>
      <c r="D25" s="9">
        <v>2560.3900000000003</v>
      </c>
      <c r="E25" s="9">
        <f>[2]Jan!$V$34</f>
        <v>2460.0100000000002</v>
      </c>
      <c r="F25" s="9">
        <f>[3]Jan!$U$34</f>
        <v>2759.71</v>
      </c>
      <c r="G25" s="16">
        <f>[1]Jan!$AA$34</f>
        <v>1336.4299999999998</v>
      </c>
      <c r="H25" s="26"/>
      <c r="I25" s="4" t="s">
        <v>107</v>
      </c>
      <c r="K25" s="9">
        <v>2688.7</v>
      </c>
      <c r="L25" s="9">
        <f>[2]Apr!$W$34</f>
        <v>2543.7399999999998</v>
      </c>
      <c r="M25" s="17">
        <f>[3]Apr!$U$34</f>
        <v>0</v>
      </c>
      <c r="N25" s="16">
        <f>[1]Apr!$AB$34</f>
        <v>2179.31</v>
      </c>
      <c r="O25" s="26"/>
      <c r="P25" s="4" t="s">
        <v>107</v>
      </c>
      <c r="R25" s="9">
        <v>1829.81</v>
      </c>
      <c r="S25" s="9">
        <f>[2]Jul!$W$34</f>
        <v>2510.54</v>
      </c>
      <c r="T25" s="9">
        <f>[3]Jul!$U$34</f>
        <v>1638.45</v>
      </c>
      <c r="U25" s="16">
        <f>[1]Jul!$AB$34</f>
        <v>2190.4900000000002</v>
      </c>
      <c r="V25" s="26"/>
      <c r="W25" s="4" t="s">
        <v>107</v>
      </c>
      <c r="Y25" s="9">
        <v>1908.56</v>
      </c>
      <c r="Z25" s="9">
        <f>[2]Oct!$V$34</f>
        <v>3007.7700000000004</v>
      </c>
      <c r="AA25" s="9">
        <f>[3]Oct!$T$34</f>
        <v>1676.1</v>
      </c>
      <c r="AB25" s="9">
        <f>[1]Oct!$AA$34</f>
        <v>0</v>
      </c>
    </row>
    <row r="26" spans="1:36" x14ac:dyDescent="0.2">
      <c r="A26" s="26"/>
      <c r="B26" s="4" t="s">
        <v>108</v>
      </c>
      <c r="D26" s="9">
        <v>2059.9499999999998</v>
      </c>
      <c r="E26" s="9">
        <f>[2]Jan!$W$34</f>
        <v>2483.9700000000003</v>
      </c>
      <c r="F26" s="9">
        <f>[3]Jan!$V$34</f>
        <v>2061.4300000000003</v>
      </c>
      <c r="G26" s="16">
        <f>[1]Jan!$AB$34</f>
        <v>1172.58</v>
      </c>
      <c r="H26" s="26"/>
      <c r="I26" s="4" t="s">
        <v>108</v>
      </c>
      <c r="K26" s="9">
        <v>1759.94</v>
      </c>
      <c r="L26" s="9">
        <f>[2]Apr!$X$34</f>
        <v>2954.5899999999997</v>
      </c>
      <c r="M26" s="17">
        <f>[3]Apr!$V$34</f>
        <v>0</v>
      </c>
      <c r="N26" s="16">
        <f>[1]Apr!$AC$34</f>
        <v>2431.7400000000002</v>
      </c>
      <c r="O26" s="26"/>
      <c r="P26" s="4" t="s">
        <v>108</v>
      </c>
      <c r="R26" s="9">
        <v>2347.44</v>
      </c>
      <c r="S26" s="9">
        <f>[2]Jul!$X$34</f>
        <v>2024.61</v>
      </c>
      <c r="T26" s="9">
        <f>[3]Jul!$V$34</f>
        <v>1213.08</v>
      </c>
      <c r="U26" s="16">
        <f>[1]Jul!$AC$34</f>
        <v>2092.69</v>
      </c>
      <c r="V26" s="26"/>
      <c r="W26" s="4" t="s">
        <v>108</v>
      </c>
      <c r="Y26" s="9">
        <v>2333.36</v>
      </c>
      <c r="Z26" s="9">
        <f>[2]Oct!$W$34</f>
        <v>2276.66</v>
      </c>
      <c r="AA26" s="9">
        <f>[3]Oct!$U$34</f>
        <v>1357.95</v>
      </c>
      <c r="AB26" s="9">
        <f>[1]Oct!$AB$34</f>
        <v>0</v>
      </c>
      <c r="AJ26" s="5"/>
    </row>
    <row r="27" spans="1:36" x14ac:dyDescent="0.2">
      <c r="A27" s="26"/>
      <c r="B27" s="4" t="s">
        <v>108</v>
      </c>
      <c r="D27" s="9">
        <v>1401.4</v>
      </c>
      <c r="E27" s="9">
        <f>[2]Jan!$X$34</f>
        <v>1506.83</v>
      </c>
      <c r="F27" s="9">
        <f>[3]Jan!$W$34</f>
        <v>1683.55</v>
      </c>
      <c r="G27" s="16">
        <f>[1]Jan!$AC$34</f>
        <v>1490.25</v>
      </c>
      <c r="H27" s="26"/>
      <c r="I27" s="4" t="s">
        <v>108</v>
      </c>
      <c r="K27" s="9">
        <v>999.09</v>
      </c>
      <c r="L27" s="14">
        <f>[2]Apr!$Y$34</f>
        <v>1481.02</v>
      </c>
      <c r="M27" s="17">
        <f>[3]Apr!$W$34</f>
        <v>0</v>
      </c>
      <c r="N27" s="16">
        <f>[1]Apr!$AD$34</f>
        <v>951.68000000000006</v>
      </c>
      <c r="O27" s="26"/>
      <c r="P27" s="4" t="s">
        <v>108</v>
      </c>
      <c r="R27" s="9">
        <v>937.23</v>
      </c>
      <c r="S27" s="9">
        <f>[2]Jul!$Y$34</f>
        <v>1777.5300000000002</v>
      </c>
      <c r="T27" s="9">
        <f>[3]Jul!$W$34</f>
        <v>410.29</v>
      </c>
      <c r="U27" s="16">
        <f>[1]Jul!$AD$34</f>
        <v>1408.92</v>
      </c>
      <c r="V27" s="26"/>
      <c r="W27" s="4" t="s">
        <v>108</v>
      </c>
      <c r="Y27" s="9">
        <v>1505.1599999999999</v>
      </c>
      <c r="Z27" s="9">
        <f>[2]Oct!$X$34</f>
        <v>1335.26</v>
      </c>
      <c r="AA27" s="9">
        <f>[3]Oct!$V$34</f>
        <v>1025.05</v>
      </c>
      <c r="AB27" s="9">
        <f>[1]Oct!$AC$34</f>
        <v>0</v>
      </c>
    </row>
    <row r="28" spans="1:36" ht="25.5" x14ac:dyDescent="0.2">
      <c r="A28" s="26"/>
      <c r="B28" s="4" t="s">
        <v>109</v>
      </c>
      <c r="C28" s="10"/>
      <c r="D28" s="11">
        <v>12245.37</v>
      </c>
      <c r="E28" s="11">
        <f>SUM(E21:E27)</f>
        <v>13644.76</v>
      </c>
      <c r="F28" s="11">
        <f>SUM(F21:F27)</f>
        <v>12273.52</v>
      </c>
      <c r="G28" s="11">
        <f>SUM(G21:G27)</f>
        <v>8998.44</v>
      </c>
      <c r="H28" s="26"/>
      <c r="I28" s="4" t="s">
        <v>109</v>
      </c>
      <c r="K28" s="11">
        <v>12154.01</v>
      </c>
      <c r="L28" s="11">
        <f>SUM(L21:L27)</f>
        <v>15597.38</v>
      </c>
      <c r="M28" s="11">
        <f>SUM(M21:M27)</f>
        <v>0</v>
      </c>
      <c r="N28" s="11">
        <f>SUM(N21:N27)</f>
        <v>13145.6</v>
      </c>
      <c r="O28" s="26"/>
      <c r="P28" s="4" t="s">
        <v>109</v>
      </c>
      <c r="Q28" s="10"/>
      <c r="R28" s="11">
        <v>11090.970000000001</v>
      </c>
      <c r="S28" s="11">
        <f>SUM(S21:S27)</f>
        <v>13151.970000000001</v>
      </c>
      <c r="T28" s="11">
        <f>SUM(T21:T27)</f>
        <v>3261.8199999999997</v>
      </c>
      <c r="U28" s="11">
        <f>SUM(U21:U27)</f>
        <v>12634.580000000002</v>
      </c>
      <c r="V28" s="26"/>
      <c r="W28" s="4" t="s">
        <v>109</v>
      </c>
      <c r="X28" s="10"/>
      <c r="Y28" s="11">
        <v>12540.35</v>
      </c>
      <c r="Z28" s="11">
        <f>SUM(Z21:Z27)</f>
        <v>13140.37</v>
      </c>
      <c r="AA28" s="11">
        <f>SUM(AA21:AA27)</f>
        <v>8144.73</v>
      </c>
      <c r="AB28" s="11">
        <f>SUM(AB21:AB27)</f>
        <v>0</v>
      </c>
    </row>
    <row r="29" spans="1:36" x14ac:dyDescent="0.2">
      <c r="A29" s="6"/>
      <c r="B29" s="4"/>
      <c r="H29" s="6"/>
      <c r="I29" s="4"/>
      <c r="O29" s="6"/>
      <c r="P29" s="4"/>
      <c r="V29" s="6"/>
      <c r="W29" s="4"/>
    </row>
    <row r="30" spans="1:36" x14ac:dyDescent="0.2">
      <c r="A30" s="26" t="s">
        <v>56</v>
      </c>
      <c r="B30" s="4" t="s">
        <v>104</v>
      </c>
      <c r="D30" s="9">
        <v>1337.97</v>
      </c>
      <c r="E30" s="9">
        <f>[2]Jan!$Z$34</f>
        <v>1194.92</v>
      </c>
      <c r="F30" s="9">
        <f>[3]Jan!$Y$34</f>
        <v>1251.46</v>
      </c>
      <c r="G30" s="16">
        <f>[1]Jan!$AE$34</f>
        <v>907.22</v>
      </c>
      <c r="H30" s="26" t="s">
        <v>69</v>
      </c>
      <c r="I30" s="4" t="s">
        <v>104</v>
      </c>
      <c r="K30" s="9">
        <v>1232.53</v>
      </c>
      <c r="L30" s="9">
        <f>[2]Apr!$AA$34</f>
        <v>1304.02</v>
      </c>
      <c r="M30" s="17">
        <f>[3]Apr!$Y$34</f>
        <v>0</v>
      </c>
      <c r="N30" s="16">
        <f>[1]Apr!$AF$34</f>
        <v>2001.83</v>
      </c>
      <c r="O30" s="26" t="s">
        <v>82</v>
      </c>
      <c r="P30" s="4" t="s">
        <v>104</v>
      </c>
      <c r="R30" s="9">
        <v>1119.1199999999999</v>
      </c>
      <c r="S30" s="9">
        <f>[2]Jul!$AA$34</f>
        <v>1446.8400000000001</v>
      </c>
      <c r="T30" s="9">
        <f>[3]Jul!$Y$34</f>
        <v>739.65000000000009</v>
      </c>
      <c r="U30" s="16">
        <f>[1]Jul!$AF$34</f>
        <v>781.72</v>
      </c>
      <c r="V30" s="26" t="s">
        <v>94</v>
      </c>
      <c r="W30" s="4" t="s">
        <v>104</v>
      </c>
      <c r="Y30" s="9">
        <v>1527.3</v>
      </c>
      <c r="Z30" s="9">
        <f>[2]Oct!$Z$34</f>
        <v>1001.1800000000001</v>
      </c>
      <c r="AA30" s="9">
        <f>[3]Oct!$X$34</f>
        <v>713.70999999999992</v>
      </c>
      <c r="AB30" s="9">
        <f>[1]Oct!$AE$34</f>
        <v>0</v>
      </c>
    </row>
    <row r="31" spans="1:36" x14ac:dyDescent="0.2">
      <c r="A31" s="26"/>
      <c r="B31" s="4" t="s">
        <v>105</v>
      </c>
      <c r="D31" s="9">
        <v>1239.72</v>
      </c>
      <c r="E31" s="9">
        <f>[2]Jan!$AA$34</f>
        <v>1508.36</v>
      </c>
      <c r="F31" s="9">
        <f>[3]Jan!$Z$34</f>
        <v>1553.27</v>
      </c>
      <c r="G31" s="16">
        <f>[1]Jan!$AF$34</f>
        <v>1322.1000000000001</v>
      </c>
      <c r="H31" s="26"/>
      <c r="I31" s="4" t="s">
        <v>105</v>
      </c>
      <c r="K31" s="9">
        <v>1374.94</v>
      </c>
      <c r="L31" s="9">
        <f>[2]Apr!$AB$34</f>
        <v>1536.22</v>
      </c>
      <c r="M31" s="17">
        <f>[3]Apr!$Z$34</f>
        <v>0</v>
      </c>
      <c r="N31" s="16">
        <f>[1]Apr!$AG$34</f>
        <v>2245.35</v>
      </c>
      <c r="O31" s="26"/>
      <c r="P31" s="4" t="s">
        <v>105</v>
      </c>
      <c r="R31" s="9">
        <v>1101.1799999999998</v>
      </c>
      <c r="S31" s="9">
        <f>[2]Jul!$AB$34</f>
        <v>1154.8300000000002</v>
      </c>
      <c r="T31" s="9">
        <f>[3]Jul!$Z$34</f>
        <v>635.32999999999993</v>
      </c>
      <c r="U31" s="16">
        <f>[1]Jul!$AG$34</f>
        <v>1011.44</v>
      </c>
      <c r="V31" s="26"/>
      <c r="W31" s="4" t="s">
        <v>105</v>
      </c>
      <c r="Y31" s="9">
        <v>1286.5900000000001</v>
      </c>
      <c r="Z31" s="9">
        <f>[2]Oct!$AA$34</f>
        <v>1281.72</v>
      </c>
      <c r="AA31" s="9">
        <f>[3]Oct!$Y$34</f>
        <v>734.71</v>
      </c>
      <c r="AB31" s="9">
        <f>[1]Oct!$AF$34</f>
        <v>0</v>
      </c>
    </row>
    <row r="32" spans="1:36" x14ac:dyDescent="0.2">
      <c r="A32" s="26"/>
      <c r="B32" s="4" t="s">
        <v>106</v>
      </c>
      <c r="D32" s="9">
        <v>1982.57</v>
      </c>
      <c r="E32" s="9">
        <f>[2]Jan!$AB$34</f>
        <v>2499.65</v>
      </c>
      <c r="F32" s="9">
        <f>[3]Jan!$AA$34</f>
        <v>2192.09</v>
      </c>
      <c r="G32" s="16">
        <f>[1]Jan!$AG$34</f>
        <v>1467.92</v>
      </c>
      <c r="H32" s="26"/>
      <c r="I32" s="4" t="s">
        <v>106</v>
      </c>
      <c r="K32" s="9">
        <v>2014.09</v>
      </c>
      <c r="L32" s="9">
        <f>[2]Apr!$AC$34</f>
        <v>2813.12</v>
      </c>
      <c r="M32" s="17">
        <f>[3]Apr!$AA$34</f>
        <v>0</v>
      </c>
      <c r="N32" s="16">
        <f>[1]Apr!$AH$34</f>
        <v>1478.53</v>
      </c>
      <c r="O32" s="26"/>
      <c r="P32" s="4" t="s">
        <v>106</v>
      </c>
      <c r="R32" s="9">
        <v>1561.6000000000001</v>
      </c>
      <c r="S32" s="9">
        <f>[2]Jul!$AC$34</f>
        <v>2046.13</v>
      </c>
      <c r="T32" s="9">
        <f>[3]Jul!$AA$34</f>
        <v>887.73</v>
      </c>
      <c r="U32" s="16">
        <f>[1]Jul!$AH$34</f>
        <v>1937.16</v>
      </c>
      <c r="V32" s="26"/>
      <c r="W32" s="4" t="s">
        <v>106</v>
      </c>
      <c r="Y32" s="9">
        <v>2546.79</v>
      </c>
      <c r="Z32" s="9">
        <f>[2]Oct!$AB$34</f>
        <v>1847.71</v>
      </c>
      <c r="AA32" s="9">
        <f>[3]Oct!$Z$34</f>
        <v>1014.36</v>
      </c>
      <c r="AB32" s="9">
        <f>[1]Oct!$AG$34</f>
        <v>0</v>
      </c>
    </row>
    <row r="33" spans="1:28" x14ac:dyDescent="0.2">
      <c r="A33" s="26"/>
      <c r="B33" s="4" t="s">
        <v>105</v>
      </c>
      <c r="D33" s="9">
        <v>1753.62</v>
      </c>
      <c r="E33" s="9">
        <f>[2]Jan!$AC$34</f>
        <v>1848.59</v>
      </c>
      <c r="F33" s="9">
        <f>[3]Jan!$AB$34</f>
        <v>1789.63</v>
      </c>
      <c r="G33" s="16">
        <f>[1]Jan!$AH$34</f>
        <v>879</v>
      </c>
      <c r="H33" s="26"/>
      <c r="I33" s="4" t="s">
        <v>105</v>
      </c>
      <c r="K33" s="9">
        <v>2010.9499999999998</v>
      </c>
      <c r="L33" s="9">
        <f>[2]Apr!$AD$34</f>
        <v>1887.1</v>
      </c>
      <c r="M33" s="17">
        <f>[3]Apr!$AB$34</f>
        <v>0</v>
      </c>
      <c r="N33" s="16">
        <f>[1]Apr!$AI$34</f>
        <v>2158.56</v>
      </c>
      <c r="O33" s="26"/>
      <c r="P33" s="4" t="s">
        <v>105</v>
      </c>
      <c r="R33" s="9">
        <v>1518.18</v>
      </c>
      <c r="S33" s="9">
        <f>[2]Jul!$AD$34</f>
        <v>1381.96</v>
      </c>
      <c r="T33" s="9">
        <f>[3]Jul!$AB$34</f>
        <v>672.87</v>
      </c>
      <c r="U33" s="16">
        <f>[1]Jul!$AI$34</f>
        <v>2072.96</v>
      </c>
      <c r="V33" s="26"/>
      <c r="W33" s="4" t="s">
        <v>105</v>
      </c>
      <c r="Y33" s="9">
        <v>1404.4299999999998</v>
      </c>
      <c r="Z33" s="9">
        <f>[2]Oct!$AC$34</f>
        <v>1902.2200000000003</v>
      </c>
      <c r="AA33" s="9">
        <f>[3]Oct!$AA$34</f>
        <v>1328.61</v>
      </c>
      <c r="AB33" s="9">
        <f>[1]Oct!$AH$34</f>
        <v>0</v>
      </c>
    </row>
    <row r="34" spans="1:28" x14ac:dyDescent="0.2">
      <c r="A34" s="26"/>
      <c r="B34" s="4" t="s">
        <v>107</v>
      </c>
      <c r="D34" s="9">
        <v>2410.0299999999997</v>
      </c>
      <c r="E34" s="9">
        <f>[2]Jan!$AD$34</f>
        <v>2358.5099999999998</v>
      </c>
      <c r="F34" s="9">
        <f>[3]Jan!$AC$34</f>
        <v>2293.58</v>
      </c>
      <c r="G34" s="18">
        <f>[1]Jan!$AI$34</f>
        <v>0</v>
      </c>
      <c r="H34" s="26"/>
      <c r="I34" s="4" t="s">
        <v>107</v>
      </c>
      <c r="K34" s="9">
        <v>1496.42</v>
      </c>
      <c r="L34" s="9">
        <f>[2]Apr!$AE$34</f>
        <v>2992.2200000000003</v>
      </c>
      <c r="M34" s="17">
        <f>[3]Apr!$AC$34</f>
        <v>0</v>
      </c>
      <c r="N34" s="16">
        <f>[1]Apr!$AJ$34</f>
        <v>2689.4</v>
      </c>
      <c r="O34" s="26"/>
      <c r="P34" s="4" t="s">
        <v>107</v>
      </c>
      <c r="R34" s="9">
        <v>1825.51</v>
      </c>
      <c r="S34" s="9">
        <f>[2]Jul!$AE$34</f>
        <v>1814</v>
      </c>
      <c r="T34" s="9">
        <f>[3]Jul!$AC$34</f>
        <v>1318.04</v>
      </c>
      <c r="U34" s="16">
        <f>[1]Jul!$AJ$34</f>
        <v>2346.0699999999997</v>
      </c>
      <c r="V34" s="26"/>
      <c r="W34" s="4" t="s">
        <v>107</v>
      </c>
      <c r="Y34" s="9">
        <v>2320.8200000000002</v>
      </c>
      <c r="Z34" s="9">
        <f>[2]Oct!$AD$34</f>
        <v>1948.37</v>
      </c>
      <c r="AA34" s="9">
        <f>[3]Oct!$AB$34</f>
        <v>1861.46</v>
      </c>
      <c r="AB34" s="9">
        <f>[1]Oct!$AI$34</f>
        <v>0</v>
      </c>
    </row>
    <row r="35" spans="1:28" x14ac:dyDescent="0.2">
      <c r="A35" s="26"/>
      <c r="B35" s="4" t="s">
        <v>108</v>
      </c>
      <c r="D35" s="9">
        <v>2981.81</v>
      </c>
      <c r="E35" s="9">
        <f>[2]Jan!$AE$34</f>
        <v>2664.02</v>
      </c>
      <c r="F35" s="9">
        <f>[3]Jan!$AD$34</f>
        <v>1574.01</v>
      </c>
      <c r="G35" s="18">
        <f>[1]Jan!$AJ$34</f>
        <v>0</v>
      </c>
      <c r="H35" s="26"/>
      <c r="I35" s="4" t="s">
        <v>108</v>
      </c>
      <c r="K35" s="9">
        <v>1805.48</v>
      </c>
      <c r="L35" s="9">
        <f>[2]Apr!$AF$34</f>
        <v>2652.08</v>
      </c>
      <c r="M35" s="17">
        <f>[3]Apr!$AD$34</f>
        <v>0</v>
      </c>
      <c r="N35" s="16">
        <f>[1]May!$C$34</f>
        <v>1962.75</v>
      </c>
      <c r="O35" s="26"/>
      <c r="P35" s="4" t="s">
        <v>108</v>
      </c>
      <c r="R35" s="9">
        <v>1764.4099999999999</v>
      </c>
      <c r="S35" s="9">
        <f>[2]Jul!$AF$34</f>
        <v>1971.15</v>
      </c>
      <c r="T35" s="9">
        <f>[3]Jul!$AD$34</f>
        <v>806.43000000000006</v>
      </c>
      <c r="U35" s="16">
        <f>[1]Jul!$AK$34</f>
        <v>1664.41</v>
      </c>
      <c r="V35" s="26"/>
      <c r="W35" s="4" t="s">
        <v>108</v>
      </c>
      <c r="Y35" s="9">
        <v>2406.23</v>
      </c>
      <c r="Z35" s="9">
        <f>[2]Oct!$AE$34</f>
        <v>2579.13</v>
      </c>
      <c r="AA35" s="9">
        <f>[3]Oct!$AC$34</f>
        <v>1559.69</v>
      </c>
      <c r="AB35" s="9">
        <f>[1]Oct!$AJ$34</f>
        <v>0</v>
      </c>
    </row>
    <row r="36" spans="1:28" x14ac:dyDescent="0.2">
      <c r="A36" s="26"/>
      <c r="B36" s="4" t="s">
        <v>108</v>
      </c>
      <c r="D36" s="9">
        <v>834.23</v>
      </c>
      <c r="E36" s="9">
        <f>[2]Jan!$AF$34</f>
        <v>1980.26</v>
      </c>
      <c r="F36" s="9">
        <f>[3]Jan!$AE$34</f>
        <v>1470.2000000000003</v>
      </c>
      <c r="G36" s="18">
        <f>[1]Jan!$AK$34</f>
        <v>0</v>
      </c>
      <c r="H36" s="26"/>
      <c r="I36" s="4" t="s">
        <v>108</v>
      </c>
      <c r="K36" s="9">
        <v>1258.6500000000001</v>
      </c>
      <c r="L36" s="9">
        <f>[2]Apr!$AG$34</f>
        <v>1800.5500000000002</v>
      </c>
      <c r="M36" s="17">
        <f>[3]Apr!$AE$34</f>
        <v>0</v>
      </c>
      <c r="N36" s="16">
        <f>[1]May!$D$34</f>
        <v>1789.7999999999997</v>
      </c>
      <c r="O36" s="26"/>
      <c r="P36" s="4" t="s">
        <v>108</v>
      </c>
      <c r="R36" s="9">
        <v>903.16000000000008</v>
      </c>
      <c r="S36" s="9">
        <f>[2]Jul!$AG$34</f>
        <v>1479.27</v>
      </c>
      <c r="T36" s="9">
        <f>[3]Jul!$AE$34</f>
        <v>686.04</v>
      </c>
      <c r="U36" s="16">
        <f>[1]Aug!$C$34</f>
        <v>1257.97</v>
      </c>
      <c r="V36" s="26"/>
      <c r="W36" s="4" t="s">
        <v>108</v>
      </c>
      <c r="Y36" s="9">
        <v>1341.15</v>
      </c>
      <c r="Z36" s="9">
        <f>[2]Oct!$AF$34</f>
        <v>1141.8900000000001</v>
      </c>
      <c r="AA36" s="9">
        <f>[3]Oct!$AD$34</f>
        <v>972.71</v>
      </c>
      <c r="AB36" s="9">
        <f>[1]Oct!$AK$34</f>
        <v>0</v>
      </c>
    </row>
    <row r="37" spans="1:28" ht="25.5" x14ac:dyDescent="0.2">
      <c r="A37" s="26"/>
      <c r="B37" s="4" t="s">
        <v>109</v>
      </c>
      <c r="C37" s="10"/>
      <c r="D37" s="11">
        <v>12539.949999999999</v>
      </c>
      <c r="E37" s="11">
        <f>SUM(E30:E36)</f>
        <v>14054.310000000001</v>
      </c>
      <c r="F37" s="11">
        <f>SUM(F30:F36)</f>
        <v>12124.24</v>
      </c>
      <c r="G37" s="11">
        <f>SUM(G30:G36)</f>
        <v>4576.24</v>
      </c>
      <c r="H37" s="26"/>
      <c r="I37" s="4" t="s">
        <v>109</v>
      </c>
      <c r="K37" s="11">
        <v>11193.06</v>
      </c>
      <c r="L37" s="11">
        <f>SUM(L30:L36)</f>
        <v>14985.310000000001</v>
      </c>
      <c r="M37" s="11">
        <f>SUM(M30:M36)</f>
        <v>0</v>
      </c>
      <c r="N37" s="11">
        <f>SUM(N30:N36)</f>
        <v>14326.22</v>
      </c>
      <c r="O37" s="26"/>
      <c r="P37" s="4" t="s">
        <v>109</v>
      </c>
      <c r="Q37" s="10"/>
      <c r="R37" s="11">
        <v>9793.16</v>
      </c>
      <c r="S37" s="11">
        <f>SUM(S30:S36)</f>
        <v>11294.18</v>
      </c>
      <c r="T37" s="11">
        <f>SUM(T30:T36)</f>
        <v>5746.09</v>
      </c>
      <c r="U37" s="11">
        <f>SUM(U30:U36)</f>
        <v>11071.73</v>
      </c>
      <c r="V37" s="26"/>
      <c r="W37" s="4" t="s">
        <v>109</v>
      </c>
      <c r="X37" s="10"/>
      <c r="Y37" s="11">
        <v>12833.31</v>
      </c>
      <c r="Z37" s="11">
        <f>SUM(Z30:Z36)</f>
        <v>11702.220000000001</v>
      </c>
      <c r="AA37" s="11">
        <f>SUM(AA30:AA36)</f>
        <v>8185.2500000000009</v>
      </c>
      <c r="AB37" s="11">
        <f>SUM(AB30:AB36)</f>
        <v>0</v>
      </c>
    </row>
    <row r="38" spans="1:28" x14ac:dyDescent="0.2">
      <c r="A38" s="6"/>
      <c r="B38" s="4"/>
      <c r="H38" s="6"/>
      <c r="I38" s="4"/>
      <c r="O38" s="6"/>
      <c r="P38" s="4"/>
      <c r="V38" s="6"/>
      <c r="W38" s="4"/>
    </row>
    <row r="39" spans="1:28" x14ac:dyDescent="0.2">
      <c r="A39" s="26" t="s">
        <v>57</v>
      </c>
      <c r="B39" s="4" t="s">
        <v>104</v>
      </c>
      <c r="D39" s="9">
        <v>942.73</v>
      </c>
      <c r="E39" s="9">
        <f>[2]Jan!$AH$34</f>
        <v>1584.98</v>
      </c>
      <c r="F39" s="9">
        <f>[3]Jan!$AG$34</f>
        <v>1051.55</v>
      </c>
      <c r="G39" s="16">
        <f>[1]Feb!$C$34</f>
        <v>1194.81</v>
      </c>
      <c r="H39" s="26" t="s">
        <v>70</v>
      </c>
      <c r="I39" s="4" t="s">
        <v>104</v>
      </c>
      <c r="K39" s="9">
        <v>855.67</v>
      </c>
      <c r="L39" s="9">
        <f>[2]Apr!$AI$34</f>
        <v>1155.23</v>
      </c>
      <c r="M39" s="17">
        <f>[3]Apr!$AG$34</f>
        <v>0</v>
      </c>
      <c r="N39" s="16">
        <f>[1]May!$F$34</f>
        <v>1417.79</v>
      </c>
      <c r="O39" s="26" t="s">
        <v>83</v>
      </c>
      <c r="P39" s="4" t="s">
        <v>104</v>
      </c>
      <c r="R39" s="9">
        <v>1536.81</v>
      </c>
      <c r="S39" s="9">
        <f>[2]Jul!$AI$34</f>
        <v>1112.81</v>
      </c>
      <c r="T39" s="9">
        <f>[3]Jul!$AG$34</f>
        <v>744.33999999999992</v>
      </c>
      <c r="U39" s="16">
        <f>[1]Aug!$E$34</f>
        <v>746.58</v>
      </c>
      <c r="V39" s="26" t="s">
        <v>95</v>
      </c>
      <c r="W39" s="4" t="s">
        <v>104</v>
      </c>
      <c r="Y39" s="9">
        <v>1197.79</v>
      </c>
      <c r="Z39" s="9">
        <f>[2]Oct!$AH$34</f>
        <v>1510.79</v>
      </c>
      <c r="AA39" s="9">
        <f>[3]Oct!$AF$34</f>
        <v>777.02</v>
      </c>
      <c r="AB39" s="9"/>
    </row>
    <row r="40" spans="1:28" x14ac:dyDescent="0.2">
      <c r="A40" s="26"/>
      <c r="B40" s="4" t="s">
        <v>105</v>
      </c>
      <c r="D40" s="9">
        <v>1019.51</v>
      </c>
      <c r="E40" s="9">
        <f>[2]Jan!$AI$34</f>
        <v>1832.25</v>
      </c>
      <c r="F40" s="9">
        <f>[3]Jan!$AH$34</f>
        <v>1888.48</v>
      </c>
      <c r="G40" s="16">
        <f>[1]Feb!$D$34</f>
        <v>1096.8800000000001</v>
      </c>
      <c r="H40" s="26"/>
      <c r="I40" s="4" t="s">
        <v>105</v>
      </c>
      <c r="K40" s="9">
        <v>1331</v>
      </c>
      <c r="L40" s="9">
        <f>[2]Apr!$AJ$34</f>
        <v>2325.9899999999998</v>
      </c>
      <c r="M40" s="17">
        <f>[3]Apr!$AH$34</f>
        <v>0</v>
      </c>
      <c r="N40" s="16">
        <f>[1]May!$G$34</f>
        <v>1000.4</v>
      </c>
      <c r="O40" s="26"/>
      <c r="P40" s="4" t="s">
        <v>105</v>
      </c>
      <c r="R40" s="9">
        <v>1172.18</v>
      </c>
      <c r="S40" s="9">
        <f>[2]Jul!$AJ$34</f>
        <v>2099.7599999999998</v>
      </c>
      <c r="T40" s="9">
        <f>[3]Jul!$AH$34</f>
        <v>1344.75</v>
      </c>
      <c r="U40" s="16">
        <f>[1]Aug!$F$34</f>
        <v>1485.58</v>
      </c>
      <c r="V40" s="26"/>
      <c r="W40" s="4" t="s">
        <v>105</v>
      </c>
      <c r="Y40" s="9">
        <v>993.23</v>
      </c>
      <c r="Z40" s="9">
        <f>[2]Oct!$AI$34</f>
        <v>1159.6599999999999</v>
      </c>
      <c r="AA40" s="9">
        <f>[3]Oct!$AG$34</f>
        <v>1468.25</v>
      </c>
      <c r="AB40" s="9"/>
    </row>
    <row r="41" spans="1:28" x14ac:dyDescent="0.2">
      <c r="A41" s="26"/>
      <c r="B41" s="4" t="s">
        <v>106</v>
      </c>
      <c r="D41" s="9">
        <v>2101.34</v>
      </c>
      <c r="E41" s="9">
        <f>[2]Jan!$AJ$34</f>
        <v>2201.34</v>
      </c>
      <c r="F41" s="9">
        <f>[3]Jan!$AI$34</f>
        <v>1478.05</v>
      </c>
      <c r="G41" s="16">
        <f>[1]Feb!$E$34</f>
        <v>1068.79</v>
      </c>
      <c r="H41" s="26"/>
      <c r="I41" s="4" t="s">
        <v>106</v>
      </c>
      <c r="K41" s="9">
        <v>1866.62</v>
      </c>
      <c r="L41" s="9">
        <f>[2]May!$C$34</f>
        <v>2701.61</v>
      </c>
      <c r="M41" s="17">
        <f>[3]Apr!$AI$34</f>
        <v>0</v>
      </c>
      <c r="N41" s="16">
        <f>[1]May!$H$34</f>
        <v>1696.24</v>
      </c>
      <c r="O41" s="26"/>
      <c r="P41" s="4" t="s">
        <v>106</v>
      </c>
      <c r="R41" s="9">
        <v>1687.0499999999997</v>
      </c>
      <c r="S41" s="9">
        <f>[2]Jul!$AK$34</f>
        <v>2816.3500000000004</v>
      </c>
      <c r="T41" s="9">
        <f>[3]Jul!$AI$34</f>
        <v>1122.8399999999999</v>
      </c>
      <c r="U41" s="16">
        <f>[1]Aug!$G$34</f>
        <v>2386.54</v>
      </c>
      <c r="V41" s="26"/>
      <c r="W41" s="4" t="s">
        <v>106</v>
      </c>
      <c r="Y41" s="9">
        <v>2244.98</v>
      </c>
      <c r="Z41" s="9">
        <f>[2]Oct!$AJ$34</f>
        <v>1791.8100000000002</v>
      </c>
      <c r="AA41" s="9">
        <f>[3]Oct!$AH$34</f>
        <v>1216.3499999999999</v>
      </c>
      <c r="AB41" s="9"/>
    </row>
    <row r="42" spans="1:28" x14ac:dyDescent="0.2">
      <c r="A42" s="26"/>
      <c r="B42" s="4" t="s">
        <v>105</v>
      </c>
      <c r="D42" s="9">
        <v>2040.4700000000003</v>
      </c>
      <c r="E42" s="9">
        <f>[2]Jan!$AK$34</f>
        <v>2251.0700000000002</v>
      </c>
      <c r="F42" s="9">
        <f>[3]Jan!$AJ$34</f>
        <v>2138.66</v>
      </c>
      <c r="G42" s="16">
        <f>[1]Feb!$F$34</f>
        <v>1470.05</v>
      </c>
      <c r="H42" s="26"/>
      <c r="I42" s="4" t="s">
        <v>105</v>
      </c>
      <c r="K42" s="9">
        <v>1700.81</v>
      </c>
      <c r="L42" s="9">
        <f>[2]May!$D$34</f>
        <v>2315.87</v>
      </c>
      <c r="M42" s="17">
        <f>[3]Apr!$AJ$34</f>
        <v>0</v>
      </c>
      <c r="N42" s="16">
        <f>[1]May!$I$34</f>
        <v>1851.79</v>
      </c>
      <c r="O42" s="26"/>
      <c r="P42" s="4" t="s">
        <v>105</v>
      </c>
      <c r="R42" s="9">
        <v>1267.51</v>
      </c>
      <c r="S42" s="9">
        <f>[2]Aug!$C$34</f>
        <v>1965.0900000000001</v>
      </c>
      <c r="T42" s="9">
        <f>[3]Jul!$AJ$34</f>
        <v>1398.8500000000001</v>
      </c>
      <c r="U42" s="16">
        <f>[1]Aug!$H$34</f>
        <v>1568.24</v>
      </c>
      <c r="V42" s="26"/>
      <c r="W42" s="4" t="s">
        <v>105</v>
      </c>
      <c r="Y42" s="9">
        <v>1241.8700000000001</v>
      </c>
      <c r="Z42" s="9">
        <f>[2]Oct!$AK$34</f>
        <v>2216.17</v>
      </c>
      <c r="AA42" s="9">
        <f>[3]Oct!$AI$34</f>
        <v>2566.5100000000002</v>
      </c>
      <c r="AB42" s="9"/>
    </row>
    <row r="43" spans="1:28" x14ac:dyDescent="0.2">
      <c r="A43" s="26"/>
      <c r="B43" s="4" t="s">
        <v>107</v>
      </c>
      <c r="D43" s="9">
        <v>2964.66</v>
      </c>
      <c r="E43" s="9">
        <f>[2]Feb!$C$34</f>
        <v>2212.75</v>
      </c>
      <c r="F43" s="9">
        <f>[3]Jan!$AK$34</f>
        <v>2429.89</v>
      </c>
      <c r="G43" s="16">
        <f>[1]Feb!$G$34</f>
        <v>2281.21</v>
      </c>
      <c r="H43" s="26"/>
      <c r="I43" s="4" t="s">
        <v>107</v>
      </c>
      <c r="K43" s="9">
        <v>1679.85</v>
      </c>
      <c r="L43" s="9">
        <f>[2]May!$E$34</f>
        <v>2422.89</v>
      </c>
      <c r="M43" s="17">
        <f>[3]May!$C$34</f>
        <v>0</v>
      </c>
      <c r="N43" s="16">
        <f>[1]May!$J$34</f>
        <v>2225.66</v>
      </c>
      <c r="O43" s="26"/>
      <c r="P43" s="4" t="s">
        <v>107</v>
      </c>
      <c r="R43" s="9">
        <v>2004.2600000000002</v>
      </c>
      <c r="S43" s="9">
        <f>[2]Aug!$D$34</f>
        <v>3142.99</v>
      </c>
      <c r="T43" s="9">
        <f>[3]Jul!$AK$34</f>
        <v>1690.1100000000001</v>
      </c>
      <c r="U43" s="16">
        <f>[1]Aug!$I$34</f>
        <v>1960.22</v>
      </c>
      <c r="V43" s="26"/>
      <c r="W43" s="4" t="s">
        <v>107</v>
      </c>
      <c r="Y43" s="9">
        <v>2319.41</v>
      </c>
      <c r="Z43" s="9">
        <f>[2]Nov!$C$34</f>
        <v>1588.0099999999998</v>
      </c>
      <c r="AA43" s="9">
        <f>[3]Oct!$AJ$34</f>
        <v>1921.93</v>
      </c>
      <c r="AB43" s="9"/>
    </row>
    <row r="44" spans="1:28" x14ac:dyDescent="0.2">
      <c r="A44" s="26"/>
      <c r="B44" s="4" t="s">
        <v>108</v>
      </c>
      <c r="D44" s="9">
        <v>2363.8599999999997</v>
      </c>
      <c r="E44" s="9">
        <f>[2]Feb!$D$34</f>
        <v>2289.37</v>
      </c>
      <c r="F44" s="9">
        <f>[3]Feb!$C$34</f>
        <v>1561.97</v>
      </c>
      <c r="G44" s="16">
        <f>[1]Feb!$H$34</f>
        <v>1988.8999999999999</v>
      </c>
      <c r="H44" s="26"/>
      <c r="I44" s="4" t="s">
        <v>108</v>
      </c>
      <c r="K44" s="9">
        <v>1838.25</v>
      </c>
      <c r="L44" s="9">
        <f>[2]May!$F$34</f>
        <v>2231.13</v>
      </c>
      <c r="M44" s="17">
        <f>[3]May!$D$34</f>
        <v>0</v>
      </c>
      <c r="N44" s="16">
        <f>[1]May!$K$34</f>
        <v>2330.71</v>
      </c>
      <c r="O44" s="26"/>
      <c r="P44" s="4" t="s">
        <v>108</v>
      </c>
      <c r="R44" s="9">
        <v>1935.79</v>
      </c>
      <c r="S44" s="9">
        <f>[2]Aug!$E$34</f>
        <v>1959.32</v>
      </c>
      <c r="T44" s="9">
        <f>[3]Aug!$C$34</f>
        <v>1567.07</v>
      </c>
      <c r="U44" s="16">
        <f>[1]Aug!$J$34</f>
        <v>860.03</v>
      </c>
      <c r="V44" s="26"/>
      <c r="W44" s="4" t="s">
        <v>108</v>
      </c>
      <c r="Y44" s="9">
        <v>2368.6099999999997</v>
      </c>
      <c r="Z44" s="9">
        <f>[2]Nov!$D$34</f>
        <v>2015.73</v>
      </c>
      <c r="AA44" s="12">
        <f>[3]Oct!$AK$34</f>
        <v>2010.95</v>
      </c>
      <c r="AB44" s="16"/>
    </row>
    <row r="45" spans="1:28" x14ac:dyDescent="0.2">
      <c r="A45" s="26"/>
      <c r="B45" s="4" t="s">
        <v>108</v>
      </c>
      <c r="D45" s="12">
        <v>1386.65</v>
      </c>
      <c r="E45" s="12">
        <f>[2]Feb!$E$34</f>
        <v>1382.8000000000002</v>
      </c>
      <c r="F45" s="12">
        <f>[3]Feb!$D$34</f>
        <v>1414.8</v>
      </c>
      <c r="G45" s="16">
        <f>[1]Feb!$I$34</f>
        <v>1433.79</v>
      </c>
      <c r="H45" s="26"/>
      <c r="I45" s="4" t="s">
        <v>108</v>
      </c>
      <c r="K45" s="9">
        <v>1501.06</v>
      </c>
      <c r="L45" s="9">
        <f>[2]May!$G$34</f>
        <v>2428.13</v>
      </c>
      <c r="M45" s="17">
        <f>[3]May!$E$34</f>
        <v>0</v>
      </c>
      <c r="N45" s="16">
        <f>[1]May!$L$34</f>
        <v>2083.56</v>
      </c>
      <c r="O45" s="26"/>
      <c r="P45" s="4" t="s">
        <v>108</v>
      </c>
      <c r="R45" s="9">
        <v>798.20999999999992</v>
      </c>
      <c r="S45" s="9">
        <f>[2]Aug!$F$34</f>
        <v>1885.9</v>
      </c>
      <c r="T45" s="9">
        <f>[3]Aug!$D$34</f>
        <v>686.51</v>
      </c>
      <c r="U45" s="16">
        <f>[1]Aug!$K$34</f>
        <v>1320.58</v>
      </c>
      <c r="V45" s="26"/>
      <c r="W45" s="4" t="s">
        <v>108</v>
      </c>
      <c r="Y45" s="9">
        <v>1448.31</v>
      </c>
      <c r="Z45" s="9">
        <f>[2]Nov!$E$34</f>
        <v>984.78</v>
      </c>
      <c r="AA45" s="9">
        <f>[3]Nov!$C$34</f>
        <v>1125.1500000000001</v>
      </c>
      <c r="AB45" s="9"/>
    </row>
    <row r="46" spans="1:28" ht="24" customHeight="1" x14ac:dyDescent="0.2">
      <c r="A46" s="26"/>
      <c r="B46" s="4" t="s">
        <v>109</v>
      </c>
      <c r="C46" s="10"/>
      <c r="D46" s="11">
        <v>12819.22</v>
      </c>
      <c r="E46" s="11">
        <f>SUM(E39:E45)</f>
        <v>13754.559999999998</v>
      </c>
      <c r="F46" s="11">
        <f>SUM(F39:F45)</f>
        <v>11963.399999999998</v>
      </c>
      <c r="G46" s="11">
        <f>SUM(G39:G45)</f>
        <v>10534.43</v>
      </c>
      <c r="H46" s="26"/>
      <c r="I46" s="4" t="s">
        <v>109</v>
      </c>
      <c r="J46" s="10"/>
      <c r="K46" s="11">
        <v>10773.26</v>
      </c>
      <c r="L46" s="11">
        <f>SUM(L39:L45)</f>
        <v>15580.850000000002</v>
      </c>
      <c r="M46" s="11">
        <f>SUM(M39:M45)</f>
        <v>0</v>
      </c>
      <c r="N46" s="11">
        <f>SUM(N39:N45)</f>
        <v>12606.15</v>
      </c>
      <c r="O46" s="26"/>
      <c r="P46" s="4" t="s">
        <v>109</v>
      </c>
      <c r="Q46" s="10"/>
      <c r="R46" s="11">
        <v>10401.809999999998</v>
      </c>
      <c r="S46" s="11">
        <f>SUM(S39:S45)</f>
        <v>14982.22</v>
      </c>
      <c r="T46" s="11">
        <f>SUM(T39:T45)</f>
        <v>8554.4700000000012</v>
      </c>
      <c r="U46" s="11">
        <f>SUM(U39:U45)</f>
        <v>10327.77</v>
      </c>
      <c r="V46" s="26"/>
      <c r="W46" s="4" t="s">
        <v>109</v>
      </c>
      <c r="X46" s="10"/>
      <c r="Y46" s="11">
        <v>11814.199999999999</v>
      </c>
      <c r="Z46" s="11">
        <f>SUM(Z39:Z45)</f>
        <v>11266.95</v>
      </c>
      <c r="AA46" s="11">
        <f>SUM(AA39:AA45)</f>
        <v>11086.16</v>
      </c>
      <c r="AB46" s="11"/>
    </row>
    <row r="47" spans="1:28" x14ac:dyDescent="0.2">
      <c r="A47" s="6"/>
      <c r="B47" s="4"/>
      <c r="H47" s="6"/>
      <c r="I47" s="4"/>
      <c r="O47" s="6"/>
      <c r="P47" s="4"/>
      <c r="V47" s="6"/>
      <c r="W47" s="4"/>
    </row>
    <row r="48" spans="1:28" x14ac:dyDescent="0.2">
      <c r="A48" s="26" t="s">
        <v>58</v>
      </c>
      <c r="B48" s="4" t="s">
        <v>104</v>
      </c>
      <c r="D48" s="9">
        <v>1030.31</v>
      </c>
      <c r="E48" s="9">
        <f>[2]Feb!$G$34</f>
        <v>1440.95</v>
      </c>
      <c r="F48" s="9">
        <f>[3]Feb!$F$34</f>
        <v>1136.47</v>
      </c>
      <c r="G48" s="16">
        <f>[1]Feb!$K$34</f>
        <v>1123.07</v>
      </c>
      <c r="H48" s="26" t="s">
        <v>71</v>
      </c>
      <c r="I48" s="4" t="s">
        <v>104</v>
      </c>
      <c r="K48" s="9">
        <v>1738.3200000000002</v>
      </c>
      <c r="L48" s="9">
        <f>[2]May!$I$34</f>
        <v>991.38000000000011</v>
      </c>
      <c r="M48" s="17">
        <f>[3]May!$G$34</f>
        <v>0</v>
      </c>
      <c r="N48" s="16">
        <f>[1]May!$N$34</f>
        <v>1056.4299999999998</v>
      </c>
      <c r="O48" s="26" t="s">
        <v>84</v>
      </c>
      <c r="P48" s="4" t="s">
        <v>104</v>
      </c>
      <c r="R48" s="9">
        <v>1283.53</v>
      </c>
      <c r="S48" s="9">
        <f>[2]Aug!$H$34</f>
        <v>1293.9000000000001</v>
      </c>
      <c r="T48" s="9">
        <f>[3]Aug!$F$34</f>
        <v>821.24</v>
      </c>
      <c r="U48" s="16">
        <f>[1]Aug!$M$34</f>
        <v>747.03000000000009</v>
      </c>
      <c r="V48" s="26" t="s">
        <v>96</v>
      </c>
      <c r="W48" s="4" t="s">
        <v>104</v>
      </c>
      <c r="Y48" s="9">
        <v>1238.72</v>
      </c>
      <c r="Z48" s="9">
        <f>[2]Nov!$G$34</f>
        <v>1514.5100000000002</v>
      </c>
      <c r="AA48" s="9">
        <f>[3]Nov!$E$34</f>
        <v>743.28</v>
      </c>
      <c r="AB48" s="9"/>
    </row>
    <row r="49" spans="1:28" x14ac:dyDescent="0.2">
      <c r="A49" s="26"/>
      <c r="B49" s="4" t="s">
        <v>105</v>
      </c>
      <c r="D49" s="9">
        <v>1087.76</v>
      </c>
      <c r="E49" s="9">
        <f>[2]Feb!$H$34</f>
        <v>1490.56</v>
      </c>
      <c r="F49" s="9">
        <f>[3]Feb!$G$34</f>
        <v>1291.3900000000001</v>
      </c>
      <c r="G49" s="16">
        <f>[1]Feb!$L$34</f>
        <v>1565.04</v>
      </c>
      <c r="H49" s="26"/>
      <c r="I49" s="4" t="s">
        <v>105</v>
      </c>
      <c r="K49" s="9">
        <v>1460.8600000000001</v>
      </c>
      <c r="L49" s="9">
        <f>[2]May!$J$34</f>
        <v>1368.2</v>
      </c>
      <c r="M49" s="17">
        <f>[3]May!$H$34</f>
        <v>0</v>
      </c>
      <c r="N49" s="16">
        <f>[1]May!$O$34</f>
        <v>1867.44</v>
      </c>
      <c r="O49" s="26"/>
      <c r="P49" s="4" t="s">
        <v>105</v>
      </c>
      <c r="R49" s="9">
        <v>1408.52</v>
      </c>
      <c r="S49" s="9">
        <f>[2]Aug!$I$34</f>
        <v>1552.03</v>
      </c>
      <c r="T49" s="9">
        <f>[3]Aug!$G$34</f>
        <v>637.01</v>
      </c>
      <c r="U49" s="16">
        <f>[1]Aug!$N$34</f>
        <v>1858.1999999999998</v>
      </c>
      <c r="V49" s="26"/>
      <c r="W49" s="4" t="s">
        <v>105</v>
      </c>
      <c r="Y49" s="9">
        <v>1587.1599999999999</v>
      </c>
      <c r="Z49" s="9">
        <f>[2]Nov!$H$34</f>
        <v>1751.5</v>
      </c>
      <c r="AA49" s="9">
        <f>[3]Nov!$F$34</f>
        <v>1166.8499999999999</v>
      </c>
      <c r="AB49" s="9"/>
    </row>
    <row r="50" spans="1:28" x14ac:dyDescent="0.2">
      <c r="A50" s="26"/>
      <c r="B50" s="4" t="s">
        <v>106</v>
      </c>
      <c r="D50" s="9">
        <v>1290.07</v>
      </c>
      <c r="E50" s="9">
        <f>[2]Feb!$I$34</f>
        <v>1652.36</v>
      </c>
      <c r="F50" s="9">
        <f>[3]Feb!$H$34</f>
        <v>1631.72</v>
      </c>
      <c r="G50" s="16">
        <f>[1]Feb!$M$34</f>
        <v>1790.4299999999998</v>
      </c>
      <c r="H50" s="26"/>
      <c r="I50" s="4" t="s">
        <v>106</v>
      </c>
      <c r="K50" s="9">
        <v>2121.5099999999998</v>
      </c>
      <c r="L50" s="9">
        <f>[2]May!$K$34</f>
        <v>2623.91</v>
      </c>
      <c r="M50" s="17">
        <f>[3]May!$I$34</f>
        <v>0</v>
      </c>
      <c r="N50" s="16">
        <f>[1]May!$P$34</f>
        <v>2155.1000000000004</v>
      </c>
      <c r="O50" s="26"/>
      <c r="P50" s="4" t="s">
        <v>106</v>
      </c>
      <c r="R50" s="9">
        <v>2081.15</v>
      </c>
      <c r="S50" s="9">
        <f>[2]Aug!$J$34</f>
        <v>2921.54</v>
      </c>
      <c r="T50" s="9">
        <f>[3]Aug!$H$34</f>
        <v>1333.12</v>
      </c>
      <c r="U50" s="23">
        <f>[1]Aug!$O$34</f>
        <v>1959.0400000000002</v>
      </c>
      <c r="V50" s="26"/>
      <c r="W50" s="4" t="s">
        <v>106</v>
      </c>
      <c r="Y50" s="9">
        <v>1761.23</v>
      </c>
      <c r="Z50" s="9">
        <f>[2]Nov!$I$34</f>
        <v>1530.21</v>
      </c>
      <c r="AA50" s="9">
        <f>[3]Nov!$G$34</f>
        <v>2050.6999999999998</v>
      </c>
      <c r="AB50" s="9"/>
    </row>
    <row r="51" spans="1:28" x14ac:dyDescent="0.2">
      <c r="A51" s="26"/>
      <c r="B51" s="4" t="s">
        <v>105</v>
      </c>
      <c r="D51" s="9">
        <v>2081.81</v>
      </c>
      <c r="E51" s="9">
        <f>[2]Feb!$J$34</f>
        <v>2266.1999999999998</v>
      </c>
      <c r="F51" s="9">
        <f>[3]Feb!$I$34</f>
        <v>2139.7599999999998</v>
      </c>
      <c r="G51" s="16">
        <f>[1]Feb!$N$34</f>
        <v>1994.96</v>
      </c>
      <c r="H51" s="26"/>
      <c r="I51" s="4" t="s">
        <v>105</v>
      </c>
      <c r="K51" s="9">
        <v>1725.6299999999999</v>
      </c>
      <c r="L51" s="9">
        <f>[2]May!$L$34</f>
        <v>1867.0200000000002</v>
      </c>
      <c r="M51" s="17">
        <f>[3]May!$J$34</f>
        <v>0</v>
      </c>
      <c r="N51" s="16">
        <f>[1]May!$Q$34</f>
        <v>2293.0600000000004</v>
      </c>
      <c r="O51" s="26"/>
      <c r="P51" s="4" t="s">
        <v>105</v>
      </c>
      <c r="R51" s="9">
        <v>1584.94</v>
      </c>
      <c r="S51" s="9">
        <f>[2]Aug!$K$34</f>
        <v>1549.1499999999999</v>
      </c>
      <c r="T51" s="9">
        <f>[3]Aug!$I$34</f>
        <v>1049.74</v>
      </c>
      <c r="U51" s="23">
        <f>[1]Aug!$P$34</f>
        <v>870.71</v>
      </c>
      <c r="V51" s="26"/>
      <c r="W51" s="4" t="s">
        <v>105</v>
      </c>
      <c r="Y51" s="9">
        <v>2073.52</v>
      </c>
      <c r="Z51" s="9">
        <f>[2]Nov!$J$34</f>
        <v>2136.42</v>
      </c>
      <c r="AA51" s="9">
        <f>[3]Nov!$H$34</f>
        <v>1545.33</v>
      </c>
      <c r="AB51" s="9"/>
    </row>
    <row r="52" spans="1:28" x14ac:dyDescent="0.2">
      <c r="A52" s="26"/>
      <c r="B52" s="4" t="s">
        <v>107</v>
      </c>
      <c r="D52" s="9">
        <v>2208.13</v>
      </c>
      <c r="E52" s="9">
        <f>[2]Feb!$K$34</f>
        <v>2934.22</v>
      </c>
      <c r="F52" s="9">
        <f>[3]Feb!$J$34</f>
        <v>2868.2799999999997</v>
      </c>
      <c r="G52" s="16">
        <f>[1]Feb!$O$34</f>
        <v>2034.2799999999997</v>
      </c>
      <c r="H52" s="26"/>
      <c r="I52" s="4" t="s">
        <v>107</v>
      </c>
      <c r="K52" s="9">
        <v>2000.3999999999999</v>
      </c>
      <c r="L52" s="9">
        <f>[2]May!$M$34</f>
        <v>2562.1600000000003</v>
      </c>
      <c r="M52" s="17">
        <f>[3]May!$K$34</f>
        <v>0</v>
      </c>
      <c r="N52" s="16">
        <f>[1]May!$R$34</f>
        <v>3508.0200000000004</v>
      </c>
      <c r="O52" s="26"/>
      <c r="P52" s="4" t="s">
        <v>107</v>
      </c>
      <c r="R52" s="9">
        <v>2417.3199999999997</v>
      </c>
      <c r="S52" s="9">
        <f>[2]Aug!$L$34</f>
        <v>2389.27</v>
      </c>
      <c r="T52" s="9">
        <f>[3]Aug!$J$34</f>
        <v>1576.28</v>
      </c>
      <c r="U52" s="23">
        <f>[1]Aug!$Q$34</f>
        <v>1558.52</v>
      </c>
      <c r="V52" s="26"/>
      <c r="W52" s="4" t="s">
        <v>107</v>
      </c>
      <c r="Y52" s="9">
        <v>3244.7</v>
      </c>
      <c r="Z52" s="9">
        <f>[2]Nov!$K$34</f>
        <v>2374.04</v>
      </c>
      <c r="AA52" s="9">
        <f>[3]Nov!$I$34</f>
        <v>1713.78</v>
      </c>
      <c r="AB52" s="9"/>
    </row>
    <row r="53" spans="1:28" x14ac:dyDescent="0.2">
      <c r="A53" s="26"/>
      <c r="B53" s="4" t="s">
        <v>108</v>
      </c>
      <c r="D53" s="9">
        <v>1977.6</v>
      </c>
      <c r="E53" s="9">
        <f>[2]Feb!$L$34</f>
        <v>2594.62</v>
      </c>
      <c r="F53" s="9">
        <f>[3]Feb!$K$34</f>
        <v>1907.06</v>
      </c>
      <c r="G53" s="16">
        <f>[1]Feb!$P$34</f>
        <v>2075.4900000000002</v>
      </c>
      <c r="H53" s="26"/>
      <c r="I53" s="4" t="s">
        <v>108</v>
      </c>
      <c r="K53" s="9">
        <v>2004.8899999999999</v>
      </c>
      <c r="L53" s="9">
        <f>[2]May!$N$34</f>
        <v>2029.48</v>
      </c>
      <c r="M53" s="17">
        <f>[3]May!$L$34</f>
        <v>0</v>
      </c>
      <c r="N53" s="16">
        <f>[1]May!$S$34</f>
        <v>1706.13</v>
      </c>
      <c r="O53" s="26"/>
      <c r="P53" s="4" t="s">
        <v>108</v>
      </c>
      <c r="R53" s="9">
        <v>1560.4</v>
      </c>
      <c r="S53" s="9">
        <f>[2]Aug!$M$34</f>
        <v>2255.66</v>
      </c>
      <c r="T53" s="9">
        <f>[3]Aug!$K$34</f>
        <v>989.19999999999993</v>
      </c>
      <c r="U53" s="25">
        <f>[1]Aug!$R$34</f>
        <v>781.22</v>
      </c>
      <c r="V53" s="26"/>
      <c r="W53" s="4" t="s">
        <v>108</v>
      </c>
      <c r="Y53" s="9">
        <v>1872.28</v>
      </c>
      <c r="Z53" s="9">
        <f>[2]Nov!$L$34</f>
        <v>1972.04</v>
      </c>
      <c r="AA53" s="9">
        <f>[3]Nov!$J$34</f>
        <v>2009.95</v>
      </c>
      <c r="AB53" s="9"/>
    </row>
    <row r="54" spans="1:28" x14ac:dyDescent="0.2">
      <c r="A54" s="26"/>
      <c r="B54" s="4" t="s">
        <v>108</v>
      </c>
      <c r="D54" s="9">
        <v>978.45</v>
      </c>
      <c r="E54" s="9">
        <f>[2]Feb!$M$34</f>
        <v>2090.6</v>
      </c>
      <c r="F54" s="9">
        <f>[3]Feb!$L$34</f>
        <v>1471.7099999999998</v>
      </c>
      <c r="G54" s="16">
        <f>[1]Feb!$Q$34</f>
        <v>1152.1500000000001</v>
      </c>
      <c r="H54" s="26"/>
      <c r="I54" s="4" t="s">
        <v>108</v>
      </c>
      <c r="K54" s="9">
        <v>2364.8000000000002</v>
      </c>
      <c r="L54" s="9">
        <f>[2]May!$O$34</f>
        <v>1795.4</v>
      </c>
      <c r="M54" s="17">
        <f>[3]May!$M$34</f>
        <v>0</v>
      </c>
      <c r="N54" s="16">
        <f>[1]May!$T$34</f>
        <v>1422.16</v>
      </c>
      <c r="O54" s="26"/>
      <c r="P54" s="4" t="s">
        <v>108</v>
      </c>
      <c r="R54" s="9">
        <v>971.51</v>
      </c>
      <c r="S54" s="9">
        <f>[2]Aug!$N$34</f>
        <v>1494.08</v>
      </c>
      <c r="T54" s="9">
        <f>[3]Aug!$L$34</f>
        <v>925.98</v>
      </c>
      <c r="U54" s="23">
        <f>[1]Aug!$S$34</f>
        <v>719.53</v>
      </c>
      <c r="V54" s="26"/>
      <c r="W54" s="4" t="s">
        <v>108</v>
      </c>
      <c r="Y54" s="9">
        <v>1379.7199999999998</v>
      </c>
      <c r="Z54" s="9">
        <f>[2]Nov!$M$34</f>
        <v>1490.99</v>
      </c>
      <c r="AA54" s="9">
        <f>[3]Nov!$K$34</f>
        <v>1311.01</v>
      </c>
      <c r="AB54" s="9"/>
    </row>
    <row r="55" spans="1:28" ht="25.5" x14ac:dyDescent="0.2">
      <c r="A55" s="26"/>
      <c r="B55" s="4" t="s">
        <v>109</v>
      </c>
      <c r="C55" s="10"/>
      <c r="D55" s="11">
        <v>10654.13</v>
      </c>
      <c r="E55" s="11">
        <f>SUM(E48:E54)</f>
        <v>14469.51</v>
      </c>
      <c r="F55" s="11">
        <f>SUM(F48:F54)</f>
        <v>12446.389999999998</v>
      </c>
      <c r="G55" s="11">
        <f>SUM(G48:G54)</f>
        <v>11735.419999999998</v>
      </c>
      <c r="H55" s="26"/>
      <c r="I55" s="4" t="s">
        <v>109</v>
      </c>
      <c r="J55" s="10"/>
      <c r="K55" s="11">
        <v>13416.41</v>
      </c>
      <c r="L55" s="11">
        <f>SUM(L48:L54)</f>
        <v>13237.55</v>
      </c>
      <c r="M55" s="11">
        <f>SUM(M48:M54)</f>
        <v>0</v>
      </c>
      <c r="N55" s="11">
        <f>SUM(N48:N54)</f>
        <v>14008.34</v>
      </c>
      <c r="O55" s="26"/>
      <c r="P55" s="4" t="s">
        <v>109</v>
      </c>
      <c r="Q55" s="10"/>
      <c r="R55" s="11">
        <v>11307.37</v>
      </c>
      <c r="S55" s="11">
        <f>SUM(S48:S54)</f>
        <v>13455.63</v>
      </c>
      <c r="T55" s="11">
        <f>SUM(T48:T54)</f>
        <v>7332.57</v>
      </c>
      <c r="U55" s="11">
        <f>SUM(U48:U54)</f>
        <v>8494.25</v>
      </c>
      <c r="V55" s="26"/>
      <c r="W55" s="4" t="s">
        <v>109</v>
      </c>
      <c r="X55" s="10"/>
      <c r="Y55" s="11">
        <v>13157.330000000002</v>
      </c>
      <c r="Z55" s="11">
        <f>SUM(Z48:Z54)</f>
        <v>12769.710000000001</v>
      </c>
      <c r="AA55" s="11">
        <f>SUM(AA48:AA54)</f>
        <v>10540.9</v>
      </c>
      <c r="AB55" s="11"/>
    </row>
    <row r="56" spans="1:28" x14ac:dyDescent="0.2">
      <c r="A56" s="6"/>
      <c r="B56" s="4"/>
      <c r="H56" s="6"/>
      <c r="I56" s="4"/>
      <c r="O56" s="6"/>
      <c r="P56" s="4"/>
      <c r="V56" s="6"/>
      <c r="W56" s="4"/>
    </row>
    <row r="57" spans="1:28" ht="12.75" customHeight="1" x14ac:dyDescent="0.2">
      <c r="A57" s="26" t="s">
        <v>59</v>
      </c>
      <c r="B57" s="4" t="s">
        <v>104</v>
      </c>
      <c r="D57" s="9">
        <v>1251.47</v>
      </c>
      <c r="E57" s="9">
        <f>[2]Feb!$O$34</f>
        <v>1519.62</v>
      </c>
      <c r="F57" s="9">
        <f>[3]Feb!$N$34</f>
        <v>1466.89</v>
      </c>
      <c r="G57" s="16">
        <f>[1]Feb!$S$34</f>
        <v>1201.33</v>
      </c>
      <c r="H57" s="26" t="s">
        <v>72</v>
      </c>
      <c r="I57" s="4" t="s">
        <v>104</v>
      </c>
      <c r="K57" s="9">
        <v>928.7</v>
      </c>
      <c r="L57" s="9">
        <f>[2]May!$Q$34</f>
        <v>1544.38</v>
      </c>
      <c r="M57" s="17">
        <f>[3]May!$O$34</f>
        <v>0</v>
      </c>
      <c r="N57" s="16">
        <f>[1]May!$V$34</f>
        <v>1223.9399999999998</v>
      </c>
      <c r="O57" s="26" t="s">
        <v>85</v>
      </c>
      <c r="P57" s="4" t="s">
        <v>104</v>
      </c>
      <c r="R57" s="9">
        <v>1070.72</v>
      </c>
      <c r="S57" s="9">
        <f>[2]Aug!$P$34</f>
        <v>1858.8200000000002</v>
      </c>
      <c r="T57" s="9">
        <f>[3]Aug!$N$34</f>
        <v>823</v>
      </c>
      <c r="U57" s="25">
        <f>[1]Aug!$U$34</f>
        <v>920.81</v>
      </c>
      <c r="V57" s="26" t="s">
        <v>97</v>
      </c>
      <c r="W57" s="4" t="s">
        <v>104</v>
      </c>
      <c r="Y57" s="9">
        <v>1472.24</v>
      </c>
      <c r="Z57" s="9">
        <f>[2]Nov!$O$34</f>
        <v>988.86999999999989</v>
      </c>
      <c r="AA57" s="9">
        <f>[3]Nov!$M$34</f>
        <v>753.8</v>
      </c>
      <c r="AB57" s="9"/>
    </row>
    <row r="58" spans="1:28" x14ac:dyDescent="0.2">
      <c r="A58" s="26"/>
      <c r="B58" s="4" t="s">
        <v>105</v>
      </c>
      <c r="D58" s="9">
        <v>1380.05</v>
      </c>
      <c r="E58" s="9">
        <f>[2]Feb!$P$34</f>
        <v>2810.5</v>
      </c>
      <c r="F58" s="9">
        <f>[3]Feb!$O$34</f>
        <v>1640.34</v>
      </c>
      <c r="G58" s="16">
        <f>[1]Feb!$T$34</f>
        <v>1739.34</v>
      </c>
      <c r="H58" s="26"/>
      <c r="I58" s="4" t="s">
        <v>105</v>
      </c>
      <c r="K58" s="9">
        <v>1117.7</v>
      </c>
      <c r="L58" s="9">
        <f>[2]May!$R$34</f>
        <v>1500.4900000000002</v>
      </c>
      <c r="M58" s="17">
        <f>[3]May!$P$34</f>
        <v>0</v>
      </c>
      <c r="N58" s="16">
        <f>[1]May!$W$34</f>
        <v>1645.6</v>
      </c>
      <c r="O58" s="26"/>
      <c r="P58" s="4" t="s">
        <v>105</v>
      </c>
      <c r="R58" s="9">
        <v>1264.23</v>
      </c>
      <c r="S58" s="9">
        <f>[2]Aug!$Q$34</f>
        <v>1555.1200000000001</v>
      </c>
      <c r="T58" s="9">
        <f>[3]Aug!$O$34</f>
        <v>1496.84</v>
      </c>
      <c r="U58" s="25">
        <f>[1]Aug!$V$34</f>
        <v>841.07999999999993</v>
      </c>
      <c r="V58" s="26"/>
      <c r="W58" s="4" t="s">
        <v>105</v>
      </c>
      <c r="Y58" s="9">
        <v>1570.9299999999998</v>
      </c>
      <c r="Z58" s="9">
        <f>[2]Nov!$P$34</f>
        <v>1430.69</v>
      </c>
      <c r="AA58" s="9">
        <f>[3]Nov!$N$34</f>
        <v>975.67000000000007</v>
      </c>
      <c r="AB58" s="9"/>
    </row>
    <row r="59" spans="1:28" x14ac:dyDescent="0.2">
      <c r="A59" s="26"/>
      <c r="B59" s="4" t="s">
        <v>106</v>
      </c>
      <c r="D59" s="9">
        <v>2322.9699999999998</v>
      </c>
      <c r="E59" s="9">
        <f>[2]Feb!$Q$34</f>
        <v>2247.0700000000002</v>
      </c>
      <c r="F59" s="9">
        <f>[3]Feb!$P$34</f>
        <v>2364.69</v>
      </c>
      <c r="G59" s="16">
        <f>[1]Feb!$U$34</f>
        <v>1378.0800000000002</v>
      </c>
      <c r="H59" s="26"/>
      <c r="I59" s="4" t="s">
        <v>106</v>
      </c>
      <c r="K59" s="9">
        <v>2000.21</v>
      </c>
      <c r="L59" s="9">
        <f>[2]May!$S$34</f>
        <v>2173.79</v>
      </c>
      <c r="M59" s="17">
        <f>[3]May!$Q$34</f>
        <v>0</v>
      </c>
      <c r="N59" s="16">
        <f>[1]May!$X$34</f>
        <v>1953.58</v>
      </c>
      <c r="O59" s="26"/>
      <c r="P59" s="4" t="s">
        <v>106</v>
      </c>
      <c r="R59" s="9">
        <v>1646.74</v>
      </c>
      <c r="S59" s="9">
        <f>[2]Aug!$R$34</f>
        <v>2096.5700000000002</v>
      </c>
      <c r="T59" s="9">
        <f>[3]Aug!$P$34</f>
        <v>1087.8</v>
      </c>
      <c r="U59" s="25">
        <f>[1]Aug!$W$34</f>
        <v>1167.54</v>
      </c>
      <c r="V59" s="26"/>
      <c r="W59" s="4" t="s">
        <v>106</v>
      </c>
      <c r="Y59" s="9">
        <v>1791.9</v>
      </c>
      <c r="Z59" s="9">
        <f>[2]Nov!$Q$34</f>
        <v>1504.52</v>
      </c>
      <c r="AA59" s="9">
        <f>[3]Nov!$O$34</f>
        <v>1988.4499999999998</v>
      </c>
      <c r="AB59" s="9"/>
    </row>
    <row r="60" spans="1:28" x14ac:dyDescent="0.2">
      <c r="A60" s="26"/>
      <c r="B60" s="4" t="s">
        <v>105</v>
      </c>
      <c r="D60" s="9">
        <v>2143.6</v>
      </c>
      <c r="E60" s="9">
        <f>[2]Feb!$R$34</f>
        <v>2326.42</v>
      </c>
      <c r="F60" s="9">
        <f>[3]Feb!$Q$34</f>
        <v>2435.56</v>
      </c>
      <c r="G60" s="16">
        <f>[1]Feb!$V$34</f>
        <v>2098.2399999999998</v>
      </c>
      <c r="H60" s="26"/>
      <c r="I60" s="4" t="s">
        <v>105</v>
      </c>
      <c r="K60" s="9">
        <v>1857.39</v>
      </c>
      <c r="L60" s="9">
        <f>[2]May!$T$34</f>
        <v>1770.3600000000001</v>
      </c>
      <c r="M60" s="17">
        <f>[3]May!$R$34</f>
        <v>0</v>
      </c>
      <c r="N60" s="16">
        <f>[1]May!$Y$34</f>
        <v>2740.59</v>
      </c>
      <c r="O60" s="26"/>
      <c r="P60" s="4" t="s">
        <v>105</v>
      </c>
      <c r="R60" s="9">
        <v>1384.06</v>
      </c>
      <c r="S60" s="9">
        <f>[2]Aug!$S$34</f>
        <v>1971.9699999999998</v>
      </c>
      <c r="T60" s="9">
        <f>[3]Aug!$Q$34</f>
        <v>1041.8899999999999</v>
      </c>
      <c r="U60" s="16">
        <f>[1]Aug!$X$34</f>
        <v>1943.25</v>
      </c>
      <c r="V60" s="26"/>
      <c r="W60" s="4" t="s">
        <v>105</v>
      </c>
      <c r="Y60" s="9">
        <v>2056.4700000000003</v>
      </c>
      <c r="Z60" s="9">
        <f>[2]Nov!$R$34</f>
        <v>1961.97</v>
      </c>
      <c r="AA60" s="9">
        <f>[3]Nov!$P$34</f>
        <v>1368.15</v>
      </c>
      <c r="AB60" s="9"/>
    </row>
    <row r="61" spans="1:28" x14ac:dyDescent="0.2">
      <c r="A61" s="26"/>
      <c r="B61" s="4" t="s">
        <v>107</v>
      </c>
      <c r="D61" s="9">
        <v>2233.27</v>
      </c>
      <c r="E61" s="9">
        <f>[2]Feb!$S$34</f>
        <v>2112.66</v>
      </c>
      <c r="F61" s="9">
        <f>[3]Feb!$R$34</f>
        <v>2713.9300000000003</v>
      </c>
      <c r="G61" s="16">
        <f>[1]Feb!$W$34</f>
        <v>2469.02</v>
      </c>
      <c r="H61" s="26"/>
      <c r="I61" s="4" t="s">
        <v>107</v>
      </c>
      <c r="K61" s="9">
        <v>2165.06</v>
      </c>
      <c r="L61" s="9">
        <f>[2]May!$U$34</f>
        <v>2896.23</v>
      </c>
      <c r="M61" s="17">
        <f>[3]May!$S$34</f>
        <v>0</v>
      </c>
      <c r="N61" s="16">
        <f>[1]May!$Z$34</f>
        <v>2149.85</v>
      </c>
      <c r="O61" s="26"/>
      <c r="P61" s="4" t="s">
        <v>107</v>
      </c>
      <c r="R61" s="9">
        <v>2099.27</v>
      </c>
      <c r="S61" s="9">
        <f>[2]Aug!$T$34</f>
        <v>2718.6699999999996</v>
      </c>
      <c r="T61" s="9">
        <f>[3]Aug!$R$34</f>
        <v>2187.36</v>
      </c>
      <c r="U61" s="16">
        <f>[1]Aug!$Y$34</f>
        <v>2003</v>
      </c>
      <c r="V61" s="26"/>
      <c r="W61" s="4" t="s">
        <v>107</v>
      </c>
      <c r="Y61" s="9">
        <v>2378.2600000000002</v>
      </c>
      <c r="Z61" s="9">
        <f>[2]Nov!$S$34</f>
        <v>2105.3199999999997</v>
      </c>
      <c r="AA61" s="9">
        <f>[3]Nov!$Q$34</f>
        <v>1741.45</v>
      </c>
      <c r="AB61" s="9"/>
    </row>
    <row r="62" spans="1:28" x14ac:dyDescent="0.2">
      <c r="A62" s="26"/>
      <c r="B62" s="4" t="s">
        <v>108</v>
      </c>
      <c r="D62" s="9">
        <v>1797.8</v>
      </c>
      <c r="E62" s="9">
        <f>[2]Feb!$T$34</f>
        <v>3015.66</v>
      </c>
      <c r="F62" s="9">
        <f>[3]Feb!$S$34</f>
        <v>2280.4499999999998</v>
      </c>
      <c r="G62" s="16">
        <f>[1]Feb!$X$34</f>
        <v>1551.32</v>
      </c>
      <c r="H62" s="26"/>
      <c r="I62" s="4" t="s">
        <v>108</v>
      </c>
      <c r="K62" s="9">
        <v>1949.8</v>
      </c>
      <c r="L62" s="9">
        <f>[2]May!$V$34</f>
        <v>2120.6799999999998</v>
      </c>
      <c r="M62" s="17">
        <f>[3]May!$T$34</f>
        <v>0</v>
      </c>
      <c r="N62" s="16">
        <f>[1]May!$AA$34</f>
        <v>2566.86</v>
      </c>
      <c r="O62" s="26"/>
      <c r="P62" s="4" t="s">
        <v>108</v>
      </c>
      <c r="R62" s="9">
        <v>1759.83</v>
      </c>
      <c r="S62" s="9">
        <f>[2]Aug!$U$34</f>
        <v>2341.35</v>
      </c>
      <c r="T62" s="9">
        <f>[3]Aug!$S$34</f>
        <v>1624.88</v>
      </c>
      <c r="U62" s="16">
        <f>[1]Aug!$Z$34</f>
        <v>1126.1599999999999</v>
      </c>
      <c r="V62" s="26"/>
      <c r="W62" s="4" t="s">
        <v>108</v>
      </c>
      <c r="Y62" s="9">
        <v>2382.7799999999997</v>
      </c>
      <c r="Z62" s="9">
        <f>[2]Nov!$T$34</f>
        <v>1903.55</v>
      </c>
      <c r="AA62" s="9">
        <f>[3]Nov!$R$34</f>
        <v>1716.85</v>
      </c>
      <c r="AB62" s="9"/>
    </row>
    <row r="63" spans="1:28" x14ac:dyDescent="0.2">
      <c r="A63" s="26"/>
      <c r="B63" s="4" t="s">
        <v>108</v>
      </c>
      <c r="D63" s="9">
        <v>1699.03</v>
      </c>
      <c r="E63" s="9">
        <f>[2]Feb!$U$34</f>
        <v>1922.8100000000002</v>
      </c>
      <c r="F63" s="9">
        <f>[3]Feb!$T$34</f>
        <v>1510.0600000000002</v>
      </c>
      <c r="G63" s="16">
        <f>[1]Feb!$Y$34</f>
        <v>781.62000000000012</v>
      </c>
      <c r="H63" s="26"/>
      <c r="I63" s="4" t="s">
        <v>108</v>
      </c>
      <c r="K63" s="9">
        <v>1463.24</v>
      </c>
      <c r="L63" s="9">
        <f>[2]May!$W$34</f>
        <v>1309.5</v>
      </c>
      <c r="M63" s="17">
        <f>[3]May!$U$34</f>
        <v>0</v>
      </c>
      <c r="N63" s="16">
        <f>[1]May!$AB$34</f>
        <v>1266.75</v>
      </c>
      <c r="O63" s="26"/>
      <c r="P63" s="4" t="s">
        <v>108</v>
      </c>
      <c r="R63" s="9">
        <v>1337.24</v>
      </c>
      <c r="S63" s="9">
        <f>[2]Aug!$V$34</f>
        <v>1324.29</v>
      </c>
      <c r="T63" s="9">
        <f>[3]Aug!$T$34</f>
        <v>737.97</v>
      </c>
      <c r="U63" s="16">
        <f>[1]Aug!$AA$34</f>
        <v>1156.3300000000002</v>
      </c>
      <c r="V63" s="26"/>
      <c r="W63" s="4" t="s">
        <v>108</v>
      </c>
      <c r="Y63" s="9">
        <v>1972.82</v>
      </c>
      <c r="Z63" s="9">
        <f>[2]Nov!$U$34</f>
        <v>1156.6400000000001</v>
      </c>
      <c r="AA63" s="9">
        <f>[3]Nov!$S$34</f>
        <v>1311.27</v>
      </c>
      <c r="AB63" s="9"/>
    </row>
    <row r="64" spans="1:28" ht="25.5" x14ac:dyDescent="0.2">
      <c r="A64" s="26"/>
      <c r="B64" s="4" t="s">
        <v>109</v>
      </c>
      <c r="C64" s="10"/>
      <c r="D64" s="11">
        <v>12828.19</v>
      </c>
      <c r="E64" s="11">
        <f>SUM(E57:E63)</f>
        <v>15954.74</v>
      </c>
      <c r="F64" s="11">
        <f>SUM(F57:F63)</f>
        <v>14411.92</v>
      </c>
      <c r="G64" s="11">
        <f>SUM(G57:G63)</f>
        <v>11218.95</v>
      </c>
      <c r="H64" s="26"/>
      <c r="I64" s="4" t="s">
        <v>109</v>
      </c>
      <c r="J64" s="10"/>
      <c r="K64" s="11">
        <v>11482.099999999999</v>
      </c>
      <c r="L64" s="11">
        <f>SUM(L57:L63)</f>
        <v>13315.43</v>
      </c>
      <c r="M64" s="11">
        <f>SUM(M57:M63)</f>
        <v>0</v>
      </c>
      <c r="N64" s="11">
        <f>SUM(N57:N63)</f>
        <v>13547.17</v>
      </c>
      <c r="O64" s="26"/>
      <c r="P64" s="4" t="s">
        <v>109</v>
      </c>
      <c r="Q64" s="10"/>
      <c r="R64" s="11">
        <v>10562.09</v>
      </c>
      <c r="S64" s="11">
        <f>SUM(S57:S63)</f>
        <v>13866.79</v>
      </c>
      <c r="T64" s="11">
        <f>SUM(T57:T63)</f>
        <v>8999.74</v>
      </c>
      <c r="U64" s="11">
        <f>SUM(U57:U63)</f>
        <v>9158.17</v>
      </c>
      <c r="V64" s="26"/>
      <c r="W64" s="4" t="s">
        <v>109</v>
      </c>
      <c r="X64" s="10"/>
      <c r="Y64" s="11">
        <v>13625.399999999998</v>
      </c>
      <c r="Z64" s="11">
        <f>SUM(Z57:Z63)</f>
        <v>11051.56</v>
      </c>
      <c r="AA64" s="11">
        <f>SUM(AA57:AA63)</f>
        <v>9855.64</v>
      </c>
      <c r="AB64" s="11"/>
    </row>
    <row r="65" spans="1:28" x14ac:dyDescent="0.2">
      <c r="A65" s="6"/>
      <c r="B65" s="4"/>
      <c r="H65" s="6"/>
      <c r="I65" s="4"/>
      <c r="O65" s="6"/>
      <c r="P65" s="4"/>
      <c r="V65" s="6"/>
      <c r="W65" s="4"/>
    </row>
    <row r="66" spans="1:28" x14ac:dyDescent="0.2">
      <c r="A66" s="26" t="s">
        <v>60</v>
      </c>
      <c r="B66" s="4" t="s">
        <v>104</v>
      </c>
      <c r="D66" s="9">
        <v>1401.81</v>
      </c>
      <c r="E66" s="9">
        <f>[2]Feb!$W$34</f>
        <v>1507.68</v>
      </c>
      <c r="F66" s="9">
        <f>[3]Feb!$V$34</f>
        <v>1805.69</v>
      </c>
      <c r="G66" s="16">
        <f>[1]Feb!$AA$34</f>
        <v>1489.34</v>
      </c>
      <c r="H66" s="26" t="s">
        <v>73</v>
      </c>
      <c r="I66" s="4" t="s">
        <v>104</v>
      </c>
      <c r="K66" s="9">
        <v>1323.1399999999999</v>
      </c>
      <c r="L66" s="9">
        <f>[2]May!$Y$34</f>
        <v>1209</v>
      </c>
      <c r="M66" s="17">
        <f>[3]May!$W$34</f>
        <v>0</v>
      </c>
      <c r="N66" s="16">
        <f>[1]May!$AD$34</f>
        <v>1378.64</v>
      </c>
      <c r="O66" s="26" t="s">
        <v>86</v>
      </c>
      <c r="P66" s="4" t="s">
        <v>104</v>
      </c>
      <c r="R66" s="9">
        <v>1287.92</v>
      </c>
      <c r="S66" s="9">
        <f>[2]Aug!$X$34</f>
        <v>1151.4000000000001</v>
      </c>
      <c r="T66" s="9">
        <f>[3]Aug!$V$34</f>
        <v>1015.0000000000001</v>
      </c>
      <c r="U66" s="16">
        <f>[1]Aug!$AC$34</f>
        <v>827.48</v>
      </c>
      <c r="V66" s="26" t="s">
        <v>98</v>
      </c>
      <c r="W66" s="4" t="s">
        <v>104</v>
      </c>
      <c r="Y66" s="9">
        <v>1420.8700000000001</v>
      </c>
      <c r="Z66" s="9">
        <f>[2]Nov!$W$34</f>
        <v>1618.75</v>
      </c>
      <c r="AA66" s="9">
        <f>[3]Nov!$U$34</f>
        <v>788.43</v>
      </c>
      <c r="AB66" s="9"/>
    </row>
    <row r="67" spans="1:28" x14ac:dyDescent="0.2">
      <c r="A67" s="26"/>
      <c r="B67" s="4" t="s">
        <v>105</v>
      </c>
      <c r="D67" s="9">
        <v>1212.6499999999999</v>
      </c>
      <c r="E67" s="9">
        <f>[2]Feb!$X$34</f>
        <v>1666.67</v>
      </c>
      <c r="F67" s="9">
        <f>[3]Feb!$W$34</f>
        <v>1612.55</v>
      </c>
      <c r="G67" s="16">
        <f>[1]Feb!$AB$34</f>
        <v>1350.8700000000001</v>
      </c>
      <c r="H67" s="26"/>
      <c r="I67" s="4" t="s">
        <v>105</v>
      </c>
      <c r="K67" s="9">
        <v>1190.3800000000001</v>
      </c>
      <c r="L67" s="9">
        <f>[2]May!$Z$34</f>
        <v>1709.08</v>
      </c>
      <c r="M67" s="17">
        <f>[3]May!$X$34</f>
        <v>0</v>
      </c>
      <c r="N67" s="16">
        <f>[1]May!$AE$34</f>
        <v>752.72</v>
      </c>
      <c r="O67" s="26"/>
      <c r="P67" s="4" t="s">
        <v>105</v>
      </c>
      <c r="R67" s="9">
        <v>924.55</v>
      </c>
      <c r="S67" s="9">
        <f>[2]Aug!$Y$34</f>
        <v>1834.18</v>
      </c>
      <c r="T67" s="9">
        <f>[3]Aug!$W$34</f>
        <v>924.27</v>
      </c>
      <c r="U67" s="16">
        <f>[1]Aug!$AD$34</f>
        <v>1398</v>
      </c>
      <c r="V67" s="26"/>
      <c r="W67" s="4" t="s">
        <v>105</v>
      </c>
      <c r="Y67" s="9">
        <v>1211.77</v>
      </c>
      <c r="Z67" s="9">
        <f>[2]Nov!$X$34</f>
        <v>1545.8500000000001</v>
      </c>
      <c r="AA67" s="9">
        <f>[3]Nov!$V$34</f>
        <v>1218.0999999999999</v>
      </c>
      <c r="AB67" s="9"/>
    </row>
    <row r="68" spans="1:28" x14ac:dyDescent="0.2">
      <c r="A68" s="26"/>
      <c r="B68" s="4" t="s">
        <v>106</v>
      </c>
      <c r="D68" s="9">
        <v>1921.8</v>
      </c>
      <c r="E68" s="9">
        <f>[2]Feb!$Y$34</f>
        <v>2711.96</v>
      </c>
      <c r="F68" s="9">
        <f>[3]Feb!$X$34</f>
        <v>1800.81</v>
      </c>
      <c r="G68" s="16">
        <f>[1]Feb!$AC$34</f>
        <v>1402.47</v>
      </c>
      <c r="H68" s="26"/>
      <c r="I68" s="4" t="s">
        <v>106</v>
      </c>
      <c r="K68" s="9">
        <v>2151.69</v>
      </c>
      <c r="L68" s="9">
        <f>[2]May!$AA$34</f>
        <v>2497.2799999999997</v>
      </c>
      <c r="M68" s="17">
        <f>[3]May!$Y$34</f>
        <v>0</v>
      </c>
      <c r="N68" s="16">
        <f>[1]May!$AF$34</f>
        <v>1953.55</v>
      </c>
      <c r="O68" s="26"/>
      <c r="P68" s="4" t="s">
        <v>106</v>
      </c>
      <c r="R68" s="9">
        <v>1599.5</v>
      </c>
      <c r="S68" s="9">
        <f>[2]Aug!$Z$34</f>
        <v>2687.71</v>
      </c>
      <c r="T68" s="9">
        <f>[3]Aug!$X$34</f>
        <v>1323.06</v>
      </c>
      <c r="U68" s="16">
        <f>[1]Aug!$AE$34</f>
        <v>1510.26</v>
      </c>
      <c r="V68" s="26"/>
      <c r="W68" s="4" t="s">
        <v>106</v>
      </c>
      <c r="Y68" s="9">
        <v>2747.38</v>
      </c>
      <c r="Z68" s="9">
        <f>[2]Nov!$Y$34</f>
        <v>1439.77</v>
      </c>
      <c r="AA68" s="9">
        <f>[3]Nov!$W$34</f>
        <v>1480.3200000000002</v>
      </c>
      <c r="AB68" s="9"/>
    </row>
    <row r="69" spans="1:28" x14ac:dyDescent="0.2">
      <c r="A69" s="26"/>
      <c r="B69" s="4" t="s">
        <v>105</v>
      </c>
      <c r="D69" s="9">
        <v>1937.69</v>
      </c>
      <c r="E69" s="9">
        <f>[2]Feb!$Z$34</f>
        <v>2508.09</v>
      </c>
      <c r="F69" s="9">
        <f>[3]Feb!$Y$34</f>
        <v>2766.9</v>
      </c>
      <c r="G69" s="16">
        <f>[1]Feb!$AD$34</f>
        <v>2172.0800000000004</v>
      </c>
      <c r="H69" s="26"/>
      <c r="I69" s="4" t="s">
        <v>105</v>
      </c>
      <c r="K69" s="9">
        <v>1552.58</v>
      </c>
      <c r="L69" s="9">
        <f>[2]May!$AB$34</f>
        <v>1887.8600000000001</v>
      </c>
      <c r="M69" s="17">
        <f>[3]May!$Z$34</f>
        <v>0</v>
      </c>
      <c r="N69" s="16">
        <f>[1]May!$AG$34</f>
        <v>2381.4300000000003</v>
      </c>
      <c r="O69" s="26"/>
      <c r="P69" s="4" t="s">
        <v>105</v>
      </c>
      <c r="R69" s="9">
        <v>1929.94</v>
      </c>
      <c r="S69" s="9">
        <f>[2]Aug!$AA$34</f>
        <v>1811.3700000000001</v>
      </c>
      <c r="T69" s="9">
        <f>[3]Aug!$Y$34</f>
        <v>1661.25</v>
      </c>
      <c r="U69" s="16">
        <f>[1]Aug!$AF$34</f>
        <v>1091.95</v>
      </c>
      <c r="V69" s="26"/>
      <c r="W69" s="4" t="s">
        <v>105</v>
      </c>
      <c r="Y69" s="12">
        <v>958.46999999999991</v>
      </c>
      <c r="Z69" s="9">
        <f>[2]Nov!$Z$34</f>
        <v>1356.07</v>
      </c>
      <c r="AA69" s="9">
        <f>[3]Nov!$X$34</f>
        <v>1473.38</v>
      </c>
      <c r="AB69" s="9"/>
    </row>
    <row r="70" spans="1:28" x14ac:dyDescent="0.2">
      <c r="A70" s="26"/>
      <c r="B70" s="4" t="s">
        <v>107</v>
      </c>
      <c r="D70" s="9">
        <v>2601.3200000000002</v>
      </c>
      <c r="E70" s="9">
        <f>[2]Feb!$AA$34</f>
        <v>2582.46</v>
      </c>
      <c r="F70" s="9">
        <f>[3]Feb!$Z$34</f>
        <v>2958.3100000000004</v>
      </c>
      <c r="G70" s="16">
        <f>[1]Feb!$AE$34</f>
        <v>3004.11</v>
      </c>
      <c r="H70" s="26"/>
      <c r="I70" s="4" t="s">
        <v>107</v>
      </c>
      <c r="K70" s="9">
        <v>2060.73</v>
      </c>
      <c r="L70" s="9">
        <f>[2]May!$AC$34</f>
        <v>2552.96</v>
      </c>
      <c r="M70" s="17">
        <f>[3]May!$AA$34</f>
        <v>0</v>
      </c>
      <c r="N70" s="16">
        <f>[1]May!$AH$34</f>
        <v>2315.0300000000002</v>
      </c>
      <c r="O70" s="26"/>
      <c r="P70" s="4" t="s">
        <v>107</v>
      </c>
      <c r="R70" s="9">
        <v>1964.56</v>
      </c>
      <c r="S70" s="9">
        <f>[2]Aug!$AB$34</f>
        <v>2135.23</v>
      </c>
      <c r="T70" s="9">
        <f>[3]Aug!$Z$34</f>
        <v>1511.23</v>
      </c>
      <c r="U70" s="16">
        <f>[1]Aug!$AG$34</f>
        <v>1462.26</v>
      </c>
      <c r="V70" s="26"/>
      <c r="W70" s="4" t="s">
        <v>107</v>
      </c>
      <c r="Y70" s="9">
        <v>2262.9899999999998</v>
      </c>
      <c r="Z70" s="9">
        <f>[2]Nov!$AA$34</f>
        <v>1751.56</v>
      </c>
      <c r="AA70" s="9">
        <f>[3]Nov!$Y$34</f>
        <v>2779.1</v>
      </c>
      <c r="AB70" s="9"/>
    </row>
    <row r="71" spans="1:28" x14ac:dyDescent="0.2">
      <c r="A71" s="26"/>
      <c r="B71" s="4" t="s">
        <v>108</v>
      </c>
      <c r="D71" s="9">
        <v>2843.92</v>
      </c>
      <c r="E71" s="9">
        <f>[2]Feb!$AB$34</f>
        <v>2460.4899999999998</v>
      </c>
      <c r="F71" s="9">
        <f>[3]Feb!$AA$34</f>
        <v>2204.04</v>
      </c>
      <c r="G71" s="16">
        <f>[1]Feb!$AF$34</f>
        <v>1805.01</v>
      </c>
      <c r="H71" s="26"/>
      <c r="I71" s="4" t="s">
        <v>108</v>
      </c>
      <c r="K71" s="9">
        <v>2712.04</v>
      </c>
      <c r="L71" s="9">
        <f>[2]May!$AD$34</f>
        <v>2441.5499999999997</v>
      </c>
      <c r="M71" s="17">
        <f>[3]May!$AB$34</f>
        <v>0</v>
      </c>
      <c r="N71" s="16">
        <f>[1]May!$AI$34</f>
        <v>3157.2000000000003</v>
      </c>
      <c r="O71" s="26"/>
      <c r="P71" s="4" t="s">
        <v>108</v>
      </c>
      <c r="R71" s="9">
        <v>1645.25</v>
      </c>
      <c r="S71" s="9">
        <f>[2]Aug!$AC$34</f>
        <v>2224.23</v>
      </c>
      <c r="T71" s="9">
        <f>[3]Aug!$AA$34</f>
        <v>1511.41</v>
      </c>
      <c r="U71" s="16">
        <f>[1]Aug!$AH$34</f>
        <v>1354.29</v>
      </c>
      <c r="V71" s="26"/>
      <c r="W71" s="4" t="s">
        <v>108</v>
      </c>
      <c r="Y71" s="9">
        <v>2175.35</v>
      </c>
      <c r="Z71" s="9">
        <f>[2]Nov!$AB$34</f>
        <v>1879.51</v>
      </c>
      <c r="AA71" s="9">
        <f>[3]Nov!$Z$34</f>
        <v>2003.65</v>
      </c>
      <c r="AB71" s="9"/>
    </row>
    <row r="72" spans="1:28" x14ac:dyDescent="0.2">
      <c r="A72" s="26"/>
      <c r="B72" s="4" t="s">
        <v>108</v>
      </c>
      <c r="D72" s="9">
        <v>1307.99</v>
      </c>
      <c r="E72" s="9">
        <f>[2]Feb!$AC$34</f>
        <v>1508.08</v>
      </c>
      <c r="F72" s="9">
        <f>[3]Feb!$AB$34</f>
        <v>2011.3899999999999</v>
      </c>
      <c r="G72" s="16">
        <f>[1]Feb!$AG$34</f>
        <v>908.97</v>
      </c>
      <c r="H72" s="26"/>
      <c r="I72" s="4" t="s">
        <v>108</v>
      </c>
      <c r="K72" s="9">
        <v>1194.5999999999999</v>
      </c>
      <c r="L72" s="9">
        <f>[2]May!$AE$34</f>
        <v>1504.06</v>
      </c>
      <c r="M72" s="17">
        <f>[3]May!$AC$34</f>
        <v>0</v>
      </c>
      <c r="N72" s="16">
        <f>[1]May!$AJ$34</f>
        <v>1690.5300000000002</v>
      </c>
      <c r="O72" s="26"/>
      <c r="P72" s="4" t="s">
        <v>108</v>
      </c>
      <c r="R72" s="9">
        <v>1339.9</v>
      </c>
      <c r="S72" s="9">
        <f>[2]Aug!$AD$34</f>
        <v>1834.23</v>
      </c>
      <c r="T72" s="9">
        <f>[3]Aug!$AB$34</f>
        <v>968.19</v>
      </c>
      <c r="U72" s="16">
        <f>[1]Aug!$AI$34</f>
        <v>1028.8400000000001</v>
      </c>
      <c r="V72" s="26"/>
      <c r="W72" s="4" t="s">
        <v>108</v>
      </c>
      <c r="Y72" s="9">
        <v>1909.1200000000001</v>
      </c>
      <c r="Z72" s="9">
        <f>[2]Nov!$AC$34</f>
        <v>1860.04</v>
      </c>
      <c r="AA72" s="9">
        <f>[3]Nov!$AA$34</f>
        <v>467.42</v>
      </c>
      <c r="AB72" s="9"/>
    </row>
    <row r="73" spans="1:28" ht="25.5" x14ac:dyDescent="0.2">
      <c r="A73" s="26"/>
      <c r="B73" s="4" t="s">
        <v>109</v>
      </c>
      <c r="C73" s="10"/>
      <c r="D73" s="11">
        <v>13227.18</v>
      </c>
      <c r="E73" s="11">
        <f>SUM(E66:E72)</f>
        <v>14945.43</v>
      </c>
      <c r="F73" s="11">
        <f>SUM(F66:F72)</f>
        <v>15159.689999999999</v>
      </c>
      <c r="G73" s="11">
        <f>SUM(G66:G72)</f>
        <v>12132.85</v>
      </c>
      <c r="H73" s="26"/>
      <c r="I73" s="4" t="s">
        <v>109</v>
      </c>
      <c r="J73" s="10"/>
      <c r="K73" s="11">
        <v>12185.160000000002</v>
      </c>
      <c r="L73" s="11">
        <f>SUM(L66:L72)</f>
        <v>13801.789999999999</v>
      </c>
      <c r="M73" s="11">
        <f>SUM(M66:M72)</f>
        <v>0</v>
      </c>
      <c r="N73" s="11">
        <f>SUM(N66:N72)</f>
        <v>13629.100000000002</v>
      </c>
      <c r="O73" s="26"/>
      <c r="P73" s="4" t="s">
        <v>109</v>
      </c>
      <c r="Q73" s="10"/>
      <c r="R73" s="11">
        <v>10691.619999999999</v>
      </c>
      <c r="S73" s="11">
        <f>SUM(S66:S72)</f>
        <v>13678.349999999999</v>
      </c>
      <c r="T73" s="11">
        <f>SUM(T66:T72)</f>
        <v>8914.41</v>
      </c>
      <c r="U73" s="11">
        <f>SUM(U66:U72)</f>
        <v>8673.08</v>
      </c>
      <c r="V73" s="26"/>
      <c r="W73" s="4" t="s">
        <v>109</v>
      </c>
      <c r="X73" s="10"/>
      <c r="Y73" s="11">
        <v>12685.95</v>
      </c>
      <c r="Z73" s="11">
        <f>SUM(Z66:Z72)</f>
        <v>11451.55</v>
      </c>
      <c r="AA73" s="11">
        <f>SUM(AA66:AA72)</f>
        <v>10210.4</v>
      </c>
      <c r="AB73" s="11"/>
    </row>
    <row r="74" spans="1:28" x14ac:dyDescent="0.2">
      <c r="A74" s="6"/>
      <c r="B74" s="4"/>
      <c r="H74" s="6"/>
      <c r="I74" s="4"/>
      <c r="O74" s="6"/>
      <c r="P74" s="4"/>
      <c r="V74" s="6"/>
      <c r="W74" s="4"/>
    </row>
    <row r="75" spans="1:28" x14ac:dyDescent="0.2">
      <c r="A75" s="26" t="s">
        <v>61</v>
      </c>
      <c r="B75" s="4" t="s">
        <v>104</v>
      </c>
      <c r="D75" s="9">
        <v>1207.02</v>
      </c>
      <c r="E75" s="9">
        <f>[2]Feb!$AE$34</f>
        <v>1999.75</v>
      </c>
      <c r="F75" s="9">
        <f>[3]Feb!$AD$34</f>
        <v>1560.14</v>
      </c>
      <c r="G75" s="16">
        <f>[1]Mar!$C$34</f>
        <v>1884.44</v>
      </c>
      <c r="H75" s="26" t="s">
        <v>74</v>
      </c>
      <c r="I75" s="4" t="s">
        <v>104</v>
      </c>
      <c r="K75" s="9">
        <v>1127.6000000000001</v>
      </c>
      <c r="L75" s="9">
        <f>[2]May!$AG$34</f>
        <v>2238.08</v>
      </c>
      <c r="M75" s="17">
        <f>[3]May!$AE$34</f>
        <v>0</v>
      </c>
      <c r="N75" s="12">
        <f>[1]May!$AL$34</f>
        <v>0</v>
      </c>
      <c r="O75" s="26" t="s">
        <v>87</v>
      </c>
      <c r="P75" s="4" t="s">
        <v>104</v>
      </c>
      <c r="R75" s="9">
        <v>1121.18</v>
      </c>
      <c r="S75" s="9">
        <f>[2]Aug!$AF$34</f>
        <v>1423.7800000000002</v>
      </c>
      <c r="T75" s="9">
        <f>[3]Aug!$AD$34</f>
        <v>795.81</v>
      </c>
      <c r="U75" s="16">
        <f>[1]Aug!$AK$34</f>
        <v>755.72</v>
      </c>
      <c r="V75" s="26" t="s">
        <v>99</v>
      </c>
      <c r="W75" s="4" t="s">
        <v>104</v>
      </c>
      <c r="Y75" s="9">
        <v>953.13000000000011</v>
      </c>
      <c r="Z75" s="9">
        <f>[2]Nov!$AE$34</f>
        <v>1220.21</v>
      </c>
      <c r="AA75" s="9">
        <f>[3]Nov!$AC$34</f>
        <v>1062.97</v>
      </c>
      <c r="AB75" s="9"/>
    </row>
    <row r="76" spans="1:28" x14ac:dyDescent="0.2">
      <c r="A76" s="26"/>
      <c r="B76" s="4" t="s">
        <v>105</v>
      </c>
      <c r="D76" s="9">
        <v>1009.3699999999999</v>
      </c>
      <c r="E76" s="9">
        <f>[2]Feb!$AF$34</f>
        <v>2006.4099999999999</v>
      </c>
      <c r="F76" s="9">
        <f>[3]Feb!$AE$34</f>
        <v>1710.08</v>
      </c>
      <c r="G76" s="16">
        <f>[1]Mar!$D$34</f>
        <v>1407.75</v>
      </c>
      <c r="H76" s="26"/>
      <c r="I76" s="4" t="s">
        <v>105</v>
      </c>
      <c r="K76" s="9">
        <v>1422.13</v>
      </c>
      <c r="L76" s="9">
        <f>[2]May!$AH$34</f>
        <v>1595.88</v>
      </c>
      <c r="M76" s="9">
        <f>[3]May!$AF$34</f>
        <v>1979.05</v>
      </c>
      <c r="N76" s="16">
        <f>[1]Jun!$C$34</f>
        <v>1493.52</v>
      </c>
      <c r="O76" s="26"/>
      <c r="P76" s="4" t="s">
        <v>105</v>
      </c>
      <c r="R76" s="9">
        <v>1010.06</v>
      </c>
      <c r="S76" s="9">
        <f>[2]Aug!$AG$34</f>
        <v>1913.35</v>
      </c>
      <c r="T76" s="9">
        <f>[3]Aug!$AE$34</f>
        <v>902.18000000000006</v>
      </c>
      <c r="U76" s="16">
        <f>[1]Aug!$AL$34</f>
        <v>1295.54</v>
      </c>
      <c r="V76" s="26"/>
      <c r="W76" s="4" t="s">
        <v>105</v>
      </c>
      <c r="Y76" s="9">
        <v>1056.1200000000001</v>
      </c>
      <c r="Z76" s="9">
        <f>[2]Nov!$AF$34</f>
        <v>1507.75</v>
      </c>
      <c r="AA76" s="9">
        <f>[3]Nov!$AD$34</f>
        <v>1471.3600000000001</v>
      </c>
      <c r="AB76" s="9"/>
    </row>
    <row r="77" spans="1:28" x14ac:dyDescent="0.2">
      <c r="A77" s="26"/>
      <c r="B77" s="4" t="s">
        <v>106</v>
      </c>
      <c r="D77" s="9">
        <v>2003.75</v>
      </c>
      <c r="E77" s="9">
        <f>[2]Feb!$AG$34</f>
        <v>1793.4099999999999</v>
      </c>
      <c r="F77" s="9">
        <f>[3]Feb!$AF$34</f>
        <v>2331.66</v>
      </c>
      <c r="G77" s="16">
        <f>[1]Mar!$E$34</f>
        <v>1603.48</v>
      </c>
      <c r="H77" s="26"/>
      <c r="I77" s="4" t="s">
        <v>106</v>
      </c>
      <c r="K77" s="9">
        <v>1544.29</v>
      </c>
      <c r="L77" s="9">
        <f>[2]May!$AI$34</f>
        <v>2063.08</v>
      </c>
      <c r="M77" s="9">
        <f>[3]May!$AG$34</f>
        <v>1533.6</v>
      </c>
      <c r="N77" s="16">
        <f>[1]Jun!$D$34</f>
        <v>1009.23</v>
      </c>
      <c r="O77" s="26"/>
      <c r="P77" s="4" t="s">
        <v>106</v>
      </c>
      <c r="R77" s="9">
        <v>1327.3799999999999</v>
      </c>
      <c r="S77" s="9">
        <f>[2]Aug!$AH$34</f>
        <v>1827.77</v>
      </c>
      <c r="T77" s="9">
        <f>[3]Aug!$AF$34</f>
        <v>1470.74</v>
      </c>
      <c r="U77" s="16">
        <f>[1]Sep!$C$34</f>
        <v>1468.38</v>
      </c>
      <c r="V77" s="26"/>
      <c r="W77" s="4" t="s">
        <v>106</v>
      </c>
      <c r="Y77" s="9">
        <v>1729.6</v>
      </c>
      <c r="Z77" s="9">
        <f>[2]Nov!$AG$34</f>
        <v>2810.11</v>
      </c>
      <c r="AA77" s="9">
        <f>[3]Nov!$AE$34</f>
        <v>2329.5899999999997</v>
      </c>
      <c r="AB77" s="9"/>
    </row>
    <row r="78" spans="1:28" x14ac:dyDescent="0.2">
      <c r="A78" s="26"/>
      <c r="B78" s="4" t="s">
        <v>105</v>
      </c>
      <c r="D78" s="9">
        <v>2211.4500000000003</v>
      </c>
      <c r="E78" s="9">
        <f>[2]Feb!$AH$34</f>
        <v>2397.06</v>
      </c>
      <c r="F78" s="9">
        <f>[3]Feb!$AG$34</f>
        <v>2402.0700000000002</v>
      </c>
      <c r="G78" s="16">
        <f>[1]Mar!$F$34</f>
        <v>2189.7400000000002</v>
      </c>
      <c r="H78" s="26"/>
      <c r="I78" s="4" t="s">
        <v>105</v>
      </c>
      <c r="K78" s="9">
        <v>1106.3</v>
      </c>
      <c r="L78" s="9">
        <f>[2]May!$AJ$34</f>
        <v>1997.4299999999998</v>
      </c>
      <c r="M78" s="9">
        <f>[3]May!$AH$34</f>
        <v>819.91000000000008</v>
      </c>
      <c r="N78" s="16">
        <f>[1]Jun!$E$34</f>
        <v>2150.33</v>
      </c>
      <c r="O78" s="26"/>
      <c r="P78" s="4" t="s">
        <v>105</v>
      </c>
      <c r="R78" s="9">
        <v>1185.75</v>
      </c>
      <c r="S78" s="9">
        <f>[2]Aug!$AI$34</f>
        <v>1943.15</v>
      </c>
      <c r="T78" s="9">
        <f>[3]Aug!$AG$34</f>
        <v>1362.8000000000002</v>
      </c>
      <c r="U78" s="16">
        <f>[1]Sep!$D$34</f>
        <v>1563.34</v>
      </c>
      <c r="V78" s="26"/>
      <c r="W78" s="4" t="s">
        <v>105</v>
      </c>
      <c r="Y78" s="9">
        <v>2393.89</v>
      </c>
      <c r="Z78" s="12">
        <f>[2]Nov!$AH$34</f>
        <v>0</v>
      </c>
      <c r="AA78" s="12">
        <f>[3]Nov!$AF$34</f>
        <v>603.92000000000007</v>
      </c>
      <c r="AB78" s="12"/>
    </row>
    <row r="79" spans="1:28" x14ac:dyDescent="0.2">
      <c r="A79" s="26"/>
      <c r="B79" s="4" t="s">
        <v>107</v>
      </c>
      <c r="D79" s="9">
        <v>2294.6</v>
      </c>
      <c r="E79" s="9">
        <f>[2]Mar!$C$34</f>
        <v>3001.11</v>
      </c>
      <c r="F79" s="9">
        <f>[3]Feb!$AH$34</f>
        <v>2834.7799999999997</v>
      </c>
      <c r="G79" s="16">
        <f>[1]Mar!$G$34</f>
        <v>2120.54</v>
      </c>
      <c r="H79" s="26"/>
      <c r="I79" s="4" t="s">
        <v>107</v>
      </c>
      <c r="K79" s="9">
        <v>2394.19</v>
      </c>
      <c r="L79" s="9">
        <f>[2]May!$AK$34</f>
        <v>2208.2199999999998</v>
      </c>
      <c r="M79" s="9">
        <f>[3]May!$AI$34</f>
        <v>2834.77</v>
      </c>
      <c r="N79" s="16">
        <f>[1]Jun!$F$34</f>
        <v>2110.98</v>
      </c>
      <c r="O79" s="26"/>
      <c r="P79" s="4" t="s">
        <v>107</v>
      </c>
      <c r="R79" s="9">
        <v>2026.43</v>
      </c>
      <c r="S79" s="9">
        <f>[2]Aug!$AJ$34</f>
        <v>1627.23</v>
      </c>
      <c r="T79" s="9">
        <f>[3]Aug!$AH$34</f>
        <v>2134.48</v>
      </c>
      <c r="U79" s="16">
        <f>[1]Sep!$E$34</f>
        <v>2108.7400000000002</v>
      </c>
      <c r="V79" s="26"/>
      <c r="W79" s="4" t="s">
        <v>107</v>
      </c>
      <c r="X79" s="9">
        <v>2178.11</v>
      </c>
      <c r="Y79" s="9">
        <v>2301.77</v>
      </c>
      <c r="Z79" s="9">
        <f>[2]Nov!$AI$34</f>
        <v>2398.23</v>
      </c>
      <c r="AA79" s="9">
        <f>[3]Nov!$AG$34</f>
        <v>1414.24</v>
      </c>
      <c r="AB79" s="9"/>
    </row>
    <row r="80" spans="1:28" x14ac:dyDescent="0.2">
      <c r="A80" s="26"/>
      <c r="B80" s="4" t="s">
        <v>108</v>
      </c>
      <c r="D80" s="9">
        <v>2107.92</v>
      </c>
      <c r="E80" s="9">
        <f>[2]Mar!$D$34</f>
        <v>2466.84</v>
      </c>
      <c r="F80" s="9">
        <f>[3]Feb!$AI$34</f>
        <v>2684.67</v>
      </c>
      <c r="G80" s="16">
        <f>[1]Mar!$H$34</f>
        <v>1782.07</v>
      </c>
      <c r="H80" s="26"/>
      <c r="I80" s="4" t="s">
        <v>108</v>
      </c>
      <c r="K80" s="9">
        <v>2212.91</v>
      </c>
      <c r="L80" s="9">
        <f>[2]Jun!$C$34</f>
        <v>3360.11</v>
      </c>
      <c r="M80" s="9">
        <f>[3]May!$AJ$34</f>
        <v>1472.88</v>
      </c>
      <c r="N80" s="16">
        <f>[1]Jun!$G$34</f>
        <v>2577.9499999999998</v>
      </c>
      <c r="O80" s="26"/>
      <c r="P80" s="4" t="s">
        <v>108</v>
      </c>
      <c r="R80" s="9">
        <v>1484.19</v>
      </c>
      <c r="S80" s="9">
        <f>[2]Aug!$AK$34</f>
        <v>2577.04</v>
      </c>
      <c r="T80" s="9">
        <f>[3]Aug!$AI$34</f>
        <v>1270.22</v>
      </c>
      <c r="U80" s="16">
        <f>[1]Sep!$F$34</f>
        <v>1898.23</v>
      </c>
      <c r="V80" s="26"/>
      <c r="W80" s="4" t="s">
        <v>108</v>
      </c>
      <c r="X80" s="9">
        <v>1702.65</v>
      </c>
      <c r="Y80" s="9">
        <v>1860.7</v>
      </c>
      <c r="Z80" s="9">
        <f>[2]Nov!$AJ$34</f>
        <v>1798.48</v>
      </c>
      <c r="AA80" s="9">
        <f>[3]Nov!$AH$34</f>
        <v>898.17000000000007</v>
      </c>
      <c r="AB80" s="9"/>
    </row>
    <row r="81" spans="1:28" x14ac:dyDescent="0.2">
      <c r="A81" s="26"/>
      <c r="B81" s="4" t="s">
        <v>108</v>
      </c>
      <c r="D81" s="9">
        <v>1090.44</v>
      </c>
      <c r="E81" s="9">
        <f>[2]Mar!$E$34</f>
        <v>1501.5</v>
      </c>
      <c r="F81" s="9">
        <f>[3]Mar!$C$34</f>
        <v>1878.47</v>
      </c>
      <c r="G81" s="16">
        <f>[1]Mar!$I$34</f>
        <v>2086.17</v>
      </c>
      <c r="H81" s="26"/>
      <c r="I81" s="4" t="s">
        <v>108</v>
      </c>
      <c r="K81" s="9">
        <v>1276.8999999999999</v>
      </c>
      <c r="L81" s="9">
        <f>[2]Jun!$D$34</f>
        <v>1540.77</v>
      </c>
      <c r="M81" s="9">
        <f>[3]May!$AK$34</f>
        <v>876.99</v>
      </c>
      <c r="N81" s="16">
        <f>[1]Jun!$H$34</f>
        <v>1345.09</v>
      </c>
      <c r="O81" s="26"/>
      <c r="P81" s="4" t="s">
        <v>108</v>
      </c>
      <c r="R81" s="9">
        <v>2136.88</v>
      </c>
      <c r="S81" s="9">
        <f>[2]Sep!$C$34</f>
        <v>2329.4899999999998</v>
      </c>
      <c r="T81" s="9">
        <f>[3]Aug!$AJ$34</f>
        <v>789.17000000000007</v>
      </c>
      <c r="U81" s="16">
        <f>[1]Sep!$G$34</f>
        <v>1443.1399999999999</v>
      </c>
      <c r="V81" s="26"/>
      <c r="W81" s="4" t="s">
        <v>108</v>
      </c>
      <c r="X81" s="9">
        <v>1558.17</v>
      </c>
      <c r="Y81" s="9">
        <v>1414.02</v>
      </c>
      <c r="Z81" s="9">
        <f>[2]Dec!$C$34</f>
        <v>1082.3400000000001</v>
      </c>
      <c r="AA81" s="9">
        <f>[3]Nov!$AI$34</f>
        <v>1036.6300000000001</v>
      </c>
      <c r="AB81" s="9"/>
    </row>
    <row r="82" spans="1:28" ht="25.5" x14ac:dyDescent="0.2">
      <c r="A82" s="26"/>
      <c r="B82" s="4" t="s">
        <v>109</v>
      </c>
      <c r="C82" s="10"/>
      <c r="D82" s="11">
        <v>11924.550000000001</v>
      </c>
      <c r="E82" s="11">
        <f>SUM(E75:E81)</f>
        <v>15166.08</v>
      </c>
      <c r="F82" s="11">
        <f>SUM(F75:F81)</f>
        <v>15401.869999999999</v>
      </c>
      <c r="G82" s="11">
        <f>SUM(G75:G81)</f>
        <v>13074.19</v>
      </c>
      <c r="H82" s="26"/>
      <c r="I82" s="4" t="s">
        <v>109</v>
      </c>
      <c r="J82" s="10"/>
      <c r="K82" s="11">
        <v>11084.32</v>
      </c>
      <c r="L82" s="11">
        <f>SUM(L75:L81)</f>
        <v>15003.57</v>
      </c>
      <c r="M82" s="11">
        <f>SUM(M75:M81)</f>
        <v>9517.1999999999989</v>
      </c>
      <c r="N82" s="11">
        <f>SUM(N75:N81)</f>
        <v>10687.099999999999</v>
      </c>
      <c r="O82" s="26"/>
      <c r="P82" s="4" t="s">
        <v>109</v>
      </c>
      <c r="Q82" s="10"/>
      <c r="R82" s="11">
        <v>10291.869999999999</v>
      </c>
      <c r="S82" s="11">
        <f>SUM(S75:S81)</f>
        <v>13641.81</v>
      </c>
      <c r="T82" s="11">
        <f>SUM(T75:T81)</f>
        <v>8725.4000000000015</v>
      </c>
      <c r="U82" s="11">
        <f>SUM(U75:U81)</f>
        <v>10533.09</v>
      </c>
      <c r="V82" s="26"/>
      <c r="W82" s="4" t="s">
        <v>109</v>
      </c>
      <c r="X82" s="11">
        <v>5438.93</v>
      </c>
      <c r="Y82" s="11">
        <v>11709.230000000001</v>
      </c>
      <c r="Z82" s="11">
        <f>SUM(Z75:Z81)</f>
        <v>10817.119999999999</v>
      </c>
      <c r="AA82" s="11">
        <f>SUM(AA75:AA81)</f>
        <v>8816.880000000001</v>
      </c>
      <c r="AB82" s="11"/>
    </row>
    <row r="83" spans="1:28" x14ac:dyDescent="0.2">
      <c r="A83" s="6"/>
      <c r="B83" s="4"/>
      <c r="H83" s="6"/>
      <c r="I83" s="4"/>
      <c r="O83" s="6"/>
      <c r="P83" s="4"/>
      <c r="V83" s="6"/>
      <c r="W83" s="4"/>
    </row>
    <row r="84" spans="1:28" x14ac:dyDescent="0.2">
      <c r="A84" s="26" t="s">
        <v>62</v>
      </c>
      <c r="B84" s="4" t="s">
        <v>104</v>
      </c>
      <c r="D84" s="9">
        <v>1423.56</v>
      </c>
      <c r="E84" s="9">
        <f>[2]Mar!$G$34</f>
        <v>2201.2399999999998</v>
      </c>
      <c r="F84" s="9">
        <f>[3]Mar!$E$34</f>
        <v>1610.19</v>
      </c>
      <c r="G84" s="16">
        <f>[1]Mar!$K$34</f>
        <v>1908.8400000000001</v>
      </c>
      <c r="H84" s="26" t="s">
        <v>75</v>
      </c>
      <c r="I84" s="4" t="s">
        <v>104</v>
      </c>
      <c r="K84" s="9">
        <v>1296.42</v>
      </c>
      <c r="L84" s="9">
        <f>[2]Jun!$F$34</f>
        <v>1482.1599999999999</v>
      </c>
      <c r="M84" s="9">
        <f>[3]Jun!$C$34</f>
        <v>1130.97</v>
      </c>
      <c r="N84" s="16">
        <f>[1]Jun!$J$34</f>
        <v>1320.8300000000002</v>
      </c>
      <c r="O84" s="26" t="s">
        <v>88</v>
      </c>
      <c r="P84" s="4" t="s">
        <v>104</v>
      </c>
      <c r="R84" s="9">
        <v>1411.6599999999999</v>
      </c>
      <c r="S84" s="15">
        <f>[2]Sep!$E$34</f>
        <v>1380.92</v>
      </c>
      <c r="T84" s="16">
        <f>[3]Aug!$AL$34</f>
        <v>1035.3699999999999</v>
      </c>
      <c r="U84" s="16">
        <f>[1]Sep!$I$34</f>
        <v>1583.29</v>
      </c>
      <c r="V84" s="26" t="s">
        <v>100</v>
      </c>
      <c r="W84" s="4" t="s">
        <v>104</v>
      </c>
      <c r="X84" s="9">
        <v>942.48</v>
      </c>
      <c r="Y84" s="9">
        <v>1190.2600000000002</v>
      </c>
      <c r="Z84" s="9">
        <f>[2]Dec!$E$34</f>
        <v>1372.3200000000002</v>
      </c>
      <c r="AA84" s="9">
        <f>[3]Nov!$AK$34</f>
        <v>1362.19</v>
      </c>
      <c r="AB84" s="9"/>
    </row>
    <row r="85" spans="1:28" x14ac:dyDescent="0.2">
      <c r="A85" s="26"/>
      <c r="B85" s="4" t="s">
        <v>105</v>
      </c>
      <c r="D85" s="9">
        <v>1217.3300000000002</v>
      </c>
      <c r="E85" s="9">
        <f>[2]Mar!$H$34</f>
        <v>1649.21</v>
      </c>
      <c r="F85" s="9">
        <f>[3]Mar!$F$34</f>
        <v>1439.36</v>
      </c>
      <c r="G85" s="16">
        <f>[1]Mar!$L$34</f>
        <v>1287.1500000000001</v>
      </c>
      <c r="H85" s="26"/>
      <c r="I85" s="4" t="s">
        <v>105</v>
      </c>
      <c r="K85" s="9">
        <v>1814.59</v>
      </c>
      <c r="L85" s="9">
        <f>[2]Jun!$G$34</f>
        <v>1459.5500000000002</v>
      </c>
      <c r="M85" s="9">
        <f>[3]Jun!$D$34</f>
        <v>909.69999999999993</v>
      </c>
      <c r="N85" s="16">
        <f>[1]Jun!$K$34</f>
        <v>1882.91</v>
      </c>
      <c r="O85" s="26"/>
      <c r="P85" s="4" t="s">
        <v>105</v>
      </c>
      <c r="R85" s="9">
        <v>1680.7</v>
      </c>
      <c r="S85" s="15">
        <f>[2]Sep!$F$34</f>
        <v>796.99999999999989</v>
      </c>
      <c r="T85" s="16">
        <f>[3]Sep!$C$34</f>
        <v>775.94999999999993</v>
      </c>
      <c r="U85" s="16">
        <f>[1]Sep!$J$34</f>
        <v>930.24</v>
      </c>
      <c r="V85" s="26"/>
      <c r="W85" s="4" t="s">
        <v>105</v>
      </c>
      <c r="X85" s="9">
        <v>1140.03</v>
      </c>
      <c r="Y85" s="9">
        <v>1206.5</v>
      </c>
      <c r="Z85" s="9">
        <f>[2]Dec!$F$34</f>
        <v>1433.35</v>
      </c>
      <c r="AA85" s="9">
        <f>[3]Dec!$C$34</f>
        <v>1250.0300000000002</v>
      </c>
      <c r="AB85" s="9"/>
    </row>
    <row r="86" spans="1:28" x14ac:dyDescent="0.2">
      <c r="A86" s="26"/>
      <c r="B86" s="4" t="s">
        <v>106</v>
      </c>
      <c r="D86" s="9">
        <v>1700.44</v>
      </c>
      <c r="E86" s="9">
        <f>[2]Mar!$I$34</f>
        <v>2811.52</v>
      </c>
      <c r="F86" s="9">
        <f>[3]Mar!$G$34</f>
        <v>2441.88</v>
      </c>
      <c r="G86" s="16">
        <f>[1]Mar!$M$34</f>
        <v>1795.1000000000001</v>
      </c>
      <c r="H86" s="26"/>
      <c r="I86" s="4" t="s">
        <v>106</v>
      </c>
      <c r="K86" s="9">
        <v>1448.88</v>
      </c>
      <c r="L86" s="9">
        <f>[2]Jun!$H$34</f>
        <v>2448.16</v>
      </c>
      <c r="M86" s="9">
        <f>[3]Jun!$E$34</f>
        <v>1853.15</v>
      </c>
      <c r="N86" s="16">
        <f>[1]Jun!$L$34</f>
        <v>2102.38</v>
      </c>
      <c r="O86" s="26"/>
      <c r="P86" s="4" t="s">
        <v>106</v>
      </c>
      <c r="R86" s="9">
        <v>1645.9900000000002</v>
      </c>
      <c r="S86" s="9">
        <f>[2]Sep!$G$34</f>
        <v>2191.33</v>
      </c>
      <c r="T86" s="9">
        <f>[3]Sep!$D$34</f>
        <v>1356.38</v>
      </c>
      <c r="U86" s="16">
        <f>[1]Sep!$K$34</f>
        <v>1564.04</v>
      </c>
      <c r="V86" s="26"/>
      <c r="W86" s="4" t="s">
        <v>106</v>
      </c>
      <c r="X86" s="9">
        <v>1341.0500000000002</v>
      </c>
      <c r="Y86" s="9">
        <v>2289.8000000000002</v>
      </c>
      <c r="Z86" s="9">
        <f>[2]Dec!$G$34</f>
        <v>1503.01</v>
      </c>
      <c r="AA86" s="9">
        <f>[3]Dec!$D$34</f>
        <v>1375.53</v>
      </c>
      <c r="AB86" s="9"/>
    </row>
    <row r="87" spans="1:28" x14ac:dyDescent="0.2">
      <c r="A87" s="26"/>
      <c r="B87" s="4" t="s">
        <v>105</v>
      </c>
      <c r="D87" s="9">
        <v>2322.13</v>
      </c>
      <c r="E87" s="9">
        <f>[2]Mar!$J$34</f>
        <v>2747.67</v>
      </c>
      <c r="F87" s="9">
        <f>[3]Mar!$H$34</f>
        <v>2725.5299999999997</v>
      </c>
      <c r="G87" s="16">
        <f>[1]Mar!$N$34</f>
        <v>2240.3500000000004</v>
      </c>
      <c r="H87" s="26"/>
      <c r="I87" s="4" t="s">
        <v>105</v>
      </c>
      <c r="K87" s="9">
        <v>1810.25</v>
      </c>
      <c r="L87" s="9">
        <f>[2]Jun!$I$34</f>
        <v>2267.12</v>
      </c>
      <c r="M87" s="9">
        <f>[3]Jun!$F$34</f>
        <v>1278.03</v>
      </c>
      <c r="N87" s="16">
        <f>[1]Jun!$M$34</f>
        <v>1684.2</v>
      </c>
      <c r="O87" s="26"/>
      <c r="P87" s="4" t="s">
        <v>105</v>
      </c>
      <c r="R87" s="9">
        <v>2025.0400000000002</v>
      </c>
      <c r="S87" s="9">
        <f>[2]Sep!$H$34</f>
        <v>1782.01</v>
      </c>
      <c r="T87" s="9">
        <f>[3]Sep!$E$34</f>
        <v>1430.05</v>
      </c>
      <c r="U87" s="16">
        <f>[1]Sep!$L$34</f>
        <v>1478.59</v>
      </c>
      <c r="V87" s="26"/>
      <c r="W87" s="4" t="s">
        <v>105</v>
      </c>
      <c r="X87" s="9">
        <v>1292.1999999999998</v>
      </c>
      <c r="Y87" s="9">
        <v>2088.59</v>
      </c>
      <c r="Z87" s="9">
        <f>[2]Dec!$H$34</f>
        <v>1859.49</v>
      </c>
      <c r="AA87" s="9">
        <f>[3]Dec!$E$34</f>
        <v>1752.3899999999999</v>
      </c>
      <c r="AB87" s="9"/>
    </row>
    <row r="88" spans="1:28" x14ac:dyDescent="0.2">
      <c r="A88" s="26"/>
      <c r="B88" s="4" t="s">
        <v>107</v>
      </c>
      <c r="D88" s="9">
        <v>2568.71</v>
      </c>
      <c r="E88" s="9">
        <f>[2]Mar!$K$34</f>
        <v>2653.6</v>
      </c>
      <c r="F88" s="9">
        <f>[3]Mar!$I$34</f>
        <v>2940.23</v>
      </c>
      <c r="G88" s="16">
        <f>[1]Mar!$O$34</f>
        <v>2349.3000000000002</v>
      </c>
      <c r="H88" s="26"/>
      <c r="I88" s="4" t="s">
        <v>107</v>
      </c>
      <c r="K88" s="9">
        <v>1967.15</v>
      </c>
      <c r="L88" s="9">
        <f>[2]Jun!$J$34</f>
        <v>2338.4300000000003</v>
      </c>
      <c r="M88" s="9">
        <f>[3]Jun!$G$34</f>
        <v>1894.4199999999998</v>
      </c>
      <c r="N88" s="16">
        <f>[1]Jun!$N$34</f>
        <v>2745.13</v>
      </c>
      <c r="O88" s="26"/>
      <c r="P88" s="4" t="s">
        <v>107</v>
      </c>
      <c r="R88" s="9">
        <v>1737.16</v>
      </c>
      <c r="S88" s="9">
        <f>[2]Sep!$I$34</f>
        <v>2611.6099999999997</v>
      </c>
      <c r="T88" s="9">
        <f>[3]Sep!$F$34</f>
        <v>1715.4</v>
      </c>
      <c r="U88" s="16">
        <f>[1]Sep!$M$34</f>
        <v>2545.9699999999998</v>
      </c>
      <c r="V88" s="26"/>
      <c r="W88" s="4" t="s">
        <v>107</v>
      </c>
      <c r="X88" s="9">
        <v>1954.57</v>
      </c>
      <c r="Y88" s="9">
        <v>2514.54</v>
      </c>
      <c r="Z88" s="9">
        <f>[2]Dec!$I$34</f>
        <v>2266.12</v>
      </c>
      <c r="AA88" s="9">
        <f>[3]Dec!$F$34</f>
        <v>2101.8700000000003</v>
      </c>
      <c r="AB88" s="9"/>
    </row>
    <row r="89" spans="1:28" x14ac:dyDescent="0.2">
      <c r="A89" s="26"/>
      <c r="B89" s="4" t="s">
        <v>108</v>
      </c>
      <c r="D89" s="9">
        <v>2422.1799999999998</v>
      </c>
      <c r="E89" s="9">
        <f>[2]Mar!$L$34</f>
        <v>2171.9</v>
      </c>
      <c r="F89" s="9">
        <f>[3]Mar!$J$34</f>
        <v>2280.3599999999997</v>
      </c>
      <c r="G89" s="16">
        <f>[1]Mar!$P$34</f>
        <v>2091.4499999999998</v>
      </c>
      <c r="H89" s="26"/>
      <c r="I89" s="4" t="s">
        <v>108</v>
      </c>
      <c r="K89" s="9">
        <v>1767.3</v>
      </c>
      <c r="L89" s="9">
        <f>[2]Jun!$K$34</f>
        <v>2291.41</v>
      </c>
      <c r="M89" s="9">
        <f>[3]Jun!$H$34</f>
        <v>1944.8999999999999</v>
      </c>
      <c r="N89" s="16">
        <f>[1]Jun!$O$34</f>
        <v>2502.59</v>
      </c>
      <c r="O89" s="26"/>
      <c r="P89" s="4" t="s">
        <v>108</v>
      </c>
      <c r="R89" s="9">
        <v>2056.08</v>
      </c>
      <c r="S89" s="9">
        <f>[2]Sep!$J$34</f>
        <v>2596.29</v>
      </c>
      <c r="T89" s="9">
        <f>[3]Sep!$G$34</f>
        <v>1400.41</v>
      </c>
      <c r="U89" s="16">
        <f>[1]Sep!$N$34</f>
        <v>2552.2399999999998</v>
      </c>
      <c r="V89" s="26"/>
      <c r="W89" s="4" t="s">
        <v>108</v>
      </c>
      <c r="X89" s="9">
        <v>2303.2399999999998</v>
      </c>
      <c r="Y89" s="9">
        <v>2140.08</v>
      </c>
      <c r="Z89" s="9">
        <f>[2]Dec!$J$34</f>
        <v>2142.94</v>
      </c>
      <c r="AA89" s="9">
        <f>[3]Dec!$G$34</f>
        <v>2725.93</v>
      </c>
      <c r="AB89" s="9"/>
    </row>
    <row r="90" spans="1:28" x14ac:dyDescent="0.2">
      <c r="A90" s="26"/>
      <c r="B90" s="4" t="s">
        <v>108</v>
      </c>
      <c r="D90" s="9">
        <v>1814.96</v>
      </c>
      <c r="E90" s="9">
        <f>[2]Mar!$M$34</f>
        <v>1890.3</v>
      </c>
      <c r="F90" s="9">
        <f>[3]Mar!$K$34</f>
        <v>1788.5099999999998</v>
      </c>
      <c r="G90" s="16">
        <f>[1]Mar!$Q$34</f>
        <v>1169.69</v>
      </c>
      <c r="H90" s="26"/>
      <c r="I90" s="4" t="s">
        <v>108</v>
      </c>
      <c r="K90" s="9">
        <v>1461.1100000000001</v>
      </c>
      <c r="L90" s="9">
        <f>[2]Jun!$L$34</f>
        <v>1499.47</v>
      </c>
      <c r="M90" s="9">
        <f>[3]Jun!$I$34</f>
        <v>997.15</v>
      </c>
      <c r="N90" s="16">
        <f>[1]Jun!$P$34</f>
        <v>2221.21</v>
      </c>
      <c r="O90" s="26"/>
      <c r="P90" s="4" t="s">
        <v>108</v>
      </c>
      <c r="R90" s="9">
        <v>1566.85</v>
      </c>
      <c r="S90" s="9">
        <f>[2]Sep!$K$34</f>
        <v>1096.32</v>
      </c>
      <c r="T90" s="9">
        <f>[3]Sep!$H$34</f>
        <v>990.79</v>
      </c>
      <c r="U90" s="16">
        <f>[1]Sep!$O$34</f>
        <v>1776.76</v>
      </c>
      <c r="V90" s="26"/>
      <c r="W90" s="4" t="s">
        <v>108</v>
      </c>
      <c r="X90" s="9">
        <v>1590.9</v>
      </c>
      <c r="Y90" s="9">
        <v>1605.4699999999998</v>
      </c>
      <c r="Z90" s="9">
        <f>[2]Dec!$K$34</f>
        <v>1365.21</v>
      </c>
      <c r="AA90" s="9">
        <f>[3]Dec!$H$34</f>
        <v>901.21</v>
      </c>
      <c r="AB90" s="9"/>
    </row>
    <row r="91" spans="1:28" ht="25.5" x14ac:dyDescent="0.2">
      <c r="A91" s="26"/>
      <c r="B91" s="4" t="s">
        <v>109</v>
      </c>
      <c r="C91" s="10"/>
      <c r="D91" s="11">
        <v>13469.310000000001</v>
      </c>
      <c r="E91" s="11">
        <f>SUM(E84:E90)</f>
        <v>16125.439999999999</v>
      </c>
      <c r="F91" s="11">
        <f>SUM(F84:F90)</f>
        <v>15226.06</v>
      </c>
      <c r="G91" s="11">
        <f>SUM(G84:G90)</f>
        <v>12841.880000000003</v>
      </c>
      <c r="H91" s="26"/>
      <c r="I91" s="4" t="s">
        <v>109</v>
      </c>
      <c r="J91" s="10"/>
      <c r="K91" s="11">
        <v>11565.7</v>
      </c>
      <c r="L91" s="11">
        <f>SUM(L84:L90)</f>
        <v>13786.3</v>
      </c>
      <c r="M91" s="11">
        <f>SUM(M84:M90)</f>
        <v>10008.32</v>
      </c>
      <c r="N91" s="11">
        <f>SUM(N84:N90)</f>
        <v>14459.25</v>
      </c>
      <c r="O91" s="26"/>
      <c r="P91" s="4" t="s">
        <v>109</v>
      </c>
      <c r="Q91" s="10"/>
      <c r="R91" s="11">
        <v>12123.480000000001</v>
      </c>
      <c r="S91" s="11">
        <f>SUM(S84:S90)</f>
        <v>12455.48</v>
      </c>
      <c r="T91" s="11">
        <f>SUM(T84:T90)</f>
        <v>8704.3499999999985</v>
      </c>
      <c r="U91" s="11">
        <f>SUM(U84:U90)</f>
        <v>12431.13</v>
      </c>
      <c r="V91" s="26"/>
      <c r="W91" s="4" t="s">
        <v>109</v>
      </c>
      <c r="X91" s="11">
        <v>10564.47</v>
      </c>
      <c r="Y91" s="11">
        <v>13035.24</v>
      </c>
      <c r="Z91" s="11">
        <f>SUM(Z84:Z90)</f>
        <v>11942.440000000002</v>
      </c>
      <c r="AA91" s="11">
        <f>SUM(AA84:AA90)</f>
        <v>11469.150000000001</v>
      </c>
      <c r="AB91" s="11"/>
    </row>
    <row r="92" spans="1:28" x14ac:dyDescent="0.2">
      <c r="A92" s="6"/>
      <c r="B92" s="4"/>
      <c r="H92" s="6"/>
      <c r="I92" s="4"/>
      <c r="O92" s="6"/>
      <c r="P92" s="4"/>
      <c r="V92" s="6"/>
      <c r="W92" s="4"/>
    </row>
    <row r="93" spans="1:28" x14ac:dyDescent="0.2">
      <c r="A93" s="26" t="s">
        <v>63</v>
      </c>
      <c r="B93" s="4" t="s">
        <v>104</v>
      </c>
      <c r="D93" s="9">
        <v>1158.08</v>
      </c>
      <c r="E93" s="9">
        <f>[2]Mar!$O$34</f>
        <v>1971.19</v>
      </c>
      <c r="F93" s="9">
        <f>[3]Mar!$M$34</f>
        <v>1500.79</v>
      </c>
      <c r="G93" s="16">
        <f>[1]Mar!$S$34</f>
        <v>1978.18</v>
      </c>
      <c r="H93" s="26" t="s">
        <v>76</v>
      </c>
      <c r="I93" s="4" t="s">
        <v>104</v>
      </c>
      <c r="K93" s="9">
        <v>1468.36</v>
      </c>
      <c r="L93" s="9">
        <f>[2]Jun!$N$34</f>
        <v>1265.94</v>
      </c>
      <c r="M93" s="9">
        <f>[3]Jun!$K$34</f>
        <v>1699.84</v>
      </c>
      <c r="N93" s="16">
        <f>[1]Jun!$R$34</f>
        <v>1062.57</v>
      </c>
      <c r="O93" s="26" t="s">
        <v>89</v>
      </c>
      <c r="P93" s="4" t="s">
        <v>104</v>
      </c>
      <c r="R93" s="9">
        <v>777.62000000000012</v>
      </c>
      <c r="S93" s="9">
        <f>[2]Sep!$M$34</f>
        <v>1087.1299999999999</v>
      </c>
      <c r="T93" s="9">
        <f>[3]Sep!$J$34</f>
        <v>923.96</v>
      </c>
      <c r="U93" s="16">
        <f>[1]Sep!$Q$34</f>
        <v>1144.48</v>
      </c>
      <c r="V93" s="26" t="s">
        <v>101</v>
      </c>
      <c r="W93" s="4" t="s">
        <v>104</v>
      </c>
      <c r="X93" s="9">
        <v>1545.95</v>
      </c>
      <c r="Y93" s="9">
        <v>1479.06</v>
      </c>
      <c r="Z93" s="9">
        <f>[2]Dec!$M$34</f>
        <v>1216.44</v>
      </c>
      <c r="AA93" s="9">
        <f>[3]Dec!$J$34</f>
        <v>642.29</v>
      </c>
      <c r="AB93" s="9"/>
    </row>
    <row r="94" spans="1:28" x14ac:dyDescent="0.2">
      <c r="A94" s="26"/>
      <c r="B94" s="4" t="s">
        <v>105</v>
      </c>
      <c r="D94" s="9">
        <v>1449.8</v>
      </c>
      <c r="E94" s="9">
        <f>[2]Mar!$P$34</f>
        <v>2135.87</v>
      </c>
      <c r="F94" s="9">
        <f>[3]Mar!$N$34</f>
        <v>1577.35</v>
      </c>
      <c r="G94" s="16">
        <f>[1]Mar!$T$34</f>
        <v>2001.26</v>
      </c>
      <c r="H94" s="26"/>
      <c r="I94" s="4" t="s">
        <v>105</v>
      </c>
      <c r="K94" s="9">
        <v>1216.94</v>
      </c>
      <c r="L94" s="9">
        <f>[2]Jun!$O$34</f>
        <v>1722.71</v>
      </c>
      <c r="M94" s="9">
        <f>[3]Jun!$L$34</f>
        <v>1287.4000000000001</v>
      </c>
      <c r="N94" s="16">
        <f>[1]Jun!$S$34</f>
        <v>1384.4</v>
      </c>
      <c r="O94" s="26"/>
      <c r="P94" s="4" t="s">
        <v>105</v>
      </c>
      <c r="R94" s="9">
        <v>977.2399999999999</v>
      </c>
      <c r="S94" s="9">
        <f>[2]Sep!$N$34</f>
        <v>1157.75</v>
      </c>
      <c r="T94" s="9">
        <f>[3]Sep!$K$34</f>
        <v>1161.8</v>
      </c>
      <c r="U94" s="16">
        <f>[1]Sep!$R$34</f>
        <v>1607.81</v>
      </c>
      <c r="V94" s="26"/>
      <c r="W94" s="4" t="s">
        <v>105</v>
      </c>
      <c r="X94" s="9">
        <v>1111.9100000000001</v>
      </c>
      <c r="Y94" s="9">
        <v>1417.42</v>
      </c>
      <c r="Z94" s="9">
        <f>[2]Dec!$N$34</f>
        <v>1399.5900000000001</v>
      </c>
      <c r="AA94" s="9">
        <f>[3]Dec!$K$34</f>
        <v>1269.6300000000001</v>
      </c>
      <c r="AB94" s="9"/>
    </row>
    <row r="95" spans="1:28" x14ac:dyDescent="0.2">
      <c r="A95" s="26"/>
      <c r="B95" s="4" t="s">
        <v>106</v>
      </c>
      <c r="D95" s="9">
        <v>1711.8400000000001</v>
      </c>
      <c r="E95" s="9">
        <f>[2]Mar!$Q$34</f>
        <v>2503.98</v>
      </c>
      <c r="F95" s="9">
        <f>[3]Mar!$O$34</f>
        <v>2401.17</v>
      </c>
      <c r="G95" s="12">
        <f>[1]Mar!$U$34</f>
        <v>4378.8499999999995</v>
      </c>
      <c r="H95" s="26"/>
      <c r="I95" s="4" t="s">
        <v>106</v>
      </c>
      <c r="K95" s="9">
        <v>1912.1</v>
      </c>
      <c r="L95" s="9">
        <f>[2]Jun!$P$34</f>
        <v>2365.7999999999997</v>
      </c>
      <c r="M95" s="9">
        <f>[3]Jun!$M$34</f>
        <v>1631.8600000000001</v>
      </c>
      <c r="N95" s="16">
        <f>[1]Jun!$T$34</f>
        <v>2229.21</v>
      </c>
      <c r="O95" s="26"/>
      <c r="P95" s="4" t="s">
        <v>106</v>
      </c>
      <c r="R95" s="9">
        <v>1634.65</v>
      </c>
      <c r="S95" s="9">
        <f>[2]Sep!$O$34</f>
        <v>1745.1599999999999</v>
      </c>
      <c r="T95" s="9">
        <f>[3]Sep!$L$34</f>
        <v>1268.1300000000001</v>
      </c>
      <c r="U95" s="16">
        <f>[1]Sep!$S$34</f>
        <v>1714.08</v>
      </c>
      <c r="V95" s="26"/>
      <c r="W95" s="4" t="s">
        <v>106</v>
      </c>
      <c r="X95" s="9">
        <v>1832.72</v>
      </c>
      <c r="Y95" s="9">
        <v>2705.21</v>
      </c>
      <c r="Z95" s="9">
        <f>[2]Dec!$O$34</f>
        <v>1581.79</v>
      </c>
      <c r="AA95" s="9">
        <f>[3]Dec!$L$34</f>
        <v>1669.5700000000002</v>
      </c>
      <c r="AB95" s="9"/>
    </row>
    <row r="96" spans="1:28" x14ac:dyDescent="0.2">
      <c r="A96" s="26"/>
      <c r="B96" s="4" t="s">
        <v>105</v>
      </c>
      <c r="D96" s="9">
        <v>2338.1799999999998</v>
      </c>
      <c r="E96" s="9">
        <f>[2]Mar!$R$34</f>
        <v>2741.56</v>
      </c>
      <c r="F96" s="9">
        <f>[3]Mar!$P$34</f>
        <v>2523.6400000000003</v>
      </c>
      <c r="G96" s="16">
        <f>[1]Mar!$V$34</f>
        <v>1675.3</v>
      </c>
      <c r="H96" s="26"/>
      <c r="I96" s="4" t="s">
        <v>105</v>
      </c>
      <c r="K96" s="9">
        <v>1918.71</v>
      </c>
      <c r="L96" s="9">
        <f>[2]Jun!$Q$34</f>
        <v>2300.13</v>
      </c>
      <c r="M96" s="9">
        <f>[3]Jun!$N$34</f>
        <v>1613.29</v>
      </c>
      <c r="N96" s="16">
        <f>[1]Jun!$U$34</f>
        <v>1889.18</v>
      </c>
      <c r="O96" s="26"/>
      <c r="P96" s="4" t="s">
        <v>105</v>
      </c>
      <c r="R96" s="9">
        <v>1410.54</v>
      </c>
      <c r="S96" s="9">
        <f>[2]Sep!$P$34</f>
        <v>2188.41</v>
      </c>
      <c r="T96" s="9">
        <f>[3]Sep!$M$34</f>
        <v>1184.55</v>
      </c>
      <c r="U96" s="16">
        <f>[1]Sep!$T$34</f>
        <v>1888.67</v>
      </c>
      <c r="V96" s="26"/>
      <c r="W96" s="4" t="s">
        <v>105</v>
      </c>
      <c r="X96" s="9">
        <v>1564.11</v>
      </c>
      <c r="Y96" s="9">
        <v>1953.3600000000001</v>
      </c>
      <c r="Z96" s="9">
        <f>[2]Dec!$P$34</f>
        <v>1540.56</v>
      </c>
      <c r="AA96" s="9">
        <f>[3]Dec!$M$34</f>
        <v>1481.8000000000002</v>
      </c>
      <c r="AB96" s="9"/>
    </row>
    <row r="97" spans="1:28" x14ac:dyDescent="0.2">
      <c r="A97" s="26"/>
      <c r="B97" s="4" t="s">
        <v>107</v>
      </c>
      <c r="D97" s="9">
        <v>2205.39</v>
      </c>
      <c r="E97" s="9">
        <f>[2]Mar!$S$34</f>
        <v>3227.8599999999997</v>
      </c>
      <c r="F97" s="9">
        <f>[3]Mar!$Q$34</f>
        <v>2036.6399999999999</v>
      </c>
      <c r="G97" s="16">
        <f>[1]Mar!$W$34</f>
        <v>2612.04</v>
      </c>
      <c r="H97" s="26"/>
      <c r="I97" s="4" t="s">
        <v>107</v>
      </c>
      <c r="K97" s="9">
        <v>2266.2399999999998</v>
      </c>
      <c r="L97" s="9">
        <f>[2]Jun!$R$34</f>
        <v>1860</v>
      </c>
      <c r="M97" s="9">
        <f>[3]Jun!$O$34</f>
        <v>2006.5400000000002</v>
      </c>
      <c r="N97" s="16">
        <f>[1]Jun!$V$34</f>
        <v>3240.95</v>
      </c>
      <c r="O97" s="26"/>
      <c r="P97" s="4" t="s">
        <v>107</v>
      </c>
      <c r="R97" s="9">
        <v>2034.98</v>
      </c>
      <c r="S97" s="9">
        <f>[2]Sep!$Q$34</f>
        <v>2629.3</v>
      </c>
      <c r="T97" s="9">
        <f>[3]Sep!$N$34</f>
        <v>2157.02</v>
      </c>
      <c r="U97" s="16">
        <f>[1]Sep!$U$34</f>
        <v>1947.76</v>
      </c>
      <c r="V97" s="26"/>
      <c r="W97" s="4" t="s">
        <v>107</v>
      </c>
      <c r="X97" s="9">
        <v>3618.4399999999996</v>
      </c>
      <c r="Y97" s="9">
        <v>2040.82</v>
      </c>
      <c r="Z97" s="9">
        <f>[2]Dec!$Q$34</f>
        <v>2407.2600000000002</v>
      </c>
      <c r="AA97" s="9">
        <f>[3]Dec!$N$34</f>
        <v>1429.7600000000002</v>
      </c>
      <c r="AB97" s="9"/>
    </row>
    <row r="98" spans="1:28" x14ac:dyDescent="0.2">
      <c r="A98" s="26"/>
      <c r="B98" s="4" t="s">
        <v>108</v>
      </c>
      <c r="D98" s="12">
        <v>4426.9399999999996</v>
      </c>
      <c r="E98" s="9">
        <f>[2]Mar!$T$34</f>
        <v>3479.47</v>
      </c>
      <c r="F98" s="9">
        <f>[3]Mar!$R$34</f>
        <v>1950.18</v>
      </c>
      <c r="G98" s="16">
        <f>[1]Mar!$X$34</f>
        <v>2266.15</v>
      </c>
      <c r="H98" s="26"/>
      <c r="I98" s="4" t="s">
        <v>108</v>
      </c>
      <c r="K98" s="9">
        <v>1848.83</v>
      </c>
      <c r="L98" s="9">
        <f>[2]Jun!$S$34</f>
        <v>1647.0500000000002</v>
      </c>
      <c r="M98" s="9">
        <f>[3]Jun!$P$34</f>
        <v>1847.01</v>
      </c>
      <c r="N98" s="16">
        <f>[1]Jun!$W$34</f>
        <v>2424.4700000000003</v>
      </c>
      <c r="O98" s="26"/>
      <c r="P98" s="4" t="s">
        <v>108</v>
      </c>
      <c r="R98" s="9">
        <v>1754.2</v>
      </c>
      <c r="S98" s="9">
        <f>[2]Sep!$R$34</f>
        <v>2416.6999999999998</v>
      </c>
      <c r="T98" s="9">
        <f>[3]Sep!$O$34</f>
        <v>1326.44</v>
      </c>
      <c r="U98" s="16">
        <f>[1]Sep!$V$34</f>
        <v>2283.41</v>
      </c>
      <c r="V98" s="26"/>
      <c r="W98" s="4" t="s">
        <v>108</v>
      </c>
      <c r="X98" s="9">
        <v>2533.1099999999997</v>
      </c>
      <c r="Y98" s="9">
        <v>1749.29</v>
      </c>
      <c r="Z98" s="9">
        <f>[2]Dec!$R$34</f>
        <v>2037.28</v>
      </c>
      <c r="AA98" s="9">
        <f>[3]Dec!$O$34</f>
        <v>1963.76</v>
      </c>
      <c r="AB98" s="9"/>
    </row>
    <row r="99" spans="1:28" x14ac:dyDescent="0.2">
      <c r="A99" s="26"/>
      <c r="B99" s="4" t="s">
        <v>108</v>
      </c>
      <c r="D99" s="9">
        <v>1134.9000000000001</v>
      </c>
      <c r="E99" s="12">
        <f>[2]Mar!$U$34</f>
        <v>5569.07</v>
      </c>
      <c r="F99" s="16">
        <f>[3]Mar!$S$34</f>
        <v>1411.4</v>
      </c>
      <c r="G99" s="16">
        <f>[1]Mar!$Y$34</f>
        <v>1450.9099999999999</v>
      </c>
      <c r="H99" s="26"/>
      <c r="I99" s="4" t="s">
        <v>108</v>
      </c>
      <c r="K99" s="9">
        <v>1292.5899999999999</v>
      </c>
      <c r="L99" s="9">
        <f>[2]Jun!$T$34</f>
        <v>1597.8200000000002</v>
      </c>
      <c r="M99" s="9">
        <f>[3]Jun!$Q$34</f>
        <v>1434.78</v>
      </c>
      <c r="N99" s="16">
        <f>[1]Jun!$X$34</f>
        <v>1565.88</v>
      </c>
      <c r="O99" s="26"/>
      <c r="P99" s="4" t="s">
        <v>108</v>
      </c>
      <c r="R99" s="9">
        <v>1231.58</v>
      </c>
      <c r="S99" s="9">
        <f>[2]Sep!$S$34</f>
        <v>1527.5300000000002</v>
      </c>
      <c r="T99" s="9">
        <f>[3]Sep!$P$34</f>
        <v>1001.7800000000001</v>
      </c>
      <c r="U99" s="16">
        <f>[1]Sep!$W$34</f>
        <v>1327.15</v>
      </c>
      <c r="V99" s="26"/>
      <c r="W99" s="4" t="s">
        <v>108</v>
      </c>
      <c r="X99" s="9">
        <v>1568.08</v>
      </c>
      <c r="Y99" s="9">
        <v>1623.79</v>
      </c>
      <c r="Z99" s="9">
        <f>[2]Dec!$S$34</f>
        <v>1712.9199999999998</v>
      </c>
      <c r="AA99" s="9">
        <f>[3]Dec!$P$34</f>
        <v>1213.83</v>
      </c>
      <c r="AB99" s="9"/>
    </row>
    <row r="100" spans="1:28" ht="25.5" x14ac:dyDescent="0.2">
      <c r="A100" s="26"/>
      <c r="B100" s="4" t="s">
        <v>109</v>
      </c>
      <c r="C100" s="10"/>
      <c r="D100" s="11">
        <v>14425.13</v>
      </c>
      <c r="E100" s="11">
        <f>SUM(E93:E99)</f>
        <v>21629</v>
      </c>
      <c r="F100" s="11">
        <f>SUM(F93:F99)</f>
        <v>13401.17</v>
      </c>
      <c r="G100" s="11">
        <f>SUM(G93:G99)</f>
        <v>16362.689999999997</v>
      </c>
      <c r="H100" s="26"/>
      <c r="I100" s="4" t="s">
        <v>109</v>
      </c>
      <c r="J100" s="10"/>
      <c r="K100" s="11">
        <v>11923.769999999999</v>
      </c>
      <c r="L100" s="11">
        <f>SUM(L93:L99)</f>
        <v>12759.45</v>
      </c>
      <c r="M100" s="11">
        <f>SUM(M93:M99)</f>
        <v>11520.720000000001</v>
      </c>
      <c r="N100" s="11">
        <f>SUM(N93:N99)</f>
        <v>13796.660000000003</v>
      </c>
      <c r="O100" s="26"/>
      <c r="P100" s="4" t="s">
        <v>109</v>
      </c>
      <c r="Q100" s="10"/>
      <c r="R100" s="11">
        <v>9820.8100000000013</v>
      </c>
      <c r="S100" s="11">
        <f>SUM(S93:S99)</f>
        <v>12751.980000000001</v>
      </c>
      <c r="T100" s="11">
        <f>SUM(T93:T99)</f>
        <v>9023.6800000000021</v>
      </c>
      <c r="U100" s="11">
        <f>SUM(U93:U99)</f>
        <v>11913.359999999999</v>
      </c>
      <c r="V100" s="26"/>
      <c r="W100" s="4" t="s">
        <v>109</v>
      </c>
      <c r="X100" s="11">
        <v>13774.319999999998</v>
      </c>
      <c r="Y100" s="11">
        <v>12968.95</v>
      </c>
      <c r="Z100" s="11">
        <f>SUM(Z93:Z99)</f>
        <v>11895.84</v>
      </c>
      <c r="AA100" s="11">
        <f>SUM(AA93:AA99)</f>
        <v>9670.6400000000012</v>
      </c>
      <c r="AB100" s="11"/>
    </row>
    <row r="101" spans="1:28" x14ac:dyDescent="0.2">
      <c r="A101" s="6"/>
      <c r="B101" s="4"/>
      <c r="H101" s="6"/>
      <c r="I101" s="4"/>
      <c r="O101" s="6"/>
      <c r="P101" s="4"/>
      <c r="V101" s="6"/>
      <c r="W101" s="4"/>
    </row>
    <row r="102" spans="1:28" x14ac:dyDescent="0.2">
      <c r="A102" s="26" t="s">
        <v>64</v>
      </c>
      <c r="B102" s="4" t="s">
        <v>104</v>
      </c>
      <c r="D102" s="9">
        <v>1250.19</v>
      </c>
      <c r="E102" s="9">
        <f>[2]Mar!$W$34</f>
        <v>1595.1100000000001</v>
      </c>
      <c r="F102" s="9">
        <f>[3]Mar!$U$34</f>
        <v>1304.0900000000001</v>
      </c>
      <c r="G102" s="16">
        <f>[1]Mar!$AA$34</f>
        <v>1344.83</v>
      </c>
      <c r="H102" s="26" t="s">
        <v>77</v>
      </c>
      <c r="I102" s="4" t="s">
        <v>104</v>
      </c>
      <c r="K102" s="9">
        <v>2122.6800000000003</v>
      </c>
      <c r="L102" s="9">
        <f>[2]Jun!$V$34</f>
        <v>1715.9199999999998</v>
      </c>
      <c r="M102" s="9">
        <f>[3]Jun!$S$34</f>
        <v>704.87</v>
      </c>
      <c r="N102" s="16">
        <f>[1]Jun!$Z$34</f>
        <v>509.52</v>
      </c>
      <c r="O102" s="26" t="s">
        <v>90</v>
      </c>
      <c r="P102" s="4" t="s">
        <v>104</v>
      </c>
      <c r="R102" s="9">
        <v>1071.92</v>
      </c>
      <c r="S102" s="9">
        <f>[2]Sep!$U$34</f>
        <v>1132.6500000000001</v>
      </c>
      <c r="T102" s="9">
        <f>[3]Sep!$R$34</f>
        <v>592.47</v>
      </c>
      <c r="U102" s="16">
        <f>[1]Sep!$Y$34</f>
        <v>1292.3699999999999</v>
      </c>
      <c r="V102" s="26" t="s">
        <v>102</v>
      </c>
      <c r="W102" s="4" t="s">
        <v>104</v>
      </c>
      <c r="X102" s="9">
        <v>997.55</v>
      </c>
      <c r="Y102" s="9">
        <v>2598.2400000000002</v>
      </c>
      <c r="Z102" s="9">
        <f>[2]Dec!$U$34</f>
        <v>1143.27</v>
      </c>
      <c r="AA102" s="9">
        <f>[3]Dec!$R$34</f>
        <v>805.92000000000007</v>
      </c>
      <c r="AB102" s="9"/>
    </row>
    <row r="103" spans="1:28" x14ac:dyDescent="0.2">
      <c r="A103" s="26"/>
      <c r="B103" s="4" t="s">
        <v>105</v>
      </c>
      <c r="D103" s="9">
        <v>1518.0099999999998</v>
      </c>
      <c r="E103" s="9">
        <f>[2]Mar!$X$34</f>
        <v>2045.6399999999999</v>
      </c>
      <c r="F103" s="12">
        <f>[3]Mar!$V$34</f>
        <v>1253.8699999999999</v>
      </c>
      <c r="G103" s="16">
        <f>[1]Mar!$AB$34</f>
        <v>2175.3199999999997</v>
      </c>
      <c r="H103" s="26"/>
      <c r="I103" s="4" t="s">
        <v>105</v>
      </c>
      <c r="K103" s="9">
        <v>1576.8600000000001</v>
      </c>
      <c r="L103" s="9">
        <f>[2]Jun!$W$34</f>
        <v>1586.65</v>
      </c>
      <c r="M103" s="9">
        <f>[3]Jun!$T$34</f>
        <v>953.95</v>
      </c>
      <c r="N103" s="16">
        <f>[1]Jun!$AA$34</f>
        <v>1565.98</v>
      </c>
      <c r="O103" s="26"/>
      <c r="P103" s="4" t="s">
        <v>105</v>
      </c>
      <c r="R103" s="9">
        <v>1206.92</v>
      </c>
      <c r="S103" s="9">
        <f>[2]Sep!$V$34</f>
        <v>1322.61</v>
      </c>
      <c r="T103" s="9">
        <f>[3]Sep!$S$34</f>
        <v>655.27</v>
      </c>
      <c r="U103" s="16">
        <f>[1]Sep!$Z$34</f>
        <v>964.79</v>
      </c>
      <c r="V103" s="26"/>
      <c r="W103" s="4" t="s">
        <v>105</v>
      </c>
      <c r="X103" s="9">
        <v>1334.83</v>
      </c>
      <c r="Y103" s="9">
        <v>1684.7099999999998</v>
      </c>
      <c r="Z103" s="9">
        <f>[2]Dec!$V$34</f>
        <v>1403.6599999999999</v>
      </c>
      <c r="AA103" s="9">
        <f>[3]Dec!$S$34</f>
        <v>1265.1500000000001</v>
      </c>
      <c r="AB103" s="9"/>
    </row>
    <row r="104" spans="1:28" x14ac:dyDescent="0.2">
      <c r="A104" s="26"/>
      <c r="B104" s="4" t="s">
        <v>106</v>
      </c>
      <c r="D104" s="9">
        <v>1683.53</v>
      </c>
      <c r="E104" s="9">
        <f>[2]Mar!$Y$34</f>
        <v>3012.08</v>
      </c>
      <c r="F104" s="17">
        <f>[3]Mar!$W$34</f>
        <v>0</v>
      </c>
      <c r="G104" s="16">
        <f>[1]Mar!$AC$34</f>
        <v>2006.27</v>
      </c>
      <c r="H104" s="26"/>
      <c r="I104" s="4" t="s">
        <v>106</v>
      </c>
      <c r="K104" s="9">
        <v>2300.91</v>
      </c>
      <c r="L104" s="9">
        <f>[2]Jun!$X$34</f>
        <v>2916.21</v>
      </c>
      <c r="M104" s="9">
        <f>[3]Jun!$U$34</f>
        <v>1316.1100000000001</v>
      </c>
      <c r="N104" s="16">
        <f>[1]Jun!$AB$34</f>
        <v>1754.8000000000002</v>
      </c>
      <c r="O104" s="26"/>
      <c r="P104" s="4" t="s">
        <v>106</v>
      </c>
      <c r="R104" s="9">
        <v>1181.72</v>
      </c>
      <c r="S104" s="9">
        <f>[2]Sep!$W$34</f>
        <v>1834.45</v>
      </c>
      <c r="T104" s="9">
        <f>[3]Sep!$T$34</f>
        <v>1218.6000000000001</v>
      </c>
      <c r="U104" s="16">
        <f>[1]Sep!$AA$34</f>
        <v>3171.2</v>
      </c>
      <c r="V104" s="26"/>
      <c r="W104" s="4" t="s">
        <v>106</v>
      </c>
      <c r="X104" s="9">
        <v>2030.82</v>
      </c>
      <c r="Y104" s="9">
        <v>1929.3</v>
      </c>
      <c r="Z104" s="9">
        <f>[2]Dec!$W$34</f>
        <v>1774.66</v>
      </c>
      <c r="AA104" s="9">
        <f>[3]Dec!$T$34</f>
        <v>952.37</v>
      </c>
      <c r="AB104" s="9"/>
    </row>
    <row r="105" spans="1:28" x14ac:dyDescent="0.2">
      <c r="A105" s="26"/>
      <c r="B105" s="4" t="s">
        <v>105</v>
      </c>
      <c r="D105" s="9">
        <v>2328.36</v>
      </c>
      <c r="E105" s="9">
        <f>[2]Mar!$Z$34</f>
        <v>2644.66</v>
      </c>
      <c r="F105" s="17">
        <f>[3]Mar!$X$34</f>
        <v>0</v>
      </c>
      <c r="G105" s="16">
        <f>[1]Mar!$AD$34</f>
        <v>2323.6899999999996</v>
      </c>
      <c r="H105" s="26"/>
      <c r="I105" s="4" t="s">
        <v>105</v>
      </c>
      <c r="K105" s="9">
        <v>1862.55</v>
      </c>
      <c r="L105" s="9">
        <f>[2]Jun!$Y$34</f>
        <v>1862.95</v>
      </c>
      <c r="M105" s="9">
        <f>[3]Jun!$V$34</f>
        <v>1364.05</v>
      </c>
      <c r="N105" s="16">
        <f>[1]Jun!$AC$34</f>
        <v>2228.37</v>
      </c>
      <c r="O105" s="26"/>
      <c r="P105" s="4" t="s">
        <v>105</v>
      </c>
      <c r="R105" s="9">
        <v>1491.69</v>
      </c>
      <c r="S105" s="9">
        <f>[2]Sep!$X$34</f>
        <v>2140.4700000000003</v>
      </c>
      <c r="T105" s="9">
        <f>[3]Sep!$U$34</f>
        <v>1127.46</v>
      </c>
      <c r="U105" s="16">
        <f>[1]Sep!$AB$34</f>
        <v>1664.52</v>
      </c>
      <c r="V105" s="26"/>
      <c r="W105" s="4" t="s">
        <v>105</v>
      </c>
      <c r="X105" s="9">
        <v>1794.55</v>
      </c>
      <c r="Y105" s="9">
        <v>2081.3999999999996</v>
      </c>
      <c r="Z105" s="9">
        <f>[2]Dec!$X$34</f>
        <v>1673.8200000000002</v>
      </c>
      <c r="AA105" s="9">
        <f>[3]Dec!$U$34</f>
        <v>1673.75</v>
      </c>
      <c r="AB105" s="9"/>
    </row>
    <row r="106" spans="1:28" x14ac:dyDescent="0.2">
      <c r="A106" s="26"/>
      <c r="B106" s="4" t="s">
        <v>107</v>
      </c>
      <c r="D106" s="9">
        <v>2560.84</v>
      </c>
      <c r="E106" s="9">
        <f>[2]Mar!$AA$34</f>
        <v>2715.21</v>
      </c>
      <c r="F106" s="17">
        <f>[3]Mar!$Y$34</f>
        <v>0</v>
      </c>
      <c r="G106" s="16">
        <f>[1]Mar!$AE$34</f>
        <v>2795.9900000000002</v>
      </c>
      <c r="H106" s="26"/>
      <c r="I106" s="4" t="s">
        <v>107</v>
      </c>
      <c r="K106" s="9">
        <v>2266.83</v>
      </c>
      <c r="L106" s="9">
        <f>[2]Jun!$Z$34</f>
        <v>2366.56</v>
      </c>
      <c r="M106" s="9">
        <f>[3]Jun!$W$34</f>
        <v>1582.68</v>
      </c>
      <c r="N106" s="16">
        <f>[1]Jun!$AD$34</f>
        <v>1643.3799999999999</v>
      </c>
      <c r="O106" s="26"/>
      <c r="P106" s="4" t="s">
        <v>107</v>
      </c>
      <c r="R106" s="9">
        <v>1411.0900000000001</v>
      </c>
      <c r="S106" s="9">
        <f>[2]Sep!$Y$34</f>
        <v>2298.79</v>
      </c>
      <c r="T106" s="9">
        <f>[3]Sep!$V$34</f>
        <v>1494.78</v>
      </c>
      <c r="U106" s="16">
        <f>[1]Sep!$AC$34</f>
        <v>1989.65</v>
      </c>
      <c r="V106" s="26"/>
      <c r="W106" s="4" t="s">
        <v>107</v>
      </c>
      <c r="X106" s="9">
        <v>1506.33</v>
      </c>
      <c r="Y106" s="9">
        <v>2869.4500000000003</v>
      </c>
      <c r="Z106" s="9">
        <f>[2]Dec!$Y$34</f>
        <v>1744.71</v>
      </c>
      <c r="AA106" s="9">
        <f>[3]Dec!$V$34</f>
        <v>2043.58</v>
      </c>
      <c r="AB106" s="9"/>
    </row>
    <row r="107" spans="1:28" x14ac:dyDescent="0.2">
      <c r="A107" s="26"/>
      <c r="B107" s="4" t="s">
        <v>108</v>
      </c>
      <c r="D107" s="9">
        <v>2377.5300000000002</v>
      </c>
      <c r="E107" s="9">
        <f>[2]Mar!$AB$34</f>
        <v>2976.2599999999998</v>
      </c>
      <c r="F107" s="17">
        <f>[3]Mar!$Z$34</f>
        <v>0</v>
      </c>
      <c r="G107" s="16">
        <f>[1]Mar!$AF$34</f>
        <v>2618.2999999999997</v>
      </c>
      <c r="H107" s="26"/>
      <c r="I107" s="4" t="s">
        <v>108</v>
      </c>
      <c r="K107" s="9">
        <v>1541.94</v>
      </c>
      <c r="L107" s="9">
        <f>[2]Jun!$AA$34</f>
        <v>1819.1999999999998</v>
      </c>
      <c r="M107" s="9">
        <f>[3]Jun!$X$34</f>
        <v>1883.6600000000003</v>
      </c>
      <c r="N107" s="16">
        <f>[1]Jun!$AE$34</f>
        <v>2017.08</v>
      </c>
      <c r="O107" s="26"/>
      <c r="P107" s="4" t="s">
        <v>108</v>
      </c>
      <c r="R107" s="9">
        <v>1841.98</v>
      </c>
      <c r="S107" s="9">
        <f>[2]Sep!$Z$34</f>
        <v>2042.06</v>
      </c>
      <c r="T107" s="9">
        <f>[3]Sep!$W$34</f>
        <v>1500.97</v>
      </c>
      <c r="U107" s="16">
        <f>[1]Sep!$AD$34</f>
        <v>3311.91</v>
      </c>
      <c r="V107" s="26"/>
      <c r="W107" s="4" t="s">
        <v>108</v>
      </c>
      <c r="X107" s="9">
        <v>1594.81</v>
      </c>
      <c r="Y107" s="9">
        <v>2086.04</v>
      </c>
      <c r="Z107" s="9">
        <f>[2]Dec!$Z$34</f>
        <v>1400.18</v>
      </c>
      <c r="AA107" s="9">
        <f>[3]Dec!$W$34</f>
        <v>924.43</v>
      </c>
      <c r="AB107" s="9"/>
    </row>
    <row r="108" spans="1:28" x14ac:dyDescent="0.2">
      <c r="A108" s="26"/>
      <c r="B108" s="4" t="s">
        <v>108</v>
      </c>
      <c r="D108" s="9">
        <v>1403.96</v>
      </c>
      <c r="E108" s="9">
        <f>[2]Mar!$AC$34</f>
        <v>2340.1800000000003</v>
      </c>
      <c r="F108" s="17">
        <f>[3]Mar!$AA$34</f>
        <v>0</v>
      </c>
      <c r="G108" s="16">
        <f>[1]Mar!$AG$34</f>
        <v>1377.1999999999998</v>
      </c>
      <c r="H108" s="26"/>
      <c r="I108" s="4" t="s">
        <v>108</v>
      </c>
      <c r="K108" s="9">
        <v>2019.8</v>
      </c>
      <c r="L108" s="9">
        <f>[2]Jun!$AB$34</f>
        <v>1438.7</v>
      </c>
      <c r="M108" s="9">
        <f>[3]Jun!$Y$34</f>
        <v>702.31</v>
      </c>
      <c r="N108" s="16">
        <f>[1]Jun!$AF$34</f>
        <v>1166.24</v>
      </c>
      <c r="O108" s="26"/>
      <c r="P108" s="4" t="s">
        <v>108</v>
      </c>
      <c r="R108" s="9">
        <v>987.93000000000006</v>
      </c>
      <c r="S108" s="9">
        <f>[2]Sep!$AA$34</f>
        <v>1597.3700000000001</v>
      </c>
      <c r="T108" s="9">
        <f>[3]Sep!$X$34</f>
        <v>1043.68</v>
      </c>
      <c r="U108" s="16">
        <f>[1]Sep!$AE$34</f>
        <v>951.31999999999994</v>
      </c>
      <c r="V108" s="26"/>
      <c r="W108" s="4" t="s">
        <v>108</v>
      </c>
      <c r="X108" s="9">
        <v>1766.5100000000002</v>
      </c>
      <c r="Y108" s="9">
        <v>1856.09</v>
      </c>
      <c r="Z108" s="9">
        <f>[2]Dec!$AA$34</f>
        <v>1648.0900000000001</v>
      </c>
      <c r="AA108" s="9">
        <f>[3]Dec!$X$34</f>
        <v>1211.76</v>
      </c>
      <c r="AB108" s="9"/>
    </row>
    <row r="109" spans="1:28" ht="25.5" x14ac:dyDescent="0.2">
      <c r="A109" s="26"/>
      <c r="B109" s="4" t="s">
        <v>109</v>
      </c>
      <c r="C109" s="10"/>
      <c r="D109" s="11">
        <v>13122.420000000002</v>
      </c>
      <c r="E109" s="11">
        <f>SUM(E102:E108)</f>
        <v>17329.14</v>
      </c>
      <c r="F109" s="11">
        <f>SUM(F102:F108)</f>
        <v>2557.96</v>
      </c>
      <c r="G109" s="11">
        <f>SUM(G102:G108)</f>
        <v>14641.599999999999</v>
      </c>
      <c r="H109" s="26"/>
      <c r="I109" s="4" t="s">
        <v>109</v>
      </c>
      <c r="J109" s="10"/>
      <c r="K109" s="11">
        <v>13691.570000000002</v>
      </c>
      <c r="L109" s="11">
        <f>SUM(L102:L108)</f>
        <v>13706.189999999999</v>
      </c>
      <c r="M109" s="11">
        <f>SUM(M102:M108)</f>
        <v>8507.630000000001</v>
      </c>
      <c r="N109" s="11">
        <f>SUM(N102:N108)</f>
        <v>10885.37</v>
      </c>
      <c r="O109" s="26"/>
      <c r="P109" s="4" t="s">
        <v>109</v>
      </c>
      <c r="Q109" s="10"/>
      <c r="R109" s="11">
        <v>9193.25</v>
      </c>
      <c r="S109" s="11">
        <f>SUM(S102:S108)</f>
        <v>12368.400000000001</v>
      </c>
      <c r="T109" s="11">
        <f>SUM(T102:T108)</f>
        <v>7633.2300000000005</v>
      </c>
      <c r="U109" s="11">
        <f>SUM(U102:U108)</f>
        <v>13345.759999999998</v>
      </c>
      <c r="V109" s="26"/>
      <c r="W109" s="4" t="s">
        <v>109</v>
      </c>
      <c r="X109" s="11">
        <v>11025.4</v>
      </c>
      <c r="Y109" s="11">
        <v>15105.23</v>
      </c>
      <c r="Z109" s="11">
        <f>SUM(Z102:Z108)</f>
        <v>10788.39</v>
      </c>
      <c r="AA109" s="11">
        <f>SUM(AA102:AA108)</f>
        <v>8876.9600000000009</v>
      </c>
      <c r="AB109" s="11"/>
    </row>
    <row r="110" spans="1:28" x14ac:dyDescent="0.2">
      <c r="A110" s="6"/>
      <c r="B110" s="4"/>
      <c r="H110" s="6"/>
      <c r="I110" s="4"/>
      <c r="O110" s="6"/>
      <c r="P110" s="4"/>
      <c r="V110" s="6"/>
      <c r="W110" s="4"/>
    </row>
    <row r="111" spans="1:28" x14ac:dyDescent="0.2">
      <c r="A111" s="26" t="s">
        <v>65</v>
      </c>
      <c r="B111" s="4" t="s">
        <v>104</v>
      </c>
      <c r="D111" s="9">
        <v>1179.6100000000001</v>
      </c>
      <c r="E111" s="9">
        <f>[2]Mar!$AE$34</f>
        <v>1696.88</v>
      </c>
      <c r="F111" s="17">
        <f>[3]Mar!$AC$34</f>
        <v>0</v>
      </c>
      <c r="G111" s="16">
        <f>[1]Mar!$AI$34</f>
        <v>1608.6699999999998</v>
      </c>
      <c r="H111" s="26" t="s">
        <v>78</v>
      </c>
      <c r="I111" s="4" t="s">
        <v>104</v>
      </c>
      <c r="K111" s="9">
        <v>1100.67</v>
      </c>
      <c r="L111" s="9">
        <f>[2]Jun!$AD$34</f>
        <v>1649.93</v>
      </c>
      <c r="M111" s="9">
        <f>[3]Jun!$AA$34</f>
        <v>1218.81</v>
      </c>
      <c r="N111" s="16">
        <f>[1]Jun!$AH$34</f>
        <v>1283.9399999999998</v>
      </c>
      <c r="O111" s="26" t="s">
        <v>125</v>
      </c>
      <c r="P111" s="4" t="s">
        <v>104</v>
      </c>
      <c r="R111" s="9">
        <v>1263.97</v>
      </c>
      <c r="S111" s="9">
        <f>[2]Sep!$AC$34</f>
        <v>1185.4099999999999</v>
      </c>
      <c r="T111" s="9">
        <f>[3]Sep!$Z$34</f>
        <v>1107.2600000000002</v>
      </c>
      <c r="U111" s="16">
        <f>[1]Sep!$AG$34</f>
        <v>960.16</v>
      </c>
      <c r="V111" s="26" t="s">
        <v>103</v>
      </c>
      <c r="W111" s="4" t="s">
        <v>104</v>
      </c>
      <c r="X111" s="12">
        <v>0</v>
      </c>
      <c r="Y111" s="9">
        <v>1846.98</v>
      </c>
      <c r="Z111" s="9">
        <f>[2]Dec!$AC$34</f>
        <v>1787.0500000000002</v>
      </c>
      <c r="AA111" s="9">
        <f>[3]Dec!$Z$34</f>
        <v>1760.76</v>
      </c>
      <c r="AB111" s="9"/>
    </row>
    <row r="112" spans="1:28" x14ac:dyDescent="0.2">
      <c r="A112" s="26"/>
      <c r="B112" s="4" t="s">
        <v>105</v>
      </c>
      <c r="D112" s="9">
        <v>1194.55</v>
      </c>
      <c r="E112" s="9">
        <f>[2]Mar!$AF$34</f>
        <v>1420.1599999999999</v>
      </c>
      <c r="F112" s="17">
        <f>[3]Mar!$AD$34</f>
        <v>0</v>
      </c>
      <c r="G112" s="16">
        <f>[1]Mar!$AJ$34</f>
        <v>1748.11</v>
      </c>
      <c r="H112" s="26"/>
      <c r="I112" s="4" t="s">
        <v>105</v>
      </c>
      <c r="K112" s="9">
        <v>1453.67</v>
      </c>
      <c r="L112" s="9">
        <f>[2]Jun!$AE$34</f>
        <v>1149.6999999999998</v>
      </c>
      <c r="M112" s="9">
        <f>[3]Jun!$AB$34</f>
        <v>1222.25</v>
      </c>
      <c r="N112" s="16">
        <f>[1]Jun!$AI$34</f>
        <v>2067.37</v>
      </c>
      <c r="O112" s="26"/>
      <c r="P112" s="4" t="s">
        <v>105</v>
      </c>
      <c r="R112" s="9">
        <v>1234.33</v>
      </c>
      <c r="S112" s="9">
        <f>[2]Sep!$AD$34</f>
        <v>1188.7799999999997</v>
      </c>
      <c r="T112" s="9">
        <f>[3]Sep!$AA$34</f>
        <v>787.56000000000006</v>
      </c>
      <c r="U112" s="16">
        <f>[1]Sep!$AH$34</f>
        <v>916.36</v>
      </c>
      <c r="V112" s="26"/>
      <c r="W112" s="4" t="s">
        <v>105</v>
      </c>
      <c r="X112" s="9">
        <v>1758.21</v>
      </c>
      <c r="Y112" s="12">
        <v>0</v>
      </c>
      <c r="Z112" s="9">
        <f>[2]Dec!$AD$34</f>
        <v>1670.6000000000001</v>
      </c>
      <c r="AA112" s="9">
        <f>[4]Dec!$AA$34</f>
        <v>1050.5</v>
      </c>
      <c r="AB112" s="9"/>
    </row>
    <row r="113" spans="1:28" x14ac:dyDescent="0.2">
      <c r="A113" s="26"/>
      <c r="B113" s="4" t="s">
        <v>106</v>
      </c>
      <c r="D113" s="9">
        <v>2063.12</v>
      </c>
      <c r="E113" s="9">
        <f>[2]Mar!$AG$34</f>
        <v>2663.67</v>
      </c>
      <c r="F113" s="17">
        <f>[3]Mar!$AE$34</f>
        <v>0</v>
      </c>
      <c r="G113" s="16">
        <f>[1]Mar!$AK$34</f>
        <v>2371.42</v>
      </c>
      <c r="H113" s="26"/>
      <c r="I113" s="4" t="s">
        <v>106</v>
      </c>
      <c r="K113" s="9">
        <v>1586.79</v>
      </c>
      <c r="L113" s="9">
        <f>[2]Jun!$AF$34</f>
        <v>2012.98</v>
      </c>
      <c r="M113" s="9">
        <f>[3]Jun!$AC$34</f>
        <v>979.39</v>
      </c>
      <c r="N113" s="16">
        <f>[1]Jun!$AJ$34</f>
        <v>2217.06</v>
      </c>
      <c r="O113" s="26"/>
      <c r="P113" s="4" t="s">
        <v>106</v>
      </c>
      <c r="R113" s="9">
        <v>2071.6999999999998</v>
      </c>
      <c r="S113" s="9">
        <f>[2]Sep!$AE$34</f>
        <v>1959.49</v>
      </c>
      <c r="T113" s="9">
        <f>[3]Sep!$AB$34</f>
        <v>1546.8300000000002</v>
      </c>
      <c r="U113" s="16">
        <f>[1]Sep!$AI$34</f>
        <v>1633.25</v>
      </c>
      <c r="V113" s="26"/>
      <c r="W113" s="4" t="s">
        <v>106</v>
      </c>
      <c r="X113" s="9">
        <v>2183.35</v>
      </c>
      <c r="Y113" s="9">
        <v>3446.2200000000003</v>
      </c>
      <c r="Z113" s="12">
        <f>[2]Dec!$AE$34</f>
        <v>0</v>
      </c>
      <c r="AA113" s="16">
        <f>[4]Dec!$AB$34</f>
        <v>1590.23</v>
      </c>
      <c r="AB113" s="16"/>
    </row>
    <row r="114" spans="1:28" x14ac:dyDescent="0.2">
      <c r="A114" s="26"/>
      <c r="B114" s="4" t="s">
        <v>105</v>
      </c>
      <c r="D114" s="9">
        <v>1789.29</v>
      </c>
      <c r="E114" s="9">
        <f>[2]Mar!$AH$34</f>
        <v>2625.3</v>
      </c>
      <c r="F114" s="17">
        <f>[3]Mar!$AF$34</f>
        <v>0</v>
      </c>
      <c r="G114" s="16">
        <f>[1]Apr!$C$34</f>
        <v>2115.37</v>
      </c>
      <c r="H114" s="26"/>
      <c r="I114" s="4" t="s">
        <v>105</v>
      </c>
      <c r="K114" s="9">
        <v>1864.42</v>
      </c>
      <c r="L114" s="9">
        <f>[2]Jun!$AG$34</f>
        <v>1882</v>
      </c>
      <c r="M114" s="9">
        <f>[3]Jun!$AD$34</f>
        <v>1626.58</v>
      </c>
      <c r="N114" s="16">
        <f>[1]Jul!$C$34</f>
        <v>1643.47</v>
      </c>
      <c r="O114" s="26"/>
      <c r="P114" s="4" t="s">
        <v>105</v>
      </c>
      <c r="R114" s="9">
        <v>1546.6799999999998</v>
      </c>
      <c r="S114" s="9">
        <f>[2]Sep!$AF$34</f>
        <v>1336.0900000000001</v>
      </c>
      <c r="T114" s="9">
        <f>[3]Sep!$AC$34</f>
        <v>1500.33</v>
      </c>
      <c r="U114" s="16">
        <f>[1]Sep!$AJ$34</f>
        <v>1655.8899999999999</v>
      </c>
      <c r="V114" s="26"/>
      <c r="W114" s="4" t="s">
        <v>105</v>
      </c>
      <c r="X114" s="9">
        <v>2133.19</v>
      </c>
      <c r="Y114" s="9">
        <v>1879.81</v>
      </c>
      <c r="Z114" s="9">
        <f>[2]Dec!$AF$34</f>
        <v>1880.97</v>
      </c>
      <c r="AA114" s="9">
        <f>[4]Dec!$AC$34</f>
        <v>876.62999999999988</v>
      </c>
      <c r="AB114" s="9"/>
    </row>
    <row r="115" spans="1:28" x14ac:dyDescent="0.2">
      <c r="A115" s="26"/>
      <c r="B115" s="4" t="s">
        <v>107</v>
      </c>
      <c r="D115" s="9">
        <v>2157.35</v>
      </c>
      <c r="E115" s="9">
        <f>[2]Mar!$AI$34</f>
        <v>2843.2699999999995</v>
      </c>
      <c r="F115" s="17">
        <f>[3]Mar!$AG$34</f>
        <v>0</v>
      </c>
      <c r="G115" s="16">
        <f>[1]Apr!$D$34</f>
        <v>2073.66</v>
      </c>
      <c r="H115" s="26"/>
      <c r="I115" s="4" t="s">
        <v>107</v>
      </c>
      <c r="K115" s="9">
        <v>1572.0699999999997</v>
      </c>
      <c r="L115" s="9">
        <f>[2]Jun!$AH$34</f>
        <v>2284.5299999999997</v>
      </c>
      <c r="M115" s="20">
        <f>[3]Jun!$AE$34</f>
        <v>1703.7</v>
      </c>
      <c r="N115" s="16">
        <f>[1]Jul!$D$34</f>
        <v>2819.59</v>
      </c>
      <c r="O115" s="26"/>
      <c r="P115" s="4" t="s">
        <v>107</v>
      </c>
      <c r="R115" s="9">
        <v>2619.06</v>
      </c>
      <c r="S115" s="9">
        <f>[2]Sep!$AG$34</f>
        <v>2157.54</v>
      </c>
      <c r="T115" s="9">
        <f>[3]Sep!$AD$34</f>
        <v>2105.39</v>
      </c>
      <c r="U115" s="16">
        <f>[1]Oct!$C$34</f>
        <v>2237.1099999999997</v>
      </c>
      <c r="V115" s="26"/>
      <c r="W115" s="4" t="s">
        <v>107</v>
      </c>
      <c r="X115" s="9">
        <v>2215.6799999999998</v>
      </c>
      <c r="Y115" s="9">
        <v>2720.59</v>
      </c>
      <c r="Z115" s="9">
        <f>[2]Dec!$AG$34</f>
        <v>2750.25</v>
      </c>
      <c r="AA115" s="12">
        <f>[4]Dec!$AD$34</f>
        <v>0</v>
      </c>
      <c r="AB115" s="16"/>
    </row>
    <row r="116" spans="1:28" x14ac:dyDescent="0.2">
      <c r="A116" s="26"/>
      <c r="B116" s="4" t="s">
        <v>108</v>
      </c>
      <c r="D116" s="9">
        <v>1767.3600000000001</v>
      </c>
      <c r="E116" s="9">
        <f>[2]Mar!$AJ$34</f>
        <v>2455.1999999999998</v>
      </c>
      <c r="F116" s="17">
        <f>[3]Mar!$AH$34</f>
        <v>0</v>
      </c>
      <c r="G116" s="16">
        <f>[1]Apr!$E$34</f>
        <v>2259.46</v>
      </c>
      <c r="H116" s="26"/>
      <c r="I116" s="4" t="s">
        <v>108</v>
      </c>
      <c r="K116" s="9">
        <v>1603.21</v>
      </c>
      <c r="L116" s="9">
        <f>[2]Jun!$AI$34</f>
        <v>2124.0100000000002</v>
      </c>
      <c r="M116" s="9">
        <f>[3]Jun!$AF$34</f>
        <v>1100.45</v>
      </c>
      <c r="N116" s="16">
        <f>[1]Jul!$E$34</f>
        <v>3972.5699999999997</v>
      </c>
      <c r="O116" s="26"/>
      <c r="P116" s="4" t="s">
        <v>108</v>
      </c>
      <c r="R116" s="9">
        <v>1889.73</v>
      </c>
      <c r="S116" s="9">
        <f>[2]Sep!$AH$34</f>
        <v>2086.6</v>
      </c>
      <c r="T116" s="9">
        <f>[3]Sep!$AE$34</f>
        <v>1767.99</v>
      </c>
      <c r="U116" s="16">
        <f>[1]Oct!$D$34</f>
        <v>2436</v>
      </c>
      <c r="V116" s="26"/>
      <c r="W116" s="4" t="s">
        <v>108</v>
      </c>
      <c r="X116" s="9">
        <v>3021.04</v>
      </c>
      <c r="Y116" s="9">
        <v>2231.2399999999998</v>
      </c>
      <c r="Z116" s="9">
        <f>[2]Dec!$AH$34</f>
        <v>2094.15</v>
      </c>
      <c r="AA116" s="9">
        <f>[4]Dec!$AE$34</f>
        <v>2239.0200000000004</v>
      </c>
      <c r="AB116" s="9"/>
    </row>
    <row r="117" spans="1:28" x14ac:dyDescent="0.2">
      <c r="A117" s="26"/>
      <c r="B117" s="4" t="s">
        <v>108</v>
      </c>
      <c r="D117" s="14">
        <v>923.28</v>
      </c>
      <c r="E117" s="9">
        <f>[2]Mar!$AK$34</f>
        <v>1313.1</v>
      </c>
      <c r="F117" s="17">
        <f>[3]Mar!$AI$34</f>
        <v>0</v>
      </c>
      <c r="G117" s="16">
        <f>[1]Apr!$F$34</f>
        <v>1730.2800000000002</v>
      </c>
      <c r="H117" s="26"/>
      <c r="I117" s="4" t="s">
        <v>108</v>
      </c>
      <c r="K117" s="9">
        <v>1162.3600000000001</v>
      </c>
      <c r="L117" s="9">
        <f>[2]Jun!$AJ$34</f>
        <v>1426.87</v>
      </c>
      <c r="M117" s="9">
        <f>[3]Jun!$AG$34</f>
        <v>645.86</v>
      </c>
      <c r="N117" s="12">
        <f>[1]Jul!$F$34</f>
        <v>0</v>
      </c>
      <c r="O117" s="26"/>
      <c r="P117" s="4" t="s">
        <v>108</v>
      </c>
      <c r="R117" s="9">
        <v>1820.16</v>
      </c>
      <c r="S117" s="9">
        <f>[2]Sep!$AI$34</f>
        <v>1835.49</v>
      </c>
      <c r="T117" s="9">
        <f>[3]Sep!$AF$34</f>
        <v>763.28</v>
      </c>
      <c r="U117" s="16">
        <f>[1]Oct!$E$34</f>
        <v>938.52</v>
      </c>
      <c r="V117" s="26"/>
      <c r="W117" s="4" t="s">
        <v>108</v>
      </c>
      <c r="X117" s="9">
        <v>2073.98</v>
      </c>
      <c r="Y117" s="9">
        <v>1876.1599999999999</v>
      </c>
      <c r="Z117" s="9">
        <f>[2]Dec!$AI$34</f>
        <v>1850.44</v>
      </c>
      <c r="AA117" s="9">
        <f>[4]Dec!$AF$34</f>
        <v>1523.62</v>
      </c>
      <c r="AB117" s="9"/>
    </row>
    <row r="118" spans="1:28" ht="25.5" x14ac:dyDescent="0.2">
      <c r="A118" s="26"/>
      <c r="B118" s="4" t="s">
        <v>109</v>
      </c>
      <c r="C118" s="10"/>
      <c r="D118" s="11">
        <v>11074.560000000001</v>
      </c>
      <c r="E118" s="11">
        <f>SUM(E111:E117)</f>
        <v>15017.58</v>
      </c>
      <c r="F118" s="11">
        <f>SUM(F111:F117)</f>
        <v>0</v>
      </c>
      <c r="G118" s="11">
        <f>SUM(G111:G117)</f>
        <v>13906.97</v>
      </c>
      <c r="H118" s="26"/>
      <c r="I118" s="4" t="s">
        <v>109</v>
      </c>
      <c r="J118" s="10"/>
      <c r="K118" s="11">
        <v>10343.19</v>
      </c>
      <c r="L118" s="11">
        <f>SUM(L111:L117)</f>
        <v>12530.02</v>
      </c>
      <c r="M118" s="11">
        <f>SUM(M111:M117)</f>
        <v>8497.0399999999991</v>
      </c>
      <c r="N118" s="11">
        <f>SUM(N111:N117)</f>
        <v>14004</v>
      </c>
      <c r="O118" s="26"/>
      <c r="P118" s="4" t="s">
        <v>109</v>
      </c>
      <c r="Q118" s="10"/>
      <c r="R118" s="11">
        <v>12445.63</v>
      </c>
      <c r="S118" s="11">
        <f>SUM(S111:S117)</f>
        <v>11749.4</v>
      </c>
      <c r="T118" s="11">
        <f>SUM(T111:T117)</f>
        <v>9578.6400000000012</v>
      </c>
      <c r="U118" s="11">
        <f>SUM(U111:U117)</f>
        <v>10777.29</v>
      </c>
      <c r="V118" s="26"/>
      <c r="W118" s="4" t="s">
        <v>109</v>
      </c>
      <c r="X118" s="11">
        <v>13385.45</v>
      </c>
      <c r="Y118" s="11">
        <v>14001</v>
      </c>
      <c r="Z118" s="11">
        <f>SUM(Z111:Z117)</f>
        <v>12033.460000000001</v>
      </c>
      <c r="AA118" s="11">
        <f>SUM(AA111:AA117)</f>
        <v>9040.76</v>
      </c>
      <c r="AB118" s="11"/>
    </row>
    <row r="121" spans="1:28" x14ac:dyDescent="0.2">
      <c r="A121" s="1" t="s">
        <v>129</v>
      </c>
      <c r="D121" s="2">
        <v>163637.18</v>
      </c>
      <c r="E121" s="2">
        <f>E10+E19+E28+E37+E46+E55+E64+E73+E82+E91+E100+E109+E118</f>
        <v>198542.84</v>
      </c>
      <c r="F121" s="2">
        <f>F10+F19+F28+F37+F46+F55+F64+F73+F82+F91+F100+F109+F118</f>
        <v>148210.07</v>
      </c>
      <c r="G121" s="2">
        <f>G10+G19+G28+G37+G46+G55+G64+G73+G82+G91+G100+G109+G118</f>
        <v>155142.21000000002</v>
      </c>
      <c r="K121" s="2">
        <v>156134.50000000003</v>
      </c>
      <c r="L121" s="2">
        <f>L10+L19+L28+L37+L46+L55+L64+L73+L82+L91+L100+L109+L118</f>
        <v>184952.8</v>
      </c>
      <c r="M121" s="2">
        <f>M10+M19+M28+M37+M46+M55+M64+M73+M82+M91+M100+M109+M118</f>
        <v>48050.909999999996</v>
      </c>
      <c r="N121" s="2">
        <f>N10+N19+N28+N37+N46+N55+N64+N73+N82+N91+N100+N109+N118</f>
        <v>174462.59</v>
      </c>
      <c r="R121" s="2">
        <f>R10+R19+R28+R37+R46+R55+R64+R73+R82+R91+R100+R109+R118</f>
        <v>143864.13999999998</v>
      </c>
      <c r="S121" s="2">
        <f>S10+S19+S28+S37+S46+S55+S64+S73+S82+S91+S100+S109+S118</f>
        <v>168654.36000000002</v>
      </c>
      <c r="T121" s="2">
        <f>T10+T19+T28+T37+T46+T55+T64+T73+T82+T91+T100+T109+T118</f>
        <v>92969.3</v>
      </c>
      <c r="U121" s="2">
        <f>U10+U19+U28+U37+U46+U55+U64+U73+U82+U91+U100+U109+U118</f>
        <v>149510.27000000002</v>
      </c>
      <c r="Y121" s="2">
        <v>167606.34</v>
      </c>
      <c r="Z121" s="9">
        <f>Z10+Z19+Z28+Z37+Z46+Z55+Z64+Z73+Z82+Z91+Z100+Z109+Z118</f>
        <v>153943.29</v>
      </c>
      <c r="AA121" s="9">
        <f>AA10+AA19+AA28+AA37+AA46+AA55+AA64+AA73+AA82+AA91+AA100+AA109+AA118</f>
        <v>125675.15000000001</v>
      </c>
      <c r="AB121" s="9"/>
    </row>
  </sheetData>
  <mergeCells count="53">
    <mergeCell ref="O111:O118"/>
    <mergeCell ref="O102:O109"/>
    <mergeCell ref="V111:V118"/>
    <mergeCell ref="V57:V64"/>
    <mergeCell ref="V66:V73"/>
    <mergeCell ref="V102:V109"/>
    <mergeCell ref="V75:V82"/>
    <mergeCell ref="V84:V91"/>
    <mergeCell ref="V93:V100"/>
    <mergeCell ref="O66:O73"/>
    <mergeCell ref="O75:O82"/>
    <mergeCell ref="O30:O37"/>
    <mergeCell ref="AC3:AC10"/>
    <mergeCell ref="O3:O10"/>
    <mergeCell ref="O84:O91"/>
    <mergeCell ref="O93:O100"/>
    <mergeCell ref="V39:V46"/>
    <mergeCell ref="V48:V55"/>
    <mergeCell ref="O12:O19"/>
    <mergeCell ref="O21:O28"/>
    <mergeCell ref="V3:V10"/>
    <mergeCell ref="V12:V19"/>
    <mergeCell ref="V21:V28"/>
    <mergeCell ref="V30:V37"/>
    <mergeCell ref="O39:O46"/>
    <mergeCell ref="O48:O55"/>
    <mergeCell ref="O57:O64"/>
    <mergeCell ref="H30:H37"/>
    <mergeCell ref="A102:A109"/>
    <mergeCell ref="A111:A118"/>
    <mergeCell ref="H84:H91"/>
    <mergeCell ref="H93:H100"/>
    <mergeCell ref="A84:A91"/>
    <mergeCell ref="A93:A100"/>
    <mergeCell ref="H102:H109"/>
    <mergeCell ref="H111:H118"/>
    <mergeCell ref="H39:H46"/>
    <mergeCell ref="H66:H73"/>
    <mergeCell ref="H75:H82"/>
    <mergeCell ref="H48:H55"/>
    <mergeCell ref="H57:H64"/>
    <mergeCell ref="A66:A73"/>
    <mergeCell ref="A75:A82"/>
    <mergeCell ref="H3:H10"/>
    <mergeCell ref="H12:H19"/>
    <mergeCell ref="H21:H28"/>
    <mergeCell ref="A3:A10"/>
    <mergeCell ref="A21:A28"/>
    <mergeCell ref="A30:A37"/>
    <mergeCell ref="A39:A46"/>
    <mergeCell ref="A48:A55"/>
    <mergeCell ref="A57:A64"/>
    <mergeCell ref="A12:A19"/>
  </mergeCells>
  <phoneticPr fontId="2" type="noConversion"/>
  <pageMargins left="0.75" right="0.75" top="1" bottom="1" header="0.5" footer="0.5"/>
  <pageSetup orientation="portrait" horizontalDpi="429496729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F45" sqref="F45"/>
    </sheetView>
  </sheetViews>
  <sheetFormatPr defaultRowHeight="12.75" x14ac:dyDescent="0.2"/>
  <cols>
    <col min="1" max="1" width="7.7109375" customWidth="1"/>
    <col min="3" max="3" width="9.5703125" bestFit="1" customWidth="1"/>
    <col min="4" max="4" width="10" customWidth="1"/>
    <col min="5" max="5" width="9.5703125" bestFit="1" customWidth="1"/>
  </cols>
  <sheetData>
    <row r="1" spans="1:6" x14ac:dyDescent="0.2">
      <c r="A1" s="8" t="s">
        <v>128</v>
      </c>
      <c r="B1" s="8"/>
      <c r="C1" s="8"/>
      <c r="D1" s="8"/>
    </row>
    <row r="2" spans="1:6" x14ac:dyDescent="0.2">
      <c r="B2" s="3">
        <v>2017</v>
      </c>
      <c r="C2" s="3">
        <v>2018</v>
      </c>
      <c r="D2">
        <v>2019</v>
      </c>
      <c r="E2">
        <v>2020</v>
      </c>
      <c r="F2">
        <v>2021</v>
      </c>
    </row>
    <row r="3" spans="1:6" x14ac:dyDescent="0.2">
      <c r="A3" t="s">
        <v>1</v>
      </c>
      <c r="C3" s="9">
        <f>'Wkly Totals'!D10</f>
        <v>11079.990000000002</v>
      </c>
      <c r="D3" s="9">
        <f>'Wkly Totals'!E10</f>
        <v>11774.89</v>
      </c>
      <c r="E3" s="9">
        <f>'Wkly Totals'!F10</f>
        <v>10369.26</v>
      </c>
      <c r="F3" s="9">
        <f>'Wkly Totals'!G10</f>
        <v>13559.93</v>
      </c>
    </row>
    <row r="4" spans="1:6" x14ac:dyDescent="0.2">
      <c r="A4" t="s">
        <v>2</v>
      </c>
      <c r="C4" s="9">
        <f>'Wkly Totals'!D19</f>
        <v>14227.18</v>
      </c>
      <c r="D4" s="9">
        <f>'Wkly Totals'!E19</f>
        <v>14677.400000000001</v>
      </c>
      <c r="E4" s="9">
        <f>'Wkly Totals'!F19</f>
        <v>12874.589999999998</v>
      </c>
      <c r="F4" s="9">
        <f>'Wkly Totals'!G19</f>
        <v>11558.619999999999</v>
      </c>
    </row>
    <row r="5" spans="1:6" x14ac:dyDescent="0.2">
      <c r="A5" t="s">
        <v>3</v>
      </c>
      <c r="C5" s="9">
        <f>'Wkly Totals'!D28</f>
        <v>12245.37</v>
      </c>
      <c r="D5" s="9">
        <f>'Wkly Totals'!E28</f>
        <v>13644.76</v>
      </c>
      <c r="E5" s="9">
        <f>'Wkly Totals'!F28</f>
        <v>12273.52</v>
      </c>
      <c r="F5" s="9">
        <f>'Wkly Totals'!G28</f>
        <v>8998.44</v>
      </c>
    </row>
    <row r="6" spans="1:6" x14ac:dyDescent="0.2">
      <c r="A6" t="s">
        <v>4</v>
      </c>
      <c r="C6" s="9">
        <f>'Wkly Totals'!D37</f>
        <v>12539.949999999999</v>
      </c>
      <c r="D6" s="9">
        <f>'Wkly Totals'!E37</f>
        <v>14054.310000000001</v>
      </c>
      <c r="E6" s="9">
        <f>'Wkly Totals'!F37</f>
        <v>12124.24</v>
      </c>
      <c r="F6" s="9">
        <f>'Wkly Totals'!G37</f>
        <v>4576.24</v>
      </c>
    </row>
    <row r="7" spans="1:6" x14ac:dyDescent="0.2">
      <c r="A7" t="s">
        <v>5</v>
      </c>
      <c r="C7" s="9">
        <f>'Wkly Totals'!D46</f>
        <v>12819.22</v>
      </c>
      <c r="D7" s="9">
        <f>'Wkly Totals'!E46</f>
        <v>13754.559999999998</v>
      </c>
      <c r="E7" s="9">
        <f>'Wkly Totals'!F46</f>
        <v>11963.399999999998</v>
      </c>
      <c r="F7" s="9">
        <f>'Wkly Totals'!G46</f>
        <v>10534.43</v>
      </c>
    </row>
    <row r="8" spans="1:6" x14ac:dyDescent="0.2">
      <c r="A8" t="s">
        <v>6</v>
      </c>
      <c r="C8" s="9">
        <f>'Wkly Totals'!D55</f>
        <v>10654.13</v>
      </c>
      <c r="D8" s="9">
        <f>'Wkly Totals'!E55</f>
        <v>14469.51</v>
      </c>
      <c r="E8" s="9">
        <f>'Wkly Totals'!F55</f>
        <v>12446.389999999998</v>
      </c>
      <c r="F8" s="9">
        <f>'Wkly Totals'!G55</f>
        <v>11735.419999999998</v>
      </c>
    </row>
    <row r="9" spans="1:6" x14ac:dyDescent="0.2">
      <c r="A9" t="s">
        <v>7</v>
      </c>
      <c r="C9" s="9">
        <f>'Wkly Totals'!D64</f>
        <v>12828.19</v>
      </c>
      <c r="D9" s="9">
        <f>'Wkly Totals'!E64</f>
        <v>15954.74</v>
      </c>
      <c r="E9" s="9">
        <f>'Wkly Totals'!F64</f>
        <v>14411.92</v>
      </c>
      <c r="F9" s="9">
        <f>'Wkly Totals'!G64</f>
        <v>11218.95</v>
      </c>
    </row>
    <row r="10" spans="1:6" x14ac:dyDescent="0.2">
      <c r="A10" t="s">
        <v>8</v>
      </c>
      <c r="C10" s="9">
        <f>'Wkly Totals'!D73</f>
        <v>13227.18</v>
      </c>
      <c r="D10" s="9">
        <f>'Wkly Totals'!E73</f>
        <v>14945.43</v>
      </c>
      <c r="E10" s="9">
        <f>'Wkly Totals'!F73</f>
        <v>15159.689999999999</v>
      </c>
      <c r="F10" s="9">
        <f>'Wkly Totals'!G73</f>
        <v>12132.85</v>
      </c>
    </row>
    <row r="11" spans="1:6" x14ac:dyDescent="0.2">
      <c r="A11" t="s">
        <v>9</v>
      </c>
      <c r="C11" s="9">
        <f>'Wkly Totals'!D82</f>
        <v>11924.550000000001</v>
      </c>
      <c r="D11" s="9">
        <f>'Wkly Totals'!E82</f>
        <v>15166.08</v>
      </c>
      <c r="E11" s="9">
        <f>'Wkly Totals'!F82</f>
        <v>15401.869999999999</v>
      </c>
      <c r="F11" s="9">
        <f>'Wkly Totals'!G82</f>
        <v>13074.19</v>
      </c>
    </row>
    <row r="12" spans="1:6" x14ac:dyDescent="0.2">
      <c r="A12" t="s">
        <v>10</v>
      </c>
      <c r="C12" s="9">
        <f>'Wkly Totals'!D91</f>
        <v>13469.310000000001</v>
      </c>
      <c r="D12" s="9">
        <f>'Wkly Totals'!E91</f>
        <v>16125.439999999999</v>
      </c>
      <c r="E12" s="9">
        <f>'Wkly Totals'!F91</f>
        <v>15226.06</v>
      </c>
      <c r="F12" s="9">
        <f>'Wkly Totals'!G91</f>
        <v>12841.880000000003</v>
      </c>
    </row>
    <row r="13" spans="1:6" x14ac:dyDescent="0.2">
      <c r="A13" t="s">
        <v>11</v>
      </c>
      <c r="C13" s="9">
        <f>'Wkly Totals'!D100</f>
        <v>14425.13</v>
      </c>
      <c r="D13" s="9">
        <f>'Wkly Totals'!E100</f>
        <v>21629</v>
      </c>
      <c r="E13" s="9">
        <f>'Wkly Totals'!F100</f>
        <v>13401.17</v>
      </c>
      <c r="F13" s="9">
        <f>'Wkly Totals'!G100</f>
        <v>16362.689999999997</v>
      </c>
    </row>
    <row r="14" spans="1:6" x14ac:dyDescent="0.2">
      <c r="A14" t="s">
        <v>12</v>
      </c>
      <c r="C14" s="9">
        <f>'Wkly Totals'!D109</f>
        <v>13122.420000000002</v>
      </c>
      <c r="D14" s="9">
        <f>'Wkly Totals'!E109</f>
        <v>17329.14</v>
      </c>
      <c r="E14" s="9">
        <f>'Wkly Totals'!F109</f>
        <v>2557.96</v>
      </c>
      <c r="F14" s="9">
        <f>'Wkly Totals'!G109</f>
        <v>14641.599999999999</v>
      </c>
    </row>
    <row r="15" spans="1:6" x14ac:dyDescent="0.2">
      <c r="A15" t="s">
        <v>13</v>
      </c>
      <c r="C15">
        <f>'Wkly Totals'!D118</f>
        <v>11074.560000000001</v>
      </c>
      <c r="D15" s="9">
        <f>'Wkly Totals'!E118</f>
        <v>15017.58</v>
      </c>
      <c r="E15" s="18">
        <f>'Wkly Totals'!F118</f>
        <v>0</v>
      </c>
      <c r="F15" s="9">
        <f>'Wkly Totals'!G118</f>
        <v>13906.97</v>
      </c>
    </row>
    <row r="16" spans="1:6" x14ac:dyDescent="0.2">
      <c r="A16" t="s">
        <v>14</v>
      </c>
      <c r="C16" s="9">
        <f>'Wkly Totals'!K10</f>
        <v>12757.789999999999</v>
      </c>
      <c r="D16" s="9">
        <f>'Wkly Totals'!L10</f>
        <v>16396.91</v>
      </c>
      <c r="E16" s="18">
        <f>'Wkly Totals'!M10</f>
        <v>0</v>
      </c>
      <c r="F16" s="9">
        <f>'Wkly Totals'!N10</f>
        <v>15816.240000000002</v>
      </c>
    </row>
    <row r="17" spans="1:6" x14ac:dyDescent="0.2">
      <c r="A17" t="s">
        <v>15</v>
      </c>
      <c r="C17" s="9">
        <f>'Wkly Totals'!K19</f>
        <v>13564.159999999998</v>
      </c>
      <c r="D17" s="9">
        <f>'Wkly Totals'!L19</f>
        <v>14252.05</v>
      </c>
      <c r="E17" s="18">
        <f>'Wkly Totals'!M19</f>
        <v>0</v>
      </c>
      <c r="F17" s="9">
        <f>'Wkly Totals'!N19</f>
        <v>13551.39</v>
      </c>
    </row>
    <row r="18" spans="1:6" x14ac:dyDescent="0.2">
      <c r="A18" t="s">
        <v>16</v>
      </c>
      <c r="C18" s="9">
        <f>'Wkly Totals'!K28</f>
        <v>12154.01</v>
      </c>
      <c r="D18" s="9">
        <f>'Wkly Totals'!L28</f>
        <v>15597.38</v>
      </c>
      <c r="E18" s="18">
        <f>'Wkly Totals'!M28</f>
        <v>0</v>
      </c>
      <c r="F18" s="9">
        <f>'Wkly Totals'!N28</f>
        <v>13145.6</v>
      </c>
    </row>
    <row r="19" spans="1:6" x14ac:dyDescent="0.2">
      <c r="A19" t="s">
        <v>17</v>
      </c>
      <c r="C19" s="9">
        <f>'Wkly Totals'!K37</f>
        <v>11193.06</v>
      </c>
      <c r="D19" s="9">
        <f>'Wkly Totals'!L37</f>
        <v>14985.310000000001</v>
      </c>
      <c r="E19" s="18">
        <f>'Wkly Totals'!M37</f>
        <v>0</v>
      </c>
      <c r="F19" s="9">
        <f>'Wkly Totals'!N37</f>
        <v>14326.22</v>
      </c>
    </row>
    <row r="20" spans="1:6" x14ac:dyDescent="0.2">
      <c r="A20" t="s">
        <v>18</v>
      </c>
      <c r="C20" s="9">
        <f>'Wkly Totals'!K46</f>
        <v>10773.26</v>
      </c>
      <c r="D20" s="9">
        <f>'Wkly Totals'!L46</f>
        <v>15580.850000000002</v>
      </c>
      <c r="E20" s="18">
        <f>'Wkly Totals'!M46</f>
        <v>0</v>
      </c>
      <c r="F20" s="9">
        <f>'Wkly Totals'!N46</f>
        <v>12606.15</v>
      </c>
    </row>
    <row r="21" spans="1:6" x14ac:dyDescent="0.2">
      <c r="A21" t="s">
        <v>19</v>
      </c>
      <c r="C21" s="9">
        <f>'Wkly Totals'!K55</f>
        <v>13416.41</v>
      </c>
      <c r="D21" s="9">
        <f>'Wkly Totals'!L55</f>
        <v>13237.55</v>
      </c>
      <c r="E21" s="18">
        <f>'Wkly Totals'!M55</f>
        <v>0</v>
      </c>
      <c r="F21" s="9">
        <f>'Wkly Totals'!N55</f>
        <v>14008.34</v>
      </c>
    </row>
    <row r="22" spans="1:6" x14ac:dyDescent="0.2">
      <c r="A22" t="s">
        <v>20</v>
      </c>
      <c r="C22" s="9">
        <f>'Wkly Totals'!K64</f>
        <v>11482.099999999999</v>
      </c>
      <c r="D22" s="9">
        <f>'Wkly Totals'!L64</f>
        <v>13315.43</v>
      </c>
      <c r="E22" s="18">
        <f>'Wkly Totals'!M73</f>
        <v>0</v>
      </c>
      <c r="F22" s="9">
        <f>'Wkly Totals'!N64</f>
        <v>13547.17</v>
      </c>
    </row>
    <row r="23" spans="1:6" x14ac:dyDescent="0.2">
      <c r="A23" t="s">
        <v>21</v>
      </c>
      <c r="C23" s="9">
        <f>'Wkly Totals'!K73</f>
        <v>12185.160000000002</v>
      </c>
      <c r="D23" s="9">
        <f>'Wkly Totals'!L73</f>
        <v>13801.789999999999</v>
      </c>
      <c r="E23" s="18">
        <f>'Wkly Totals'!M73</f>
        <v>0</v>
      </c>
      <c r="F23" s="9">
        <f>'Wkly Totals'!N73</f>
        <v>13629.100000000002</v>
      </c>
    </row>
    <row r="24" spans="1:6" x14ac:dyDescent="0.2">
      <c r="A24" t="s">
        <v>22</v>
      </c>
      <c r="C24" s="9">
        <f>'Wkly Totals'!K82</f>
        <v>11084.32</v>
      </c>
      <c r="D24" s="9">
        <f>'Wkly Totals'!L82</f>
        <v>15003.57</v>
      </c>
      <c r="E24" s="9">
        <f>'Wkly Totals'!M82</f>
        <v>9517.1999999999989</v>
      </c>
      <c r="F24" s="9">
        <f>'Wkly Totals'!N82</f>
        <v>10687.099999999999</v>
      </c>
    </row>
    <row r="25" spans="1:6" x14ac:dyDescent="0.2">
      <c r="A25" t="s">
        <v>23</v>
      </c>
      <c r="C25" s="9">
        <f>'Wkly Totals'!K91</f>
        <v>11565.7</v>
      </c>
      <c r="D25" s="9">
        <f>'Wkly Totals'!L91</f>
        <v>13786.3</v>
      </c>
      <c r="E25" s="9">
        <f>'Wkly Totals'!M91</f>
        <v>10008.32</v>
      </c>
      <c r="F25" s="9">
        <f>'Wkly Totals'!N91</f>
        <v>14459.25</v>
      </c>
    </row>
    <row r="26" spans="1:6" x14ac:dyDescent="0.2">
      <c r="A26" t="s">
        <v>24</v>
      </c>
      <c r="C26" s="9">
        <f>'Wkly Totals'!K100</f>
        <v>11923.769999999999</v>
      </c>
      <c r="D26" s="9">
        <f>'Wkly Totals'!L100</f>
        <v>12759.45</v>
      </c>
      <c r="E26" s="9">
        <f>'Wkly Totals'!M100</f>
        <v>11520.720000000001</v>
      </c>
      <c r="F26" s="9">
        <f>'Wkly Totals'!N100</f>
        <v>13796.660000000003</v>
      </c>
    </row>
    <row r="27" spans="1:6" x14ac:dyDescent="0.2">
      <c r="A27" t="s">
        <v>25</v>
      </c>
      <c r="C27" s="9">
        <f>'Wkly Totals'!K109</f>
        <v>13691.570000000002</v>
      </c>
      <c r="D27" s="9">
        <f>'Wkly Totals'!L109</f>
        <v>13706.189999999999</v>
      </c>
      <c r="E27" s="9">
        <f>'Wkly Totals'!M109</f>
        <v>8507.630000000001</v>
      </c>
      <c r="F27" s="9">
        <f>'Wkly Totals'!N109</f>
        <v>10885.37</v>
      </c>
    </row>
    <row r="28" spans="1:6" x14ac:dyDescent="0.2">
      <c r="A28" t="s">
        <v>26</v>
      </c>
      <c r="C28" s="9">
        <f>'Wkly Totals'!K118</f>
        <v>10343.19</v>
      </c>
      <c r="D28" s="9">
        <f>'Wkly Totals'!L118</f>
        <v>12530.02</v>
      </c>
      <c r="E28" s="9">
        <f>'Wkly Totals'!M118</f>
        <v>8497.0399999999991</v>
      </c>
      <c r="F28" s="9">
        <f>'Wkly Totals'!N118</f>
        <v>14004</v>
      </c>
    </row>
    <row r="29" spans="1:6" x14ac:dyDescent="0.2">
      <c r="A29" t="s">
        <v>27</v>
      </c>
      <c r="C29" s="9">
        <f>'Wkly Totals'!R10</f>
        <v>11795.46</v>
      </c>
      <c r="D29" s="9">
        <f>'Wkly Totals'!S10</f>
        <v>12186.05</v>
      </c>
      <c r="E29" s="9">
        <f>'Wkly Totals'!T10</f>
        <v>5714.6299999999992</v>
      </c>
      <c r="F29" s="9">
        <f>'Wkly Totals'!U10</f>
        <v>17633.870000000003</v>
      </c>
    </row>
    <row r="30" spans="1:6" x14ac:dyDescent="0.2">
      <c r="A30" t="s">
        <v>28</v>
      </c>
      <c r="C30" s="9">
        <f>'Wkly Totals'!R19</f>
        <v>14346.619999999999</v>
      </c>
      <c r="D30" s="9">
        <f>'Wkly Totals'!S19</f>
        <v>13072.1</v>
      </c>
      <c r="E30" s="18">
        <f>'Wkly Totals'!T19</f>
        <v>780.27</v>
      </c>
      <c r="F30" s="9">
        <f>'Wkly Totals'!U19</f>
        <v>12516.19</v>
      </c>
    </row>
    <row r="31" spans="1:6" x14ac:dyDescent="0.2">
      <c r="A31" t="s">
        <v>29</v>
      </c>
      <c r="C31" s="9">
        <f>'Wkly Totals'!R28</f>
        <v>11090.970000000001</v>
      </c>
      <c r="D31" s="9">
        <f>'Wkly Totals'!S28</f>
        <v>13151.970000000001</v>
      </c>
      <c r="E31" s="18">
        <f>'Wkly Totals'!T28</f>
        <v>3261.8199999999997</v>
      </c>
      <c r="F31" s="9">
        <f>'Wkly Totals'!U28</f>
        <v>12634.580000000002</v>
      </c>
    </row>
    <row r="32" spans="1:6" x14ac:dyDescent="0.2">
      <c r="A32" t="s">
        <v>30</v>
      </c>
      <c r="C32" s="9">
        <f>'Wkly Totals'!R37</f>
        <v>9793.16</v>
      </c>
      <c r="D32" s="9">
        <f>'Wkly Totals'!S37</f>
        <v>11294.18</v>
      </c>
      <c r="E32" s="9">
        <f>'Wkly Totals'!T37</f>
        <v>5746.09</v>
      </c>
      <c r="F32" s="9">
        <f>'Wkly Totals'!U37</f>
        <v>11071.73</v>
      </c>
    </row>
    <row r="33" spans="1:6" x14ac:dyDescent="0.2">
      <c r="A33" t="s">
        <v>31</v>
      </c>
      <c r="C33" s="9">
        <f>'Wkly Totals'!R46</f>
        <v>10401.809999999998</v>
      </c>
      <c r="D33" s="9">
        <f>'Wkly Totals'!S46</f>
        <v>14982.22</v>
      </c>
      <c r="E33" s="9">
        <f>'Wkly Totals'!T46</f>
        <v>8554.4700000000012</v>
      </c>
      <c r="F33" s="9">
        <f>'Wkly Totals'!U46</f>
        <v>10327.77</v>
      </c>
    </row>
    <row r="34" spans="1:6" x14ac:dyDescent="0.2">
      <c r="A34" t="s">
        <v>32</v>
      </c>
      <c r="C34" s="9">
        <f>'Wkly Totals'!R55</f>
        <v>11307.37</v>
      </c>
      <c r="D34" s="9">
        <f>'Wkly Totals'!S55</f>
        <v>13455.63</v>
      </c>
      <c r="E34" s="9">
        <f>'Wkly Totals'!T55</f>
        <v>7332.57</v>
      </c>
      <c r="F34" s="24">
        <f>'Wkly Totals'!U55</f>
        <v>8494.25</v>
      </c>
    </row>
    <row r="35" spans="1:6" x14ac:dyDescent="0.2">
      <c r="A35" t="s">
        <v>33</v>
      </c>
      <c r="C35" s="9">
        <f>'Wkly Totals'!R64</f>
        <v>10562.09</v>
      </c>
      <c r="D35" s="9">
        <f>'Wkly Totals'!S64</f>
        <v>13866.79</v>
      </c>
      <c r="E35" s="9">
        <f>'Wkly Totals'!T64</f>
        <v>8999.74</v>
      </c>
      <c r="F35" s="9">
        <f>'Wkly Totals'!U64</f>
        <v>9158.17</v>
      </c>
    </row>
    <row r="36" spans="1:6" x14ac:dyDescent="0.2">
      <c r="A36" t="s">
        <v>34</v>
      </c>
      <c r="C36" s="9">
        <f>'Wkly Totals'!R73</f>
        <v>10691.619999999999</v>
      </c>
      <c r="D36" s="9">
        <f>'Wkly Totals'!S73</f>
        <v>13678.349999999999</v>
      </c>
      <c r="E36" s="9">
        <f>'Wkly Totals'!T73</f>
        <v>8914.41</v>
      </c>
      <c r="F36" s="9">
        <f>'Wkly Totals'!U73</f>
        <v>8673.08</v>
      </c>
    </row>
    <row r="37" spans="1:6" x14ac:dyDescent="0.2">
      <c r="A37" t="s">
        <v>35</v>
      </c>
      <c r="C37" s="9">
        <f>'Wkly Totals'!R82</f>
        <v>10291.869999999999</v>
      </c>
      <c r="D37" s="9">
        <f>'Wkly Totals'!S82</f>
        <v>13641.81</v>
      </c>
      <c r="E37" s="9">
        <f>'Wkly Totals'!T82</f>
        <v>8725.4000000000015</v>
      </c>
      <c r="F37" s="9">
        <f>'Wkly Totals'!U82</f>
        <v>10533.09</v>
      </c>
    </row>
    <row r="38" spans="1:6" x14ac:dyDescent="0.2">
      <c r="A38" t="s">
        <v>36</v>
      </c>
      <c r="C38" s="9">
        <f>'Wkly Totals'!R91</f>
        <v>12123.480000000001</v>
      </c>
      <c r="D38" s="9">
        <f>'Wkly Totals'!S91</f>
        <v>12455.48</v>
      </c>
      <c r="E38" s="9">
        <f>'Wkly Totals'!T91</f>
        <v>8704.3499999999985</v>
      </c>
      <c r="F38" s="9">
        <f>'Wkly Totals'!U91</f>
        <v>12431.13</v>
      </c>
    </row>
    <row r="39" spans="1:6" x14ac:dyDescent="0.2">
      <c r="A39" t="s">
        <v>37</v>
      </c>
      <c r="C39" s="9">
        <f>'Wkly Totals'!R100</f>
        <v>9820.8100000000013</v>
      </c>
      <c r="D39" s="9">
        <f>'Wkly Totals'!S100</f>
        <v>12751.980000000001</v>
      </c>
      <c r="E39" s="9">
        <f>'Wkly Totals'!T100</f>
        <v>9023.6800000000021</v>
      </c>
      <c r="F39" s="9">
        <f>'Wkly Totals'!U100</f>
        <v>11913.359999999999</v>
      </c>
    </row>
    <row r="40" spans="1:6" x14ac:dyDescent="0.2">
      <c r="A40" t="s">
        <v>38</v>
      </c>
      <c r="C40" s="9">
        <f>'Wkly Totals'!R109</f>
        <v>9193.25</v>
      </c>
      <c r="D40" s="9">
        <f>'Wkly Totals'!S109</f>
        <v>12368.400000000001</v>
      </c>
      <c r="E40" s="9">
        <f>'Wkly Totals'!T109</f>
        <v>7633.2300000000005</v>
      </c>
      <c r="F40" s="9">
        <f>'Wkly Totals'!U109</f>
        <v>13345.759999999998</v>
      </c>
    </row>
    <row r="41" spans="1:6" x14ac:dyDescent="0.2">
      <c r="A41" t="s">
        <v>39</v>
      </c>
      <c r="C41" s="9">
        <f>'Wkly Totals'!R118</f>
        <v>12445.63</v>
      </c>
      <c r="D41" s="9">
        <f>'Wkly Totals'!S118</f>
        <v>11749.4</v>
      </c>
      <c r="E41" s="9">
        <f>'Wkly Totals'!T118</f>
        <v>9578.6400000000012</v>
      </c>
      <c r="F41" s="9">
        <f>'Wkly Totals'!U118</f>
        <v>10777.29</v>
      </c>
    </row>
    <row r="42" spans="1:6" x14ac:dyDescent="0.2">
      <c r="A42" t="s">
        <v>40</v>
      </c>
      <c r="C42" s="9">
        <f>'Wkly Totals'!Y10</f>
        <v>10762.18</v>
      </c>
      <c r="D42" s="9">
        <f>'Wkly Totals'!Z10</f>
        <v>12280.470000000001</v>
      </c>
      <c r="E42" s="9">
        <f>'Wkly Totals'!AA10</f>
        <v>9907.24</v>
      </c>
      <c r="F42" s="9">
        <f>'Wkly Totals'!AB10</f>
        <v>9503.41</v>
      </c>
    </row>
    <row r="43" spans="1:6" x14ac:dyDescent="0.2">
      <c r="A43" t="s">
        <v>41</v>
      </c>
      <c r="C43" s="9">
        <f>'Wkly Totals'!Y19</f>
        <v>13367.970000000001</v>
      </c>
      <c r="D43" s="9">
        <f>'Wkly Totals'!Z19</f>
        <v>12803.210000000001</v>
      </c>
      <c r="E43" s="9">
        <f>'Wkly Totals'!AA19</f>
        <v>9870.44</v>
      </c>
      <c r="F43" s="9">
        <f>'Wkly Totals'!AB19</f>
        <v>0</v>
      </c>
    </row>
    <row r="44" spans="1:6" x14ac:dyDescent="0.2">
      <c r="A44" t="s">
        <v>42</v>
      </c>
      <c r="C44" s="9">
        <f>'Wkly Totals'!Y28</f>
        <v>12540.35</v>
      </c>
      <c r="D44" s="9">
        <f>'Wkly Totals'!Z28</f>
        <v>13140.37</v>
      </c>
      <c r="E44" s="9">
        <f>'Wkly Totals'!AA28</f>
        <v>8144.73</v>
      </c>
      <c r="F44" s="9">
        <f>'Wkly Totals'!AB28</f>
        <v>0</v>
      </c>
    </row>
    <row r="45" spans="1:6" x14ac:dyDescent="0.2">
      <c r="A45" t="s">
        <v>43</v>
      </c>
      <c r="C45" s="9">
        <f>'Wkly Totals'!Y37</f>
        <v>12833.31</v>
      </c>
      <c r="D45" s="9">
        <f>'Wkly Totals'!Z37</f>
        <v>11702.220000000001</v>
      </c>
      <c r="E45" s="9">
        <f>'Wkly Totals'!AA37</f>
        <v>8185.2500000000009</v>
      </c>
      <c r="F45" s="9">
        <f>'Wkly Totals'!AB37</f>
        <v>0</v>
      </c>
    </row>
    <row r="46" spans="1:6" x14ac:dyDescent="0.2">
      <c r="A46" t="s">
        <v>44</v>
      </c>
      <c r="C46" s="9">
        <f>'Wkly Totals'!Y46</f>
        <v>11814.199999999999</v>
      </c>
      <c r="D46" s="9">
        <f>'Wkly Totals'!Z46</f>
        <v>11266.95</v>
      </c>
      <c r="E46" s="9">
        <f>'Wkly Totals'!AA46</f>
        <v>11086.16</v>
      </c>
    </row>
    <row r="47" spans="1:6" x14ac:dyDescent="0.2">
      <c r="A47" t="s">
        <v>45</v>
      </c>
      <c r="C47" s="9">
        <f>'Wkly Totals'!Y55</f>
        <v>13157.330000000002</v>
      </c>
      <c r="D47" s="9">
        <f>'Wkly Totals'!Z55</f>
        <v>12769.710000000001</v>
      </c>
      <c r="E47" s="9">
        <f>'Wkly Totals'!AA55</f>
        <v>10540.9</v>
      </c>
    </row>
    <row r="48" spans="1:6" x14ac:dyDescent="0.2">
      <c r="A48" t="s">
        <v>46</v>
      </c>
      <c r="C48" s="9">
        <f>'Wkly Totals'!Y64</f>
        <v>13625.399999999998</v>
      </c>
      <c r="D48" s="9">
        <f>'Wkly Totals'!Z64</f>
        <v>11051.56</v>
      </c>
      <c r="E48" s="9">
        <f>'Wkly Totals'!AA64</f>
        <v>9855.64</v>
      </c>
    </row>
    <row r="49" spans="1:5" x14ac:dyDescent="0.2">
      <c r="A49" t="s">
        <v>47</v>
      </c>
      <c r="C49" s="9">
        <f>'Wkly Totals'!Y73</f>
        <v>12685.95</v>
      </c>
      <c r="D49" s="9">
        <f>'Wkly Totals'!Z73</f>
        <v>11451.55</v>
      </c>
      <c r="E49" s="9">
        <f>'Wkly Totals'!AA73</f>
        <v>10210.4</v>
      </c>
    </row>
    <row r="50" spans="1:5" x14ac:dyDescent="0.2">
      <c r="A50" t="s">
        <v>48</v>
      </c>
      <c r="B50" s="9">
        <f>'Wkly Totals'!X82</f>
        <v>5438.93</v>
      </c>
      <c r="C50" s="9">
        <f>'Wkly Totals'!Y82</f>
        <v>11709.230000000001</v>
      </c>
      <c r="D50" s="9">
        <f>'Wkly Totals'!Z82</f>
        <v>10817.119999999999</v>
      </c>
      <c r="E50" s="9">
        <f>'Wkly Totals'!AA82</f>
        <v>8816.880000000001</v>
      </c>
    </row>
    <row r="51" spans="1:5" x14ac:dyDescent="0.2">
      <c r="A51" t="s">
        <v>49</v>
      </c>
      <c r="B51" s="9">
        <f>'Wkly Totals'!X91</f>
        <v>10564.47</v>
      </c>
      <c r="C51" s="9">
        <f>'Wkly Totals'!Y91</f>
        <v>13035.24</v>
      </c>
      <c r="D51" s="9">
        <f>'Wkly Totals'!Z91</f>
        <v>11942.440000000002</v>
      </c>
      <c r="E51" s="9">
        <f>'Wkly Totals'!AA91</f>
        <v>11469.150000000001</v>
      </c>
    </row>
    <row r="52" spans="1:5" x14ac:dyDescent="0.2">
      <c r="A52" t="s">
        <v>50</v>
      </c>
      <c r="B52" s="9">
        <f>'Wkly Totals'!X100</f>
        <v>13774.319999999998</v>
      </c>
      <c r="C52" s="9">
        <f>'Wkly Totals'!Y100</f>
        <v>12968.95</v>
      </c>
      <c r="D52" s="9">
        <f>'Wkly Totals'!Z100</f>
        <v>11895.84</v>
      </c>
      <c r="E52" s="9">
        <f>'Wkly Totals'!AA100</f>
        <v>9670.6400000000012</v>
      </c>
    </row>
    <row r="53" spans="1:5" x14ac:dyDescent="0.2">
      <c r="A53" t="s">
        <v>51</v>
      </c>
      <c r="B53" s="9">
        <f>'Wkly Totals'!X109</f>
        <v>11025.4</v>
      </c>
      <c r="C53" s="9">
        <f>'Wkly Totals'!Y109</f>
        <v>15105.23</v>
      </c>
      <c r="D53" s="9">
        <f>'Wkly Totals'!Z109</f>
        <v>10788.39</v>
      </c>
      <c r="E53" s="9">
        <f>'Wkly Totals'!AA109</f>
        <v>8876.9600000000009</v>
      </c>
    </row>
    <row r="54" spans="1:5" x14ac:dyDescent="0.2">
      <c r="A54" t="s">
        <v>52</v>
      </c>
      <c r="B54" s="9">
        <f>'Wkly Totals'!X118</f>
        <v>13385.45</v>
      </c>
      <c r="C54" s="9">
        <f>'Wkly Totals'!Y118</f>
        <v>14001</v>
      </c>
      <c r="D54" s="9">
        <f>'Wkly Totals'!Z118</f>
        <v>12033.460000000001</v>
      </c>
      <c r="E54" s="9">
        <f>'Wkly Totals'!AA118</f>
        <v>9040.76</v>
      </c>
    </row>
    <row r="55" spans="1:5" x14ac:dyDescent="0.2">
      <c r="A55" s="5" t="s">
        <v>126</v>
      </c>
      <c r="C55" s="9">
        <f>'Wkly Totals'!AE10</f>
        <v>1877.88</v>
      </c>
      <c r="D55" s="9">
        <f>'Wkly Totals'!AF10</f>
        <v>4112.67</v>
      </c>
      <c r="E55" s="9">
        <f>'Wkly Totals'!AG10</f>
        <v>9810.5499999999993</v>
      </c>
    </row>
    <row r="56" spans="1:5" x14ac:dyDescent="0.2">
      <c r="C56" s="9"/>
    </row>
    <row r="57" spans="1:5" x14ac:dyDescent="0.2">
      <c r="A57" t="s">
        <v>122</v>
      </c>
      <c r="B57" s="9">
        <f>SUM(B50:B56)</f>
        <v>54188.569999999992</v>
      </c>
      <c r="C57" s="9">
        <f>SUM(C3:C56)</f>
        <v>633120.03999999992</v>
      </c>
      <c r="D57" s="9">
        <f>SUM(D3:D56)</f>
        <v>710205.95999999985</v>
      </c>
      <c r="E57" s="9">
        <f>SUM(E3:E56)</f>
        <v>424715.9800000001</v>
      </c>
    </row>
  </sheetData>
  <phoneticPr fontId="2" type="noConversion"/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6" sqref="M25:M26"/>
    </sheetView>
  </sheetViews>
  <sheetFormatPr defaultRowHeight="12.75" x14ac:dyDescent="0.2"/>
  <cols>
    <col min="1" max="1" width="10.28515625" customWidth="1"/>
    <col min="2" max="3" width="11.7109375" bestFit="1" customWidth="1"/>
    <col min="4" max="4" width="11.7109375" customWidth="1"/>
    <col min="5" max="5" width="11.7109375" bestFit="1" customWidth="1"/>
  </cols>
  <sheetData>
    <row r="1" spans="1:7" x14ac:dyDescent="0.2">
      <c r="A1" s="1" t="s">
        <v>0</v>
      </c>
      <c r="B1" s="1" t="s">
        <v>124</v>
      </c>
      <c r="C1" s="1"/>
    </row>
    <row r="2" spans="1:7" x14ac:dyDescent="0.2">
      <c r="B2">
        <v>2017</v>
      </c>
      <c r="C2">
        <v>2018</v>
      </c>
      <c r="D2">
        <v>2019</v>
      </c>
      <c r="E2">
        <v>2020</v>
      </c>
      <c r="F2">
        <v>2021</v>
      </c>
    </row>
    <row r="3" spans="1:7" x14ac:dyDescent="0.2">
      <c r="A3" t="s">
        <v>110</v>
      </c>
      <c r="B3" s="2"/>
      <c r="C3" s="2">
        <v>54156.07</v>
      </c>
      <c r="D3" s="13">
        <f>[2]Jan!$AK$36</f>
        <v>60143.12</v>
      </c>
      <c r="E3" s="13">
        <f>[3]Jan!$AK$36</f>
        <v>52515.570000000007</v>
      </c>
      <c r="F3" s="9">
        <f>[1]Jan!$AK$36</f>
        <v>41731.42</v>
      </c>
    </row>
    <row r="4" spans="1:7" x14ac:dyDescent="0.2">
      <c r="A4" t="s">
        <v>111</v>
      </c>
      <c r="B4" s="2"/>
      <c r="C4" s="2">
        <v>49685.279999999999</v>
      </c>
      <c r="D4" s="13">
        <f>[2]Feb!$AH$36</f>
        <v>59451.229999999996</v>
      </c>
      <c r="E4" s="13">
        <f>[3]Feb!$AI$36</f>
        <v>58518.169999999991</v>
      </c>
      <c r="F4" s="9">
        <f>[1]Feb!$AG$36</f>
        <v>45621.65</v>
      </c>
    </row>
    <row r="5" spans="1:7" x14ac:dyDescent="0.2">
      <c r="A5" t="s">
        <v>112</v>
      </c>
      <c r="B5" s="2"/>
      <c r="C5" s="2">
        <v>58872.55</v>
      </c>
      <c r="D5" s="13">
        <f>[2]Mar!$AK$36</f>
        <v>77070.61</v>
      </c>
      <c r="E5" s="13">
        <f>[3]Mar!$AL$36</f>
        <v>33063.659999999996</v>
      </c>
      <c r="F5" s="9">
        <f>[1]Mar!$AK$36</f>
        <v>62648.56</v>
      </c>
    </row>
    <row r="6" spans="1:7" x14ac:dyDescent="0.2">
      <c r="A6" t="s">
        <v>113</v>
      </c>
      <c r="B6" s="2"/>
      <c r="C6" s="2">
        <v>51447.97</v>
      </c>
      <c r="D6" s="13">
        <f>[2]Apr!$AJ$36</f>
        <v>64712.869999999995</v>
      </c>
      <c r="E6" s="19">
        <f>[3]Apr!$AJ$36</f>
        <v>0</v>
      </c>
      <c r="F6" s="9">
        <f>[1]Apr!$AJ$36</f>
        <v>61265.67</v>
      </c>
    </row>
    <row r="7" spans="1:7" x14ac:dyDescent="0.2">
      <c r="A7" t="s">
        <v>114</v>
      </c>
      <c r="B7" s="2"/>
      <c r="C7" s="2">
        <v>52201.58</v>
      </c>
      <c r="D7" s="13">
        <f>[2]May!$AK$36</f>
        <v>62557.090000000004</v>
      </c>
      <c r="E7" s="13">
        <f>[3]May!$AK$36</f>
        <v>9517.1999999999989</v>
      </c>
      <c r="F7" s="9">
        <f>[1]May!$AL$36</f>
        <v>57543.31</v>
      </c>
      <c r="G7" s="7"/>
    </row>
    <row r="8" spans="1:7" x14ac:dyDescent="0.2">
      <c r="A8" t="s">
        <v>115</v>
      </c>
      <c r="B8" s="2"/>
      <c r="C8" s="2">
        <v>52245.87</v>
      </c>
      <c r="D8" s="13">
        <f>[2]Jun!$AJ$36</f>
        <v>57682.84</v>
      </c>
      <c r="E8" s="13">
        <f>[3]Jun!$AJ$36</f>
        <v>39853.96</v>
      </c>
      <c r="F8" s="9">
        <f>[1]Jun!$AJ$36</f>
        <v>55396.750000000007</v>
      </c>
    </row>
    <row r="9" spans="1:7" x14ac:dyDescent="0.2">
      <c r="A9" t="s">
        <v>116</v>
      </c>
      <c r="B9" s="2"/>
      <c r="C9" s="2">
        <v>50897.56</v>
      </c>
      <c r="D9" s="13">
        <f>[2]Jul!$AK$36</f>
        <v>55733.22</v>
      </c>
      <c r="E9" s="13">
        <f>[3]Jul!$AK$36</f>
        <v>20483.449999999997</v>
      </c>
      <c r="F9" s="9">
        <f>[1]Jul!$AK$36</f>
        <v>61034.030000000013</v>
      </c>
    </row>
    <row r="10" spans="1:7" x14ac:dyDescent="0.2">
      <c r="A10" t="s">
        <v>117</v>
      </c>
      <c r="B10" s="2"/>
      <c r="C10" s="2">
        <v>46924.7</v>
      </c>
      <c r="D10" s="13">
        <f>[2]Aug!$AK$36</f>
        <v>61266.39</v>
      </c>
      <c r="E10" s="13">
        <f>[3]Aug!$AL$36</f>
        <v>37261.07</v>
      </c>
      <c r="F10" s="9">
        <f>[1]Aug!$AL$36</f>
        <v>39962.5</v>
      </c>
    </row>
    <row r="11" spans="1:7" x14ac:dyDescent="0.2">
      <c r="A11" t="s">
        <v>118</v>
      </c>
      <c r="B11" s="2"/>
      <c r="C11" s="2">
        <v>47204.24</v>
      </c>
      <c r="D11" s="13">
        <f>[2]Sep!$AK$36</f>
        <v>53238.250000000007</v>
      </c>
      <c r="E11" s="13">
        <f>[3]Sep!$AJ$36</f>
        <v>37493.83</v>
      </c>
      <c r="F11" s="9">
        <f>[1]Sep!$AJ$36</f>
        <v>51337.740000000005</v>
      </c>
    </row>
    <row r="12" spans="1:7" x14ac:dyDescent="0.2">
      <c r="A12" t="s">
        <v>119</v>
      </c>
      <c r="B12" s="2"/>
      <c r="C12" s="2">
        <v>53939.81</v>
      </c>
      <c r="D12" s="13">
        <f>[2]Oct!$AK$36</f>
        <v>55021.2</v>
      </c>
      <c r="E12" s="13">
        <f>[3]Oct!$AK$36</f>
        <v>42479.369999999995</v>
      </c>
      <c r="F12" s="9">
        <f>[1]Oct!$AK$36</f>
        <v>15115.039999999999</v>
      </c>
    </row>
    <row r="13" spans="1:7" x14ac:dyDescent="0.2">
      <c r="A13" t="s">
        <v>120</v>
      </c>
      <c r="B13" s="2"/>
      <c r="C13" s="2">
        <v>55281.39</v>
      </c>
      <c r="D13" s="13">
        <f>[2]Nov!$AJ$36</f>
        <v>49596.12</v>
      </c>
      <c r="E13" s="13">
        <f>[3]Nov!$AK$36</f>
        <v>41911.160000000003</v>
      </c>
    </row>
    <row r="14" spans="1:7" x14ac:dyDescent="0.2">
      <c r="A14" t="s">
        <v>121</v>
      </c>
      <c r="B14" s="2">
        <v>54188.569999999992</v>
      </c>
      <c r="C14" s="2">
        <v>60263.02</v>
      </c>
      <c r="D14" s="13">
        <f>[2]Dec!$AL$36</f>
        <v>51855.14</v>
      </c>
      <c r="E14" s="13">
        <f>[4]Dec!$AK$36</f>
        <v>44467.680000000008</v>
      </c>
    </row>
    <row r="15" spans="1:7" x14ac:dyDescent="0.2">
      <c r="D15" s="13"/>
    </row>
    <row r="16" spans="1:7" x14ac:dyDescent="0.2">
      <c r="D16" s="13"/>
    </row>
    <row r="17" spans="1:5" x14ac:dyDescent="0.2">
      <c r="D17" s="13"/>
    </row>
    <row r="18" spans="1:5" x14ac:dyDescent="0.2">
      <c r="A18" t="s">
        <v>122</v>
      </c>
      <c r="B18" s="2">
        <f>SUM(B3:B17)</f>
        <v>54188.569999999992</v>
      </c>
      <c r="C18" s="2">
        <f>SUM(C2:C17)</f>
        <v>635138.04</v>
      </c>
      <c r="D18" s="2">
        <f>SUM(D2:D17)</f>
        <v>710347.08</v>
      </c>
      <c r="E18" s="2">
        <f>SUM(E2:E17)</f>
        <v>419585.12000000005</v>
      </c>
    </row>
  </sheetData>
  <phoneticPr fontId="2" type="noConversion"/>
  <pageMargins left="0.75" right="0.75" top="1" bottom="1" header="0.5" footer="0.5"/>
  <pageSetup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Wkly Totals</vt:lpstr>
      <vt:lpstr>Wk by Wk</vt:lpstr>
      <vt:lpstr>Mth by Mth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David Stodart</cp:lastModifiedBy>
  <cp:lastPrinted>2016-02-02T16:32:36Z</cp:lastPrinted>
  <dcterms:created xsi:type="dcterms:W3CDTF">2008-11-23T18:32:12Z</dcterms:created>
  <dcterms:modified xsi:type="dcterms:W3CDTF">2021-10-10T20:50:03Z</dcterms:modified>
</cp:coreProperties>
</file>