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H8" i="1" s="1"/>
  <c r="F8" i="1"/>
  <c r="G8" i="1"/>
  <c r="I8" i="1"/>
  <c r="E9" i="1"/>
  <c r="D9" i="1" s="1"/>
  <c r="J9" i="1" s="1"/>
  <c r="K9" i="1" s="1"/>
  <c r="F9" i="1"/>
  <c r="G9" i="1"/>
  <c r="H9" i="1"/>
  <c r="I9" i="1"/>
  <c r="E10" i="1"/>
  <c r="H10" i="1" s="1"/>
  <c r="F10" i="1"/>
  <c r="G10" i="1"/>
  <c r="I10" i="1"/>
  <c r="E11" i="1"/>
  <c r="D11" i="1" s="1"/>
  <c r="J11" i="1" s="1"/>
  <c r="K11" i="1" s="1"/>
  <c r="F11" i="1"/>
  <c r="G11" i="1"/>
  <c r="H11" i="1"/>
  <c r="I11" i="1"/>
  <c r="E12" i="1"/>
  <c r="H12" i="1" s="1"/>
  <c r="F12" i="1"/>
  <c r="G12" i="1"/>
  <c r="I12" i="1"/>
  <c r="E13" i="1"/>
  <c r="D13" i="1" s="1"/>
  <c r="J13" i="1" s="1"/>
  <c r="K13" i="1" s="1"/>
  <c r="F13" i="1"/>
  <c r="G13" i="1"/>
  <c r="H13" i="1"/>
  <c r="I13" i="1"/>
  <c r="E14" i="1"/>
  <c r="H14" i="1" s="1"/>
  <c r="F14" i="1"/>
  <c r="G14" i="1"/>
  <c r="I14" i="1"/>
  <c r="E15" i="1"/>
  <c r="D15" i="1" s="1"/>
  <c r="J15" i="1" s="1"/>
  <c r="K15" i="1" s="1"/>
  <c r="F15" i="1"/>
  <c r="G15" i="1"/>
  <c r="H15" i="1"/>
  <c r="I15" i="1"/>
  <c r="K7" i="1"/>
  <c r="K6" i="1"/>
  <c r="J7" i="1"/>
  <c r="J6" i="1"/>
  <c r="I7" i="1"/>
  <c r="I6" i="1"/>
  <c r="H7" i="1"/>
  <c r="H6" i="1"/>
  <c r="E7" i="1"/>
  <c r="D7" i="1" s="1"/>
  <c r="F7" i="1"/>
  <c r="G7" i="1"/>
  <c r="D6" i="1"/>
  <c r="F6" i="1"/>
  <c r="G6" i="1"/>
  <c r="E6" i="1"/>
  <c r="D14" i="1" l="1"/>
  <c r="J14" i="1" s="1"/>
  <c r="K14" i="1" s="1"/>
  <c r="D12" i="1"/>
  <c r="J12" i="1" s="1"/>
  <c r="K12" i="1" s="1"/>
  <c r="D10" i="1"/>
  <c r="J10" i="1" s="1"/>
  <c r="K10" i="1" s="1"/>
  <c r="D8" i="1"/>
  <c r="J8" i="1" s="1"/>
  <c r="K8" i="1" s="1"/>
</calcChain>
</file>

<file path=xl/sharedStrings.xml><?xml version="1.0" encoding="utf-8"?>
<sst xmlns="http://schemas.openxmlformats.org/spreadsheetml/2006/main" count="10" uniqueCount="10">
  <si>
    <t>예측1</t>
  </si>
  <si>
    <t>중 실제1</t>
  </si>
  <si>
    <t>TN</t>
  </si>
  <si>
    <t>FP</t>
  </si>
  <si>
    <t>FN</t>
  </si>
  <si>
    <t>T P</t>
  </si>
  <si>
    <t>precision</t>
  </si>
  <si>
    <t>recall</t>
  </si>
  <si>
    <t>specificity</t>
  </si>
  <si>
    <t>g-mean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</si>
</sst>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tabSelected="1" topLeftCell="A4" workbookViewId="0">
      <selection activeCell="G10" sqref="G10"/>
    </sheetView>
  </sheetViews>
  <sheetFormatPr defaultRowHeight="14.5"/>
  <cols>
    <col min="4" max="4" width="9.08984375" customWidth="1"/>
  </cols>
  <sheetData>
    <row r="5" spans="2:11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2:11">
      <c r="B6">
        <v>282</v>
      </c>
      <c r="C6">
        <v>38</v>
      </c>
      <c r="D6">
        <f>2819-210-E6</f>
        <v>2365</v>
      </c>
      <c r="E6">
        <f>B6-C6</f>
        <v>244</v>
      </c>
      <c r="F6">
        <f>210-C6</f>
        <v>172</v>
      </c>
      <c r="G6">
        <f>C6</f>
        <v>38</v>
      </c>
      <c r="H6">
        <f>G6/(E6+G6)</f>
        <v>0.13475177304964539</v>
      </c>
      <c r="I6">
        <f>G6/(G6+F6)</f>
        <v>0.18095238095238095</v>
      </c>
      <c r="J6">
        <f>D6/(D6+E6)</f>
        <v>0.90647757761594483</v>
      </c>
      <c r="K6">
        <f>SQRT(I6*J6)</f>
        <v>0.40500527891566046</v>
      </c>
    </row>
    <row r="7" spans="2:11">
      <c r="B7">
        <v>564</v>
      </c>
      <c r="C7">
        <v>72</v>
      </c>
      <c r="D7">
        <f>2819-210-E7</f>
        <v>2117</v>
      </c>
      <c r="E7">
        <f>B7-C7</f>
        <v>492</v>
      </c>
      <c r="F7">
        <f>210-C7</f>
        <v>138</v>
      </c>
      <c r="G7">
        <f>C7</f>
        <v>72</v>
      </c>
      <c r="H7">
        <f>G7/(E7+G7)</f>
        <v>0.1276595744680851</v>
      </c>
      <c r="I7">
        <f>G7/(G7+F7)</f>
        <v>0.34285714285714286</v>
      </c>
      <c r="J7">
        <f>D7/(D7+E7)</f>
        <v>0.81142200076657722</v>
      </c>
      <c r="K7">
        <f>SQRT(I7*J7)</f>
        <v>0.52744841343420024</v>
      </c>
    </row>
    <row r="8" spans="2:11">
      <c r="B8">
        <v>846</v>
      </c>
      <c r="C8">
        <v>95</v>
      </c>
      <c r="D8">
        <f t="shared" ref="D8:D15" si="0">2819-210-E8</f>
        <v>1858</v>
      </c>
      <c r="E8">
        <f t="shared" ref="E8:E15" si="1">B8-C8</f>
        <v>751</v>
      </c>
      <c r="F8">
        <f t="shared" ref="F8:F15" si="2">210-C8</f>
        <v>115</v>
      </c>
      <c r="G8">
        <f t="shared" ref="G8:G15" si="3">C8</f>
        <v>95</v>
      </c>
      <c r="H8">
        <f t="shared" ref="H8:H15" si="4">G8/(E8+G8)</f>
        <v>0.11229314420803782</v>
      </c>
      <c r="I8">
        <f t="shared" ref="I8:I15" si="5">G8/(G8+F8)</f>
        <v>0.45238095238095238</v>
      </c>
      <c r="J8">
        <f t="shared" ref="J8:J15" si="6">D8/(D8+E8)</f>
        <v>0.71215024913760061</v>
      </c>
      <c r="K8">
        <f t="shared" ref="K8:K15" si="7">SQRT(I8*J8)</f>
        <v>0.56759422825042916</v>
      </c>
    </row>
    <row r="9" spans="2:11">
      <c r="B9">
        <v>1128</v>
      </c>
      <c r="C9">
        <v>123</v>
      </c>
      <c r="D9">
        <f t="shared" si="0"/>
        <v>1604</v>
      </c>
      <c r="E9">
        <f t="shared" si="1"/>
        <v>1005</v>
      </c>
      <c r="F9">
        <f t="shared" si="2"/>
        <v>87</v>
      </c>
      <c r="G9">
        <f t="shared" si="3"/>
        <v>123</v>
      </c>
      <c r="H9">
        <f t="shared" si="4"/>
        <v>0.10904255319148937</v>
      </c>
      <c r="I9">
        <f t="shared" si="5"/>
        <v>0.58571428571428574</v>
      </c>
      <c r="J9">
        <f t="shared" si="6"/>
        <v>0.61479494059026452</v>
      </c>
      <c r="K9">
        <f t="shared" si="7"/>
        <v>0.60007847777485201</v>
      </c>
    </row>
    <row r="10" spans="2:11">
      <c r="B10">
        <v>1410</v>
      </c>
      <c r="C10">
        <v>143</v>
      </c>
      <c r="D10">
        <f t="shared" si="0"/>
        <v>1342</v>
      </c>
      <c r="E10">
        <f t="shared" si="1"/>
        <v>1267</v>
      </c>
      <c r="F10">
        <f t="shared" si="2"/>
        <v>67</v>
      </c>
      <c r="G10">
        <f t="shared" si="3"/>
        <v>143</v>
      </c>
      <c r="H10">
        <f t="shared" si="4"/>
        <v>0.10141843971631205</v>
      </c>
      <c r="I10">
        <f t="shared" si="5"/>
        <v>0.68095238095238098</v>
      </c>
      <c r="J10">
        <f t="shared" si="6"/>
        <v>0.51437332311230355</v>
      </c>
      <c r="K10">
        <f t="shared" si="7"/>
        <v>0.59183083653330493</v>
      </c>
    </row>
    <row r="11" spans="2:11">
      <c r="B11">
        <v>1691</v>
      </c>
      <c r="C11">
        <v>163</v>
      </c>
      <c r="D11">
        <f t="shared" si="0"/>
        <v>1081</v>
      </c>
      <c r="E11">
        <f t="shared" si="1"/>
        <v>1528</v>
      </c>
      <c r="F11">
        <f t="shared" si="2"/>
        <v>47</v>
      </c>
      <c r="G11">
        <f t="shared" si="3"/>
        <v>163</v>
      </c>
      <c r="H11">
        <f t="shared" si="4"/>
        <v>9.6392667060910708E-2</v>
      </c>
      <c r="I11">
        <f t="shared" si="5"/>
        <v>0.77619047619047621</v>
      </c>
      <c r="J11">
        <f t="shared" si="6"/>
        <v>0.41433499425067077</v>
      </c>
      <c r="K11">
        <f t="shared" si="7"/>
        <v>0.56710041129398447</v>
      </c>
    </row>
    <row r="12" spans="2:11">
      <c r="B12">
        <v>1973</v>
      </c>
      <c r="C12">
        <v>174</v>
      </c>
      <c r="D12">
        <f t="shared" si="0"/>
        <v>810</v>
      </c>
      <c r="E12">
        <f t="shared" si="1"/>
        <v>1799</v>
      </c>
      <c r="F12">
        <f t="shared" si="2"/>
        <v>36</v>
      </c>
      <c r="G12">
        <f t="shared" si="3"/>
        <v>174</v>
      </c>
      <c r="H12">
        <f t="shared" si="4"/>
        <v>8.8190572731880384E-2</v>
      </c>
      <c r="I12">
        <f t="shared" si="5"/>
        <v>0.82857142857142863</v>
      </c>
      <c r="J12">
        <f t="shared" si="6"/>
        <v>0.31046377922575702</v>
      </c>
      <c r="K12">
        <f t="shared" si="7"/>
        <v>0.50718972492822656</v>
      </c>
    </row>
    <row r="13" spans="2:11">
      <c r="B13">
        <v>2255</v>
      </c>
      <c r="C13">
        <v>188</v>
      </c>
      <c r="D13">
        <f t="shared" si="0"/>
        <v>542</v>
      </c>
      <c r="E13">
        <f t="shared" si="1"/>
        <v>2067</v>
      </c>
      <c r="F13">
        <f t="shared" si="2"/>
        <v>22</v>
      </c>
      <c r="G13">
        <f t="shared" si="3"/>
        <v>188</v>
      </c>
      <c r="H13">
        <f t="shared" si="4"/>
        <v>8.3370288248337032E-2</v>
      </c>
      <c r="I13">
        <f t="shared" si="5"/>
        <v>0.89523809523809528</v>
      </c>
      <c r="J13">
        <f t="shared" si="6"/>
        <v>0.20774243004982751</v>
      </c>
      <c r="K13">
        <f t="shared" si="7"/>
        <v>0.43125275347288022</v>
      </c>
    </row>
    <row r="14" spans="2:11">
      <c r="B14">
        <v>2537</v>
      </c>
      <c r="C14">
        <v>200</v>
      </c>
      <c r="D14">
        <f t="shared" si="0"/>
        <v>272</v>
      </c>
      <c r="E14">
        <f t="shared" si="1"/>
        <v>2337</v>
      </c>
      <c r="F14">
        <f t="shared" si="2"/>
        <v>10</v>
      </c>
      <c r="G14">
        <f t="shared" si="3"/>
        <v>200</v>
      </c>
      <c r="H14">
        <f t="shared" si="4"/>
        <v>7.8833267638943633E-2</v>
      </c>
      <c r="I14">
        <f t="shared" si="5"/>
        <v>0.95238095238095233</v>
      </c>
      <c r="J14">
        <f t="shared" si="6"/>
        <v>0.10425450364124185</v>
      </c>
      <c r="K14">
        <f t="shared" si="7"/>
        <v>0.31510316321460402</v>
      </c>
    </row>
    <row r="15" spans="2:11">
      <c r="B15">
        <v>2819</v>
      </c>
      <c r="C15">
        <v>210</v>
      </c>
      <c r="D15">
        <f t="shared" si="0"/>
        <v>0</v>
      </c>
      <c r="E15">
        <f t="shared" si="1"/>
        <v>2609</v>
      </c>
      <c r="F15">
        <f t="shared" si="2"/>
        <v>0</v>
      </c>
      <c r="G15">
        <f t="shared" si="3"/>
        <v>210</v>
      </c>
      <c r="H15">
        <f t="shared" si="4"/>
        <v>7.4494501596310755E-2</v>
      </c>
      <c r="I15">
        <f t="shared" si="5"/>
        <v>1</v>
      </c>
      <c r="J15">
        <f t="shared" si="6"/>
        <v>0</v>
      </c>
      <c r="K15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2024-10-16T07:21:02Z</dcterms:created>
  <dcterms:modified xsi:type="dcterms:W3CDTF">2024-10-16T07:37:44Z</dcterms:modified>
</cp:coreProperties>
</file>