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immy\OneDrive\Documents\Data_bootcamp\Lecture_files\"/>
    </mc:Choice>
  </mc:AlternateContent>
  <xr:revisionPtr revIDLastSave="0" documentId="13_ncr:1_{4C228B79-8839-42C6-BFB8-EE86C175BA7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2" r:id="rId1"/>
    <sheet name="Sheet2" sheetId="3" r:id="rId2"/>
    <sheet name="Sheet3" sheetId="8" r:id="rId3"/>
    <sheet name="Crowdfunding Goal Analysis" sheetId="9" r:id="rId4"/>
    <sheet name="Statistical Analysis" sheetId="10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6" i="10"/>
  <c r="I5" i="10"/>
  <c r="I4" i="10"/>
  <c r="I3" i="10"/>
  <c r="I2" i="10"/>
  <c r="S7" i="10"/>
  <c r="S6" i="10"/>
  <c r="S4" i="10"/>
  <c r="S3" i="10"/>
  <c r="S2" i="10"/>
  <c r="G6" i="9"/>
  <c r="E4" i="9"/>
  <c r="G4" i="9" s="1"/>
  <c r="E5" i="9"/>
  <c r="G5" i="9" s="1"/>
  <c r="E6" i="9"/>
  <c r="E7" i="9"/>
  <c r="G7" i="9" s="1"/>
  <c r="D13" i="9"/>
  <c r="D12" i="9"/>
  <c r="D11" i="9"/>
  <c r="D10" i="9"/>
  <c r="D9" i="9"/>
  <c r="D8" i="9"/>
  <c r="D7" i="9"/>
  <c r="H7" i="9" s="1"/>
  <c r="D6" i="9"/>
  <c r="H6" i="9" s="1"/>
  <c r="D5" i="9"/>
  <c r="H5" i="9" s="1"/>
  <c r="D4" i="9"/>
  <c r="H4" i="9" s="1"/>
  <c r="D3" i="9"/>
  <c r="D2" i="9"/>
  <c r="E2" i="9" s="1"/>
  <c r="F2" i="9" s="1"/>
  <c r="C13" i="9"/>
  <c r="G13" i="9" s="1"/>
  <c r="C12" i="9"/>
  <c r="C11" i="9"/>
  <c r="C10" i="9"/>
  <c r="C9" i="9"/>
  <c r="C8" i="9"/>
  <c r="E8" i="9" s="1"/>
  <c r="H8" i="9" s="1"/>
  <c r="C7" i="9"/>
  <c r="C6" i="9"/>
  <c r="C5" i="9"/>
  <c r="C4" i="9"/>
  <c r="C3" i="9"/>
  <c r="C2" i="9"/>
  <c r="B2" i="9"/>
  <c r="B13" i="9"/>
  <c r="E13" i="9" s="1"/>
  <c r="B12" i="9"/>
  <c r="E12" i="9" s="1"/>
  <c r="B11" i="9"/>
  <c r="E11" i="9" s="1"/>
  <c r="B10" i="9"/>
  <c r="E10" i="9" s="1"/>
  <c r="B9" i="9"/>
  <c r="E9" i="9" s="1"/>
  <c r="B8" i="9"/>
  <c r="F8" i="9" s="1"/>
  <c r="B7" i="9"/>
  <c r="F7" i="9" s="1"/>
  <c r="B6" i="9"/>
  <c r="F6" i="9" s="1"/>
  <c r="B5" i="9"/>
  <c r="F5" i="9" s="1"/>
  <c r="B4" i="9"/>
  <c r="F4" i="9" s="1"/>
  <c r="B3" i="9"/>
  <c r="E3" i="9" s="1"/>
  <c r="G3" i="9" s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2" i="1"/>
  <c r="H12" i="9" l="1"/>
  <c r="F12" i="9"/>
  <c r="F13" i="9"/>
  <c r="H13" i="9"/>
  <c r="H3" i="9"/>
  <c r="G2" i="9"/>
  <c r="H9" i="9"/>
  <c r="G9" i="9"/>
  <c r="G10" i="9"/>
  <c r="H10" i="9"/>
  <c r="F10" i="9"/>
  <c r="G11" i="9"/>
  <c r="H11" i="9"/>
  <c r="F11" i="9"/>
  <c r="G12" i="9"/>
  <c r="F9" i="9"/>
  <c r="F3" i="9"/>
  <c r="H2" i="9"/>
  <c r="G8" i="9"/>
</calcChain>
</file>

<file path=xl/sharedStrings.xml><?xml version="1.0" encoding="utf-8"?>
<sst xmlns="http://schemas.openxmlformats.org/spreadsheetml/2006/main" count="9143" uniqueCount="2114">
  <si>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</si>
  <si>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</si>
  <si>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</si>
  <si>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</si>
  <si>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</si>
  <si>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</si>
  <si>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</si>
  <si>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</si>
  <si>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</si>
  <si>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</si>
  <si>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</si>
  <si>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</si>
  <si>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</si>
  <si>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</si>
  <si>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</si>
  <si>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</si>
  <si>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</si>
  <si>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</si>
  <si>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</si>
  <si>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</si>
  <si>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</si>
  <si>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</si>
  <si>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</si>
  <si>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</si>
  <si>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</si>
  <si>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</si>
  <si>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</si>
  <si>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</si>
  <si>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</si>
  <si>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</si>
  <si>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</si>
  <si>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</si>
  <si>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</si>
  <si>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</si>
  <si>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</si>
  <si>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</si>
  <si>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</si>
  <si>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</si>
  <si>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</si>
  <si>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</si>
  <si>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</si>
  <si>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</si>
  <si>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</si>
  <si>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</si>
  <si>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</si>
  <si>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</si>
  <si>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</si>
  <si>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</si>
  <si>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</si>
  <si>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</si>
  <si>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</si>
  <si>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</si>
  <si>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</si>
  <si>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</si>
  <si>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</si>
  <si>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</si>
  <si>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</si>
  <si>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</si>
  <si>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</si>
  <si>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</si>
  <si>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</si>
  <si>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</si>
  <si>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</si>
  <si>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</si>
  <si>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</si>
  <si>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</si>
  <si>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</si>
  <si>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</si>
  <si>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</si>
  <si>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</si>
  <si>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</si>
  <si>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</si>
  <si>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</si>
  <si>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</si>
  <si>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</si>
  <si>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</si>
  <si>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</si>
  <si>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</si>
  <si>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</si>
  <si>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</si>
  <si>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</si>
  <si>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</si>
  <si>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</si>
  <si>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</si>
  <si>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</si>
  <si>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</si>
  <si>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</si>
  <si>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</si>
  <si>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</si>
  <si>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</si>
  <si>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</si>
  <si>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</si>
  <si>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</si>
  <si>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</si>
  <si>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</si>
  <si>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</si>
  <si>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</si>
  <si>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</si>
  <si>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</si>
  <si>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</si>
  <si>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</si>
  <si>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</si>
  <si>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</si>
  <si>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</si>
  <si>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</si>
  <si>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</si>
  <si>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</si>
  <si>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</si>
  <si>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</si>
  <si>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</si>
  <si>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</si>
  <si>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</si>
  <si>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</si>
  <si>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</si>
  <si>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</si>
  <si>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</si>
  <si>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</si>
  <si>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</si>
  <si>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</si>
  <si>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</si>
  <si>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</si>
  <si>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</si>
  <si>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</si>
  <si>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</si>
  <si>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</si>
  <si>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</si>
  <si>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</si>
  <si>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</si>
  <si>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</si>
  <si>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</si>
  <si>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</si>
  <si>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</si>
  <si>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</si>
  <si>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</si>
  <si>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</si>
  <si>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</si>
  <si>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</si>
  <si>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</si>
  <si>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</si>
  <si>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</si>
  <si>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</si>
  <si>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</si>
  <si>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</si>
  <si>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</si>
  <si>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</si>
  <si>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</si>
  <si>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</si>
  <si>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</si>
  <si>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</si>
  <si>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</si>
  <si>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</si>
  <si>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</si>
  <si>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</si>
  <si>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</si>
  <si>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</si>
  <si>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</si>
  <si>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</si>
  <si>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</si>
  <si>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</si>
  <si>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</si>
  <si>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</si>
  <si>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</si>
  <si>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</si>
  <si>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</si>
  <si>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</si>
  <si>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</si>
  <si>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</si>
  <si>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</si>
  <si>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</si>
  <si>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</si>
  <si>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</si>
  <si>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</si>
  <si>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</si>
  <si>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</si>
  <si>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</si>
  <si>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</si>
  <si>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</si>
  <si>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</si>
  <si>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</si>
  <si>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</si>
  <si>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</si>
  <si>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</si>
  <si>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</si>
  <si>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</si>
  <si>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</si>
  <si>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</si>
  <si>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</si>
  <si>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</si>
  <si>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</si>
  <si>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</si>
  <si>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</si>
  <si>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</si>
  <si>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</si>
  <si>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</si>
  <si>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</si>
  <si>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</si>
  <si>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</si>
  <si>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</si>
  <si>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</si>
  <si>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</si>
  <si>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</si>
  <si>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</si>
  <si>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</si>
  <si>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</si>
  <si>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</si>
  <si>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</si>
  <si>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</si>
  <si>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</si>
  <si>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</si>
  <si>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</si>
  <si>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</si>
  <si>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</si>
  <si>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</si>
  <si>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</si>
  <si>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</si>
  <si>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</si>
  <si>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</si>
  <si>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</si>
  <si>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</si>
  <si>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</si>
  <si>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</si>
  <si>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</si>
  <si>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</si>
  <si>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</si>
  <si>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</si>
  <si>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</si>
  <si>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</si>
  <si>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</si>
  <si>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</si>
  <si>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</si>
  <si>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</si>
  <si>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</si>
  <si>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</si>
  <si>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</si>
  <si>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</si>
  <si>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</si>
  <si>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</si>
  <si>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</si>
  <si>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</si>
  <si>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</si>
  <si>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</si>
  <si>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</si>
  <si>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</si>
  <si>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</si>
  <si>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</si>
  <si>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</si>
  <si>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</si>
  <si>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</si>
  <si>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</si>
  <si>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</si>
  <si>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</si>
  <si>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</si>
  <si>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</si>
  <si>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</si>
  <si>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</si>
  <si>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</si>
  <si>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</si>
  <si>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</si>
  <si>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</si>
  <si>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</si>
  <si>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</si>
  <si>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</si>
  <si>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</si>
  <si>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</si>
  <si>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</si>
  <si>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</si>
  <si>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</si>
  <si>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</si>
  <si>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</si>
  <si>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</si>
  <si>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</si>
  <si>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</si>
  <si>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</si>
  <si>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</si>
  <si>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</si>
  <si>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</si>
  <si>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</si>
  <si>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</si>
  <si>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</si>
  <si>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</si>
  <si>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</si>
  <si>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</si>
  <si>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</si>
  <si>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</si>
  <si>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</si>
  <si>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</si>
  <si>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</si>
  <si>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</si>
  <si>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</si>
  <si>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</si>
  <si>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</si>
  <si>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</si>
  <si>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</si>
  <si>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</si>
  <si>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</si>
  <si>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</si>
  <si>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</si>
  <si>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</si>
  <si>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</si>
  <si>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</si>
  <si>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</si>
  <si>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</si>
  <si>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</si>
  <si>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</si>
  <si>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</si>
  <si>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</si>
  <si>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</si>
  <si>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</si>
  <si>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</si>
  <si>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</si>
  <si>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</si>
  <si>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</si>
  <si>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</si>
  <si>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</si>
  <si>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</si>
  <si>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</si>
  <si>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</si>
  <si>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</si>
  <si>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</si>
  <si>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</si>
  <si>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</si>
  <si>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</si>
  <si>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</si>
  <si>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</si>
  <si>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</si>
  <si>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</si>
  <si>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</si>
  <si>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</si>
  <si>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</si>
  <si>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</si>
  <si>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</si>
  <si>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</si>
  <si>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</si>
  <si>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</si>
  <si>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</si>
  <si>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</si>
  <si>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</si>
  <si>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</si>
  <si>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</si>
  <si>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</si>
  <si>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</si>
  <si>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</si>
  <si>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</si>
  <si>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</si>
  <si>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</si>
  <si>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</si>
  <si>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</si>
  <si>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</si>
  <si>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</si>
  <si>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</si>
  <si>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</si>
  <si>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</si>
  <si>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</si>
  <si>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</si>
  <si>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</si>
  <si>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</si>
  <si>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</si>
  <si>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</si>
  <si>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</si>
  <si>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</si>
  <si>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</si>
  <si>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</si>
  <si>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</si>
  <si>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</si>
  <si>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</si>
  <si>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</si>
  <si>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</si>
  <si>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</si>
  <si>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</si>
  <si>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</si>
  <si>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</si>
  <si>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</si>
  <si>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</si>
  <si>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</si>
  <si>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</si>
  <si>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</si>
  <si>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</si>
  <si>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</si>
  <si>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</si>
  <si>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</si>
  <si>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</si>
  <si>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</si>
  <si>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</si>
  <si>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</si>
  <si>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</si>
  <si>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</si>
  <si>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</si>
  <si>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</si>
  <si>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</si>
  <si>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</si>
  <si>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</si>
  <si>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</si>
  <si>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</si>
  <si>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</si>
  <si>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</si>
  <si>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</si>
  <si>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</si>
  <si>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</si>
  <si>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</si>
  <si>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</si>
  <si>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</si>
  <si>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</si>
  <si>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</si>
  <si>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</si>
  <si>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</si>
  <si>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</si>
  <si>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</si>
  <si>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</si>
  <si>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</si>
  <si>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</si>
  <si>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</si>
  <si>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</si>
  <si>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</si>
  <si>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</si>
  <si>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</si>
  <si>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</si>
  <si>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</si>
  <si>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</si>
  <si>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</si>
  <si>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</si>
  <si>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</si>
  <si>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</si>
  <si>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</si>
  <si>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</si>
  <si>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</si>
  <si>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</si>
  <si>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</si>
  <si>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</si>
  <si>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</si>
  <si>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</si>
  <si>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</si>
  <si>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</si>
  <si>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</si>
  <si>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</si>
  <si>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</si>
  <si>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</si>
  <si>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</si>
  <si>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</si>
  <si>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</si>
  <si>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</si>
  <si>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</si>
  <si>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</si>
  <si>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</si>
  <si>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</si>
  <si>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</si>
  <si>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</si>
  <si>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</si>
  <si>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</si>
  <si>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</si>
  <si>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</si>
  <si>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</si>
  <si>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</si>
  <si>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</si>
  <si>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</si>
  <si>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</si>
  <si>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</si>
  <si>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</si>
  <si>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</si>
  <si>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</si>
  <si>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</si>
  <si>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</si>
  <si>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</si>
  <si>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</si>
  <si>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</si>
  <si>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</si>
  <si>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</si>
  <si>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</si>
  <si>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</si>
  <si>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</si>
  <si>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</si>
  <si>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</si>
  <si>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</si>
  <si>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</si>
  <si>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</si>
  <si>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</si>
  <si>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</si>
  <si>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</si>
  <si>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</si>
  <si>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</si>
  <si>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</si>
  <si>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</si>
  <si>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</si>
  <si>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</si>
  <si>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</si>
  <si>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</si>
  <si>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</si>
  <si>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</si>
  <si>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</si>
  <si>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</si>
  <si>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</si>
  <si>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</si>
  <si>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</si>
  <si>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</si>
  <si>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</si>
  <si>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</si>
  <si>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</si>
  <si>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</si>
  <si>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</si>
  <si>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</si>
  <si>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</si>
  <si>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</si>
  <si>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</si>
  <si>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</si>
  <si>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</si>
  <si>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</si>
  <si>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</si>
  <si>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</si>
  <si>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</si>
  <si>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</si>
  <si>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</si>
  <si>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</si>
  <si>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</si>
  <si>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</si>
  <si>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</si>
  <si>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</si>
  <si>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</si>
  <si>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</si>
  <si>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</si>
  <si>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</si>
  <si>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</si>
  <si>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</si>
  <si>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</si>
  <si>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</si>
  <si>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</si>
  <si>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</si>
  <si>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</si>
  <si>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</si>
  <si>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</si>
  <si>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</si>
  <si>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</si>
  <si>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</si>
  <si>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</si>
  <si>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</si>
  <si>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</si>
  <si>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</si>
  <si>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</si>
  <si>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</si>
  <si>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</si>
  <si>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</si>
  <si>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</si>
  <si>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</si>
  <si>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</si>
  <si>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</si>
  <si>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</si>
  <si>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</si>
  <si>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</si>
  <si>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</si>
  <si>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</si>
  <si>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</si>
  <si>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</si>
  <si>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</si>
  <si>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</si>
  <si>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</si>
  <si>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</si>
  <si>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</si>
  <si>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</si>
  <si>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</si>
  <si>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</si>
  <si>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</si>
  <si>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</si>
  <si>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</si>
  <si>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</si>
  <si>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</si>
  <si>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</si>
  <si>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</si>
  <si>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</si>
  <si>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</si>
  <si>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</si>
  <si>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</si>
  <si>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</si>
  <si>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</si>
  <si>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</si>
  <si>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</si>
  <si>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</si>
  <si>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</si>
  <si>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</si>
  <si>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</si>
  <si>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</si>
  <si>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</si>
  <si>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</si>
  <si>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</si>
  <si>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</si>
  <si>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</si>
  <si>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</si>
  <si>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</si>
  <si>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</si>
  <si>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</si>
  <si>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</si>
  <si>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</si>
  <si>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</si>
  <si>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</si>
  <si>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</si>
  <si>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</si>
  <si>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</si>
  <si>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</si>
  <si>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</si>
  <si>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</si>
  <si>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</si>
  <si>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</si>
  <si>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</si>
  <si>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</si>
  <si>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</si>
  <si>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</si>
  <si>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</si>
  <si>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</si>
  <si>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</si>
  <si>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</si>
  <si>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</si>
  <si>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</si>
  <si>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</si>
  <si>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</si>
  <si>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</si>
  <si>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</si>
  <si>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</si>
  <si>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</si>
  <si>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</si>
  <si>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</si>
  <si>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</si>
  <si>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</si>
  <si>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</si>
  <si>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</si>
  <si>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</si>
  <si>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</si>
  <si>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</si>
  <si>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</si>
  <si>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</si>
  <si>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</si>
  <si>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</si>
  <si>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</si>
  <si>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</si>
  <si>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</si>
  <si>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</si>
  <si>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</si>
  <si>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</si>
  <si>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</si>
  <si>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</si>
  <si>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</si>
  <si>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</si>
  <si>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</si>
  <si>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</si>
  <si>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</si>
  <si>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</si>
  <si>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</si>
  <si>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</si>
  <si>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</si>
  <si>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</si>
  <si>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</si>
  <si>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</si>
  <si>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</si>
  <si>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</si>
  <si>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</si>
  <si>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</si>
  <si>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</si>
  <si>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</si>
  <si>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</si>
  <si>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</si>
  <si>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</si>
  <si>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</si>
  <si>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</si>
  <si>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</si>
  <si>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</si>
  <si>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</si>
  <si>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</si>
  <si>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</si>
  <si>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</si>
  <si>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</si>
  <si>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</si>
  <si>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</si>
  <si>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</si>
  <si>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</si>
  <si>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</si>
  <si>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</si>
  <si>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</si>
  <si>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</si>
  <si>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</si>
  <si>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</si>
  <si>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</si>
  <si>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</si>
  <si>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</si>
  <si>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</si>
  <si>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</si>
  <si>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</si>
  <si>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</si>
  <si>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</si>
  <si>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</si>
  <si>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</si>
  <si>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</si>
  <si>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</si>
  <si>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</si>
  <si>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</si>
  <si>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</si>
  <si>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</si>
  <si>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</si>
  <si>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</si>
  <si>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</si>
  <si>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</si>
  <si>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</si>
  <si>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</si>
  <si>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</si>
  <si>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</si>
  <si>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</si>
  <si>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</si>
  <si>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</si>
  <si>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</si>
  <si>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</si>
  <si>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</si>
  <si>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</si>
  <si>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</si>
  <si>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</si>
  <si>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</si>
  <si>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</si>
  <si>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</si>
  <si>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</si>
  <si>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</si>
  <si>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</si>
  <si>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</si>
  <si>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</si>
  <si>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</si>
  <si>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</si>
  <si>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</si>
  <si>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</si>
  <si>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</si>
  <si>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</si>
  <si>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</si>
  <si>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</si>
  <si>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</si>
  <si>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</si>
  <si>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</si>
  <si>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</si>
  <si>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</si>
  <si>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</si>
  <si>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</si>
  <si>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</si>
  <si>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</si>
  <si>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</si>
  <si>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</si>
  <si>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</si>
  <si>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</si>
  <si>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</si>
  <si>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</si>
  <si>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</si>
  <si>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</si>
  <si>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</si>
  <si>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</si>
  <si>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</si>
  <si>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</si>
  <si>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</si>
  <si>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</si>
  <si>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</si>
  <si>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</si>
  <si>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</si>
  <si>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</si>
  <si>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</si>
  <si>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</si>
  <si>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</si>
  <si>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</si>
  <si>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</si>
  <si>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</si>
  <si>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</si>
  <si>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</si>
  <si>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</si>
  <si>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</si>
  <si>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</si>
  <si>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</si>
  <si>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</si>
  <si>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</si>
  <si>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</si>
  <si>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</si>
  <si>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</si>
  <si>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</si>
  <si>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</si>
  <si>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</si>
  <si>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</si>
  <si>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</si>
  <si>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</si>
  <si>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</si>
  <si>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</si>
  <si>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</si>
  <si>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</si>
  <si>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</si>
  <si>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</si>
  <si>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</si>
  <si>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</si>
  <si>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</si>
  <si>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</si>
  <si>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</si>
  <si>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</si>
  <si>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</si>
  <si>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</si>
  <si>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</si>
  <si>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</si>
  <si>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</si>
  <si>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</si>
  <si>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</si>
  <si>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</si>
  <si>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</si>
  <si>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</si>
  <si>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</si>
  <si>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</si>
  <si>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</si>
  <si>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</si>
  <si>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</si>
  <si>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</si>
  <si>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</si>
  <si>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</si>
  <si>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</si>
  <si>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</si>
  <si>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</si>
  <si>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</si>
  <si>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</si>
  <si>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</si>
  <si>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</si>
  <si>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</si>
  <si>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</si>
  <si>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</si>
  <si>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</si>
  <si>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</si>
  <si>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</si>
  <si>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</si>
  <si>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</si>
  <si>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</si>
  <si>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</si>
  <si>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</si>
  <si>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</si>
  <si>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</si>
  <si>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</si>
  <si>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</si>
  <si>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</si>
  <si>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</si>
  <si>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</si>
  <si>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</si>
  <si>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</si>
  <si>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</si>
  <si>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</si>
  <si>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</si>
  <si>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</si>
  <si>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</si>
  <si>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</si>
  <si>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</si>
  <si>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</si>
  <si>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</si>
  <si>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</si>
  <si>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</si>
  <si>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</si>
  <si>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</si>
  <si>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</si>
  <si>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</si>
  <si>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</si>
  <si>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</si>
  <si>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</si>
  <si>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</si>
  <si>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</si>
  <si>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</si>
  <si>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</si>
  <si>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</si>
  <si>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</si>
  <si>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</si>
  <si>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</si>
  <si>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</si>
  <si>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</si>
  <si>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</si>
  <si>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</si>
  <si>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</si>
  <si>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</si>
  <si>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</si>
  <si>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</si>
  <si>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</si>
  <si>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</si>
  <si>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</si>
  <si>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</si>
  <si>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</si>
  <si>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</si>
  <si>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</si>
  <si>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</si>
  <si>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</si>
  <si>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</si>
  <si>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</si>
  <si>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</si>
  <si>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</si>
  <si>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</si>
  <si>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</si>
  <si>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</si>
  <si>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</si>
  <si>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</si>
  <si>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</si>
  <si>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</si>
  <si>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</si>
  <si>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</si>
  <si>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</si>
  <si>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</si>
  <si>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</si>
  <si>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</si>
  <si>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</si>
  <si>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</si>
  <si>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</si>
  <si>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</si>
  <si>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</si>
  <si>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</si>
  <si>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</si>
  <si>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</si>
  <si>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</si>
  <si>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</si>
  <si>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</si>
  <si>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</si>
  <si>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</si>
  <si>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</si>
  <si>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</si>
  <si>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</si>
  <si>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</si>
  <si>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</si>
  <si>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</si>
  <si>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</si>
  <si>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</si>
  <si>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</si>
  <si>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</si>
  <si>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</si>
  <si>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</si>
  <si>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</si>
  <si>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</si>
  <si>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</si>
  <si>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</si>
  <si>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</si>
  <si>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</si>
  <si>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</si>
  <si>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</si>
  <si>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</si>
  <si>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</si>
  <si>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</si>
  <si>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</si>
  <si>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</si>
  <si>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</si>
  <si>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</si>
  <si>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</si>
  <si>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</si>
  <si>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</si>
  <si>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</si>
  <si>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</si>
  <si>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</si>
  <si>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</si>
  <si>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</si>
  <si>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</si>
  <si>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</si>
  <si>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</si>
  <si>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</si>
  <si>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</si>
  <si>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</si>
  <si>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</si>
  <si>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</si>
  <si>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</si>
  <si>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</si>
  <si>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</si>
  <si>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</si>
  <si>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</si>
  <si>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</si>
  <si>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</si>
  <si>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</si>
  <si>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</si>
  <si>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</si>
  <si>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</si>
  <si>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</si>
  <si>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</si>
  <si>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</si>
  <si>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</si>
  <si>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</si>
  <si>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</si>
  <si>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</si>
  <si>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</si>
  <si>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</si>
  <si>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</si>
  <si>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</si>
  <si>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</si>
  <si>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</si>
  <si>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</si>
  <si>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</si>
  <si>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</si>
  <si>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</si>
  <si>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</si>
  <si>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</si>
  <si>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</si>
  <si>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</si>
  <si>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</si>
  <si>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</si>
  <si>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</si>
  <si>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</si>
  <si>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</si>
  <si>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</si>
  <si>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</si>
  <si>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</si>
  <si>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</si>
  <si>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</si>
  <si>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</si>
  <si>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</si>
  <si>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</si>
  <si>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</si>
  <si>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</si>
  <si>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</si>
  <si>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</si>
  <si>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</si>
  <si>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</si>
  <si>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</si>
  <si>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</si>
  <si>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</si>
  <si>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</si>
  <si>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</si>
  <si>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</si>
  <si>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</si>
  <si>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</si>
  <si>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</si>
  <si>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</si>
  <si>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</si>
  <si>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</si>
  <si>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</si>
  <si>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</si>
  <si>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</si>
  <si>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</si>
  <si>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</si>
  <si>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</si>
  <si>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</si>
  <si>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</si>
  <si>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</si>
  <si>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</si>
  <si>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</si>
  <si>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</si>
  <si>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</si>
  <si>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</si>
  <si>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</si>
  <si>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</si>
  <si>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</si>
  <si>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</si>
  <si>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</si>
  <si>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</si>
  <si>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</si>
  <si>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</si>
  <si>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</si>
  <si>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</si>
  <si>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</si>
  <si>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</si>
  <si>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</si>
  <si>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</si>
  <si>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</si>
  <si>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</si>
  <si>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</si>
  <si>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</si>
  <si>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</si>
  <si>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</si>
  <si>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</si>
  <si>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</si>
  <si>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</si>
  <si>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</si>
  <si>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</si>
  <si>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</si>
  <si>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</si>
  <si>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</si>
  <si>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</si>
  <si>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</si>
  <si>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</si>
  <si>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</si>
  <si>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</si>
  <si>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</si>
  <si>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</si>
  <si>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</si>
  <si>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</si>
  <si>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</si>
  <si>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</si>
  <si>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</si>
  <si>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</si>
  <si>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</si>
  <si>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</si>
  <si>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</si>
  <si>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</si>
  <si>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</si>
  <si>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</si>
  <si>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</si>
  <si>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</si>
  <si>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</si>
  <si>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</si>
  <si>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</si>
  <si>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</si>
  <si>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</si>
  <si>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</si>
  <si>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</si>
  <si>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</si>
  <si>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</si>
  <si>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</si>
  <si>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</si>
  <si>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</si>
  <si>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</si>
  <si>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</si>
  <si>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</si>
  <si>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</si>
  <si>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</si>
  <si>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</si>
  <si>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</si>
  <si>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</si>
  <si>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</si>
  <si>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</si>
  <si>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</si>
  <si>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</si>
  <si>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</si>
  <si>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</si>
  <si>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</si>
  <si>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</si>
  <si>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</si>
  <si>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</si>
  <si>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</si>
  <si>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</si>
  <si>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</si>
  <si>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</si>
  <si>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</si>
  <si>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</si>
  <si>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</si>
  <si>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</si>
  <si>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</si>
  <si>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</si>
  <si>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</si>
  <si>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</si>
  <si>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</si>
  <si>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</si>
  <si>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</si>
  <si>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</si>
  <si>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</si>
  <si>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</si>
  <si>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</si>
  <si>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</si>
  <si>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</si>
  <si>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</si>
  <si>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</si>
  <si>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</si>
  <si>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</si>
  <si>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</si>
  <si>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</si>
  <si>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</si>
  <si>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</si>
  <si>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</si>
  <si>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</si>
  <si>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</si>
  <si>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</si>
  <si>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</si>
  <si>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</si>
  <si>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</si>
  <si>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</si>
  <si>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</si>
  <si>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</si>
  <si>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</si>
  <si>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</si>
  <si>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</si>
  <si>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</si>
  <si>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</si>
  <si>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</si>
  <si>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</si>
  <si>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</si>
  <si>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</si>
  <si>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</si>
  <si>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</si>
  <si>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</si>
  <si>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</si>
  <si>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</si>
  <si>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</si>
  <si>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</si>
  <si>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</si>
  <si>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</si>
  <si>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</si>
  <si>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</si>
  <si>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</si>
  <si>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</si>
  <si>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</si>
  <si>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</si>
  <si>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</si>
  <si>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</si>
  <si>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</si>
  <si>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</si>
  <si>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</si>
  <si>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</si>
  <si>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</si>
  <si>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</si>
  <si>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</si>
  <si>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</si>
  <si>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</si>
  <si>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</si>
  <si>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</si>
  <si>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</si>
  <si>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</si>
  <si>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</si>
  <si>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</si>
  <si>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</si>
  <si>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</si>
  <si>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</si>
  <si>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</si>
  <si>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</si>
  <si>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</si>
  <si>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</si>
  <si>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</si>
  <si>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</si>
  <si>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</si>
  <si>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</si>
  <si>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</si>
  <si>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</si>
  <si>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</si>
  <si>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</si>
  <si>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</si>
  <si>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</si>
  <si>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</si>
  <si>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</si>
  <si>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</si>
  <si>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</si>
  <si>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</si>
  <si>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</si>
  <si>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</si>
  <si>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</si>
  <si>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</si>
  <si>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</si>
  <si>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</si>
  <si>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</si>
  <si>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</si>
  <si>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</si>
  <si>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</si>
  <si>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</si>
  <si>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</si>
  <si>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</si>
  <si>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</si>
  <si>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</si>
  <si>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</si>
  <si>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</si>
  <si>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</si>
  <si>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</si>
  <si>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</si>
  <si>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</si>
  <si>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</si>
  <si>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</si>
  <si>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</si>
  <si>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</si>
  <si>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</si>
  <si>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</si>
  <si>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</si>
  <si>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</si>
  <si>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</si>
  <si>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</si>
  <si>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</si>
  <si>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</si>
  <si>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</si>
  <si>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</si>
  <si>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</si>
  <si>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</si>
  <si>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</si>
  <si>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</si>
  <si>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</si>
  <si>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</si>
  <si>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</si>
  <si>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</si>
  <si>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</si>
  <si>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</si>
  <si>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</si>
  <si>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</si>
  <si>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</si>
  <si>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</si>
  <si>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</si>
  <si>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</si>
  <si>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</si>
  <si>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</si>
  <si>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</si>
  <si>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</si>
  <si>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</si>
  <si>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</si>
  <si>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</si>
  <si>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</si>
  <si>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</si>
  <si>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</si>
  <si>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</si>
  <si>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</si>
  <si>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</si>
  <si>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</si>
  <si>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</si>
  <si>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</si>
  <si>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</si>
  <si>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</si>
  <si>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</si>
  <si>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</si>
  <si>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</si>
  <si>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</si>
  <si>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</si>
  <si>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</si>
  <si>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</si>
  <si>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</si>
  <si>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</si>
  <si>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</si>
  <si>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</si>
  <si>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</si>
  <si>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</si>
  <si>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</si>
  <si>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</si>
  <si>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</si>
  <si>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</si>
  <si>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</si>
  <si>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</si>
  <si>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</si>
  <si>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</si>
  <si>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</si>
  <si>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</si>
  <si>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</si>
  <si>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</si>
  <si>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</si>
  <si>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</si>
  <si>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</si>
  <si>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</si>
  <si>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</si>
  <si>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</si>
  <si>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</si>
  <si>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</si>
  <si>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</si>
  <si>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</si>
  <si>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</si>
  <si>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</si>
  <si>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</si>
  <si>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</si>
  <si>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</si>
  <si>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</si>
  <si>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</si>
  <si>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</si>
  <si>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</si>
  <si>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</si>
  <si>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</si>
  <si>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</si>
  <si>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</si>
  <si>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</si>
  <si>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</si>
  <si>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</si>
  <si>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</si>
  <si>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</si>
  <si>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</si>
  <si>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</si>
  <si>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</si>
  <si>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</si>
  <si>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</si>
  <si>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</si>
  <si>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</si>
  <si>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</si>
  <si>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</si>
  <si>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</si>
  <si>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</si>
  <si>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</si>
  <si>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</si>
  <si>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</si>
  <si>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</si>
  <si>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</si>
  <si>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</si>
  <si>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</si>
  <si>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</si>
  <si>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</si>
  <si>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</si>
  <si>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</si>
  <si>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</si>
  <si>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</si>
  <si>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</si>
  <si>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</si>
  <si>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</si>
  <si>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</si>
  <si>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</si>
  <si>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</si>
  <si>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</si>
  <si>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</si>
  <si>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</si>
  <si>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</si>
  <si>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</si>
  <si>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</si>
  <si>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</si>
  <si>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</si>
  <si>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</si>
  <si>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</si>
  <si>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</si>
  <si>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</si>
  <si>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</si>
  <si>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</si>
  <si>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</si>
  <si>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</si>
  <si>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</si>
  <si>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</si>
  <si>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</si>
  <si>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</si>
  <si>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</si>
  <si>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</si>
  <si>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</si>
  <si>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</si>
  <si>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</si>
  <si>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</si>
  <si>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</si>
  <si>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</si>
  <si>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</si>
  <si>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</si>
  <si>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</si>
  <si>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</si>
  <si>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</si>
  <si>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</si>
  <si>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</si>
  <si>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</si>
  <si>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</si>
  <si>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</si>
  <si>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</si>
  <si>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</si>
  <si>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</si>
  <si>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</si>
  <si>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</si>
  <si>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</si>
  <si>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</si>
  <si>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</si>
  <si>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</si>
  <si>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</si>
  <si>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</si>
  <si>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</si>
  <si>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</si>
  <si>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</si>
  <si>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</si>
  <si>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</si>
  <si>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</si>
  <si>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</si>
  <si>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</si>
  <si>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</si>
  <si>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</si>
  <si>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</si>
  <si>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</si>
  <si>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</si>
  <si>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</si>
  <si>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</si>
  <si>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</si>
  <si>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</si>
  <si>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</si>
  <si>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</si>
  <si>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</si>
  <si>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</si>
  <si>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</si>
  <si>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</si>
  <si>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</si>
  <si>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</si>
  <si>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</si>
  <si>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</si>
  <si>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</si>
  <si>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</si>
  <si>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</si>
  <si>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</si>
  <si>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</si>
  <si>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</si>
  <si>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</si>
  <si>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</si>
  <si>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</si>
  <si>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</si>
  <si>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</si>
  <si>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</si>
  <si>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</si>
  <si>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</si>
  <si>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</si>
  <si>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</si>
  <si>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</si>
  <si>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</si>
  <si>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</si>
  <si>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</si>
  <si>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</si>
  <si>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</si>
  <si>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</si>
  <si>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</si>
  <si>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</si>
  <si>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</si>
  <si>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</si>
  <si>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</si>
  <si>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</si>
  <si>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</si>
  <si>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</si>
  <si>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</si>
  <si>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</si>
  <si>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</si>
  <si>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</si>
  <si>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</si>
  <si>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</si>
  <si>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</si>
  <si>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</si>
  <si>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</si>
  <si>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</si>
  <si>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</si>
  <si>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</si>
  <si>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</si>
  <si>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</si>
  <si>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</si>
  <si>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</si>
  <si>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</si>
  <si>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</si>
  <si>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</si>
  <si>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</si>
  <si>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</si>
  <si>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</si>
  <si>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</si>
  <si>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</si>
  <si>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</si>
  <si>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</si>
  <si>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</si>
  <si>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</si>
  <si>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</si>
  <si>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</si>
  <si>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</si>
  <si>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</si>
  <si>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</si>
  <si>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</si>
  <si>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</si>
  <si>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</si>
  <si>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</si>
  <si>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</si>
  <si>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</si>
  <si>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</si>
  <si>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</si>
  <si>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</si>
  <si>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</si>
  <si>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</si>
  <si>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</si>
  <si>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</si>
  <si>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</si>
  <si>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</si>
  <si>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</si>
  <si>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</si>
  <si>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</si>
  <si>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</si>
  <si>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</si>
  <si>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</si>
  <si>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</si>
  <si>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</si>
  <si>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</si>
  <si>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</si>
  <si>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</si>
  <si>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</si>
  <si>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</si>
  <si>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</si>
  <si>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</si>
  <si>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</si>
  <si>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</si>
  <si>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</si>
  <si>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</si>
  <si>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</si>
  <si>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</si>
  <si>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</si>
  <si>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</si>
  <si>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</si>
  <si>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</si>
  <si>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</si>
  <si>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</si>
  <si>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</si>
  <si>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</si>
  <si>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</si>
  <si>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</si>
  <si>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</si>
  <si>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</si>
  <si>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</si>
  <si>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</si>
  <si>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</si>
  <si>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</si>
  <si>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</si>
  <si>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</si>
  <si>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</si>
  <si>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</si>
  <si>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</si>
  <si>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</si>
  <si>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</si>
  <si>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</si>
  <si>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</si>
  <si>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</si>
  <si>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</si>
  <si>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</si>
  <si>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</si>
  <si>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</si>
  <si>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</si>
  <si>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</si>
  <si>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</si>
  <si>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</si>
  <si>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</si>
  <si>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</si>
  <si>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</si>
  <si>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</si>
  <si>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</si>
  <si>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</si>
  <si>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</si>
  <si>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</si>
  <si>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</si>
  <si>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</si>
  <si>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</si>
  <si>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</si>
  <si>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</si>
  <si>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</si>
  <si>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</si>
  <si>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</si>
  <si>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</si>
  <si>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</si>
  <si>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</si>
  <si>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</si>
  <si>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</si>
  <si>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</si>
  <si>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</si>
  <si>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</si>
  <si>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</si>
  <si>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</si>
  <si>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</si>
  <si>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</si>
  <si>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</si>
  <si>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</si>
  <si>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</si>
  <si>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</si>
  <si>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</si>
  <si>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</si>
  <si>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</si>
  <si>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</si>
  <si>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</si>
  <si>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</si>
  <si>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</si>
  <si>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</si>
  <si>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</si>
  <si>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</si>
  <si>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</si>
  <si>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</si>
  <si>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</si>
  <si>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</si>
  <si>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</si>
  <si>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</si>
  <si>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</si>
  <si>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</si>
  <si>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</si>
  <si>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</si>
  <si>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</si>
  <si>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</si>
  <si>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</si>
  <si>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</si>
  <si>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</si>
  <si>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</si>
  <si>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</si>
  <si>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</si>
  <si>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</si>
  <si>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</si>
  <si>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</si>
  <si>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</si>
  <si>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</si>
  <si>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</si>
  <si>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</si>
  <si>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</si>
  <si>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</si>
  <si>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</si>
  <si>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</si>
  <si>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</si>
  <si>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</si>
  <si>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</si>
  <si>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</si>
  <si>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</si>
  <si>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</si>
  <si>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</si>
  <si>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</si>
  <si>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</si>
  <si>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</si>
  <si>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</si>
  <si>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</si>
  <si>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</si>
  <si>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</si>
  <si>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</si>
  <si>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</si>
  <si>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</si>
  <si>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</si>
  <si>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</si>
  <si>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</si>
  <si>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</si>
  <si>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</si>
  <si>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</si>
  <si>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</si>
  <si>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</si>
  <si>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</si>
  <si>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</si>
  <si>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</si>
  <si>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</si>
  <si>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</si>
  <si>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</si>
  <si>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</si>
  <si>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</si>
  <si>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</si>
  <si>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</si>
  <si>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</si>
  <si>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</si>
  <si>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</si>
  <si>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</si>
  <si>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</si>
  <si>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</si>
  <si>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</si>
  <si>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</si>
  <si>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</si>
  <si>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</si>
  <si>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</si>
  <si>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</si>
  <si>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</si>
  <si>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</si>
  <si>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</si>
  <si>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</si>
  <si>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</si>
  <si>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</si>
  <si>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</si>
  <si>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</si>
  <si>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</si>
  <si>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</si>
  <si>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</si>
  <si>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</si>
  <si>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</si>
  <si>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</si>
  <si>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</si>
  <si>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</si>
  <si>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</si>
  <si>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</si>
  <si>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</si>
  <si>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</si>
  <si>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</si>
  <si>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</si>
  <si>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</si>
  <si>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</si>
  <si>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</si>
  <si>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</si>
  <si>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</si>
  <si>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</si>
  <si>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</si>
  <si>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</si>
  <si>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</si>
  <si>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</si>
  <si>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</si>
  <si>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</si>
  <si>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</si>
  <si>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</si>
  <si>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</si>
  <si>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</si>
  <si>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</si>
  <si>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</si>
  <si>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</si>
  <si>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</si>
  <si>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</si>
  <si>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</si>
  <si>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</si>
  <si>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</si>
  <si>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</si>
  <si>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</si>
  <si>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</si>
  <si>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</si>
  <si>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</si>
  <si>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</si>
  <si>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</si>
  <si>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</si>
  <si>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</si>
  <si>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</si>
  <si>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</si>
  <si>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</si>
  <si>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</si>
  <si>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</si>
  <si>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</si>
  <si>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</si>
  <si>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</si>
  <si>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</si>
  <si>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</si>
  <si>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</si>
  <si>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</si>
  <si>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</si>
  <si>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</si>
  <si>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</si>
  <si>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</si>
  <si>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</si>
  <si>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</si>
  <si>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</si>
  <si>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</si>
  <si>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</si>
  <si>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</si>
  <si>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</si>
  <si>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</si>
  <si>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</si>
  <si>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</si>
  <si>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</si>
  <si>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</si>
  <si>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</si>
  <si>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</si>
  <si>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</si>
  <si>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</si>
  <si>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</si>
  <si>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</si>
  <si>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</si>
  <si>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</si>
  <si>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</si>
  <si>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</si>
  <si>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</si>
  <si>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</si>
  <si>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</si>
  <si>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</si>
  <si>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</si>
  <si>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</si>
  <si>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</si>
  <si>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</si>
  <si>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</si>
  <si>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</si>
  <si>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</si>
  <si>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</si>
  <si>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</si>
  <si>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</si>
  <si>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</si>
  <si>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</si>
  <si>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</si>
  <si>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</si>
  <si>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</si>
  <si>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</si>
  <si>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</si>
  <si>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</si>
  <si>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</si>
  <si>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</si>
  <si>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</si>
  <si>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</si>
  <si>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</si>
  <si>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</si>
  <si>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</si>
  <si>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</si>
  <si>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</si>
  <si>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</si>
  <si>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</si>
  <si>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</si>
  <si>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</si>
  <si>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</si>
  <si>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</si>
  <si>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</si>
  <si>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</si>
  <si>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</si>
  <si>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</si>
  <si>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</si>
  <si>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</si>
  <si>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</si>
  <si>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</si>
  <si>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</si>
  <si>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</si>
  <si>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</si>
  <si>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</si>
  <si>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</si>
  <si>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</si>
  <si>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</si>
  <si>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</si>
  <si>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</si>
  <si>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</si>
  <si>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</si>
  <si>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</si>
  <si>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</si>
  <si>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</si>
  <si>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</si>
  <si>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</si>
  <si>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</si>
  <si>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</si>
  <si>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</si>
  <si>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</si>
  <si>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</si>
  <si>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</si>
  <si>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</si>
  <si>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</si>
  <si>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</si>
  <si>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</si>
  <si>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</si>
  <si>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</si>
  <si>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</si>
  <si>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</si>
  <si>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</si>
  <si>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</si>
  <si>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</si>
  <si>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</si>
  <si>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</si>
  <si>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</si>
  <si>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</si>
  <si>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</si>
  <si>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</si>
  <si>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</si>
  <si>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</si>
  <si>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</si>
  <si>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</si>
  <si>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</si>
  <si>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</si>
  <si>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</si>
  <si>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</si>
  <si>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</si>
  <si>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</si>
  <si>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</si>
  <si>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</si>
  <si>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</si>
  <si>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</si>
  <si>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</si>
  <si>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</si>
  <si>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</si>
  <si>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</si>
  <si>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</si>
  <si>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</si>
  <si>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</si>
  <si>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</si>
  <si>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</si>
  <si>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</si>
  <si>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</si>
  <si>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</si>
  <si>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</si>
  <si>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</si>
  <si>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</si>
  <si>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</si>
  <si>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</si>
  <si>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</si>
  <si>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</si>
  <si>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</si>
  <si>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</si>
  <si>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</si>
  <si>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</si>
  <si>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</si>
  <si>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</si>
  <si>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</si>
  <si>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</si>
  <si>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</si>
  <si>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</si>
  <si>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</si>
  <si>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</si>
  <si>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</si>
  <si>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</si>
  <si>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</si>
  <si>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</si>
  <si>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</si>
  <si>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</si>
  <si>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</si>
  <si>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</si>
  <si>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</si>
  <si>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</si>
  <si>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</si>
  <si>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</si>
  <si>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</si>
  <si>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</si>
  <si>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</si>
  <si>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</si>
  <si>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</si>
  <si>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</si>
  <si>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</si>
  <si>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</si>
  <si>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</si>
  <si>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</si>
  <si>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</si>
  <si>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</si>
  <si>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</si>
  <si>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</si>
  <si>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</si>
  <si>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</si>
  <si>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</si>
  <si>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</si>
  <si>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</si>
  <si>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</si>
  <si>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</si>
  <si>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</si>
  <si>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</si>
  <si>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</si>
  <si>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</si>
  <si>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</si>
  <si>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</si>
  <si>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</si>
  <si>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</si>
  <si>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</si>
  <si>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</si>
  <si>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</si>
  <si>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</si>
  <si>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</si>
  <si>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</si>
  <si>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</si>
  <si>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</si>
  <si>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</si>
  <si>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</si>
  <si>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</si>
  <si>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</si>
  <si>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</si>
  <si>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</si>
  <si>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</si>
  <si>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</si>
  <si>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</si>
  <si>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</si>
  <si>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</si>
  <si>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</si>
  <si>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</si>
  <si>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</si>
  <si>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</si>
  <si>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</si>
  <si>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</si>
  <si>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</si>
  <si>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</si>
  <si>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</si>
  <si>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</si>
  <si>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</si>
  <si>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</si>
  <si>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</si>
  <si>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</si>
  <si>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</si>
  <si>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</si>
  <si>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</si>
  <si>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</si>
  <si>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</si>
  <si>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</si>
  <si>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</si>
  <si>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</si>
  <si>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</si>
  <si>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</si>
  <si>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</si>
  <si>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</si>
  <si>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</si>
  <si>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</si>
  <si>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</si>
  <si>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</si>
  <si>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</si>
  <si>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</si>
  <si>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</si>
  <si>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</si>
  <si>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</si>
  <si>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</si>
  <si>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</si>
  <si>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</si>
  <si>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</si>
  <si>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</si>
  <si>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</si>
  <si>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</si>
  <si>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</si>
  <si>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</si>
  <si>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</si>
  <si>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</si>
  <si>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</si>
  <si>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</si>
  <si>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</si>
  <si>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</si>
  <si>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</si>
  <si>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</si>
  <si>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</si>
  <si>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</si>
  <si>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</si>
  <si>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</si>
  <si>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</si>
  <si>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</si>
  <si>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</si>
  <si>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</si>
  <si>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</si>
  <si>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</si>
  <si>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</si>
  <si>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</si>
  <si>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</si>
  <si>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</si>
  <si>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</si>
  <si>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</si>
  <si>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</si>
  <si>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</si>
  <si>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</si>
  <si>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</si>
  <si>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</si>
  <si>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</si>
  <si>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</si>
  <si>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</si>
  <si>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</si>
  <si>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</si>
  <si>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</si>
  <si>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</si>
  <si>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</si>
  <si>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</si>
  <si>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</si>
  <si>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</si>
  <si>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</si>
  <si>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</si>
  <si>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</si>
  <si>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</si>
  <si>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</si>
  <si>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</si>
  <si>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</si>
  <si>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</si>
  <si>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</si>
  <si>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</si>
  <si>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</si>
  <si>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</si>
  <si>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</si>
  <si>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</si>
  <si>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</si>
  <si>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</si>
  <si>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</si>
  <si>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</si>
  <si>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</si>
  <si>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</si>
  <si>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</si>
  <si>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</si>
  <si>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</si>
  <si>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</si>
  <si>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</si>
  <si>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</si>
  <si>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</si>
  <si>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</si>
  <si>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</si>
  <si>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</si>
  <si>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</si>
  <si>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</si>
  <si>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</si>
  <si>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</si>
  <si>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</si>
  <si>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Number_Successful</t>
  </si>
  <si>
    <t>Number_Failed</t>
  </si>
  <si>
    <t>Number_Canceled</t>
  </si>
  <si>
    <t>Total_Projects</t>
  </si>
  <si>
    <t>Percentage_Failed</t>
  </si>
  <si>
    <t>Percentage_Canceled</t>
  </si>
  <si>
    <t>Percentage_Successful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</si>
  <si>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</si>
  <si>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</si>
  <si>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</si>
  <si>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</si>
  <si>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</si>
  <si>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</si>
  <si>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</si>
  <si>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</si>
  <si>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</si>
  <si>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</si>
  <si>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</si>
  <si>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</si>
  <si>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Average # of backers</t>
  </si>
  <si>
    <t>Min # of backers</t>
  </si>
  <si>
    <t>max # of backers</t>
  </si>
  <si>
    <t>Variance # of backers</t>
  </si>
  <si>
    <t>Standard deviation # of backers</t>
  </si>
  <si>
    <t>Median# of backers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</si>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</sst>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42" applyFont="1"/>
    <xf numFmtId="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jimmy project.xlsx]Sheet1!PivotTable1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FAF-B02F-042A5EB74A8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3-4FAF-B02F-042A5EB74A8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3-4FAF-B02F-042A5EB74A8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3-4FAF-B02F-042A5EB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547887"/>
        <c:axId val="794548847"/>
      </c:barChart>
      <c:catAx>
        <c:axId val="7945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48847"/>
        <c:crosses val="autoZero"/>
        <c:auto val="1"/>
        <c:lblAlgn val="ctr"/>
        <c:lblOffset val="100"/>
        <c:noMultiLvlLbl val="0"/>
      </c:catAx>
      <c:valAx>
        <c:axId val="7945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jimmy project.xlsx]Sheet2!PivotTable2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8-4D12-A054-D0F8014691F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8-4D12-A054-D0F8014691F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8-4D12-A054-D0F8014691F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8-4D12-A054-D0F80146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972815"/>
        <c:axId val="791961295"/>
      </c:barChart>
      <c:catAx>
        <c:axId val="7919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1295"/>
        <c:crosses val="autoZero"/>
        <c:auto val="1"/>
        <c:lblAlgn val="ctr"/>
        <c:lblOffset val="100"/>
        <c:noMultiLvlLbl val="0"/>
      </c:catAx>
      <c:valAx>
        <c:axId val="7919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jimmy project.xlsx]Sheet3!PivotTable7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42B6-B304-30600A952A8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42B6-B304-30600A952A8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E-42B6-B304-30600A95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34543"/>
        <c:axId val="1979635983"/>
      </c:lineChart>
      <c:catAx>
        <c:axId val="19796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35983"/>
        <c:crosses val="autoZero"/>
        <c:auto val="1"/>
        <c:lblAlgn val="ctr"/>
        <c:lblOffset val="100"/>
        <c:noMultiLvlLbl val="0"/>
      </c:catAx>
      <c:valAx>
        <c:axId val="19796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Outcome</a:t>
            </a:r>
            <a:r>
              <a:rPr lang="en-US" baseline="0"/>
              <a:t> rate based on Goals</a:t>
            </a:r>
            <a:endParaRPr lang="en-US"/>
          </a:p>
        </c:rich>
      </c:tx>
      <c:layout>
        <c:manualLayout>
          <c:xMode val="edge"/>
          <c:yMode val="edge"/>
          <c:x val="0.44721341123462693"/>
          <c:y val="4.83002311278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364-98BF-05BB2BE99A1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E-4364-98BF-05BB2BE99A1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E-4364-98BF-05BB2BE9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35376"/>
        <c:axId val="590135856"/>
      </c:lineChart>
      <c:catAx>
        <c:axId val="5901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5856"/>
        <c:crosses val="autoZero"/>
        <c:auto val="1"/>
        <c:lblAlgn val="ctr"/>
        <c:lblOffset val="100"/>
        <c:noMultiLvlLbl val="0"/>
      </c:catAx>
      <c:valAx>
        <c:axId val="5901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</xdr:row>
      <xdr:rowOff>9525</xdr:rowOff>
    </xdr:from>
    <xdr:to>
      <xdr:col>18</xdr:col>
      <xdr:colOff>495300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274C0-52B6-BC19-7CFA-FA70C5D88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3</xdr:row>
      <xdr:rowOff>9525</xdr:rowOff>
    </xdr:from>
    <xdr:to>
      <xdr:col>19</xdr:col>
      <xdr:colOff>171449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56A3C-C479-A6BA-4A6E-13648751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3</xdr:row>
      <xdr:rowOff>0</xdr:rowOff>
    </xdr:from>
    <xdr:to>
      <xdr:col>17</xdr:col>
      <xdr:colOff>85724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0D6E0-1570-94FD-691D-D904865F2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14</xdr:row>
      <xdr:rowOff>104775</xdr:rowOff>
    </xdr:from>
    <xdr:to>
      <xdr:col>13</xdr:col>
      <xdr:colOff>600075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83F02-CB1C-C757-4797-D9A58807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Kim" refreshedDate="45406.017329745373" createdVersion="8" refreshedVersion="8" minRefreshableVersion="3" recordCount="1000" xr:uid="{97CF434F-3048-4244-B6FF-17CC67EB763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Kim" refreshedDate="45406.05246770833" createdVersion="8" refreshedVersion="8" minRefreshableVersion="3" recordCount="1001" xr:uid="{A109A469-45FE-4399-B9DF-A05C9246296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97077-EA32-474B-A70E-552E1D388D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71726-BD48-4E03-ACD6-1477A17F98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17AF1-102C-41AF-83FE-B5161A75EFC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FFC000"/>
      </a:accent3>
      <a:accent4>
        <a:srgbClr val="70AD47"/>
      </a:accent4>
      <a:accent5>
        <a:srgbClr val="5B9BD5"/>
      </a:accent5>
      <a:accent6>
        <a:srgbClr val="954F72"/>
      </a:accent6>
      <a:hlink>
        <a:srgbClr val="0563C1"/>
      </a:hlink>
      <a:folHlink>
        <a:srgbClr val="BFBFBF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1D7F-3888-4692-8639-A354C289C7E3}">
  <dimension ref="A2:F15"/>
  <sheetViews>
    <sheetView workbookViewId="0">
      <selection activeCell="T22" sqref="T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2069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2064</v>
      </c>
      <c r="E9">
        <v>4</v>
      </c>
      <c r="F9">
        <v>4</v>
      </c>
    </row>
    <row r="10" spans="1:6" x14ac:dyDescent="0.25">
      <c r="A10" s="6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3945-E5AB-411D-8B07-FB5B81E6986B}">
  <dimension ref="A1:F30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5" t="s">
        <v>6</v>
      </c>
      <c r="B1" t="s">
        <v>2068</v>
      </c>
    </row>
    <row r="2" spans="1:6" x14ac:dyDescent="0.25">
      <c r="A2" s="5" t="s">
        <v>2031</v>
      </c>
      <c r="B2" t="s">
        <v>2068</v>
      </c>
    </row>
    <row r="4" spans="1:6" x14ac:dyDescent="0.25">
      <c r="A4" s="5" t="s">
        <v>2069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84AE-C4D1-4FDF-A32F-ABD9B6328195}">
  <dimension ref="A1:E18"/>
  <sheetViews>
    <sheetView workbookViewId="0">
      <selection activeCell="P4" sqref="P4"/>
    </sheetView>
  </sheetViews>
  <sheetFormatPr defaultRowHeight="15.75" x14ac:dyDescent="0.25"/>
  <cols>
    <col min="1" max="1" width="28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2031</v>
      </c>
      <c r="B1" t="s">
        <v>2068</v>
      </c>
    </row>
    <row r="2" spans="1:5" x14ac:dyDescent="0.25">
      <c r="A2" s="5" t="s">
        <v>2085</v>
      </c>
      <c r="B2" t="s">
        <v>2068</v>
      </c>
    </row>
    <row r="4" spans="1:5" x14ac:dyDescent="0.25">
      <c r="A4" s="5" t="s">
        <v>2069</v>
      </c>
      <c r="B4" s="5" t="s">
        <v>2070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B407-0855-40D2-A557-A36C7D5F26A8}">
  <dimension ref="A1:I13"/>
  <sheetViews>
    <sheetView workbookViewId="0">
      <selection activeCell="L9" sqref="L9"/>
    </sheetView>
  </sheetViews>
  <sheetFormatPr defaultRowHeight="15.75" x14ac:dyDescent="0.25"/>
  <cols>
    <col min="1" max="1" width="26.375" bestFit="1" customWidth="1"/>
    <col min="2" max="2" width="17.75" bestFit="1" customWidth="1"/>
    <col min="3" max="3" width="14" bestFit="1" customWidth="1"/>
    <col min="4" max="4" width="16.625" bestFit="1" customWidth="1"/>
    <col min="5" max="5" width="13.25" bestFit="1" customWidth="1"/>
    <col min="6" max="6" width="20.375" bestFit="1" customWidth="1"/>
    <col min="7" max="7" width="16.625" customWidth="1"/>
    <col min="8" max="8" width="19.375" bestFit="1" customWidth="1"/>
  </cols>
  <sheetData>
    <row r="1" spans="1:9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2093</v>
      </c>
      <c r="G1" s="1" t="s">
        <v>2091</v>
      </c>
      <c r="H1" s="1" t="s">
        <v>2092</v>
      </c>
      <c r="I1" s="1"/>
    </row>
    <row r="2" spans="1:9" x14ac:dyDescent="0.25">
      <c r="A2" t="s">
        <v>2105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SUM(B2,C2,D2)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9" x14ac:dyDescent="0.25">
      <c r="A3" t="s">
        <v>2094</v>
      </c>
      <c r="B3">
        <f>COUNTIFS(Crowdfunding!$D:$D,"&gt;=1000", Crowdfunding!$D:$D,"&lt;=4999", Crowdfunding!$G:$G, "successful")</f>
        <v>191</v>
      </c>
      <c r="C3">
        <f>COUNTIFS(Crowdfunding!$D:$D,"&gt;=1000", Crowdfunding!$D:$D,"&lt;=4999", Crowdfunding!$G:$G, "failed")</f>
        <v>38</v>
      </c>
      <c r="D3">
        <f>COUNTIFS(Crowdfunding!$D:$D,"&gt;=1000", Crowdfunding!$D:$D,"&lt;=4999", Crowdfunding!$G:$G, "canceled")</f>
        <v>2</v>
      </c>
      <c r="E3">
        <f t="shared" ref="E3:E13" si="0">SUM(B3,C3,D3)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9" x14ac:dyDescent="0.25">
      <c r="A4" t="s">
        <v>2095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9" x14ac:dyDescent="0.25">
      <c r="A5" t="s">
        <v>2096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9" x14ac:dyDescent="0.25">
      <c r="A6" t="s">
        <v>2097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25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25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9" x14ac:dyDescent="0.25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25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9" x14ac:dyDescent="0.25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25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x14ac:dyDescent="0.25">
      <c r="A13" t="s">
        <v>2104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F460-34FE-4AAB-8CB5-1E369CA298DC}">
  <dimension ref="A1:U566"/>
  <sheetViews>
    <sheetView tabSelected="1" workbookViewId="0">
      <selection activeCell="R13" sqref="R13"/>
    </sheetView>
  </sheetViews>
  <sheetFormatPr defaultRowHeight="15.75" x14ac:dyDescent="0.25"/>
  <cols>
    <col min="1" max="1" width="8.5" bestFit="1" customWidth="1"/>
    <col min="2" max="2" width="13.5" bestFit="1" customWidth="1"/>
    <col min="5" max="5" width="8.5" bestFit="1" customWidth="1"/>
    <col min="6" max="6" width="13.5" bestFit="1" customWidth="1"/>
    <col min="7" max="7" width="13.5" customWidth="1"/>
    <col min="8" max="8" width="28.625" bestFit="1" customWidth="1"/>
    <col min="9" max="9" width="11.875" bestFit="1" customWidth="1"/>
    <col min="11" max="11" width="8.5" bestFit="1" customWidth="1"/>
    <col min="12" max="12" width="13.5" bestFit="1" customWidth="1"/>
    <col min="15" max="15" width="9.375" bestFit="1" customWidth="1"/>
    <col min="16" max="16" width="13.5" bestFit="1" customWidth="1"/>
    <col min="17" max="17" width="14.75" customWidth="1"/>
    <col min="18" max="18" width="28.625" bestFit="1" customWidth="1"/>
    <col min="19" max="19" width="12.625" bestFit="1" customWidth="1"/>
    <col min="20" max="20" width="19.25" bestFit="1" customWidth="1"/>
    <col min="21" max="21" width="28.625" bestFit="1" customWidth="1"/>
  </cols>
  <sheetData>
    <row r="1" spans="1:21" x14ac:dyDescent="0.25">
      <c r="A1" s="1" t="s">
        <v>4</v>
      </c>
      <c r="B1" s="1" t="s">
        <v>5</v>
      </c>
      <c r="E1" s="1" t="s">
        <v>4</v>
      </c>
      <c r="F1" s="1" t="s">
        <v>5</v>
      </c>
      <c r="G1" s="1"/>
      <c r="H1" s="1" t="s">
        <v>2112</v>
      </c>
      <c r="I1" s="1"/>
      <c r="K1" s="1" t="s">
        <v>4</v>
      </c>
      <c r="L1" s="1" t="s">
        <v>5</v>
      </c>
      <c r="O1" s="1" t="s">
        <v>4</v>
      </c>
      <c r="P1" s="1" t="s">
        <v>5</v>
      </c>
      <c r="Q1" s="9"/>
      <c r="R1" s="1" t="s">
        <v>2113</v>
      </c>
      <c r="S1" s="9"/>
      <c r="T1" s="9"/>
      <c r="U1" s="9"/>
    </row>
    <row r="2" spans="1:21" x14ac:dyDescent="0.25">
      <c r="A2" t="s">
        <v>74</v>
      </c>
      <c r="B2">
        <v>135</v>
      </c>
      <c r="E2" t="s">
        <v>14</v>
      </c>
      <c r="F2">
        <v>0</v>
      </c>
      <c r="H2" s="9" t="s">
        <v>2106</v>
      </c>
      <c r="I2">
        <f>AVERAGE(F:F)</f>
        <v>585.61538461538464</v>
      </c>
      <c r="K2" t="s">
        <v>47</v>
      </c>
      <c r="L2">
        <v>708</v>
      </c>
      <c r="O2" t="s">
        <v>20</v>
      </c>
      <c r="P2">
        <v>158</v>
      </c>
      <c r="R2" s="9" t="s">
        <v>2106</v>
      </c>
      <c r="S2">
        <f>AVERAGE(P:P)</f>
        <v>851.14690265486729</v>
      </c>
    </row>
    <row r="3" spans="1:21" x14ac:dyDescent="0.25">
      <c r="A3" t="s">
        <v>74</v>
      </c>
      <c r="B3">
        <v>1480</v>
      </c>
      <c r="E3" t="s">
        <v>14</v>
      </c>
      <c r="F3">
        <v>24</v>
      </c>
      <c r="H3" s="9" t="s">
        <v>2111</v>
      </c>
      <c r="I3">
        <f>MEDIAN(F:F)</f>
        <v>114.5</v>
      </c>
      <c r="K3" t="s">
        <v>47</v>
      </c>
      <c r="L3">
        <v>808</v>
      </c>
      <c r="O3" t="s">
        <v>20</v>
      </c>
      <c r="P3">
        <v>1425</v>
      </c>
      <c r="R3" s="9" t="s">
        <v>2111</v>
      </c>
      <c r="S3">
        <f>MEDIAN(P:P)</f>
        <v>201</v>
      </c>
    </row>
    <row r="4" spans="1:21" x14ac:dyDescent="0.25">
      <c r="A4" t="s">
        <v>74</v>
      </c>
      <c r="B4">
        <v>17</v>
      </c>
      <c r="E4" t="s">
        <v>14</v>
      </c>
      <c r="F4">
        <v>53</v>
      </c>
      <c r="H4" s="9" t="s">
        <v>2107</v>
      </c>
      <c r="I4">
        <f>MIN(F:F)</f>
        <v>0</v>
      </c>
      <c r="K4" t="s">
        <v>47</v>
      </c>
      <c r="L4">
        <v>61</v>
      </c>
      <c r="O4" t="s">
        <v>20</v>
      </c>
      <c r="P4">
        <v>174</v>
      </c>
      <c r="R4" s="9" t="s">
        <v>2107</v>
      </c>
      <c r="S4">
        <f>MIN(P:P)</f>
        <v>16</v>
      </c>
    </row>
    <row r="5" spans="1:21" x14ac:dyDescent="0.25">
      <c r="A5" t="s">
        <v>74</v>
      </c>
      <c r="B5">
        <v>610</v>
      </c>
      <c r="E5" t="s">
        <v>14</v>
      </c>
      <c r="F5">
        <v>18</v>
      </c>
      <c r="H5" s="9" t="s">
        <v>2108</v>
      </c>
      <c r="I5">
        <f>MAX(F:F)</f>
        <v>6080</v>
      </c>
      <c r="K5" t="s">
        <v>47</v>
      </c>
      <c r="L5">
        <v>211</v>
      </c>
      <c r="O5" t="s">
        <v>20</v>
      </c>
      <c r="P5">
        <v>227</v>
      </c>
      <c r="R5" s="9" t="s">
        <v>2108</v>
      </c>
      <c r="S5">
        <v>851</v>
      </c>
    </row>
    <row r="6" spans="1:21" x14ac:dyDescent="0.25">
      <c r="A6" t="s">
        <v>74</v>
      </c>
      <c r="B6">
        <v>532</v>
      </c>
      <c r="E6" t="s">
        <v>14</v>
      </c>
      <c r="F6">
        <v>44</v>
      </c>
      <c r="H6" s="9" t="s">
        <v>2109</v>
      </c>
      <c r="I6" s="11">
        <f>_xlfn.VAR.P(F:F)</f>
        <v>921574.68174133555</v>
      </c>
      <c r="K6" t="s">
        <v>47</v>
      </c>
      <c r="L6">
        <v>86</v>
      </c>
      <c r="O6" t="s">
        <v>20</v>
      </c>
      <c r="P6">
        <v>220</v>
      </c>
      <c r="R6" s="9" t="s">
        <v>2109</v>
      </c>
      <c r="S6" s="11">
        <f>_xlfn.VAR.P(P:P)</f>
        <v>1603373.7324019109</v>
      </c>
    </row>
    <row r="7" spans="1:21" x14ac:dyDescent="0.25">
      <c r="A7" t="s">
        <v>74</v>
      </c>
      <c r="B7">
        <v>55</v>
      </c>
      <c r="E7" t="s">
        <v>14</v>
      </c>
      <c r="F7">
        <v>27</v>
      </c>
      <c r="H7" s="9" t="s">
        <v>2110</v>
      </c>
      <c r="I7">
        <f>_xlfn.STDEV.P(F:F)</f>
        <v>959.98681331637863</v>
      </c>
      <c r="K7" t="s">
        <v>47</v>
      </c>
      <c r="L7">
        <v>1111</v>
      </c>
      <c r="O7" t="s">
        <v>20</v>
      </c>
      <c r="P7">
        <v>98</v>
      </c>
      <c r="R7" s="9" t="s">
        <v>2110</v>
      </c>
      <c r="S7">
        <f>_xlfn.STDEV.P(P:P)</f>
        <v>1266.2439466397898</v>
      </c>
    </row>
    <row r="8" spans="1:21" x14ac:dyDescent="0.25">
      <c r="A8" t="s">
        <v>74</v>
      </c>
      <c r="B8">
        <v>58</v>
      </c>
      <c r="E8" t="s">
        <v>14</v>
      </c>
      <c r="F8">
        <v>55</v>
      </c>
      <c r="K8" t="s">
        <v>47</v>
      </c>
      <c r="L8">
        <v>1089</v>
      </c>
      <c r="O8" t="s">
        <v>20</v>
      </c>
      <c r="P8">
        <v>100</v>
      </c>
    </row>
    <row r="9" spans="1:21" x14ac:dyDescent="0.25">
      <c r="A9" t="s">
        <v>74</v>
      </c>
      <c r="B9">
        <v>51</v>
      </c>
      <c r="E9" t="s">
        <v>14</v>
      </c>
      <c r="F9">
        <v>200</v>
      </c>
      <c r="K9" t="s">
        <v>47</v>
      </c>
      <c r="L9">
        <v>3640</v>
      </c>
      <c r="O9" t="s">
        <v>20</v>
      </c>
      <c r="P9">
        <v>1249</v>
      </c>
    </row>
    <row r="10" spans="1:21" x14ac:dyDescent="0.25">
      <c r="A10" t="s">
        <v>74</v>
      </c>
      <c r="B10">
        <v>379</v>
      </c>
      <c r="E10" t="s">
        <v>14</v>
      </c>
      <c r="F10">
        <v>452</v>
      </c>
      <c r="K10" t="s">
        <v>47</v>
      </c>
      <c r="L10">
        <v>278</v>
      </c>
      <c r="O10" t="s">
        <v>20</v>
      </c>
      <c r="P10">
        <v>1396</v>
      </c>
    </row>
    <row r="11" spans="1:21" x14ac:dyDescent="0.25">
      <c r="A11" t="s">
        <v>74</v>
      </c>
      <c r="B11">
        <v>441</v>
      </c>
      <c r="E11" t="s">
        <v>14</v>
      </c>
      <c r="F11">
        <v>674</v>
      </c>
      <c r="K11" t="s">
        <v>47</v>
      </c>
      <c r="L11">
        <v>45</v>
      </c>
      <c r="O11" t="s">
        <v>20</v>
      </c>
      <c r="P11">
        <v>890</v>
      </c>
    </row>
    <row r="12" spans="1:21" x14ac:dyDescent="0.25">
      <c r="A12" t="s">
        <v>74</v>
      </c>
      <c r="B12">
        <v>82</v>
      </c>
      <c r="E12" t="s">
        <v>14</v>
      </c>
      <c r="F12">
        <v>558</v>
      </c>
      <c r="K12" t="s">
        <v>47</v>
      </c>
      <c r="L12">
        <v>31</v>
      </c>
      <c r="O12" t="s">
        <v>20</v>
      </c>
      <c r="P12">
        <v>142</v>
      </c>
    </row>
    <row r="13" spans="1:21" x14ac:dyDescent="0.25">
      <c r="A13" t="s">
        <v>74</v>
      </c>
      <c r="B13">
        <v>57</v>
      </c>
      <c r="E13" t="s">
        <v>14</v>
      </c>
      <c r="F13">
        <v>15</v>
      </c>
      <c r="K13" t="s">
        <v>47</v>
      </c>
      <c r="L13">
        <v>14</v>
      </c>
      <c r="O13" t="s">
        <v>20</v>
      </c>
      <c r="P13">
        <v>2673</v>
      </c>
    </row>
    <row r="14" spans="1:21" x14ac:dyDescent="0.25">
      <c r="A14" t="s">
        <v>74</v>
      </c>
      <c r="B14">
        <v>67</v>
      </c>
      <c r="E14" t="s">
        <v>14</v>
      </c>
      <c r="F14">
        <v>2307</v>
      </c>
      <c r="K14" t="s">
        <v>47</v>
      </c>
      <c r="L14">
        <v>27</v>
      </c>
      <c r="O14" t="s">
        <v>20</v>
      </c>
      <c r="P14">
        <v>163</v>
      </c>
    </row>
    <row r="15" spans="1:21" x14ac:dyDescent="0.25">
      <c r="A15" t="s">
        <v>74</v>
      </c>
      <c r="B15">
        <v>1890</v>
      </c>
      <c r="E15" t="s">
        <v>14</v>
      </c>
      <c r="F15">
        <v>88</v>
      </c>
      <c r="K15" t="s">
        <v>47</v>
      </c>
      <c r="L15">
        <v>66</v>
      </c>
      <c r="O15" t="s">
        <v>20</v>
      </c>
      <c r="P15">
        <v>2220</v>
      </c>
    </row>
    <row r="16" spans="1:21" x14ac:dyDescent="0.25">
      <c r="A16" t="s">
        <v>74</v>
      </c>
      <c r="B16">
        <v>184</v>
      </c>
      <c r="E16" t="s">
        <v>14</v>
      </c>
      <c r="F16">
        <v>48</v>
      </c>
      <c r="O16" t="s">
        <v>20</v>
      </c>
      <c r="P16">
        <v>1606</v>
      </c>
    </row>
    <row r="17" spans="1:16" x14ac:dyDescent="0.25">
      <c r="A17" t="s">
        <v>74</v>
      </c>
      <c r="B17">
        <v>32</v>
      </c>
      <c r="E17" t="s">
        <v>14</v>
      </c>
      <c r="F17">
        <v>1</v>
      </c>
      <c r="O17" t="s">
        <v>20</v>
      </c>
      <c r="P17">
        <v>129</v>
      </c>
    </row>
    <row r="18" spans="1:16" x14ac:dyDescent="0.25">
      <c r="A18" t="s">
        <v>74</v>
      </c>
      <c r="B18">
        <v>75</v>
      </c>
      <c r="E18" t="s">
        <v>14</v>
      </c>
      <c r="F18">
        <v>1467</v>
      </c>
      <c r="O18" t="s">
        <v>20</v>
      </c>
      <c r="P18">
        <v>226</v>
      </c>
    </row>
    <row r="19" spans="1:16" x14ac:dyDescent="0.25">
      <c r="A19" t="s">
        <v>74</v>
      </c>
      <c r="B19">
        <v>64</v>
      </c>
      <c r="E19" t="s">
        <v>14</v>
      </c>
      <c r="F19">
        <v>75</v>
      </c>
      <c r="O19" t="s">
        <v>20</v>
      </c>
      <c r="P19">
        <v>5419</v>
      </c>
    </row>
    <row r="20" spans="1:16" x14ac:dyDescent="0.25">
      <c r="A20" t="s">
        <v>74</v>
      </c>
      <c r="B20">
        <v>1297</v>
      </c>
      <c r="E20" t="s">
        <v>14</v>
      </c>
      <c r="F20">
        <v>120</v>
      </c>
      <c r="O20" t="s">
        <v>20</v>
      </c>
      <c r="P20">
        <v>165</v>
      </c>
    </row>
    <row r="21" spans="1:16" x14ac:dyDescent="0.25">
      <c r="A21" t="s">
        <v>74</v>
      </c>
      <c r="B21">
        <v>145</v>
      </c>
      <c r="E21" t="s">
        <v>14</v>
      </c>
      <c r="F21">
        <v>2253</v>
      </c>
      <c r="O21" t="s">
        <v>20</v>
      </c>
      <c r="P21">
        <v>1965</v>
      </c>
    </row>
    <row r="22" spans="1:16" x14ac:dyDescent="0.25">
      <c r="A22" t="s">
        <v>74</v>
      </c>
      <c r="B22">
        <v>2138</v>
      </c>
      <c r="E22" t="s">
        <v>14</v>
      </c>
      <c r="F22">
        <v>5</v>
      </c>
      <c r="O22" t="s">
        <v>20</v>
      </c>
      <c r="P22">
        <v>16</v>
      </c>
    </row>
    <row r="23" spans="1:16" x14ac:dyDescent="0.25">
      <c r="A23" t="s">
        <v>74</v>
      </c>
      <c r="B23">
        <v>10</v>
      </c>
      <c r="E23" t="s">
        <v>14</v>
      </c>
      <c r="F23">
        <v>38</v>
      </c>
      <c r="O23" t="s">
        <v>20</v>
      </c>
      <c r="P23">
        <v>107</v>
      </c>
    </row>
    <row r="24" spans="1:16" x14ac:dyDescent="0.25">
      <c r="A24" t="s">
        <v>74</v>
      </c>
      <c r="B24">
        <v>90</v>
      </c>
      <c r="E24" t="s">
        <v>14</v>
      </c>
      <c r="F24">
        <v>12</v>
      </c>
      <c r="O24" t="s">
        <v>20</v>
      </c>
      <c r="P24">
        <v>134</v>
      </c>
    </row>
    <row r="25" spans="1:16" x14ac:dyDescent="0.25">
      <c r="A25" t="s">
        <v>74</v>
      </c>
      <c r="B25">
        <v>439</v>
      </c>
      <c r="E25" t="s">
        <v>14</v>
      </c>
      <c r="F25">
        <v>1684</v>
      </c>
      <c r="O25" t="s">
        <v>20</v>
      </c>
      <c r="P25">
        <v>198</v>
      </c>
    </row>
    <row r="26" spans="1:16" x14ac:dyDescent="0.25">
      <c r="A26" t="s">
        <v>74</v>
      </c>
      <c r="B26">
        <v>595</v>
      </c>
      <c r="E26" t="s">
        <v>14</v>
      </c>
      <c r="F26">
        <v>56</v>
      </c>
      <c r="O26" t="s">
        <v>20</v>
      </c>
      <c r="P26">
        <v>111</v>
      </c>
    </row>
    <row r="27" spans="1:16" x14ac:dyDescent="0.25">
      <c r="A27" t="s">
        <v>74</v>
      </c>
      <c r="B27">
        <v>35</v>
      </c>
      <c r="E27" t="s">
        <v>14</v>
      </c>
      <c r="F27">
        <v>838</v>
      </c>
      <c r="O27" t="s">
        <v>20</v>
      </c>
      <c r="P27">
        <v>222</v>
      </c>
    </row>
    <row r="28" spans="1:16" x14ac:dyDescent="0.25">
      <c r="A28" t="s">
        <v>74</v>
      </c>
      <c r="B28">
        <v>528</v>
      </c>
      <c r="E28" t="s">
        <v>14</v>
      </c>
      <c r="F28">
        <v>1000</v>
      </c>
      <c r="O28" t="s">
        <v>20</v>
      </c>
      <c r="P28">
        <v>6212</v>
      </c>
    </row>
    <row r="29" spans="1:16" x14ac:dyDescent="0.25">
      <c r="A29" t="s">
        <v>74</v>
      </c>
      <c r="B29">
        <v>1</v>
      </c>
      <c r="E29" t="s">
        <v>14</v>
      </c>
      <c r="F29">
        <v>1482</v>
      </c>
      <c r="O29" t="s">
        <v>20</v>
      </c>
      <c r="P29">
        <v>98</v>
      </c>
    </row>
    <row r="30" spans="1:16" x14ac:dyDescent="0.25">
      <c r="A30" t="s">
        <v>74</v>
      </c>
      <c r="B30">
        <v>94</v>
      </c>
      <c r="E30" t="s">
        <v>14</v>
      </c>
      <c r="F30">
        <v>106</v>
      </c>
      <c r="O30" t="s">
        <v>20</v>
      </c>
      <c r="P30">
        <v>92</v>
      </c>
    </row>
    <row r="31" spans="1:16" x14ac:dyDescent="0.25">
      <c r="A31" t="s">
        <v>74</v>
      </c>
      <c r="B31">
        <v>37</v>
      </c>
      <c r="E31" t="s">
        <v>14</v>
      </c>
      <c r="F31">
        <v>679</v>
      </c>
      <c r="O31" t="s">
        <v>20</v>
      </c>
      <c r="P31">
        <v>149</v>
      </c>
    </row>
    <row r="32" spans="1:16" x14ac:dyDescent="0.25">
      <c r="A32" t="s">
        <v>74</v>
      </c>
      <c r="B32">
        <v>15</v>
      </c>
      <c r="E32" t="s">
        <v>14</v>
      </c>
      <c r="F32">
        <v>1220</v>
      </c>
      <c r="O32" t="s">
        <v>20</v>
      </c>
      <c r="P32">
        <v>2431</v>
      </c>
    </row>
    <row r="33" spans="1:16" x14ac:dyDescent="0.25">
      <c r="A33" t="s">
        <v>74</v>
      </c>
      <c r="B33">
        <v>87</v>
      </c>
      <c r="E33" t="s">
        <v>14</v>
      </c>
      <c r="F33">
        <v>1</v>
      </c>
      <c r="O33" t="s">
        <v>20</v>
      </c>
      <c r="P33">
        <v>303</v>
      </c>
    </row>
    <row r="34" spans="1:16" x14ac:dyDescent="0.25">
      <c r="A34" t="s">
        <v>74</v>
      </c>
      <c r="B34">
        <v>1658</v>
      </c>
      <c r="E34" t="s">
        <v>14</v>
      </c>
      <c r="F34">
        <v>37</v>
      </c>
      <c r="O34" t="s">
        <v>20</v>
      </c>
      <c r="P34">
        <v>209</v>
      </c>
    </row>
    <row r="35" spans="1:16" x14ac:dyDescent="0.25">
      <c r="A35" t="s">
        <v>74</v>
      </c>
      <c r="B35">
        <v>723</v>
      </c>
      <c r="E35" t="s">
        <v>14</v>
      </c>
      <c r="F35">
        <v>60</v>
      </c>
      <c r="O35" t="s">
        <v>20</v>
      </c>
      <c r="P35">
        <v>131</v>
      </c>
    </row>
    <row r="36" spans="1:16" x14ac:dyDescent="0.25">
      <c r="A36" t="s">
        <v>74</v>
      </c>
      <c r="B36">
        <v>390</v>
      </c>
      <c r="E36" t="s">
        <v>14</v>
      </c>
      <c r="F36">
        <v>296</v>
      </c>
      <c r="O36" t="s">
        <v>20</v>
      </c>
      <c r="P36">
        <v>164</v>
      </c>
    </row>
    <row r="37" spans="1:16" x14ac:dyDescent="0.25">
      <c r="A37" t="s">
        <v>74</v>
      </c>
      <c r="B37">
        <v>25</v>
      </c>
      <c r="E37" t="s">
        <v>14</v>
      </c>
      <c r="F37">
        <v>3304</v>
      </c>
      <c r="O37" t="s">
        <v>20</v>
      </c>
      <c r="P37">
        <v>201</v>
      </c>
    </row>
    <row r="38" spans="1:16" x14ac:dyDescent="0.25">
      <c r="A38" t="s">
        <v>74</v>
      </c>
      <c r="B38">
        <v>1218</v>
      </c>
      <c r="E38" t="s">
        <v>14</v>
      </c>
      <c r="F38">
        <v>73</v>
      </c>
      <c r="O38" t="s">
        <v>20</v>
      </c>
      <c r="P38">
        <v>211</v>
      </c>
    </row>
    <row r="39" spans="1:16" x14ac:dyDescent="0.25">
      <c r="A39" t="s">
        <v>74</v>
      </c>
      <c r="B39">
        <v>215</v>
      </c>
      <c r="E39" t="s">
        <v>14</v>
      </c>
      <c r="F39">
        <v>3387</v>
      </c>
      <c r="O39" t="s">
        <v>20</v>
      </c>
      <c r="P39">
        <v>128</v>
      </c>
    </row>
    <row r="40" spans="1:16" x14ac:dyDescent="0.25">
      <c r="A40" t="s">
        <v>74</v>
      </c>
      <c r="B40">
        <v>38</v>
      </c>
      <c r="E40" t="s">
        <v>14</v>
      </c>
      <c r="F40">
        <v>662</v>
      </c>
      <c r="O40" t="s">
        <v>20</v>
      </c>
      <c r="P40">
        <v>1600</v>
      </c>
    </row>
    <row r="41" spans="1:16" x14ac:dyDescent="0.25">
      <c r="A41" t="s">
        <v>74</v>
      </c>
      <c r="B41">
        <v>60</v>
      </c>
      <c r="E41" t="s">
        <v>14</v>
      </c>
      <c r="F41">
        <v>774</v>
      </c>
      <c r="O41" t="s">
        <v>20</v>
      </c>
      <c r="P41">
        <v>249</v>
      </c>
    </row>
    <row r="42" spans="1:16" x14ac:dyDescent="0.25">
      <c r="A42" t="s">
        <v>74</v>
      </c>
      <c r="B42">
        <v>524</v>
      </c>
      <c r="E42" t="s">
        <v>14</v>
      </c>
      <c r="F42">
        <v>672</v>
      </c>
      <c r="O42" t="s">
        <v>20</v>
      </c>
      <c r="P42">
        <v>236</v>
      </c>
    </row>
    <row r="43" spans="1:16" x14ac:dyDescent="0.25">
      <c r="A43" t="s">
        <v>74</v>
      </c>
      <c r="B43">
        <v>219</v>
      </c>
      <c r="E43" t="s">
        <v>14</v>
      </c>
      <c r="F43">
        <v>940</v>
      </c>
      <c r="O43" t="s">
        <v>20</v>
      </c>
      <c r="P43">
        <v>4065</v>
      </c>
    </row>
    <row r="44" spans="1:16" x14ac:dyDescent="0.25">
      <c r="A44" t="s">
        <v>74</v>
      </c>
      <c r="B44">
        <v>29</v>
      </c>
      <c r="E44" t="s">
        <v>14</v>
      </c>
      <c r="F44">
        <v>117</v>
      </c>
      <c r="O44" t="s">
        <v>20</v>
      </c>
      <c r="P44">
        <v>246</v>
      </c>
    </row>
    <row r="45" spans="1:16" x14ac:dyDescent="0.25">
      <c r="A45" t="s">
        <v>74</v>
      </c>
      <c r="B45">
        <v>614</v>
      </c>
      <c r="E45" t="s">
        <v>14</v>
      </c>
      <c r="F45">
        <v>115</v>
      </c>
      <c r="O45" t="s">
        <v>20</v>
      </c>
      <c r="P45">
        <v>2475</v>
      </c>
    </row>
    <row r="46" spans="1:16" x14ac:dyDescent="0.25">
      <c r="A46" t="s">
        <v>74</v>
      </c>
      <c r="B46">
        <v>114</v>
      </c>
      <c r="E46" t="s">
        <v>14</v>
      </c>
      <c r="F46">
        <v>326</v>
      </c>
      <c r="O46" t="s">
        <v>20</v>
      </c>
      <c r="P46">
        <v>76</v>
      </c>
    </row>
    <row r="47" spans="1:16" x14ac:dyDescent="0.25">
      <c r="A47" t="s">
        <v>74</v>
      </c>
      <c r="B47">
        <v>26</v>
      </c>
      <c r="E47" t="s">
        <v>14</v>
      </c>
      <c r="F47">
        <v>1</v>
      </c>
      <c r="O47" t="s">
        <v>20</v>
      </c>
      <c r="P47">
        <v>54</v>
      </c>
    </row>
    <row r="48" spans="1:16" x14ac:dyDescent="0.25">
      <c r="A48" t="s">
        <v>74</v>
      </c>
      <c r="B48">
        <v>56</v>
      </c>
      <c r="E48" t="s">
        <v>14</v>
      </c>
      <c r="F48">
        <v>1467</v>
      </c>
      <c r="O48" t="s">
        <v>20</v>
      </c>
      <c r="P48">
        <v>88</v>
      </c>
    </row>
    <row r="49" spans="1:16" x14ac:dyDescent="0.25">
      <c r="A49" t="s">
        <v>74</v>
      </c>
      <c r="B49">
        <v>1113</v>
      </c>
      <c r="E49" t="s">
        <v>14</v>
      </c>
      <c r="F49">
        <v>5681</v>
      </c>
      <c r="O49" t="s">
        <v>20</v>
      </c>
      <c r="P49">
        <v>85</v>
      </c>
    </row>
    <row r="50" spans="1:16" x14ac:dyDescent="0.25">
      <c r="A50" t="s">
        <v>74</v>
      </c>
      <c r="B50">
        <v>94</v>
      </c>
      <c r="E50" t="s">
        <v>14</v>
      </c>
      <c r="F50">
        <v>1059</v>
      </c>
      <c r="O50" t="s">
        <v>20</v>
      </c>
      <c r="P50">
        <v>170</v>
      </c>
    </row>
    <row r="51" spans="1:16" x14ac:dyDescent="0.25">
      <c r="A51" t="s">
        <v>74</v>
      </c>
      <c r="B51">
        <v>898</v>
      </c>
      <c r="E51" t="s">
        <v>14</v>
      </c>
      <c r="F51">
        <v>1194</v>
      </c>
      <c r="O51" t="s">
        <v>20</v>
      </c>
      <c r="P51">
        <v>330</v>
      </c>
    </row>
    <row r="52" spans="1:16" x14ac:dyDescent="0.25">
      <c r="A52" t="s">
        <v>74</v>
      </c>
      <c r="B52">
        <v>296</v>
      </c>
      <c r="E52" t="s">
        <v>14</v>
      </c>
      <c r="F52">
        <v>30</v>
      </c>
      <c r="O52" t="s">
        <v>20</v>
      </c>
      <c r="P52">
        <v>127</v>
      </c>
    </row>
    <row r="53" spans="1:16" x14ac:dyDescent="0.25">
      <c r="A53" t="s">
        <v>74</v>
      </c>
      <c r="B53">
        <v>976</v>
      </c>
      <c r="E53" t="s">
        <v>14</v>
      </c>
      <c r="F53">
        <v>75</v>
      </c>
      <c r="O53" t="s">
        <v>20</v>
      </c>
      <c r="P53">
        <v>411</v>
      </c>
    </row>
    <row r="54" spans="1:16" x14ac:dyDescent="0.25">
      <c r="A54" t="s">
        <v>74</v>
      </c>
      <c r="B54">
        <v>160</v>
      </c>
      <c r="E54" t="s">
        <v>14</v>
      </c>
      <c r="F54">
        <v>955</v>
      </c>
      <c r="O54" t="s">
        <v>20</v>
      </c>
      <c r="P54">
        <v>180</v>
      </c>
    </row>
    <row r="55" spans="1:16" x14ac:dyDescent="0.25">
      <c r="A55" t="s">
        <v>74</v>
      </c>
      <c r="B55">
        <v>2266</v>
      </c>
      <c r="E55" t="s">
        <v>14</v>
      </c>
      <c r="F55">
        <v>67</v>
      </c>
      <c r="O55" t="s">
        <v>20</v>
      </c>
      <c r="P55">
        <v>374</v>
      </c>
    </row>
    <row r="56" spans="1:16" x14ac:dyDescent="0.25">
      <c r="A56" t="s">
        <v>74</v>
      </c>
      <c r="B56">
        <v>75</v>
      </c>
      <c r="E56" t="s">
        <v>14</v>
      </c>
      <c r="F56">
        <v>5</v>
      </c>
      <c r="O56" t="s">
        <v>20</v>
      </c>
      <c r="P56">
        <v>71</v>
      </c>
    </row>
    <row r="57" spans="1:16" x14ac:dyDescent="0.25">
      <c r="A57" t="s">
        <v>74</v>
      </c>
      <c r="B57">
        <v>139</v>
      </c>
      <c r="E57" t="s">
        <v>14</v>
      </c>
      <c r="F57">
        <v>26</v>
      </c>
      <c r="O57" t="s">
        <v>20</v>
      </c>
      <c r="P57">
        <v>203</v>
      </c>
    </row>
    <row r="58" spans="1:16" x14ac:dyDescent="0.25">
      <c r="A58" t="s">
        <v>74</v>
      </c>
      <c r="B58">
        <v>1122</v>
      </c>
      <c r="E58" t="s">
        <v>14</v>
      </c>
      <c r="F58">
        <v>1130</v>
      </c>
      <c r="O58" t="s">
        <v>20</v>
      </c>
      <c r="P58">
        <v>113</v>
      </c>
    </row>
    <row r="59" spans="1:16" x14ac:dyDescent="0.25">
      <c r="E59" t="s">
        <v>14</v>
      </c>
      <c r="F59">
        <v>782</v>
      </c>
      <c r="O59" t="s">
        <v>20</v>
      </c>
      <c r="P59">
        <v>96</v>
      </c>
    </row>
    <row r="60" spans="1:16" x14ac:dyDescent="0.25">
      <c r="E60" t="s">
        <v>14</v>
      </c>
      <c r="F60">
        <v>210</v>
      </c>
      <c r="O60" t="s">
        <v>20</v>
      </c>
      <c r="P60">
        <v>498</v>
      </c>
    </row>
    <row r="61" spans="1:16" x14ac:dyDescent="0.25">
      <c r="E61" t="s">
        <v>14</v>
      </c>
      <c r="F61">
        <v>136</v>
      </c>
      <c r="O61" t="s">
        <v>20</v>
      </c>
      <c r="P61">
        <v>180</v>
      </c>
    </row>
    <row r="62" spans="1:16" x14ac:dyDescent="0.25">
      <c r="E62" t="s">
        <v>14</v>
      </c>
      <c r="F62">
        <v>86</v>
      </c>
      <c r="O62" t="s">
        <v>20</v>
      </c>
      <c r="P62">
        <v>27</v>
      </c>
    </row>
    <row r="63" spans="1:16" x14ac:dyDescent="0.25">
      <c r="E63" t="s">
        <v>14</v>
      </c>
      <c r="F63">
        <v>19</v>
      </c>
      <c r="O63" t="s">
        <v>20</v>
      </c>
      <c r="P63">
        <v>2331</v>
      </c>
    </row>
    <row r="64" spans="1:16" x14ac:dyDescent="0.25">
      <c r="E64" t="s">
        <v>14</v>
      </c>
      <c r="F64">
        <v>886</v>
      </c>
      <c r="O64" t="s">
        <v>20</v>
      </c>
      <c r="P64">
        <v>113</v>
      </c>
    </row>
    <row r="65" spans="5:16" x14ac:dyDescent="0.25">
      <c r="E65" t="s">
        <v>14</v>
      </c>
      <c r="F65">
        <v>35</v>
      </c>
      <c r="O65" t="s">
        <v>20</v>
      </c>
      <c r="P65">
        <v>164</v>
      </c>
    </row>
    <row r="66" spans="5:16" x14ac:dyDescent="0.25">
      <c r="E66" t="s">
        <v>14</v>
      </c>
      <c r="F66">
        <v>24</v>
      </c>
      <c r="O66" t="s">
        <v>20</v>
      </c>
      <c r="P66">
        <v>164</v>
      </c>
    </row>
    <row r="67" spans="5:16" x14ac:dyDescent="0.25">
      <c r="E67" t="s">
        <v>14</v>
      </c>
      <c r="F67">
        <v>86</v>
      </c>
      <c r="O67" t="s">
        <v>20</v>
      </c>
      <c r="P67">
        <v>336</v>
      </c>
    </row>
    <row r="68" spans="5:16" x14ac:dyDescent="0.25">
      <c r="E68" t="s">
        <v>14</v>
      </c>
      <c r="F68">
        <v>243</v>
      </c>
      <c r="O68" t="s">
        <v>20</v>
      </c>
      <c r="P68">
        <v>1917</v>
      </c>
    </row>
    <row r="69" spans="5:16" x14ac:dyDescent="0.25">
      <c r="E69" t="s">
        <v>14</v>
      </c>
      <c r="F69">
        <v>65</v>
      </c>
      <c r="O69" t="s">
        <v>20</v>
      </c>
      <c r="P69">
        <v>95</v>
      </c>
    </row>
    <row r="70" spans="5:16" x14ac:dyDescent="0.25">
      <c r="E70" t="s">
        <v>14</v>
      </c>
      <c r="F70">
        <v>100</v>
      </c>
      <c r="O70" t="s">
        <v>20</v>
      </c>
      <c r="P70">
        <v>147</v>
      </c>
    </row>
    <row r="71" spans="5:16" x14ac:dyDescent="0.25">
      <c r="E71" t="s">
        <v>14</v>
      </c>
      <c r="F71">
        <v>168</v>
      </c>
      <c r="O71" t="s">
        <v>20</v>
      </c>
      <c r="P71">
        <v>86</v>
      </c>
    </row>
    <row r="72" spans="5:16" x14ac:dyDescent="0.25">
      <c r="E72" t="s">
        <v>14</v>
      </c>
      <c r="F72">
        <v>13</v>
      </c>
      <c r="O72" t="s">
        <v>20</v>
      </c>
      <c r="P72">
        <v>83</v>
      </c>
    </row>
    <row r="73" spans="5:16" x14ac:dyDescent="0.25">
      <c r="E73" t="s">
        <v>14</v>
      </c>
      <c r="F73">
        <v>1</v>
      </c>
      <c r="O73" t="s">
        <v>20</v>
      </c>
      <c r="P73">
        <v>676</v>
      </c>
    </row>
    <row r="74" spans="5:16" x14ac:dyDescent="0.25">
      <c r="E74" t="s">
        <v>14</v>
      </c>
      <c r="F74">
        <v>40</v>
      </c>
      <c r="O74" t="s">
        <v>20</v>
      </c>
      <c r="P74">
        <v>361</v>
      </c>
    </row>
    <row r="75" spans="5:16" x14ac:dyDescent="0.25">
      <c r="E75" t="s">
        <v>14</v>
      </c>
      <c r="F75">
        <v>226</v>
      </c>
      <c r="O75" t="s">
        <v>20</v>
      </c>
      <c r="P75">
        <v>131</v>
      </c>
    </row>
    <row r="76" spans="5:16" x14ac:dyDescent="0.25">
      <c r="E76" t="s">
        <v>14</v>
      </c>
      <c r="F76">
        <v>1625</v>
      </c>
      <c r="O76" t="s">
        <v>20</v>
      </c>
      <c r="P76">
        <v>126</v>
      </c>
    </row>
    <row r="77" spans="5:16" x14ac:dyDescent="0.25">
      <c r="E77" t="s">
        <v>14</v>
      </c>
      <c r="F77">
        <v>143</v>
      </c>
      <c r="O77" t="s">
        <v>20</v>
      </c>
      <c r="P77">
        <v>275</v>
      </c>
    </row>
    <row r="78" spans="5:16" x14ac:dyDescent="0.25">
      <c r="E78" t="s">
        <v>14</v>
      </c>
      <c r="F78">
        <v>934</v>
      </c>
      <c r="O78" t="s">
        <v>20</v>
      </c>
      <c r="P78">
        <v>67</v>
      </c>
    </row>
    <row r="79" spans="5:16" x14ac:dyDescent="0.25">
      <c r="E79" t="s">
        <v>14</v>
      </c>
      <c r="F79">
        <v>17</v>
      </c>
      <c r="O79" t="s">
        <v>20</v>
      </c>
      <c r="P79">
        <v>154</v>
      </c>
    </row>
    <row r="80" spans="5:16" x14ac:dyDescent="0.25">
      <c r="E80" t="s">
        <v>14</v>
      </c>
      <c r="F80">
        <v>2179</v>
      </c>
      <c r="O80" t="s">
        <v>20</v>
      </c>
      <c r="P80">
        <v>1782</v>
      </c>
    </row>
    <row r="81" spans="5:16" x14ac:dyDescent="0.25">
      <c r="E81" t="s">
        <v>14</v>
      </c>
      <c r="F81">
        <v>931</v>
      </c>
      <c r="O81" t="s">
        <v>20</v>
      </c>
      <c r="P81">
        <v>903</v>
      </c>
    </row>
    <row r="82" spans="5:16" x14ac:dyDescent="0.25">
      <c r="E82" t="s">
        <v>14</v>
      </c>
      <c r="F82">
        <v>92</v>
      </c>
      <c r="O82" t="s">
        <v>20</v>
      </c>
      <c r="P82">
        <v>94</v>
      </c>
    </row>
    <row r="83" spans="5:16" x14ac:dyDescent="0.25">
      <c r="E83" t="s">
        <v>14</v>
      </c>
      <c r="F83">
        <v>57</v>
      </c>
      <c r="O83" t="s">
        <v>20</v>
      </c>
      <c r="P83">
        <v>180</v>
      </c>
    </row>
    <row r="84" spans="5:16" x14ac:dyDescent="0.25">
      <c r="E84" t="s">
        <v>14</v>
      </c>
      <c r="F84">
        <v>41</v>
      </c>
      <c r="O84" t="s">
        <v>20</v>
      </c>
      <c r="P84">
        <v>533</v>
      </c>
    </row>
    <row r="85" spans="5:16" x14ac:dyDescent="0.25">
      <c r="E85" t="s">
        <v>14</v>
      </c>
      <c r="F85">
        <v>1</v>
      </c>
      <c r="O85" t="s">
        <v>20</v>
      </c>
      <c r="P85">
        <v>2443</v>
      </c>
    </row>
    <row r="86" spans="5:16" x14ac:dyDescent="0.25">
      <c r="E86" t="s">
        <v>14</v>
      </c>
      <c r="F86">
        <v>101</v>
      </c>
      <c r="O86" t="s">
        <v>20</v>
      </c>
      <c r="P86">
        <v>89</v>
      </c>
    </row>
    <row r="87" spans="5:16" x14ac:dyDescent="0.25">
      <c r="E87" t="s">
        <v>14</v>
      </c>
      <c r="F87">
        <v>1335</v>
      </c>
      <c r="O87" t="s">
        <v>20</v>
      </c>
      <c r="P87">
        <v>159</v>
      </c>
    </row>
    <row r="88" spans="5:16" x14ac:dyDescent="0.25">
      <c r="E88" t="s">
        <v>14</v>
      </c>
      <c r="F88">
        <v>15</v>
      </c>
      <c r="O88" t="s">
        <v>20</v>
      </c>
      <c r="P88">
        <v>50</v>
      </c>
    </row>
    <row r="89" spans="5:16" x14ac:dyDescent="0.25">
      <c r="E89" t="s">
        <v>14</v>
      </c>
      <c r="F89">
        <v>454</v>
      </c>
      <c r="O89" t="s">
        <v>20</v>
      </c>
      <c r="P89">
        <v>186</v>
      </c>
    </row>
    <row r="90" spans="5:16" x14ac:dyDescent="0.25">
      <c r="E90" t="s">
        <v>14</v>
      </c>
      <c r="F90">
        <v>3182</v>
      </c>
      <c r="O90" t="s">
        <v>20</v>
      </c>
      <c r="P90">
        <v>1071</v>
      </c>
    </row>
    <row r="91" spans="5:16" x14ac:dyDescent="0.25">
      <c r="E91" t="s">
        <v>14</v>
      </c>
      <c r="F91">
        <v>15</v>
      </c>
      <c r="O91" t="s">
        <v>20</v>
      </c>
      <c r="P91">
        <v>117</v>
      </c>
    </row>
    <row r="92" spans="5:16" x14ac:dyDescent="0.25">
      <c r="E92" t="s">
        <v>14</v>
      </c>
      <c r="F92">
        <v>133</v>
      </c>
      <c r="O92" t="s">
        <v>20</v>
      </c>
      <c r="P92">
        <v>70</v>
      </c>
    </row>
    <row r="93" spans="5:16" x14ac:dyDescent="0.25">
      <c r="E93" t="s">
        <v>14</v>
      </c>
      <c r="F93">
        <v>2062</v>
      </c>
      <c r="O93" t="s">
        <v>20</v>
      </c>
      <c r="P93">
        <v>135</v>
      </c>
    </row>
    <row r="94" spans="5:16" x14ac:dyDescent="0.25">
      <c r="E94" t="s">
        <v>14</v>
      </c>
      <c r="F94">
        <v>29</v>
      </c>
      <c r="O94" t="s">
        <v>20</v>
      </c>
      <c r="P94">
        <v>768</v>
      </c>
    </row>
    <row r="95" spans="5:16" x14ac:dyDescent="0.25">
      <c r="E95" t="s">
        <v>14</v>
      </c>
      <c r="F95">
        <v>132</v>
      </c>
      <c r="O95" t="s">
        <v>20</v>
      </c>
      <c r="P95">
        <v>199</v>
      </c>
    </row>
    <row r="96" spans="5:16" x14ac:dyDescent="0.25">
      <c r="E96" t="s">
        <v>14</v>
      </c>
      <c r="F96">
        <v>137</v>
      </c>
      <c r="O96" t="s">
        <v>20</v>
      </c>
      <c r="P96">
        <v>107</v>
      </c>
    </row>
    <row r="97" spans="5:16" x14ac:dyDescent="0.25">
      <c r="E97" t="s">
        <v>14</v>
      </c>
      <c r="F97">
        <v>908</v>
      </c>
      <c r="O97" t="s">
        <v>20</v>
      </c>
      <c r="P97">
        <v>195</v>
      </c>
    </row>
    <row r="98" spans="5:16" x14ac:dyDescent="0.25">
      <c r="E98" t="s">
        <v>14</v>
      </c>
      <c r="F98">
        <v>10</v>
      </c>
      <c r="O98" t="s">
        <v>20</v>
      </c>
      <c r="P98">
        <v>3376</v>
      </c>
    </row>
    <row r="99" spans="5:16" x14ac:dyDescent="0.25">
      <c r="E99" t="s">
        <v>14</v>
      </c>
      <c r="F99">
        <v>1910</v>
      </c>
      <c r="O99" t="s">
        <v>20</v>
      </c>
      <c r="P99">
        <v>41</v>
      </c>
    </row>
    <row r="100" spans="5:16" x14ac:dyDescent="0.25">
      <c r="E100" t="s">
        <v>14</v>
      </c>
      <c r="F100">
        <v>38</v>
      </c>
      <c r="O100" t="s">
        <v>20</v>
      </c>
      <c r="P100">
        <v>1821</v>
      </c>
    </row>
    <row r="101" spans="5:16" x14ac:dyDescent="0.25">
      <c r="E101" t="s">
        <v>14</v>
      </c>
      <c r="F101">
        <v>104</v>
      </c>
      <c r="O101" t="s">
        <v>20</v>
      </c>
      <c r="P101">
        <v>164</v>
      </c>
    </row>
    <row r="102" spans="5:16" x14ac:dyDescent="0.25">
      <c r="E102" t="s">
        <v>14</v>
      </c>
      <c r="F102">
        <v>49</v>
      </c>
      <c r="O102" t="s">
        <v>20</v>
      </c>
      <c r="P102">
        <v>157</v>
      </c>
    </row>
    <row r="103" spans="5:16" x14ac:dyDescent="0.25">
      <c r="E103" t="s">
        <v>14</v>
      </c>
      <c r="F103">
        <v>1</v>
      </c>
      <c r="O103" t="s">
        <v>20</v>
      </c>
      <c r="P103">
        <v>246</v>
      </c>
    </row>
    <row r="104" spans="5:16" x14ac:dyDescent="0.25">
      <c r="E104" t="s">
        <v>14</v>
      </c>
      <c r="F104">
        <v>245</v>
      </c>
      <c r="O104" t="s">
        <v>20</v>
      </c>
      <c r="P104">
        <v>1396</v>
      </c>
    </row>
    <row r="105" spans="5:16" x14ac:dyDescent="0.25">
      <c r="E105" t="s">
        <v>14</v>
      </c>
      <c r="F105">
        <v>32</v>
      </c>
      <c r="O105" t="s">
        <v>20</v>
      </c>
      <c r="P105">
        <v>2506</v>
      </c>
    </row>
    <row r="106" spans="5:16" x14ac:dyDescent="0.25">
      <c r="E106" t="s">
        <v>14</v>
      </c>
      <c r="F106">
        <v>7</v>
      </c>
      <c r="O106" t="s">
        <v>20</v>
      </c>
      <c r="P106">
        <v>244</v>
      </c>
    </row>
    <row r="107" spans="5:16" x14ac:dyDescent="0.25">
      <c r="E107" t="s">
        <v>14</v>
      </c>
      <c r="F107">
        <v>803</v>
      </c>
      <c r="O107" t="s">
        <v>20</v>
      </c>
      <c r="P107">
        <v>146</v>
      </c>
    </row>
    <row r="108" spans="5:16" x14ac:dyDescent="0.25">
      <c r="E108" t="s">
        <v>14</v>
      </c>
      <c r="F108">
        <v>16</v>
      </c>
      <c r="O108" t="s">
        <v>20</v>
      </c>
      <c r="P108">
        <v>1267</v>
      </c>
    </row>
    <row r="109" spans="5:16" x14ac:dyDescent="0.25">
      <c r="E109" t="s">
        <v>14</v>
      </c>
      <c r="F109">
        <v>31</v>
      </c>
      <c r="O109" t="s">
        <v>20</v>
      </c>
      <c r="P109">
        <v>1561</v>
      </c>
    </row>
    <row r="110" spans="5:16" x14ac:dyDescent="0.25">
      <c r="E110" t="s">
        <v>14</v>
      </c>
      <c r="F110">
        <v>108</v>
      </c>
      <c r="O110" t="s">
        <v>20</v>
      </c>
      <c r="P110">
        <v>48</v>
      </c>
    </row>
    <row r="111" spans="5:16" x14ac:dyDescent="0.25">
      <c r="E111" t="s">
        <v>14</v>
      </c>
      <c r="F111">
        <v>30</v>
      </c>
      <c r="O111" t="s">
        <v>20</v>
      </c>
      <c r="P111">
        <v>2739</v>
      </c>
    </row>
    <row r="112" spans="5:16" x14ac:dyDescent="0.25">
      <c r="E112" t="s">
        <v>14</v>
      </c>
      <c r="F112">
        <v>17</v>
      </c>
      <c r="O112" t="s">
        <v>20</v>
      </c>
      <c r="P112">
        <v>3537</v>
      </c>
    </row>
    <row r="113" spans="5:16" x14ac:dyDescent="0.25">
      <c r="E113" t="s">
        <v>14</v>
      </c>
      <c r="F113">
        <v>80</v>
      </c>
      <c r="O113" t="s">
        <v>20</v>
      </c>
      <c r="P113">
        <v>2107</v>
      </c>
    </row>
    <row r="114" spans="5:16" x14ac:dyDescent="0.25">
      <c r="E114" t="s">
        <v>14</v>
      </c>
      <c r="F114">
        <v>2468</v>
      </c>
      <c r="O114" t="s">
        <v>20</v>
      </c>
      <c r="P114">
        <v>3318</v>
      </c>
    </row>
    <row r="115" spans="5:16" x14ac:dyDescent="0.25">
      <c r="E115" t="s">
        <v>14</v>
      </c>
      <c r="F115">
        <v>26</v>
      </c>
      <c r="O115" t="s">
        <v>20</v>
      </c>
      <c r="P115">
        <v>340</v>
      </c>
    </row>
    <row r="116" spans="5:16" x14ac:dyDescent="0.25">
      <c r="E116" t="s">
        <v>14</v>
      </c>
      <c r="F116">
        <v>73</v>
      </c>
      <c r="O116" t="s">
        <v>20</v>
      </c>
      <c r="P116">
        <v>1442</v>
      </c>
    </row>
    <row r="117" spans="5:16" x14ac:dyDescent="0.25">
      <c r="E117" t="s">
        <v>14</v>
      </c>
      <c r="F117">
        <v>128</v>
      </c>
      <c r="O117" t="s">
        <v>20</v>
      </c>
      <c r="P117">
        <v>126</v>
      </c>
    </row>
    <row r="118" spans="5:16" x14ac:dyDescent="0.25">
      <c r="E118" t="s">
        <v>14</v>
      </c>
      <c r="F118">
        <v>33</v>
      </c>
      <c r="O118" t="s">
        <v>20</v>
      </c>
      <c r="P118">
        <v>524</v>
      </c>
    </row>
    <row r="119" spans="5:16" x14ac:dyDescent="0.25">
      <c r="E119" t="s">
        <v>14</v>
      </c>
      <c r="F119">
        <v>1072</v>
      </c>
      <c r="O119" t="s">
        <v>20</v>
      </c>
      <c r="P119">
        <v>1989</v>
      </c>
    </row>
    <row r="120" spans="5:16" x14ac:dyDescent="0.25">
      <c r="E120" t="s">
        <v>14</v>
      </c>
      <c r="F120">
        <v>393</v>
      </c>
      <c r="O120" t="s">
        <v>20</v>
      </c>
      <c r="P120">
        <v>157</v>
      </c>
    </row>
    <row r="121" spans="5:16" x14ac:dyDescent="0.25">
      <c r="E121" t="s">
        <v>14</v>
      </c>
      <c r="F121">
        <v>1257</v>
      </c>
      <c r="O121" t="s">
        <v>20</v>
      </c>
      <c r="P121">
        <v>4498</v>
      </c>
    </row>
    <row r="122" spans="5:16" x14ac:dyDescent="0.25">
      <c r="E122" t="s">
        <v>14</v>
      </c>
      <c r="F122">
        <v>328</v>
      </c>
      <c r="O122" t="s">
        <v>20</v>
      </c>
      <c r="P122">
        <v>80</v>
      </c>
    </row>
    <row r="123" spans="5:16" x14ac:dyDescent="0.25">
      <c r="E123" t="s">
        <v>14</v>
      </c>
      <c r="F123">
        <v>147</v>
      </c>
      <c r="O123" t="s">
        <v>20</v>
      </c>
      <c r="P123">
        <v>43</v>
      </c>
    </row>
    <row r="124" spans="5:16" x14ac:dyDescent="0.25">
      <c r="E124" t="s">
        <v>14</v>
      </c>
      <c r="F124">
        <v>830</v>
      </c>
      <c r="O124" t="s">
        <v>20</v>
      </c>
      <c r="P124">
        <v>2053</v>
      </c>
    </row>
    <row r="125" spans="5:16" x14ac:dyDescent="0.25">
      <c r="E125" t="s">
        <v>14</v>
      </c>
      <c r="F125">
        <v>331</v>
      </c>
      <c r="O125" t="s">
        <v>20</v>
      </c>
      <c r="P125">
        <v>168</v>
      </c>
    </row>
    <row r="126" spans="5:16" x14ac:dyDescent="0.25">
      <c r="E126" t="s">
        <v>14</v>
      </c>
      <c r="F126">
        <v>25</v>
      </c>
      <c r="O126" t="s">
        <v>20</v>
      </c>
      <c r="P126">
        <v>4289</v>
      </c>
    </row>
    <row r="127" spans="5:16" x14ac:dyDescent="0.25">
      <c r="E127" t="s">
        <v>14</v>
      </c>
      <c r="F127">
        <v>3483</v>
      </c>
      <c r="O127" t="s">
        <v>20</v>
      </c>
      <c r="P127">
        <v>165</v>
      </c>
    </row>
    <row r="128" spans="5:16" x14ac:dyDescent="0.25">
      <c r="E128" t="s">
        <v>14</v>
      </c>
      <c r="F128">
        <v>923</v>
      </c>
      <c r="O128" t="s">
        <v>20</v>
      </c>
      <c r="P128">
        <v>1815</v>
      </c>
    </row>
    <row r="129" spans="5:16" x14ac:dyDescent="0.25">
      <c r="E129" t="s">
        <v>14</v>
      </c>
      <c r="F129">
        <v>1</v>
      </c>
      <c r="O129" t="s">
        <v>20</v>
      </c>
      <c r="P129">
        <v>397</v>
      </c>
    </row>
    <row r="130" spans="5:16" x14ac:dyDescent="0.25">
      <c r="E130" t="s">
        <v>14</v>
      </c>
      <c r="F130">
        <v>33</v>
      </c>
      <c r="O130" t="s">
        <v>20</v>
      </c>
      <c r="P130">
        <v>1539</v>
      </c>
    </row>
    <row r="131" spans="5:16" x14ac:dyDescent="0.25">
      <c r="E131" t="s">
        <v>14</v>
      </c>
      <c r="F131">
        <v>40</v>
      </c>
      <c r="O131" t="s">
        <v>20</v>
      </c>
      <c r="P131">
        <v>138</v>
      </c>
    </row>
    <row r="132" spans="5:16" x14ac:dyDescent="0.25">
      <c r="E132" t="s">
        <v>14</v>
      </c>
      <c r="F132">
        <v>23</v>
      </c>
      <c r="O132" t="s">
        <v>20</v>
      </c>
      <c r="P132">
        <v>3594</v>
      </c>
    </row>
    <row r="133" spans="5:16" x14ac:dyDescent="0.25">
      <c r="E133" t="s">
        <v>14</v>
      </c>
      <c r="F133">
        <v>75</v>
      </c>
      <c r="O133" t="s">
        <v>20</v>
      </c>
      <c r="P133">
        <v>5880</v>
      </c>
    </row>
    <row r="134" spans="5:16" x14ac:dyDescent="0.25">
      <c r="E134" t="s">
        <v>14</v>
      </c>
      <c r="F134">
        <v>2176</v>
      </c>
      <c r="O134" t="s">
        <v>20</v>
      </c>
      <c r="P134">
        <v>112</v>
      </c>
    </row>
    <row r="135" spans="5:16" x14ac:dyDescent="0.25">
      <c r="E135" t="s">
        <v>14</v>
      </c>
      <c r="F135">
        <v>441</v>
      </c>
      <c r="O135" t="s">
        <v>20</v>
      </c>
      <c r="P135">
        <v>943</v>
      </c>
    </row>
    <row r="136" spans="5:16" x14ac:dyDescent="0.25">
      <c r="E136" t="s">
        <v>14</v>
      </c>
      <c r="F136">
        <v>25</v>
      </c>
      <c r="O136" t="s">
        <v>20</v>
      </c>
      <c r="P136">
        <v>2468</v>
      </c>
    </row>
    <row r="137" spans="5:16" x14ac:dyDescent="0.25">
      <c r="E137" t="s">
        <v>14</v>
      </c>
      <c r="F137">
        <v>127</v>
      </c>
      <c r="O137" t="s">
        <v>20</v>
      </c>
      <c r="P137">
        <v>2551</v>
      </c>
    </row>
    <row r="138" spans="5:16" x14ac:dyDescent="0.25">
      <c r="E138" t="s">
        <v>14</v>
      </c>
      <c r="F138">
        <v>355</v>
      </c>
      <c r="O138" t="s">
        <v>20</v>
      </c>
      <c r="P138">
        <v>101</v>
      </c>
    </row>
    <row r="139" spans="5:16" x14ac:dyDescent="0.25">
      <c r="E139" t="s">
        <v>14</v>
      </c>
      <c r="F139">
        <v>44</v>
      </c>
      <c r="O139" t="s">
        <v>20</v>
      </c>
      <c r="P139">
        <v>92</v>
      </c>
    </row>
    <row r="140" spans="5:16" x14ac:dyDescent="0.25">
      <c r="E140" t="s">
        <v>14</v>
      </c>
      <c r="F140">
        <v>67</v>
      </c>
      <c r="O140" t="s">
        <v>20</v>
      </c>
      <c r="P140">
        <v>62</v>
      </c>
    </row>
    <row r="141" spans="5:16" x14ac:dyDescent="0.25">
      <c r="E141" t="s">
        <v>14</v>
      </c>
      <c r="F141">
        <v>1068</v>
      </c>
      <c r="O141" t="s">
        <v>20</v>
      </c>
      <c r="P141">
        <v>149</v>
      </c>
    </row>
    <row r="142" spans="5:16" x14ac:dyDescent="0.25">
      <c r="E142" t="s">
        <v>14</v>
      </c>
      <c r="F142">
        <v>424</v>
      </c>
      <c r="O142" t="s">
        <v>20</v>
      </c>
      <c r="P142">
        <v>329</v>
      </c>
    </row>
    <row r="143" spans="5:16" x14ac:dyDescent="0.25">
      <c r="E143" t="s">
        <v>14</v>
      </c>
      <c r="F143">
        <v>151</v>
      </c>
      <c r="O143" t="s">
        <v>20</v>
      </c>
      <c r="P143">
        <v>97</v>
      </c>
    </row>
    <row r="144" spans="5:16" x14ac:dyDescent="0.25">
      <c r="E144" t="s">
        <v>14</v>
      </c>
      <c r="F144">
        <v>1608</v>
      </c>
      <c r="O144" t="s">
        <v>20</v>
      </c>
      <c r="P144">
        <v>1784</v>
      </c>
    </row>
    <row r="145" spans="5:16" x14ac:dyDescent="0.25">
      <c r="E145" t="s">
        <v>14</v>
      </c>
      <c r="F145">
        <v>941</v>
      </c>
      <c r="O145" t="s">
        <v>20</v>
      </c>
      <c r="P145">
        <v>1684</v>
      </c>
    </row>
    <row r="146" spans="5:16" x14ac:dyDescent="0.25">
      <c r="E146" t="s">
        <v>14</v>
      </c>
      <c r="F146">
        <v>1</v>
      </c>
      <c r="O146" t="s">
        <v>20</v>
      </c>
      <c r="P146">
        <v>250</v>
      </c>
    </row>
    <row r="147" spans="5:16" x14ac:dyDescent="0.25">
      <c r="E147" t="s">
        <v>14</v>
      </c>
      <c r="F147">
        <v>40</v>
      </c>
      <c r="O147" t="s">
        <v>20</v>
      </c>
      <c r="P147">
        <v>238</v>
      </c>
    </row>
    <row r="148" spans="5:16" x14ac:dyDescent="0.25">
      <c r="E148" t="s">
        <v>14</v>
      </c>
      <c r="F148">
        <v>3015</v>
      </c>
      <c r="O148" t="s">
        <v>20</v>
      </c>
      <c r="P148">
        <v>53</v>
      </c>
    </row>
    <row r="149" spans="5:16" x14ac:dyDescent="0.25">
      <c r="E149" t="s">
        <v>14</v>
      </c>
      <c r="F149">
        <v>435</v>
      </c>
      <c r="O149" t="s">
        <v>20</v>
      </c>
      <c r="P149">
        <v>214</v>
      </c>
    </row>
    <row r="150" spans="5:16" x14ac:dyDescent="0.25">
      <c r="E150" t="s">
        <v>14</v>
      </c>
      <c r="F150">
        <v>714</v>
      </c>
      <c r="O150" t="s">
        <v>20</v>
      </c>
      <c r="P150">
        <v>222</v>
      </c>
    </row>
    <row r="151" spans="5:16" x14ac:dyDescent="0.25">
      <c r="E151" t="s">
        <v>14</v>
      </c>
      <c r="F151">
        <v>5497</v>
      </c>
      <c r="O151" t="s">
        <v>20</v>
      </c>
      <c r="P151">
        <v>1884</v>
      </c>
    </row>
    <row r="152" spans="5:16" x14ac:dyDescent="0.25">
      <c r="E152" t="s">
        <v>14</v>
      </c>
      <c r="F152">
        <v>418</v>
      </c>
      <c r="O152" t="s">
        <v>20</v>
      </c>
      <c r="P152">
        <v>218</v>
      </c>
    </row>
    <row r="153" spans="5:16" x14ac:dyDescent="0.25">
      <c r="E153" t="s">
        <v>14</v>
      </c>
      <c r="F153">
        <v>1439</v>
      </c>
      <c r="O153" t="s">
        <v>20</v>
      </c>
      <c r="P153">
        <v>6465</v>
      </c>
    </row>
    <row r="154" spans="5:16" x14ac:dyDescent="0.25">
      <c r="E154" t="s">
        <v>14</v>
      </c>
      <c r="F154">
        <v>15</v>
      </c>
      <c r="O154" t="s">
        <v>20</v>
      </c>
      <c r="P154">
        <v>59</v>
      </c>
    </row>
    <row r="155" spans="5:16" x14ac:dyDescent="0.25">
      <c r="E155" t="s">
        <v>14</v>
      </c>
      <c r="F155">
        <v>1999</v>
      </c>
      <c r="O155" t="s">
        <v>20</v>
      </c>
      <c r="P155">
        <v>88</v>
      </c>
    </row>
    <row r="156" spans="5:16" x14ac:dyDescent="0.25">
      <c r="E156" t="s">
        <v>14</v>
      </c>
      <c r="F156">
        <v>118</v>
      </c>
      <c r="O156" t="s">
        <v>20</v>
      </c>
      <c r="P156">
        <v>1697</v>
      </c>
    </row>
    <row r="157" spans="5:16" x14ac:dyDescent="0.25">
      <c r="E157" t="s">
        <v>14</v>
      </c>
      <c r="F157">
        <v>162</v>
      </c>
      <c r="O157" t="s">
        <v>20</v>
      </c>
      <c r="P157">
        <v>92</v>
      </c>
    </row>
    <row r="158" spans="5:16" x14ac:dyDescent="0.25">
      <c r="E158" t="s">
        <v>14</v>
      </c>
      <c r="F158">
        <v>83</v>
      </c>
      <c r="O158" t="s">
        <v>20</v>
      </c>
      <c r="P158">
        <v>186</v>
      </c>
    </row>
    <row r="159" spans="5:16" x14ac:dyDescent="0.25">
      <c r="E159" t="s">
        <v>14</v>
      </c>
      <c r="F159">
        <v>747</v>
      </c>
      <c r="O159" t="s">
        <v>20</v>
      </c>
      <c r="P159">
        <v>138</v>
      </c>
    </row>
    <row r="160" spans="5:16" x14ac:dyDescent="0.25">
      <c r="E160" t="s">
        <v>14</v>
      </c>
      <c r="F160">
        <v>84</v>
      </c>
      <c r="O160" t="s">
        <v>20</v>
      </c>
      <c r="P160">
        <v>261</v>
      </c>
    </row>
    <row r="161" spans="5:16" x14ac:dyDescent="0.25">
      <c r="E161" t="s">
        <v>14</v>
      </c>
      <c r="F161">
        <v>91</v>
      </c>
      <c r="O161" t="s">
        <v>20</v>
      </c>
      <c r="P161">
        <v>107</v>
      </c>
    </row>
    <row r="162" spans="5:16" x14ac:dyDescent="0.25">
      <c r="E162" t="s">
        <v>14</v>
      </c>
      <c r="F162">
        <v>792</v>
      </c>
      <c r="O162" t="s">
        <v>20</v>
      </c>
      <c r="P162">
        <v>199</v>
      </c>
    </row>
    <row r="163" spans="5:16" x14ac:dyDescent="0.25">
      <c r="E163" t="s">
        <v>14</v>
      </c>
      <c r="F163">
        <v>32</v>
      </c>
      <c r="O163" t="s">
        <v>20</v>
      </c>
      <c r="P163">
        <v>5512</v>
      </c>
    </row>
    <row r="164" spans="5:16" x14ac:dyDescent="0.25">
      <c r="E164" t="s">
        <v>14</v>
      </c>
      <c r="F164">
        <v>186</v>
      </c>
      <c r="O164" t="s">
        <v>20</v>
      </c>
      <c r="P164">
        <v>86</v>
      </c>
    </row>
    <row r="165" spans="5:16" x14ac:dyDescent="0.25">
      <c r="E165" t="s">
        <v>14</v>
      </c>
      <c r="F165">
        <v>605</v>
      </c>
      <c r="O165" t="s">
        <v>20</v>
      </c>
      <c r="P165">
        <v>2768</v>
      </c>
    </row>
    <row r="166" spans="5:16" x14ac:dyDescent="0.25">
      <c r="E166" t="s">
        <v>14</v>
      </c>
      <c r="F166">
        <v>1</v>
      </c>
      <c r="O166" t="s">
        <v>20</v>
      </c>
      <c r="P166">
        <v>48</v>
      </c>
    </row>
    <row r="167" spans="5:16" x14ac:dyDescent="0.25">
      <c r="E167" t="s">
        <v>14</v>
      </c>
      <c r="F167">
        <v>31</v>
      </c>
      <c r="O167" t="s">
        <v>20</v>
      </c>
      <c r="P167">
        <v>87</v>
      </c>
    </row>
    <row r="168" spans="5:16" x14ac:dyDescent="0.25">
      <c r="E168" t="s">
        <v>14</v>
      </c>
      <c r="F168">
        <v>1181</v>
      </c>
      <c r="O168" t="s">
        <v>20</v>
      </c>
      <c r="P168">
        <v>1894</v>
      </c>
    </row>
    <row r="169" spans="5:16" x14ac:dyDescent="0.25">
      <c r="E169" t="s">
        <v>14</v>
      </c>
      <c r="F169">
        <v>39</v>
      </c>
      <c r="O169" t="s">
        <v>20</v>
      </c>
      <c r="P169">
        <v>282</v>
      </c>
    </row>
    <row r="170" spans="5:16" x14ac:dyDescent="0.25">
      <c r="E170" t="s">
        <v>14</v>
      </c>
      <c r="F170">
        <v>46</v>
      </c>
      <c r="O170" t="s">
        <v>20</v>
      </c>
      <c r="P170">
        <v>116</v>
      </c>
    </row>
    <row r="171" spans="5:16" x14ac:dyDescent="0.25">
      <c r="E171" t="s">
        <v>14</v>
      </c>
      <c r="F171">
        <v>105</v>
      </c>
      <c r="O171" t="s">
        <v>20</v>
      </c>
      <c r="P171">
        <v>83</v>
      </c>
    </row>
    <row r="172" spans="5:16" x14ac:dyDescent="0.25">
      <c r="E172" t="s">
        <v>14</v>
      </c>
      <c r="F172">
        <v>535</v>
      </c>
      <c r="O172" t="s">
        <v>20</v>
      </c>
      <c r="P172">
        <v>91</v>
      </c>
    </row>
    <row r="173" spans="5:16" x14ac:dyDescent="0.25">
      <c r="E173" t="s">
        <v>14</v>
      </c>
      <c r="F173">
        <v>16</v>
      </c>
      <c r="O173" t="s">
        <v>20</v>
      </c>
      <c r="P173">
        <v>546</v>
      </c>
    </row>
    <row r="174" spans="5:16" x14ac:dyDescent="0.25">
      <c r="E174" t="s">
        <v>14</v>
      </c>
      <c r="F174">
        <v>575</v>
      </c>
      <c r="O174" t="s">
        <v>20</v>
      </c>
      <c r="P174">
        <v>393</v>
      </c>
    </row>
    <row r="175" spans="5:16" x14ac:dyDescent="0.25">
      <c r="E175" t="s">
        <v>14</v>
      </c>
      <c r="F175">
        <v>1120</v>
      </c>
      <c r="O175" t="s">
        <v>20</v>
      </c>
      <c r="P175">
        <v>133</v>
      </c>
    </row>
    <row r="176" spans="5:16" x14ac:dyDescent="0.25">
      <c r="E176" t="s">
        <v>14</v>
      </c>
      <c r="F176">
        <v>113</v>
      </c>
      <c r="O176" t="s">
        <v>20</v>
      </c>
      <c r="P176">
        <v>254</v>
      </c>
    </row>
    <row r="177" spans="5:16" x14ac:dyDescent="0.25">
      <c r="E177" t="s">
        <v>14</v>
      </c>
      <c r="F177">
        <v>1538</v>
      </c>
      <c r="O177" t="s">
        <v>20</v>
      </c>
      <c r="P177">
        <v>176</v>
      </c>
    </row>
    <row r="178" spans="5:16" x14ac:dyDescent="0.25">
      <c r="E178" t="s">
        <v>14</v>
      </c>
      <c r="F178">
        <v>9</v>
      </c>
      <c r="O178" t="s">
        <v>20</v>
      </c>
      <c r="P178">
        <v>337</v>
      </c>
    </row>
    <row r="179" spans="5:16" x14ac:dyDescent="0.25">
      <c r="E179" t="s">
        <v>14</v>
      </c>
      <c r="F179">
        <v>554</v>
      </c>
      <c r="O179" t="s">
        <v>20</v>
      </c>
      <c r="P179">
        <v>107</v>
      </c>
    </row>
    <row r="180" spans="5:16" x14ac:dyDescent="0.25">
      <c r="E180" t="s">
        <v>14</v>
      </c>
      <c r="F180">
        <v>648</v>
      </c>
      <c r="O180" t="s">
        <v>20</v>
      </c>
      <c r="P180">
        <v>183</v>
      </c>
    </row>
    <row r="181" spans="5:16" x14ac:dyDescent="0.25">
      <c r="E181" t="s">
        <v>14</v>
      </c>
      <c r="F181">
        <v>21</v>
      </c>
      <c r="O181" t="s">
        <v>20</v>
      </c>
      <c r="P181">
        <v>72</v>
      </c>
    </row>
    <row r="182" spans="5:16" x14ac:dyDescent="0.25">
      <c r="E182" t="s">
        <v>14</v>
      </c>
      <c r="F182">
        <v>54</v>
      </c>
      <c r="O182" t="s">
        <v>20</v>
      </c>
      <c r="P182">
        <v>295</v>
      </c>
    </row>
    <row r="183" spans="5:16" x14ac:dyDescent="0.25">
      <c r="E183" t="s">
        <v>14</v>
      </c>
      <c r="F183">
        <v>120</v>
      </c>
      <c r="O183" t="s">
        <v>20</v>
      </c>
      <c r="P183">
        <v>142</v>
      </c>
    </row>
    <row r="184" spans="5:16" x14ac:dyDescent="0.25">
      <c r="E184" t="s">
        <v>14</v>
      </c>
      <c r="F184">
        <v>579</v>
      </c>
      <c r="O184" t="s">
        <v>20</v>
      </c>
      <c r="P184">
        <v>85</v>
      </c>
    </row>
    <row r="185" spans="5:16" x14ac:dyDescent="0.25">
      <c r="E185" t="s">
        <v>14</v>
      </c>
      <c r="F185">
        <v>2072</v>
      </c>
      <c r="O185" t="s">
        <v>20</v>
      </c>
      <c r="P185">
        <v>659</v>
      </c>
    </row>
    <row r="186" spans="5:16" x14ac:dyDescent="0.25">
      <c r="E186" t="s">
        <v>14</v>
      </c>
      <c r="F186">
        <v>0</v>
      </c>
      <c r="O186" t="s">
        <v>20</v>
      </c>
      <c r="P186">
        <v>121</v>
      </c>
    </row>
    <row r="187" spans="5:16" x14ac:dyDescent="0.25">
      <c r="E187" t="s">
        <v>14</v>
      </c>
      <c r="F187">
        <v>1796</v>
      </c>
      <c r="O187" t="s">
        <v>20</v>
      </c>
      <c r="P187">
        <v>3742</v>
      </c>
    </row>
    <row r="188" spans="5:16" x14ac:dyDescent="0.25">
      <c r="E188" t="s">
        <v>14</v>
      </c>
      <c r="F188">
        <v>62</v>
      </c>
      <c r="O188" t="s">
        <v>20</v>
      </c>
      <c r="P188">
        <v>223</v>
      </c>
    </row>
    <row r="189" spans="5:16" x14ac:dyDescent="0.25">
      <c r="E189" t="s">
        <v>14</v>
      </c>
      <c r="F189">
        <v>347</v>
      </c>
      <c r="O189" t="s">
        <v>20</v>
      </c>
      <c r="P189">
        <v>133</v>
      </c>
    </row>
    <row r="190" spans="5:16" x14ac:dyDescent="0.25">
      <c r="E190" t="s">
        <v>14</v>
      </c>
      <c r="F190">
        <v>19</v>
      </c>
      <c r="O190" t="s">
        <v>20</v>
      </c>
      <c r="P190">
        <v>5168</v>
      </c>
    </row>
    <row r="191" spans="5:16" x14ac:dyDescent="0.25">
      <c r="E191" t="s">
        <v>14</v>
      </c>
      <c r="F191">
        <v>1258</v>
      </c>
      <c r="O191" t="s">
        <v>20</v>
      </c>
      <c r="P191">
        <v>307</v>
      </c>
    </row>
    <row r="192" spans="5:16" x14ac:dyDescent="0.25">
      <c r="E192" t="s">
        <v>14</v>
      </c>
      <c r="F192">
        <v>362</v>
      </c>
      <c r="O192" t="s">
        <v>20</v>
      </c>
      <c r="P192">
        <v>2441</v>
      </c>
    </row>
    <row r="193" spans="5:16" x14ac:dyDescent="0.25">
      <c r="E193" t="s">
        <v>14</v>
      </c>
      <c r="F193">
        <v>133</v>
      </c>
      <c r="O193" t="s">
        <v>20</v>
      </c>
      <c r="P193">
        <v>1385</v>
      </c>
    </row>
    <row r="194" spans="5:16" x14ac:dyDescent="0.25">
      <c r="E194" t="s">
        <v>14</v>
      </c>
      <c r="F194">
        <v>846</v>
      </c>
      <c r="O194" t="s">
        <v>20</v>
      </c>
      <c r="P194">
        <v>190</v>
      </c>
    </row>
    <row r="195" spans="5:16" x14ac:dyDescent="0.25">
      <c r="E195" t="s">
        <v>14</v>
      </c>
      <c r="F195">
        <v>10</v>
      </c>
      <c r="O195" t="s">
        <v>20</v>
      </c>
      <c r="P195">
        <v>470</v>
      </c>
    </row>
    <row r="196" spans="5:16" x14ac:dyDescent="0.25">
      <c r="E196" t="s">
        <v>14</v>
      </c>
      <c r="F196">
        <v>191</v>
      </c>
      <c r="O196" t="s">
        <v>20</v>
      </c>
      <c r="P196">
        <v>253</v>
      </c>
    </row>
    <row r="197" spans="5:16" x14ac:dyDescent="0.25">
      <c r="E197" t="s">
        <v>14</v>
      </c>
      <c r="F197">
        <v>1979</v>
      </c>
      <c r="O197" t="s">
        <v>20</v>
      </c>
      <c r="P197">
        <v>1113</v>
      </c>
    </row>
    <row r="198" spans="5:16" x14ac:dyDescent="0.25">
      <c r="E198" t="s">
        <v>14</v>
      </c>
      <c r="F198">
        <v>63</v>
      </c>
      <c r="O198" t="s">
        <v>20</v>
      </c>
      <c r="P198">
        <v>2283</v>
      </c>
    </row>
    <row r="199" spans="5:16" x14ac:dyDescent="0.25">
      <c r="E199" t="s">
        <v>14</v>
      </c>
      <c r="F199">
        <v>6080</v>
      </c>
      <c r="O199" t="s">
        <v>20</v>
      </c>
      <c r="P199">
        <v>1095</v>
      </c>
    </row>
    <row r="200" spans="5:16" x14ac:dyDescent="0.25">
      <c r="E200" t="s">
        <v>14</v>
      </c>
      <c r="F200">
        <v>80</v>
      </c>
      <c r="O200" t="s">
        <v>20</v>
      </c>
      <c r="P200">
        <v>1690</v>
      </c>
    </row>
    <row r="201" spans="5:16" x14ac:dyDescent="0.25">
      <c r="E201" t="s">
        <v>14</v>
      </c>
      <c r="F201">
        <v>9</v>
      </c>
      <c r="O201" t="s">
        <v>20</v>
      </c>
      <c r="P201">
        <v>191</v>
      </c>
    </row>
    <row r="202" spans="5:16" x14ac:dyDescent="0.25">
      <c r="E202" t="s">
        <v>14</v>
      </c>
      <c r="F202">
        <v>1784</v>
      </c>
      <c r="O202" t="s">
        <v>20</v>
      </c>
      <c r="P202">
        <v>2013</v>
      </c>
    </row>
    <row r="203" spans="5:16" x14ac:dyDescent="0.25">
      <c r="E203" t="s">
        <v>14</v>
      </c>
      <c r="F203">
        <v>243</v>
      </c>
      <c r="O203" t="s">
        <v>20</v>
      </c>
      <c r="P203">
        <v>1703</v>
      </c>
    </row>
    <row r="204" spans="5:16" x14ac:dyDescent="0.25">
      <c r="E204" t="s">
        <v>14</v>
      </c>
      <c r="F204">
        <v>1296</v>
      </c>
      <c r="O204" t="s">
        <v>20</v>
      </c>
      <c r="P204">
        <v>80</v>
      </c>
    </row>
    <row r="205" spans="5:16" x14ac:dyDescent="0.25">
      <c r="E205" t="s">
        <v>14</v>
      </c>
      <c r="F205">
        <v>77</v>
      </c>
      <c r="O205" t="s">
        <v>20</v>
      </c>
      <c r="P205">
        <v>41</v>
      </c>
    </row>
    <row r="206" spans="5:16" x14ac:dyDescent="0.25">
      <c r="E206" t="s">
        <v>14</v>
      </c>
      <c r="F206">
        <v>395</v>
      </c>
      <c r="O206" t="s">
        <v>20</v>
      </c>
      <c r="P206">
        <v>187</v>
      </c>
    </row>
    <row r="207" spans="5:16" x14ac:dyDescent="0.25">
      <c r="E207" t="s">
        <v>14</v>
      </c>
      <c r="F207">
        <v>49</v>
      </c>
      <c r="O207" t="s">
        <v>20</v>
      </c>
      <c r="P207">
        <v>2875</v>
      </c>
    </row>
    <row r="208" spans="5:16" x14ac:dyDescent="0.25">
      <c r="E208" t="s">
        <v>14</v>
      </c>
      <c r="F208">
        <v>180</v>
      </c>
      <c r="O208" t="s">
        <v>20</v>
      </c>
      <c r="P208">
        <v>88</v>
      </c>
    </row>
    <row r="209" spans="5:16" x14ac:dyDescent="0.25">
      <c r="E209" t="s">
        <v>14</v>
      </c>
      <c r="F209">
        <v>2690</v>
      </c>
      <c r="O209" t="s">
        <v>20</v>
      </c>
      <c r="P209">
        <v>191</v>
      </c>
    </row>
    <row r="210" spans="5:16" x14ac:dyDescent="0.25">
      <c r="E210" t="s">
        <v>14</v>
      </c>
      <c r="F210">
        <v>2779</v>
      </c>
      <c r="O210" t="s">
        <v>20</v>
      </c>
      <c r="P210">
        <v>139</v>
      </c>
    </row>
    <row r="211" spans="5:16" x14ac:dyDescent="0.25">
      <c r="E211" t="s">
        <v>14</v>
      </c>
      <c r="F211">
        <v>92</v>
      </c>
      <c r="O211" t="s">
        <v>20</v>
      </c>
      <c r="P211">
        <v>186</v>
      </c>
    </row>
    <row r="212" spans="5:16" x14ac:dyDescent="0.25">
      <c r="E212" t="s">
        <v>14</v>
      </c>
      <c r="F212">
        <v>1028</v>
      </c>
      <c r="O212" t="s">
        <v>20</v>
      </c>
      <c r="P212">
        <v>112</v>
      </c>
    </row>
    <row r="213" spans="5:16" x14ac:dyDescent="0.25">
      <c r="E213" t="s">
        <v>14</v>
      </c>
      <c r="F213">
        <v>26</v>
      </c>
      <c r="O213" t="s">
        <v>20</v>
      </c>
      <c r="P213">
        <v>101</v>
      </c>
    </row>
    <row r="214" spans="5:16" x14ac:dyDescent="0.25">
      <c r="E214" t="s">
        <v>14</v>
      </c>
      <c r="F214">
        <v>1790</v>
      </c>
      <c r="O214" t="s">
        <v>20</v>
      </c>
      <c r="P214">
        <v>206</v>
      </c>
    </row>
    <row r="215" spans="5:16" x14ac:dyDescent="0.25">
      <c r="E215" t="s">
        <v>14</v>
      </c>
      <c r="F215">
        <v>37</v>
      </c>
      <c r="O215" t="s">
        <v>20</v>
      </c>
      <c r="P215">
        <v>154</v>
      </c>
    </row>
    <row r="216" spans="5:16" x14ac:dyDescent="0.25">
      <c r="E216" t="s">
        <v>14</v>
      </c>
      <c r="F216">
        <v>35</v>
      </c>
      <c r="O216" t="s">
        <v>20</v>
      </c>
      <c r="P216">
        <v>5966</v>
      </c>
    </row>
    <row r="217" spans="5:16" x14ac:dyDescent="0.25">
      <c r="E217" t="s">
        <v>14</v>
      </c>
      <c r="F217">
        <v>558</v>
      </c>
      <c r="O217" t="s">
        <v>20</v>
      </c>
      <c r="P217">
        <v>169</v>
      </c>
    </row>
    <row r="218" spans="5:16" x14ac:dyDescent="0.25">
      <c r="E218" t="s">
        <v>14</v>
      </c>
      <c r="F218">
        <v>64</v>
      </c>
      <c r="O218" t="s">
        <v>20</v>
      </c>
      <c r="P218">
        <v>2106</v>
      </c>
    </row>
    <row r="219" spans="5:16" x14ac:dyDescent="0.25">
      <c r="E219" t="s">
        <v>14</v>
      </c>
      <c r="F219">
        <v>245</v>
      </c>
      <c r="O219" t="s">
        <v>20</v>
      </c>
      <c r="P219">
        <v>131</v>
      </c>
    </row>
    <row r="220" spans="5:16" x14ac:dyDescent="0.25">
      <c r="E220" t="s">
        <v>14</v>
      </c>
      <c r="F220">
        <v>71</v>
      </c>
      <c r="O220" t="s">
        <v>20</v>
      </c>
      <c r="P220">
        <v>84</v>
      </c>
    </row>
    <row r="221" spans="5:16" x14ac:dyDescent="0.25">
      <c r="E221" t="s">
        <v>14</v>
      </c>
      <c r="F221">
        <v>42</v>
      </c>
      <c r="O221" t="s">
        <v>20</v>
      </c>
      <c r="P221">
        <v>155</v>
      </c>
    </row>
    <row r="222" spans="5:16" x14ac:dyDescent="0.25">
      <c r="E222" t="s">
        <v>14</v>
      </c>
      <c r="F222">
        <v>156</v>
      </c>
      <c r="O222" t="s">
        <v>20</v>
      </c>
      <c r="P222">
        <v>189</v>
      </c>
    </row>
    <row r="223" spans="5:16" x14ac:dyDescent="0.25">
      <c r="E223" t="s">
        <v>14</v>
      </c>
      <c r="F223">
        <v>1368</v>
      </c>
      <c r="O223" t="s">
        <v>20</v>
      </c>
      <c r="P223">
        <v>4799</v>
      </c>
    </row>
    <row r="224" spans="5:16" x14ac:dyDescent="0.25">
      <c r="E224" t="s">
        <v>14</v>
      </c>
      <c r="F224">
        <v>102</v>
      </c>
      <c r="O224" t="s">
        <v>20</v>
      </c>
      <c r="P224">
        <v>1137</v>
      </c>
    </row>
    <row r="225" spans="5:16" x14ac:dyDescent="0.25">
      <c r="E225" t="s">
        <v>14</v>
      </c>
      <c r="F225">
        <v>86</v>
      </c>
      <c r="O225" t="s">
        <v>20</v>
      </c>
      <c r="P225">
        <v>1152</v>
      </c>
    </row>
    <row r="226" spans="5:16" x14ac:dyDescent="0.25">
      <c r="E226" t="s">
        <v>14</v>
      </c>
      <c r="F226">
        <v>253</v>
      </c>
      <c r="O226" t="s">
        <v>20</v>
      </c>
      <c r="P226">
        <v>50</v>
      </c>
    </row>
    <row r="227" spans="5:16" x14ac:dyDescent="0.25">
      <c r="E227" t="s">
        <v>14</v>
      </c>
      <c r="F227">
        <v>157</v>
      </c>
      <c r="O227" t="s">
        <v>20</v>
      </c>
      <c r="P227">
        <v>3059</v>
      </c>
    </row>
    <row r="228" spans="5:16" x14ac:dyDescent="0.25">
      <c r="E228" t="s">
        <v>14</v>
      </c>
      <c r="F228">
        <v>183</v>
      </c>
      <c r="O228" t="s">
        <v>20</v>
      </c>
      <c r="P228">
        <v>34</v>
      </c>
    </row>
    <row r="229" spans="5:16" x14ac:dyDescent="0.25">
      <c r="E229" t="s">
        <v>14</v>
      </c>
      <c r="F229">
        <v>82</v>
      </c>
      <c r="O229" t="s">
        <v>20</v>
      </c>
      <c r="P229">
        <v>220</v>
      </c>
    </row>
    <row r="230" spans="5:16" x14ac:dyDescent="0.25">
      <c r="E230" t="s">
        <v>14</v>
      </c>
      <c r="F230">
        <v>1</v>
      </c>
      <c r="O230" t="s">
        <v>20</v>
      </c>
      <c r="P230">
        <v>1604</v>
      </c>
    </row>
    <row r="231" spans="5:16" x14ac:dyDescent="0.25">
      <c r="E231" t="s">
        <v>14</v>
      </c>
      <c r="F231">
        <v>1198</v>
      </c>
      <c r="O231" t="s">
        <v>20</v>
      </c>
      <c r="P231">
        <v>454</v>
      </c>
    </row>
    <row r="232" spans="5:16" x14ac:dyDescent="0.25">
      <c r="E232" t="s">
        <v>14</v>
      </c>
      <c r="F232">
        <v>648</v>
      </c>
      <c r="O232" t="s">
        <v>20</v>
      </c>
      <c r="P232">
        <v>123</v>
      </c>
    </row>
    <row r="233" spans="5:16" x14ac:dyDescent="0.25">
      <c r="E233" t="s">
        <v>14</v>
      </c>
      <c r="F233">
        <v>64</v>
      </c>
      <c r="O233" t="s">
        <v>20</v>
      </c>
      <c r="P233">
        <v>299</v>
      </c>
    </row>
    <row r="234" spans="5:16" x14ac:dyDescent="0.25">
      <c r="E234" t="s">
        <v>14</v>
      </c>
      <c r="F234">
        <v>62</v>
      </c>
      <c r="O234" t="s">
        <v>20</v>
      </c>
      <c r="P234">
        <v>2237</v>
      </c>
    </row>
    <row r="235" spans="5:16" x14ac:dyDescent="0.25">
      <c r="E235" t="s">
        <v>14</v>
      </c>
      <c r="F235">
        <v>750</v>
      </c>
      <c r="O235" t="s">
        <v>20</v>
      </c>
      <c r="P235">
        <v>645</v>
      </c>
    </row>
    <row r="236" spans="5:16" x14ac:dyDescent="0.25">
      <c r="E236" t="s">
        <v>14</v>
      </c>
      <c r="F236">
        <v>105</v>
      </c>
      <c r="O236" t="s">
        <v>20</v>
      </c>
      <c r="P236">
        <v>484</v>
      </c>
    </row>
    <row r="237" spans="5:16" x14ac:dyDescent="0.25">
      <c r="E237" t="s">
        <v>14</v>
      </c>
      <c r="F237">
        <v>2604</v>
      </c>
      <c r="O237" t="s">
        <v>20</v>
      </c>
      <c r="P237">
        <v>154</v>
      </c>
    </row>
    <row r="238" spans="5:16" x14ac:dyDescent="0.25">
      <c r="E238" t="s">
        <v>14</v>
      </c>
      <c r="F238">
        <v>65</v>
      </c>
      <c r="O238" t="s">
        <v>20</v>
      </c>
      <c r="P238">
        <v>82</v>
      </c>
    </row>
    <row r="239" spans="5:16" x14ac:dyDescent="0.25">
      <c r="E239" t="s">
        <v>14</v>
      </c>
      <c r="F239">
        <v>94</v>
      </c>
      <c r="O239" t="s">
        <v>20</v>
      </c>
      <c r="P239">
        <v>134</v>
      </c>
    </row>
    <row r="240" spans="5:16" x14ac:dyDescent="0.25">
      <c r="E240" t="s">
        <v>14</v>
      </c>
      <c r="F240">
        <v>257</v>
      </c>
      <c r="O240" t="s">
        <v>20</v>
      </c>
      <c r="P240">
        <v>5203</v>
      </c>
    </row>
    <row r="241" spans="5:16" x14ac:dyDescent="0.25">
      <c r="E241" t="s">
        <v>14</v>
      </c>
      <c r="F241">
        <v>2928</v>
      </c>
      <c r="O241" t="s">
        <v>20</v>
      </c>
      <c r="P241">
        <v>94</v>
      </c>
    </row>
    <row r="242" spans="5:16" x14ac:dyDescent="0.25">
      <c r="E242" t="s">
        <v>14</v>
      </c>
      <c r="F242">
        <v>4697</v>
      </c>
      <c r="O242" t="s">
        <v>20</v>
      </c>
      <c r="P242">
        <v>205</v>
      </c>
    </row>
    <row r="243" spans="5:16" x14ac:dyDescent="0.25">
      <c r="E243" t="s">
        <v>14</v>
      </c>
      <c r="F243">
        <v>2915</v>
      </c>
      <c r="O243" t="s">
        <v>20</v>
      </c>
      <c r="P243">
        <v>92</v>
      </c>
    </row>
    <row r="244" spans="5:16" x14ac:dyDescent="0.25">
      <c r="E244" t="s">
        <v>14</v>
      </c>
      <c r="F244">
        <v>18</v>
      </c>
      <c r="O244" t="s">
        <v>20</v>
      </c>
      <c r="P244">
        <v>219</v>
      </c>
    </row>
    <row r="245" spans="5:16" x14ac:dyDescent="0.25">
      <c r="E245" t="s">
        <v>14</v>
      </c>
      <c r="F245">
        <v>602</v>
      </c>
      <c r="O245" t="s">
        <v>20</v>
      </c>
      <c r="P245">
        <v>2526</v>
      </c>
    </row>
    <row r="246" spans="5:16" x14ac:dyDescent="0.25">
      <c r="E246" t="s">
        <v>14</v>
      </c>
      <c r="F246">
        <v>1</v>
      </c>
      <c r="O246" t="s">
        <v>20</v>
      </c>
      <c r="P246">
        <v>94</v>
      </c>
    </row>
    <row r="247" spans="5:16" x14ac:dyDescent="0.25">
      <c r="E247" t="s">
        <v>14</v>
      </c>
      <c r="F247">
        <v>3868</v>
      </c>
      <c r="O247" t="s">
        <v>20</v>
      </c>
      <c r="P247">
        <v>1713</v>
      </c>
    </row>
    <row r="248" spans="5:16" x14ac:dyDescent="0.25">
      <c r="E248" t="s">
        <v>14</v>
      </c>
      <c r="F248">
        <v>504</v>
      </c>
      <c r="O248" t="s">
        <v>20</v>
      </c>
      <c r="P248">
        <v>249</v>
      </c>
    </row>
    <row r="249" spans="5:16" x14ac:dyDescent="0.25">
      <c r="E249" t="s">
        <v>14</v>
      </c>
      <c r="F249">
        <v>14</v>
      </c>
      <c r="O249" t="s">
        <v>20</v>
      </c>
      <c r="P249">
        <v>192</v>
      </c>
    </row>
    <row r="250" spans="5:16" x14ac:dyDescent="0.25">
      <c r="E250" t="s">
        <v>14</v>
      </c>
      <c r="F250">
        <v>750</v>
      </c>
      <c r="O250" t="s">
        <v>20</v>
      </c>
      <c r="P250">
        <v>247</v>
      </c>
    </row>
    <row r="251" spans="5:16" x14ac:dyDescent="0.25">
      <c r="E251" t="s">
        <v>14</v>
      </c>
      <c r="F251">
        <v>77</v>
      </c>
      <c r="O251" t="s">
        <v>20</v>
      </c>
      <c r="P251">
        <v>2293</v>
      </c>
    </row>
    <row r="252" spans="5:16" x14ac:dyDescent="0.25">
      <c r="E252" t="s">
        <v>14</v>
      </c>
      <c r="F252">
        <v>752</v>
      </c>
      <c r="O252" t="s">
        <v>20</v>
      </c>
      <c r="P252">
        <v>3131</v>
      </c>
    </row>
    <row r="253" spans="5:16" x14ac:dyDescent="0.25">
      <c r="E253" t="s">
        <v>14</v>
      </c>
      <c r="F253">
        <v>131</v>
      </c>
      <c r="O253" t="s">
        <v>20</v>
      </c>
      <c r="P253">
        <v>143</v>
      </c>
    </row>
    <row r="254" spans="5:16" x14ac:dyDescent="0.25">
      <c r="E254" t="s">
        <v>14</v>
      </c>
      <c r="F254">
        <v>87</v>
      </c>
      <c r="O254" t="s">
        <v>20</v>
      </c>
      <c r="P254">
        <v>296</v>
      </c>
    </row>
    <row r="255" spans="5:16" x14ac:dyDescent="0.25">
      <c r="E255" t="s">
        <v>14</v>
      </c>
      <c r="F255">
        <v>1063</v>
      </c>
      <c r="O255" t="s">
        <v>20</v>
      </c>
      <c r="P255">
        <v>170</v>
      </c>
    </row>
    <row r="256" spans="5:16" x14ac:dyDescent="0.25">
      <c r="E256" t="s">
        <v>14</v>
      </c>
      <c r="F256">
        <v>76</v>
      </c>
      <c r="O256" t="s">
        <v>20</v>
      </c>
      <c r="P256">
        <v>86</v>
      </c>
    </row>
    <row r="257" spans="5:16" x14ac:dyDescent="0.25">
      <c r="E257" t="s">
        <v>14</v>
      </c>
      <c r="F257">
        <v>4428</v>
      </c>
      <c r="O257" t="s">
        <v>20</v>
      </c>
      <c r="P257">
        <v>6286</v>
      </c>
    </row>
    <row r="258" spans="5:16" x14ac:dyDescent="0.25">
      <c r="E258" t="s">
        <v>14</v>
      </c>
      <c r="F258">
        <v>58</v>
      </c>
      <c r="O258" t="s">
        <v>20</v>
      </c>
      <c r="P258">
        <v>3727</v>
      </c>
    </row>
    <row r="259" spans="5:16" x14ac:dyDescent="0.25">
      <c r="E259" t="s">
        <v>14</v>
      </c>
      <c r="F259">
        <v>111</v>
      </c>
      <c r="O259" t="s">
        <v>20</v>
      </c>
      <c r="P259">
        <v>1605</v>
      </c>
    </row>
    <row r="260" spans="5:16" x14ac:dyDescent="0.25">
      <c r="E260" t="s">
        <v>14</v>
      </c>
      <c r="F260">
        <v>2955</v>
      </c>
      <c r="O260" t="s">
        <v>20</v>
      </c>
      <c r="P260">
        <v>2120</v>
      </c>
    </row>
    <row r="261" spans="5:16" x14ac:dyDescent="0.25">
      <c r="E261" t="s">
        <v>14</v>
      </c>
      <c r="F261">
        <v>1657</v>
      </c>
      <c r="O261" t="s">
        <v>20</v>
      </c>
      <c r="P261">
        <v>50</v>
      </c>
    </row>
    <row r="262" spans="5:16" x14ac:dyDescent="0.25">
      <c r="E262" t="s">
        <v>14</v>
      </c>
      <c r="F262">
        <v>926</v>
      </c>
      <c r="O262" t="s">
        <v>20</v>
      </c>
      <c r="P262">
        <v>2080</v>
      </c>
    </row>
    <row r="263" spans="5:16" x14ac:dyDescent="0.25">
      <c r="E263" t="s">
        <v>14</v>
      </c>
      <c r="F263">
        <v>77</v>
      </c>
      <c r="O263" t="s">
        <v>20</v>
      </c>
      <c r="P263">
        <v>2105</v>
      </c>
    </row>
    <row r="264" spans="5:16" x14ac:dyDescent="0.25">
      <c r="E264" t="s">
        <v>14</v>
      </c>
      <c r="F264">
        <v>1748</v>
      </c>
      <c r="O264" t="s">
        <v>20</v>
      </c>
      <c r="P264">
        <v>2436</v>
      </c>
    </row>
    <row r="265" spans="5:16" x14ac:dyDescent="0.25">
      <c r="E265" t="s">
        <v>14</v>
      </c>
      <c r="F265">
        <v>79</v>
      </c>
      <c r="O265" t="s">
        <v>20</v>
      </c>
      <c r="P265">
        <v>80</v>
      </c>
    </row>
    <row r="266" spans="5:16" x14ac:dyDescent="0.25">
      <c r="E266" t="s">
        <v>14</v>
      </c>
      <c r="F266">
        <v>889</v>
      </c>
      <c r="O266" t="s">
        <v>20</v>
      </c>
      <c r="P266">
        <v>42</v>
      </c>
    </row>
    <row r="267" spans="5:16" x14ac:dyDescent="0.25">
      <c r="E267" t="s">
        <v>14</v>
      </c>
      <c r="F267">
        <v>56</v>
      </c>
      <c r="O267" t="s">
        <v>20</v>
      </c>
      <c r="P267">
        <v>139</v>
      </c>
    </row>
    <row r="268" spans="5:16" x14ac:dyDescent="0.25">
      <c r="E268" t="s">
        <v>14</v>
      </c>
      <c r="F268">
        <v>1</v>
      </c>
      <c r="O268" t="s">
        <v>20</v>
      </c>
      <c r="P268">
        <v>159</v>
      </c>
    </row>
    <row r="269" spans="5:16" x14ac:dyDescent="0.25">
      <c r="E269" t="s">
        <v>14</v>
      </c>
      <c r="F269">
        <v>83</v>
      </c>
      <c r="O269" t="s">
        <v>20</v>
      </c>
      <c r="P269">
        <v>381</v>
      </c>
    </row>
    <row r="270" spans="5:16" x14ac:dyDescent="0.25">
      <c r="E270" t="s">
        <v>14</v>
      </c>
      <c r="F270">
        <v>2025</v>
      </c>
      <c r="O270" t="s">
        <v>20</v>
      </c>
      <c r="P270">
        <v>194</v>
      </c>
    </row>
    <row r="271" spans="5:16" x14ac:dyDescent="0.25">
      <c r="E271" t="s">
        <v>14</v>
      </c>
      <c r="F271">
        <v>14</v>
      </c>
      <c r="O271" t="s">
        <v>20</v>
      </c>
      <c r="P271">
        <v>106</v>
      </c>
    </row>
    <row r="272" spans="5:16" x14ac:dyDescent="0.25">
      <c r="E272" t="s">
        <v>14</v>
      </c>
      <c r="F272">
        <v>656</v>
      </c>
      <c r="O272" t="s">
        <v>20</v>
      </c>
      <c r="P272">
        <v>142</v>
      </c>
    </row>
    <row r="273" spans="5:16" x14ac:dyDescent="0.25">
      <c r="E273" t="s">
        <v>14</v>
      </c>
      <c r="F273">
        <v>1596</v>
      </c>
      <c r="O273" t="s">
        <v>20</v>
      </c>
      <c r="P273">
        <v>211</v>
      </c>
    </row>
    <row r="274" spans="5:16" x14ac:dyDescent="0.25">
      <c r="E274" t="s">
        <v>14</v>
      </c>
      <c r="F274">
        <v>10</v>
      </c>
      <c r="O274" t="s">
        <v>20</v>
      </c>
      <c r="P274">
        <v>2756</v>
      </c>
    </row>
    <row r="275" spans="5:16" x14ac:dyDescent="0.25">
      <c r="E275" t="s">
        <v>14</v>
      </c>
      <c r="F275">
        <v>1121</v>
      </c>
      <c r="O275" t="s">
        <v>20</v>
      </c>
      <c r="P275">
        <v>173</v>
      </c>
    </row>
    <row r="276" spans="5:16" x14ac:dyDescent="0.25">
      <c r="E276" t="s">
        <v>14</v>
      </c>
      <c r="F276">
        <v>15</v>
      </c>
      <c r="O276" t="s">
        <v>20</v>
      </c>
      <c r="P276">
        <v>87</v>
      </c>
    </row>
    <row r="277" spans="5:16" x14ac:dyDescent="0.25">
      <c r="E277" t="s">
        <v>14</v>
      </c>
      <c r="F277">
        <v>191</v>
      </c>
      <c r="O277" t="s">
        <v>20</v>
      </c>
      <c r="P277">
        <v>1572</v>
      </c>
    </row>
    <row r="278" spans="5:16" x14ac:dyDescent="0.25">
      <c r="E278" t="s">
        <v>14</v>
      </c>
      <c r="F278">
        <v>16</v>
      </c>
      <c r="O278" t="s">
        <v>20</v>
      </c>
      <c r="P278">
        <v>2346</v>
      </c>
    </row>
    <row r="279" spans="5:16" x14ac:dyDescent="0.25">
      <c r="E279" t="s">
        <v>14</v>
      </c>
      <c r="F279">
        <v>17</v>
      </c>
      <c r="O279" t="s">
        <v>20</v>
      </c>
      <c r="P279">
        <v>115</v>
      </c>
    </row>
    <row r="280" spans="5:16" x14ac:dyDescent="0.25">
      <c r="E280" t="s">
        <v>14</v>
      </c>
      <c r="F280">
        <v>34</v>
      </c>
      <c r="O280" t="s">
        <v>20</v>
      </c>
      <c r="P280">
        <v>85</v>
      </c>
    </row>
    <row r="281" spans="5:16" x14ac:dyDescent="0.25">
      <c r="E281" t="s">
        <v>14</v>
      </c>
      <c r="F281">
        <v>1</v>
      </c>
      <c r="O281" t="s">
        <v>20</v>
      </c>
      <c r="P281">
        <v>144</v>
      </c>
    </row>
    <row r="282" spans="5:16" x14ac:dyDescent="0.25">
      <c r="E282" t="s">
        <v>14</v>
      </c>
      <c r="F282">
        <v>1274</v>
      </c>
      <c r="O282" t="s">
        <v>20</v>
      </c>
      <c r="P282">
        <v>2443</v>
      </c>
    </row>
    <row r="283" spans="5:16" x14ac:dyDescent="0.25">
      <c r="E283" t="s">
        <v>14</v>
      </c>
      <c r="F283">
        <v>210</v>
      </c>
      <c r="O283" t="s">
        <v>20</v>
      </c>
      <c r="P283">
        <v>64</v>
      </c>
    </row>
    <row r="284" spans="5:16" x14ac:dyDescent="0.25">
      <c r="E284" t="s">
        <v>14</v>
      </c>
      <c r="F284">
        <v>248</v>
      </c>
      <c r="O284" t="s">
        <v>20</v>
      </c>
      <c r="P284">
        <v>268</v>
      </c>
    </row>
    <row r="285" spans="5:16" x14ac:dyDescent="0.25">
      <c r="E285" t="s">
        <v>14</v>
      </c>
      <c r="F285">
        <v>513</v>
      </c>
      <c r="O285" t="s">
        <v>20</v>
      </c>
      <c r="P285">
        <v>195</v>
      </c>
    </row>
    <row r="286" spans="5:16" x14ac:dyDescent="0.25">
      <c r="E286" t="s">
        <v>14</v>
      </c>
      <c r="F286">
        <v>3410</v>
      </c>
      <c r="O286" t="s">
        <v>20</v>
      </c>
      <c r="P286">
        <v>186</v>
      </c>
    </row>
    <row r="287" spans="5:16" x14ac:dyDescent="0.25">
      <c r="E287" t="s">
        <v>14</v>
      </c>
      <c r="F287">
        <v>10</v>
      </c>
      <c r="O287" t="s">
        <v>20</v>
      </c>
      <c r="P287">
        <v>460</v>
      </c>
    </row>
    <row r="288" spans="5:16" x14ac:dyDescent="0.25">
      <c r="E288" t="s">
        <v>14</v>
      </c>
      <c r="F288">
        <v>2201</v>
      </c>
      <c r="O288" t="s">
        <v>20</v>
      </c>
      <c r="P288">
        <v>2528</v>
      </c>
    </row>
    <row r="289" spans="5:16" x14ac:dyDescent="0.25">
      <c r="E289" t="s">
        <v>14</v>
      </c>
      <c r="F289">
        <v>676</v>
      </c>
      <c r="O289" t="s">
        <v>20</v>
      </c>
      <c r="P289">
        <v>3657</v>
      </c>
    </row>
    <row r="290" spans="5:16" x14ac:dyDescent="0.25">
      <c r="E290" t="s">
        <v>14</v>
      </c>
      <c r="F290">
        <v>831</v>
      </c>
      <c r="O290" t="s">
        <v>20</v>
      </c>
      <c r="P290">
        <v>131</v>
      </c>
    </row>
    <row r="291" spans="5:16" x14ac:dyDescent="0.25">
      <c r="E291" t="s">
        <v>14</v>
      </c>
      <c r="F291">
        <v>859</v>
      </c>
      <c r="O291" t="s">
        <v>20</v>
      </c>
      <c r="P291">
        <v>239</v>
      </c>
    </row>
    <row r="292" spans="5:16" x14ac:dyDescent="0.25">
      <c r="E292" t="s">
        <v>14</v>
      </c>
      <c r="F292">
        <v>45</v>
      </c>
      <c r="O292" t="s">
        <v>20</v>
      </c>
      <c r="P292">
        <v>78</v>
      </c>
    </row>
    <row r="293" spans="5:16" x14ac:dyDescent="0.25">
      <c r="E293" t="s">
        <v>14</v>
      </c>
      <c r="F293">
        <v>6</v>
      </c>
      <c r="O293" t="s">
        <v>20</v>
      </c>
      <c r="P293">
        <v>1773</v>
      </c>
    </row>
    <row r="294" spans="5:16" x14ac:dyDescent="0.25">
      <c r="E294" t="s">
        <v>14</v>
      </c>
      <c r="F294">
        <v>7</v>
      </c>
      <c r="O294" t="s">
        <v>20</v>
      </c>
      <c r="P294">
        <v>32</v>
      </c>
    </row>
    <row r="295" spans="5:16" x14ac:dyDescent="0.25">
      <c r="E295" t="s">
        <v>14</v>
      </c>
      <c r="F295">
        <v>31</v>
      </c>
      <c r="O295" t="s">
        <v>20</v>
      </c>
      <c r="P295">
        <v>369</v>
      </c>
    </row>
    <row r="296" spans="5:16" x14ac:dyDescent="0.25">
      <c r="E296" t="s">
        <v>14</v>
      </c>
      <c r="F296">
        <v>78</v>
      </c>
      <c r="O296" t="s">
        <v>20</v>
      </c>
      <c r="P296">
        <v>89</v>
      </c>
    </row>
    <row r="297" spans="5:16" x14ac:dyDescent="0.25">
      <c r="E297" t="s">
        <v>14</v>
      </c>
      <c r="F297">
        <v>1225</v>
      </c>
      <c r="O297" t="s">
        <v>20</v>
      </c>
      <c r="P297">
        <v>147</v>
      </c>
    </row>
    <row r="298" spans="5:16" x14ac:dyDescent="0.25">
      <c r="E298" t="s">
        <v>14</v>
      </c>
      <c r="F298">
        <v>1</v>
      </c>
      <c r="O298" t="s">
        <v>20</v>
      </c>
      <c r="P298">
        <v>126</v>
      </c>
    </row>
    <row r="299" spans="5:16" x14ac:dyDescent="0.25">
      <c r="E299" t="s">
        <v>14</v>
      </c>
      <c r="F299">
        <v>67</v>
      </c>
      <c r="O299" t="s">
        <v>20</v>
      </c>
      <c r="P299">
        <v>2218</v>
      </c>
    </row>
    <row r="300" spans="5:16" x14ac:dyDescent="0.25">
      <c r="E300" t="s">
        <v>14</v>
      </c>
      <c r="F300">
        <v>19</v>
      </c>
      <c r="O300" t="s">
        <v>20</v>
      </c>
      <c r="P300">
        <v>202</v>
      </c>
    </row>
    <row r="301" spans="5:16" x14ac:dyDescent="0.25">
      <c r="E301" t="s">
        <v>14</v>
      </c>
      <c r="F301">
        <v>2108</v>
      </c>
      <c r="O301" t="s">
        <v>20</v>
      </c>
      <c r="P301">
        <v>140</v>
      </c>
    </row>
    <row r="302" spans="5:16" x14ac:dyDescent="0.25">
      <c r="E302" t="s">
        <v>14</v>
      </c>
      <c r="F302">
        <v>679</v>
      </c>
      <c r="O302" t="s">
        <v>20</v>
      </c>
      <c r="P302">
        <v>1052</v>
      </c>
    </row>
    <row r="303" spans="5:16" x14ac:dyDescent="0.25">
      <c r="E303" t="s">
        <v>14</v>
      </c>
      <c r="F303">
        <v>36</v>
      </c>
      <c r="O303" t="s">
        <v>20</v>
      </c>
      <c r="P303">
        <v>247</v>
      </c>
    </row>
    <row r="304" spans="5:16" x14ac:dyDescent="0.25">
      <c r="E304" t="s">
        <v>14</v>
      </c>
      <c r="F304">
        <v>47</v>
      </c>
      <c r="O304" t="s">
        <v>20</v>
      </c>
      <c r="P304">
        <v>84</v>
      </c>
    </row>
    <row r="305" spans="5:16" x14ac:dyDescent="0.25">
      <c r="E305" t="s">
        <v>14</v>
      </c>
      <c r="F305">
        <v>70</v>
      </c>
      <c r="O305" t="s">
        <v>20</v>
      </c>
      <c r="P305">
        <v>88</v>
      </c>
    </row>
    <row r="306" spans="5:16" x14ac:dyDescent="0.25">
      <c r="E306" t="s">
        <v>14</v>
      </c>
      <c r="F306">
        <v>154</v>
      </c>
      <c r="O306" t="s">
        <v>20</v>
      </c>
      <c r="P306">
        <v>156</v>
      </c>
    </row>
    <row r="307" spans="5:16" x14ac:dyDescent="0.25">
      <c r="E307" t="s">
        <v>14</v>
      </c>
      <c r="F307">
        <v>22</v>
      </c>
      <c r="O307" t="s">
        <v>20</v>
      </c>
      <c r="P307">
        <v>2985</v>
      </c>
    </row>
    <row r="308" spans="5:16" x14ac:dyDescent="0.25">
      <c r="E308" t="s">
        <v>14</v>
      </c>
      <c r="F308">
        <v>1758</v>
      </c>
      <c r="O308" t="s">
        <v>20</v>
      </c>
      <c r="P308">
        <v>762</v>
      </c>
    </row>
    <row r="309" spans="5:16" x14ac:dyDescent="0.25">
      <c r="E309" t="s">
        <v>14</v>
      </c>
      <c r="F309">
        <v>94</v>
      </c>
      <c r="O309" t="s">
        <v>20</v>
      </c>
      <c r="P309">
        <v>554</v>
      </c>
    </row>
    <row r="310" spans="5:16" x14ac:dyDescent="0.25">
      <c r="E310" t="s">
        <v>14</v>
      </c>
      <c r="F310">
        <v>33</v>
      </c>
      <c r="O310" t="s">
        <v>20</v>
      </c>
      <c r="P310">
        <v>135</v>
      </c>
    </row>
    <row r="311" spans="5:16" x14ac:dyDescent="0.25">
      <c r="E311" t="s">
        <v>14</v>
      </c>
      <c r="F311">
        <v>1</v>
      </c>
      <c r="O311" t="s">
        <v>20</v>
      </c>
      <c r="P311">
        <v>122</v>
      </c>
    </row>
    <row r="312" spans="5:16" x14ac:dyDescent="0.25">
      <c r="E312" t="s">
        <v>14</v>
      </c>
      <c r="F312">
        <v>31</v>
      </c>
      <c r="O312" t="s">
        <v>20</v>
      </c>
      <c r="P312">
        <v>221</v>
      </c>
    </row>
    <row r="313" spans="5:16" x14ac:dyDescent="0.25">
      <c r="E313" t="s">
        <v>14</v>
      </c>
      <c r="F313">
        <v>35</v>
      </c>
      <c r="O313" t="s">
        <v>20</v>
      </c>
      <c r="P313">
        <v>126</v>
      </c>
    </row>
    <row r="314" spans="5:16" x14ac:dyDescent="0.25">
      <c r="E314" t="s">
        <v>14</v>
      </c>
      <c r="F314">
        <v>63</v>
      </c>
      <c r="O314" t="s">
        <v>20</v>
      </c>
      <c r="P314">
        <v>1022</v>
      </c>
    </row>
    <row r="315" spans="5:16" x14ac:dyDescent="0.25">
      <c r="E315" t="s">
        <v>14</v>
      </c>
      <c r="F315">
        <v>526</v>
      </c>
      <c r="O315" t="s">
        <v>20</v>
      </c>
      <c r="P315">
        <v>3177</v>
      </c>
    </row>
    <row r="316" spans="5:16" x14ac:dyDescent="0.25">
      <c r="E316" t="s">
        <v>14</v>
      </c>
      <c r="F316">
        <v>121</v>
      </c>
      <c r="O316" t="s">
        <v>20</v>
      </c>
      <c r="P316">
        <v>198</v>
      </c>
    </row>
    <row r="317" spans="5:16" x14ac:dyDescent="0.25">
      <c r="E317" t="s">
        <v>14</v>
      </c>
      <c r="F317">
        <v>67</v>
      </c>
      <c r="O317" t="s">
        <v>20</v>
      </c>
      <c r="P317">
        <v>85</v>
      </c>
    </row>
    <row r="318" spans="5:16" x14ac:dyDescent="0.25">
      <c r="E318" t="s">
        <v>14</v>
      </c>
      <c r="F318">
        <v>57</v>
      </c>
      <c r="O318" t="s">
        <v>20</v>
      </c>
      <c r="P318">
        <v>3596</v>
      </c>
    </row>
    <row r="319" spans="5:16" x14ac:dyDescent="0.25">
      <c r="E319" t="s">
        <v>14</v>
      </c>
      <c r="F319">
        <v>1229</v>
      </c>
      <c r="O319" t="s">
        <v>20</v>
      </c>
      <c r="P319">
        <v>244</v>
      </c>
    </row>
    <row r="320" spans="5:16" x14ac:dyDescent="0.25">
      <c r="E320" t="s">
        <v>14</v>
      </c>
      <c r="F320">
        <v>12</v>
      </c>
      <c r="O320" t="s">
        <v>20</v>
      </c>
      <c r="P320">
        <v>5180</v>
      </c>
    </row>
    <row r="321" spans="5:16" x14ac:dyDescent="0.25">
      <c r="E321" t="s">
        <v>14</v>
      </c>
      <c r="F321">
        <v>452</v>
      </c>
      <c r="O321" t="s">
        <v>20</v>
      </c>
      <c r="P321">
        <v>589</v>
      </c>
    </row>
    <row r="322" spans="5:16" x14ac:dyDescent="0.25">
      <c r="E322" t="s">
        <v>14</v>
      </c>
      <c r="F322">
        <v>1886</v>
      </c>
      <c r="O322" t="s">
        <v>20</v>
      </c>
      <c r="P322">
        <v>2725</v>
      </c>
    </row>
    <row r="323" spans="5:16" x14ac:dyDescent="0.25">
      <c r="E323" t="s">
        <v>14</v>
      </c>
      <c r="F323">
        <v>1825</v>
      </c>
      <c r="O323" t="s">
        <v>20</v>
      </c>
      <c r="P323">
        <v>300</v>
      </c>
    </row>
    <row r="324" spans="5:16" x14ac:dyDescent="0.25">
      <c r="E324" t="s">
        <v>14</v>
      </c>
      <c r="F324">
        <v>31</v>
      </c>
      <c r="O324" t="s">
        <v>20</v>
      </c>
      <c r="P324">
        <v>144</v>
      </c>
    </row>
    <row r="325" spans="5:16" x14ac:dyDescent="0.25">
      <c r="E325" t="s">
        <v>14</v>
      </c>
      <c r="F325">
        <v>107</v>
      </c>
      <c r="O325" t="s">
        <v>20</v>
      </c>
      <c r="P325">
        <v>87</v>
      </c>
    </row>
    <row r="326" spans="5:16" x14ac:dyDescent="0.25">
      <c r="E326" t="s">
        <v>14</v>
      </c>
      <c r="F326">
        <v>27</v>
      </c>
      <c r="O326" t="s">
        <v>20</v>
      </c>
      <c r="P326">
        <v>3116</v>
      </c>
    </row>
    <row r="327" spans="5:16" x14ac:dyDescent="0.25">
      <c r="E327" t="s">
        <v>14</v>
      </c>
      <c r="F327">
        <v>1221</v>
      </c>
      <c r="O327" t="s">
        <v>20</v>
      </c>
      <c r="P327">
        <v>909</v>
      </c>
    </row>
    <row r="328" spans="5:16" x14ac:dyDescent="0.25">
      <c r="E328" t="s">
        <v>14</v>
      </c>
      <c r="F328">
        <v>1</v>
      </c>
      <c r="O328" t="s">
        <v>20</v>
      </c>
      <c r="P328">
        <v>1613</v>
      </c>
    </row>
    <row r="329" spans="5:16" x14ac:dyDescent="0.25">
      <c r="E329" t="s">
        <v>14</v>
      </c>
      <c r="F329">
        <v>16</v>
      </c>
      <c r="O329" t="s">
        <v>20</v>
      </c>
      <c r="P329">
        <v>136</v>
      </c>
    </row>
    <row r="330" spans="5:16" x14ac:dyDescent="0.25">
      <c r="E330" t="s">
        <v>14</v>
      </c>
      <c r="F330">
        <v>41</v>
      </c>
      <c r="O330" t="s">
        <v>20</v>
      </c>
      <c r="P330">
        <v>130</v>
      </c>
    </row>
    <row r="331" spans="5:16" x14ac:dyDescent="0.25">
      <c r="E331" t="s">
        <v>14</v>
      </c>
      <c r="F331">
        <v>523</v>
      </c>
      <c r="O331" t="s">
        <v>20</v>
      </c>
      <c r="P331">
        <v>102</v>
      </c>
    </row>
    <row r="332" spans="5:16" x14ac:dyDescent="0.25">
      <c r="E332" t="s">
        <v>14</v>
      </c>
      <c r="F332">
        <v>141</v>
      </c>
      <c r="O332" t="s">
        <v>20</v>
      </c>
      <c r="P332">
        <v>4006</v>
      </c>
    </row>
    <row r="333" spans="5:16" x14ac:dyDescent="0.25">
      <c r="E333" t="s">
        <v>14</v>
      </c>
      <c r="F333">
        <v>52</v>
      </c>
      <c r="O333" t="s">
        <v>20</v>
      </c>
      <c r="P333">
        <v>1629</v>
      </c>
    </row>
    <row r="334" spans="5:16" x14ac:dyDescent="0.25">
      <c r="E334" t="s">
        <v>14</v>
      </c>
      <c r="F334">
        <v>225</v>
      </c>
      <c r="O334" t="s">
        <v>20</v>
      </c>
      <c r="P334">
        <v>2188</v>
      </c>
    </row>
    <row r="335" spans="5:16" x14ac:dyDescent="0.25">
      <c r="E335" t="s">
        <v>14</v>
      </c>
      <c r="F335">
        <v>38</v>
      </c>
      <c r="O335" t="s">
        <v>20</v>
      </c>
      <c r="P335">
        <v>2409</v>
      </c>
    </row>
    <row r="336" spans="5:16" x14ac:dyDescent="0.25">
      <c r="E336" t="s">
        <v>14</v>
      </c>
      <c r="F336">
        <v>15</v>
      </c>
      <c r="O336" t="s">
        <v>20</v>
      </c>
      <c r="P336">
        <v>194</v>
      </c>
    </row>
    <row r="337" spans="5:16" x14ac:dyDescent="0.25">
      <c r="E337" t="s">
        <v>14</v>
      </c>
      <c r="F337">
        <v>37</v>
      </c>
      <c r="O337" t="s">
        <v>20</v>
      </c>
      <c r="P337">
        <v>1140</v>
      </c>
    </row>
    <row r="338" spans="5:16" x14ac:dyDescent="0.25">
      <c r="E338" t="s">
        <v>14</v>
      </c>
      <c r="F338">
        <v>112</v>
      </c>
      <c r="O338" t="s">
        <v>20</v>
      </c>
      <c r="P338">
        <v>102</v>
      </c>
    </row>
    <row r="339" spans="5:16" x14ac:dyDescent="0.25">
      <c r="E339" t="s">
        <v>14</v>
      </c>
      <c r="F339">
        <v>21</v>
      </c>
      <c r="O339" t="s">
        <v>20</v>
      </c>
      <c r="P339">
        <v>2857</v>
      </c>
    </row>
    <row r="340" spans="5:16" x14ac:dyDescent="0.25">
      <c r="E340" t="s">
        <v>14</v>
      </c>
      <c r="F340">
        <v>67</v>
      </c>
      <c r="O340" t="s">
        <v>20</v>
      </c>
      <c r="P340">
        <v>107</v>
      </c>
    </row>
    <row r="341" spans="5:16" x14ac:dyDescent="0.25">
      <c r="E341" t="s">
        <v>14</v>
      </c>
      <c r="F341">
        <v>78</v>
      </c>
      <c r="O341" t="s">
        <v>20</v>
      </c>
      <c r="P341">
        <v>160</v>
      </c>
    </row>
    <row r="342" spans="5:16" x14ac:dyDescent="0.25">
      <c r="E342" t="s">
        <v>14</v>
      </c>
      <c r="F342">
        <v>67</v>
      </c>
      <c r="O342" t="s">
        <v>20</v>
      </c>
      <c r="P342">
        <v>2230</v>
      </c>
    </row>
    <row r="343" spans="5:16" x14ac:dyDescent="0.25">
      <c r="E343" t="s">
        <v>14</v>
      </c>
      <c r="F343">
        <v>263</v>
      </c>
      <c r="O343" t="s">
        <v>20</v>
      </c>
      <c r="P343">
        <v>316</v>
      </c>
    </row>
    <row r="344" spans="5:16" x14ac:dyDescent="0.25">
      <c r="E344" t="s">
        <v>14</v>
      </c>
      <c r="F344">
        <v>1691</v>
      </c>
      <c r="O344" t="s">
        <v>20</v>
      </c>
      <c r="P344">
        <v>117</v>
      </c>
    </row>
    <row r="345" spans="5:16" x14ac:dyDescent="0.25">
      <c r="E345" t="s">
        <v>14</v>
      </c>
      <c r="F345">
        <v>181</v>
      </c>
      <c r="O345" t="s">
        <v>20</v>
      </c>
      <c r="P345">
        <v>6406</v>
      </c>
    </row>
    <row r="346" spans="5:16" x14ac:dyDescent="0.25">
      <c r="E346" t="s">
        <v>14</v>
      </c>
      <c r="F346">
        <v>13</v>
      </c>
      <c r="O346" t="s">
        <v>20</v>
      </c>
      <c r="P346">
        <v>192</v>
      </c>
    </row>
    <row r="347" spans="5:16" x14ac:dyDescent="0.25">
      <c r="E347" t="s">
        <v>14</v>
      </c>
      <c r="F347">
        <v>1</v>
      </c>
      <c r="O347" t="s">
        <v>20</v>
      </c>
      <c r="P347">
        <v>26</v>
      </c>
    </row>
    <row r="348" spans="5:16" x14ac:dyDescent="0.25">
      <c r="E348" t="s">
        <v>14</v>
      </c>
      <c r="F348">
        <v>21</v>
      </c>
      <c r="O348" t="s">
        <v>20</v>
      </c>
      <c r="P348">
        <v>723</v>
      </c>
    </row>
    <row r="349" spans="5:16" x14ac:dyDescent="0.25">
      <c r="E349" t="s">
        <v>14</v>
      </c>
      <c r="F349">
        <v>830</v>
      </c>
      <c r="O349" t="s">
        <v>20</v>
      </c>
      <c r="P349">
        <v>170</v>
      </c>
    </row>
    <row r="350" spans="5:16" x14ac:dyDescent="0.25">
      <c r="E350" t="s">
        <v>14</v>
      </c>
      <c r="F350">
        <v>130</v>
      </c>
      <c r="O350" t="s">
        <v>20</v>
      </c>
      <c r="P350">
        <v>238</v>
      </c>
    </row>
    <row r="351" spans="5:16" x14ac:dyDescent="0.25">
      <c r="E351" t="s">
        <v>14</v>
      </c>
      <c r="F351">
        <v>55</v>
      </c>
      <c r="O351" t="s">
        <v>20</v>
      </c>
      <c r="P351">
        <v>55</v>
      </c>
    </row>
    <row r="352" spans="5:16" x14ac:dyDescent="0.25">
      <c r="E352" t="s">
        <v>14</v>
      </c>
      <c r="F352">
        <v>114</v>
      </c>
      <c r="O352" t="s">
        <v>20</v>
      </c>
      <c r="P352">
        <v>128</v>
      </c>
    </row>
    <row r="353" spans="5:16" x14ac:dyDescent="0.25">
      <c r="E353" t="s">
        <v>14</v>
      </c>
      <c r="F353">
        <v>594</v>
      </c>
      <c r="O353" t="s">
        <v>20</v>
      </c>
      <c r="P353">
        <v>2144</v>
      </c>
    </row>
    <row r="354" spans="5:16" x14ac:dyDescent="0.25">
      <c r="E354" t="s">
        <v>14</v>
      </c>
      <c r="F354">
        <v>24</v>
      </c>
      <c r="O354" t="s">
        <v>20</v>
      </c>
      <c r="P354">
        <v>2693</v>
      </c>
    </row>
    <row r="355" spans="5:16" x14ac:dyDescent="0.25">
      <c r="E355" t="s">
        <v>14</v>
      </c>
      <c r="F355">
        <v>252</v>
      </c>
      <c r="O355" t="s">
        <v>20</v>
      </c>
      <c r="P355">
        <v>432</v>
      </c>
    </row>
    <row r="356" spans="5:16" x14ac:dyDescent="0.25">
      <c r="E356" t="s">
        <v>14</v>
      </c>
      <c r="F356">
        <v>67</v>
      </c>
      <c r="O356" t="s">
        <v>20</v>
      </c>
      <c r="P356">
        <v>189</v>
      </c>
    </row>
    <row r="357" spans="5:16" x14ac:dyDescent="0.25">
      <c r="E357" t="s">
        <v>14</v>
      </c>
      <c r="F357">
        <v>742</v>
      </c>
      <c r="O357" t="s">
        <v>20</v>
      </c>
      <c r="P357">
        <v>154</v>
      </c>
    </row>
    <row r="358" spans="5:16" x14ac:dyDescent="0.25">
      <c r="E358" t="s">
        <v>14</v>
      </c>
      <c r="F358">
        <v>75</v>
      </c>
      <c r="O358" t="s">
        <v>20</v>
      </c>
      <c r="P358">
        <v>96</v>
      </c>
    </row>
    <row r="359" spans="5:16" x14ac:dyDescent="0.25">
      <c r="E359" t="s">
        <v>14</v>
      </c>
      <c r="F359">
        <v>4405</v>
      </c>
      <c r="O359" t="s">
        <v>20</v>
      </c>
      <c r="P359">
        <v>3063</v>
      </c>
    </row>
    <row r="360" spans="5:16" x14ac:dyDescent="0.25">
      <c r="E360" t="s">
        <v>14</v>
      </c>
      <c r="F360">
        <v>92</v>
      </c>
      <c r="O360" t="s">
        <v>20</v>
      </c>
      <c r="P360">
        <v>2266</v>
      </c>
    </row>
    <row r="361" spans="5:16" x14ac:dyDescent="0.25">
      <c r="E361" t="s">
        <v>14</v>
      </c>
      <c r="F361">
        <v>64</v>
      </c>
      <c r="O361" t="s">
        <v>20</v>
      </c>
      <c r="P361">
        <v>194</v>
      </c>
    </row>
    <row r="362" spans="5:16" x14ac:dyDescent="0.25">
      <c r="E362" t="s">
        <v>14</v>
      </c>
      <c r="F362">
        <v>64</v>
      </c>
      <c r="O362" t="s">
        <v>20</v>
      </c>
      <c r="P362">
        <v>129</v>
      </c>
    </row>
    <row r="363" spans="5:16" x14ac:dyDescent="0.25">
      <c r="E363" t="s">
        <v>14</v>
      </c>
      <c r="F363">
        <v>842</v>
      </c>
      <c r="O363" t="s">
        <v>20</v>
      </c>
      <c r="P363">
        <v>375</v>
      </c>
    </row>
    <row r="364" spans="5:16" x14ac:dyDescent="0.25">
      <c r="E364" t="s">
        <v>14</v>
      </c>
      <c r="F364">
        <v>112</v>
      </c>
      <c r="O364" t="s">
        <v>20</v>
      </c>
      <c r="P364">
        <v>409</v>
      </c>
    </row>
    <row r="365" spans="5:16" x14ac:dyDescent="0.25">
      <c r="E365" t="s">
        <v>14</v>
      </c>
      <c r="F365">
        <v>374</v>
      </c>
      <c r="O365" t="s">
        <v>20</v>
      </c>
      <c r="P365">
        <v>234</v>
      </c>
    </row>
    <row r="366" spans="5:16" x14ac:dyDescent="0.25">
      <c r="O366" t="s">
        <v>20</v>
      </c>
      <c r="P366">
        <v>3016</v>
      </c>
    </row>
    <row r="367" spans="5:16" x14ac:dyDescent="0.25">
      <c r="O367" t="s">
        <v>20</v>
      </c>
      <c r="P367">
        <v>264</v>
      </c>
    </row>
    <row r="368" spans="5:16" x14ac:dyDescent="0.25">
      <c r="O368" t="s">
        <v>20</v>
      </c>
      <c r="P368">
        <v>272</v>
      </c>
    </row>
    <row r="369" spans="15:16" x14ac:dyDescent="0.25">
      <c r="O369" t="s">
        <v>20</v>
      </c>
      <c r="P369">
        <v>419</v>
      </c>
    </row>
    <row r="370" spans="15:16" x14ac:dyDescent="0.25">
      <c r="O370" t="s">
        <v>20</v>
      </c>
      <c r="P370">
        <v>1621</v>
      </c>
    </row>
    <row r="371" spans="15:16" x14ac:dyDescent="0.25">
      <c r="O371" t="s">
        <v>20</v>
      </c>
      <c r="P371">
        <v>1101</v>
      </c>
    </row>
    <row r="372" spans="15:16" x14ac:dyDescent="0.25">
      <c r="O372" t="s">
        <v>20</v>
      </c>
      <c r="P372">
        <v>1073</v>
      </c>
    </row>
    <row r="373" spans="15:16" x14ac:dyDescent="0.25">
      <c r="O373" t="s">
        <v>20</v>
      </c>
      <c r="P373">
        <v>331</v>
      </c>
    </row>
    <row r="374" spans="15:16" x14ac:dyDescent="0.25">
      <c r="O374" t="s">
        <v>20</v>
      </c>
      <c r="P374">
        <v>1170</v>
      </c>
    </row>
    <row r="375" spans="15:16" x14ac:dyDescent="0.25">
      <c r="O375" t="s">
        <v>20</v>
      </c>
      <c r="P375">
        <v>363</v>
      </c>
    </row>
    <row r="376" spans="15:16" x14ac:dyDescent="0.25">
      <c r="O376" t="s">
        <v>20</v>
      </c>
      <c r="P376">
        <v>103</v>
      </c>
    </row>
    <row r="377" spans="15:16" x14ac:dyDescent="0.25">
      <c r="O377" t="s">
        <v>20</v>
      </c>
      <c r="P377">
        <v>147</v>
      </c>
    </row>
    <row r="378" spans="15:16" x14ac:dyDescent="0.25">
      <c r="O378" t="s">
        <v>20</v>
      </c>
      <c r="P378">
        <v>110</v>
      </c>
    </row>
    <row r="379" spans="15:16" x14ac:dyDescent="0.25">
      <c r="O379" t="s">
        <v>20</v>
      </c>
      <c r="P379">
        <v>134</v>
      </c>
    </row>
    <row r="380" spans="15:16" x14ac:dyDescent="0.25">
      <c r="O380" t="s">
        <v>20</v>
      </c>
      <c r="P380">
        <v>269</v>
      </c>
    </row>
    <row r="381" spans="15:16" x14ac:dyDescent="0.25">
      <c r="O381" t="s">
        <v>20</v>
      </c>
      <c r="P381">
        <v>175</v>
      </c>
    </row>
    <row r="382" spans="15:16" x14ac:dyDescent="0.25">
      <c r="O382" t="s">
        <v>20</v>
      </c>
      <c r="P382">
        <v>69</v>
      </c>
    </row>
    <row r="383" spans="15:16" x14ac:dyDescent="0.25">
      <c r="O383" t="s">
        <v>20</v>
      </c>
      <c r="P383">
        <v>190</v>
      </c>
    </row>
    <row r="384" spans="15:16" x14ac:dyDescent="0.25">
      <c r="O384" t="s">
        <v>20</v>
      </c>
      <c r="P384">
        <v>237</v>
      </c>
    </row>
    <row r="385" spans="15:16" x14ac:dyDescent="0.25">
      <c r="O385" t="s">
        <v>20</v>
      </c>
      <c r="P385">
        <v>196</v>
      </c>
    </row>
    <row r="386" spans="15:16" x14ac:dyDescent="0.25">
      <c r="O386" t="s">
        <v>20</v>
      </c>
      <c r="P386">
        <v>7295</v>
      </c>
    </row>
    <row r="387" spans="15:16" x14ac:dyDescent="0.25">
      <c r="O387" t="s">
        <v>20</v>
      </c>
      <c r="P387">
        <v>2893</v>
      </c>
    </row>
    <row r="388" spans="15:16" x14ac:dyDescent="0.25">
      <c r="O388" t="s">
        <v>20</v>
      </c>
      <c r="P388">
        <v>820</v>
      </c>
    </row>
    <row r="389" spans="15:16" x14ac:dyDescent="0.25">
      <c r="O389" t="s">
        <v>20</v>
      </c>
      <c r="P389">
        <v>2038</v>
      </c>
    </row>
    <row r="390" spans="15:16" x14ac:dyDescent="0.25">
      <c r="O390" t="s">
        <v>20</v>
      </c>
      <c r="P390">
        <v>116</v>
      </c>
    </row>
    <row r="391" spans="15:16" x14ac:dyDescent="0.25">
      <c r="O391" t="s">
        <v>20</v>
      </c>
      <c r="P391">
        <v>1345</v>
      </c>
    </row>
    <row r="392" spans="15:16" x14ac:dyDescent="0.25">
      <c r="O392" t="s">
        <v>20</v>
      </c>
      <c r="P392">
        <v>168</v>
      </c>
    </row>
    <row r="393" spans="15:16" x14ac:dyDescent="0.25">
      <c r="O393" t="s">
        <v>20</v>
      </c>
      <c r="P393">
        <v>137</v>
      </c>
    </row>
    <row r="394" spans="15:16" x14ac:dyDescent="0.25">
      <c r="O394" t="s">
        <v>20</v>
      </c>
      <c r="P394">
        <v>186</v>
      </c>
    </row>
    <row r="395" spans="15:16" x14ac:dyDescent="0.25">
      <c r="O395" t="s">
        <v>20</v>
      </c>
      <c r="P395">
        <v>125</v>
      </c>
    </row>
    <row r="396" spans="15:16" x14ac:dyDescent="0.25">
      <c r="O396" t="s">
        <v>20</v>
      </c>
      <c r="P396">
        <v>202</v>
      </c>
    </row>
    <row r="397" spans="15:16" x14ac:dyDescent="0.25">
      <c r="O397" t="s">
        <v>20</v>
      </c>
      <c r="P397">
        <v>103</v>
      </c>
    </row>
    <row r="398" spans="15:16" x14ac:dyDescent="0.25">
      <c r="O398" t="s">
        <v>20</v>
      </c>
      <c r="P398">
        <v>1785</v>
      </c>
    </row>
    <row r="399" spans="15:16" x14ac:dyDescent="0.25">
      <c r="O399" t="s">
        <v>20</v>
      </c>
      <c r="P399">
        <v>157</v>
      </c>
    </row>
    <row r="400" spans="15:16" x14ac:dyDescent="0.25">
      <c r="O400" t="s">
        <v>20</v>
      </c>
      <c r="P400">
        <v>555</v>
      </c>
    </row>
    <row r="401" spans="15:16" x14ac:dyDescent="0.25">
      <c r="O401" t="s">
        <v>20</v>
      </c>
      <c r="P401">
        <v>297</v>
      </c>
    </row>
    <row r="402" spans="15:16" x14ac:dyDescent="0.25">
      <c r="O402" t="s">
        <v>20</v>
      </c>
      <c r="P402">
        <v>123</v>
      </c>
    </row>
    <row r="403" spans="15:16" x14ac:dyDescent="0.25">
      <c r="O403" t="s">
        <v>20</v>
      </c>
      <c r="P403">
        <v>3036</v>
      </c>
    </row>
    <row r="404" spans="15:16" x14ac:dyDescent="0.25">
      <c r="O404" t="s">
        <v>20</v>
      </c>
      <c r="P404">
        <v>144</v>
      </c>
    </row>
    <row r="405" spans="15:16" x14ac:dyDescent="0.25">
      <c r="O405" t="s">
        <v>20</v>
      </c>
      <c r="P405">
        <v>121</v>
      </c>
    </row>
    <row r="406" spans="15:16" x14ac:dyDescent="0.25">
      <c r="O406" t="s">
        <v>20</v>
      </c>
      <c r="P406">
        <v>181</v>
      </c>
    </row>
    <row r="407" spans="15:16" x14ac:dyDescent="0.25">
      <c r="O407" t="s">
        <v>20</v>
      </c>
      <c r="P407">
        <v>122</v>
      </c>
    </row>
    <row r="408" spans="15:16" x14ac:dyDescent="0.25">
      <c r="O408" t="s">
        <v>20</v>
      </c>
      <c r="P408">
        <v>1071</v>
      </c>
    </row>
    <row r="409" spans="15:16" x14ac:dyDescent="0.25">
      <c r="O409" t="s">
        <v>20</v>
      </c>
      <c r="P409">
        <v>980</v>
      </c>
    </row>
    <row r="410" spans="15:16" x14ac:dyDescent="0.25">
      <c r="O410" t="s">
        <v>20</v>
      </c>
      <c r="P410">
        <v>536</v>
      </c>
    </row>
    <row r="411" spans="15:16" x14ac:dyDescent="0.25">
      <c r="O411" t="s">
        <v>20</v>
      </c>
      <c r="P411">
        <v>1991</v>
      </c>
    </row>
    <row r="412" spans="15:16" x14ac:dyDescent="0.25">
      <c r="O412" t="s">
        <v>20</v>
      </c>
      <c r="P412">
        <v>180</v>
      </c>
    </row>
    <row r="413" spans="15:16" x14ac:dyDescent="0.25">
      <c r="O413" t="s">
        <v>20</v>
      </c>
      <c r="P413">
        <v>130</v>
      </c>
    </row>
    <row r="414" spans="15:16" x14ac:dyDescent="0.25">
      <c r="O414" t="s">
        <v>20</v>
      </c>
      <c r="P414">
        <v>122</v>
      </c>
    </row>
    <row r="415" spans="15:16" x14ac:dyDescent="0.25">
      <c r="O415" t="s">
        <v>20</v>
      </c>
      <c r="P415">
        <v>140</v>
      </c>
    </row>
    <row r="416" spans="15:16" x14ac:dyDescent="0.25">
      <c r="O416" t="s">
        <v>20</v>
      </c>
      <c r="P416">
        <v>3388</v>
      </c>
    </row>
    <row r="417" spans="15:16" x14ac:dyDescent="0.25">
      <c r="O417" t="s">
        <v>20</v>
      </c>
      <c r="P417">
        <v>280</v>
      </c>
    </row>
    <row r="418" spans="15:16" x14ac:dyDescent="0.25">
      <c r="O418" t="s">
        <v>20</v>
      </c>
      <c r="P418">
        <v>366</v>
      </c>
    </row>
    <row r="419" spans="15:16" x14ac:dyDescent="0.25">
      <c r="O419" t="s">
        <v>20</v>
      </c>
      <c r="P419">
        <v>270</v>
      </c>
    </row>
    <row r="420" spans="15:16" x14ac:dyDescent="0.25">
      <c r="O420" t="s">
        <v>20</v>
      </c>
      <c r="P420">
        <v>137</v>
      </c>
    </row>
    <row r="421" spans="15:16" x14ac:dyDescent="0.25">
      <c r="O421" t="s">
        <v>20</v>
      </c>
      <c r="P421">
        <v>3205</v>
      </c>
    </row>
    <row r="422" spans="15:16" x14ac:dyDescent="0.25">
      <c r="O422" t="s">
        <v>20</v>
      </c>
      <c r="P422">
        <v>288</v>
      </c>
    </row>
    <row r="423" spans="15:16" x14ac:dyDescent="0.25">
      <c r="O423" t="s">
        <v>20</v>
      </c>
      <c r="P423">
        <v>148</v>
      </c>
    </row>
    <row r="424" spans="15:16" x14ac:dyDescent="0.25">
      <c r="O424" t="s">
        <v>20</v>
      </c>
      <c r="P424">
        <v>114</v>
      </c>
    </row>
    <row r="425" spans="15:16" x14ac:dyDescent="0.25">
      <c r="O425" t="s">
        <v>20</v>
      </c>
      <c r="P425">
        <v>1518</v>
      </c>
    </row>
    <row r="426" spans="15:16" x14ac:dyDescent="0.25">
      <c r="O426" t="s">
        <v>20</v>
      </c>
      <c r="P426">
        <v>166</v>
      </c>
    </row>
    <row r="427" spans="15:16" x14ac:dyDescent="0.25">
      <c r="O427" t="s">
        <v>20</v>
      </c>
      <c r="P427">
        <v>100</v>
      </c>
    </row>
    <row r="428" spans="15:16" x14ac:dyDescent="0.25">
      <c r="O428" t="s">
        <v>20</v>
      </c>
      <c r="P428">
        <v>235</v>
      </c>
    </row>
    <row r="429" spans="15:16" x14ac:dyDescent="0.25">
      <c r="O429" t="s">
        <v>20</v>
      </c>
      <c r="P429">
        <v>148</v>
      </c>
    </row>
    <row r="430" spans="15:16" x14ac:dyDescent="0.25">
      <c r="O430" t="s">
        <v>20</v>
      </c>
      <c r="P430">
        <v>198</v>
      </c>
    </row>
    <row r="431" spans="15:16" x14ac:dyDescent="0.25">
      <c r="O431" t="s">
        <v>20</v>
      </c>
      <c r="P431">
        <v>150</v>
      </c>
    </row>
    <row r="432" spans="15:16" x14ac:dyDescent="0.25">
      <c r="O432" t="s">
        <v>20</v>
      </c>
      <c r="P432">
        <v>216</v>
      </c>
    </row>
    <row r="433" spans="15:16" x14ac:dyDescent="0.25">
      <c r="O433" t="s">
        <v>20</v>
      </c>
      <c r="P433">
        <v>5139</v>
      </c>
    </row>
    <row r="434" spans="15:16" x14ac:dyDescent="0.25">
      <c r="O434" t="s">
        <v>20</v>
      </c>
      <c r="P434">
        <v>2353</v>
      </c>
    </row>
    <row r="435" spans="15:16" x14ac:dyDescent="0.25">
      <c r="O435" t="s">
        <v>20</v>
      </c>
      <c r="P435">
        <v>78</v>
      </c>
    </row>
    <row r="436" spans="15:16" x14ac:dyDescent="0.25">
      <c r="O436" t="s">
        <v>20</v>
      </c>
      <c r="P436">
        <v>174</v>
      </c>
    </row>
    <row r="437" spans="15:16" x14ac:dyDescent="0.25">
      <c r="O437" t="s">
        <v>20</v>
      </c>
      <c r="P437">
        <v>164</v>
      </c>
    </row>
    <row r="438" spans="15:16" x14ac:dyDescent="0.25">
      <c r="O438" t="s">
        <v>20</v>
      </c>
      <c r="P438">
        <v>161</v>
      </c>
    </row>
    <row r="439" spans="15:16" x14ac:dyDescent="0.25">
      <c r="O439" t="s">
        <v>20</v>
      </c>
      <c r="P439">
        <v>138</v>
      </c>
    </row>
    <row r="440" spans="15:16" x14ac:dyDescent="0.25">
      <c r="O440" t="s">
        <v>20</v>
      </c>
      <c r="P440">
        <v>3308</v>
      </c>
    </row>
    <row r="441" spans="15:16" x14ac:dyDescent="0.25">
      <c r="O441" t="s">
        <v>20</v>
      </c>
      <c r="P441">
        <v>127</v>
      </c>
    </row>
    <row r="442" spans="15:16" x14ac:dyDescent="0.25">
      <c r="O442" t="s">
        <v>20</v>
      </c>
      <c r="P442">
        <v>207</v>
      </c>
    </row>
    <row r="443" spans="15:16" x14ac:dyDescent="0.25">
      <c r="O443" t="s">
        <v>20</v>
      </c>
      <c r="P443">
        <v>181</v>
      </c>
    </row>
    <row r="444" spans="15:16" x14ac:dyDescent="0.25">
      <c r="O444" t="s">
        <v>20</v>
      </c>
      <c r="P444">
        <v>110</v>
      </c>
    </row>
    <row r="445" spans="15:16" x14ac:dyDescent="0.25">
      <c r="O445" t="s">
        <v>20</v>
      </c>
      <c r="P445">
        <v>185</v>
      </c>
    </row>
    <row r="446" spans="15:16" x14ac:dyDescent="0.25">
      <c r="O446" t="s">
        <v>20</v>
      </c>
      <c r="P446">
        <v>121</v>
      </c>
    </row>
    <row r="447" spans="15:16" x14ac:dyDescent="0.25">
      <c r="O447" t="s">
        <v>20</v>
      </c>
      <c r="P447">
        <v>106</v>
      </c>
    </row>
    <row r="448" spans="15:16" x14ac:dyDescent="0.25">
      <c r="O448" t="s">
        <v>20</v>
      </c>
      <c r="P448">
        <v>142</v>
      </c>
    </row>
    <row r="449" spans="15:16" x14ac:dyDescent="0.25">
      <c r="O449" t="s">
        <v>20</v>
      </c>
      <c r="P449">
        <v>233</v>
      </c>
    </row>
    <row r="450" spans="15:16" x14ac:dyDescent="0.25">
      <c r="O450" t="s">
        <v>20</v>
      </c>
      <c r="P450">
        <v>218</v>
      </c>
    </row>
    <row r="451" spans="15:16" x14ac:dyDescent="0.25">
      <c r="O451" t="s">
        <v>20</v>
      </c>
      <c r="P451">
        <v>76</v>
      </c>
    </row>
    <row r="452" spans="15:16" x14ac:dyDescent="0.25">
      <c r="O452" t="s">
        <v>20</v>
      </c>
      <c r="P452">
        <v>43</v>
      </c>
    </row>
    <row r="453" spans="15:16" x14ac:dyDescent="0.25">
      <c r="O453" t="s">
        <v>20</v>
      </c>
      <c r="P453">
        <v>221</v>
      </c>
    </row>
    <row r="454" spans="15:16" x14ac:dyDescent="0.25">
      <c r="O454" t="s">
        <v>20</v>
      </c>
      <c r="P454">
        <v>2805</v>
      </c>
    </row>
    <row r="455" spans="15:16" x14ac:dyDescent="0.25">
      <c r="O455" t="s">
        <v>20</v>
      </c>
      <c r="P455">
        <v>68</v>
      </c>
    </row>
    <row r="456" spans="15:16" x14ac:dyDescent="0.25">
      <c r="O456" t="s">
        <v>20</v>
      </c>
      <c r="P456">
        <v>183</v>
      </c>
    </row>
    <row r="457" spans="15:16" x14ac:dyDescent="0.25">
      <c r="O457" t="s">
        <v>20</v>
      </c>
      <c r="P457">
        <v>133</v>
      </c>
    </row>
    <row r="458" spans="15:16" x14ac:dyDescent="0.25">
      <c r="O458" t="s">
        <v>20</v>
      </c>
      <c r="P458">
        <v>2489</v>
      </c>
    </row>
    <row r="459" spans="15:16" x14ac:dyDescent="0.25">
      <c r="O459" t="s">
        <v>20</v>
      </c>
      <c r="P459">
        <v>69</v>
      </c>
    </row>
    <row r="460" spans="15:16" x14ac:dyDescent="0.25">
      <c r="O460" t="s">
        <v>20</v>
      </c>
      <c r="P460">
        <v>279</v>
      </c>
    </row>
    <row r="461" spans="15:16" x14ac:dyDescent="0.25">
      <c r="O461" t="s">
        <v>20</v>
      </c>
      <c r="P461">
        <v>210</v>
      </c>
    </row>
    <row r="462" spans="15:16" x14ac:dyDescent="0.25">
      <c r="O462" t="s">
        <v>20</v>
      </c>
      <c r="P462">
        <v>2100</v>
      </c>
    </row>
    <row r="463" spans="15:16" x14ac:dyDescent="0.25">
      <c r="O463" t="s">
        <v>20</v>
      </c>
      <c r="P463">
        <v>252</v>
      </c>
    </row>
    <row r="464" spans="15:16" x14ac:dyDescent="0.25">
      <c r="O464" t="s">
        <v>20</v>
      </c>
      <c r="P464">
        <v>1280</v>
      </c>
    </row>
    <row r="465" spans="15:16" x14ac:dyDescent="0.25">
      <c r="O465" t="s">
        <v>20</v>
      </c>
      <c r="P465">
        <v>157</v>
      </c>
    </row>
    <row r="466" spans="15:16" x14ac:dyDescent="0.25">
      <c r="O466" t="s">
        <v>20</v>
      </c>
      <c r="P466">
        <v>194</v>
      </c>
    </row>
    <row r="467" spans="15:16" x14ac:dyDescent="0.25">
      <c r="O467" t="s">
        <v>20</v>
      </c>
      <c r="P467">
        <v>82</v>
      </c>
    </row>
    <row r="468" spans="15:16" x14ac:dyDescent="0.25">
      <c r="O468" t="s">
        <v>20</v>
      </c>
      <c r="P468">
        <v>4233</v>
      </c>
    </row>
    <row r="469" spans="15:16" x14ac:dyDescent="0.25">
      <c r="O469" t="s">
        <v>20</v>
      </c>
      <c r="P469">
        <v>1297</v>
      </c>
    </row>
    <row r="470" spans="15:16" x14ac:dyDescent="0.25">
      <c r="O470" t="s">
        <v>20</v>
      </c>
      <c r="P470">
        <v>165</v>
      </c>
    </row>
    <row r="471" spans="15:16" x14ac:dyDescent="0.25">
      <c r="O471" t="s">
        <v>20</v>
      </c>
      <c r="P471">
        <v>119</v>
      </c>
    </row>
    <row r="472" spans="15:16" x14ac:dyDescent="0.25">
      <c r="O472" t="s">
        <v>20</v>
      </c>
      <c r="P472">
        <v>1797</v>
      </c>
    </row>
    <row r="473" spans="15:16" x14ac:dyDescent="0.25">
      <c r="O473" t="s">
        <v>20</v>
      </c>
      <c r="P473">
        <v>261</v>
      </c>
    </row>
    <row r="474" spans="15:16" x14ac:dyDescent="0.25">
      <c r="O474" t="s">
        <v>20</v>
      </c>
      <c r="P474">
        <v>157</v>
      </c>
    </row>
    <row r="475" spans="15:16" x14ac:dyDescent="0.25">
      <c r="O475" t="s">
        <v>20</v>
      </c>
      <c r="P475">
        <v>3533</v>
      </c>
    </row>
    <row r="476" spans="15:16" x14ac:dyDescent="0.25">
      <c r="O476" t="s">
        <v>20</v>
      </c>
      <c r="P476">
        <v>155</v>
      </c>
    </row>
    <row r="477" spans="15:16" x14ac:dyDescent="0.25">
      <c r="O477" t="s">
        <v>20</v>
      </c>
      <c r="P477">
        <v>132</v>
      </c>
    </row>
    <row r="478" spans="15:16" x14ac:dyDescent="0.25">
      <c r="O478" t="s">
        <v>20</v>
      </c>
      <c r="P478">
        <v>1354</v>
      </c>
    </row>
    <row r="479" spans="15:16" x14ac:dyDescent="0.25">
      <c r="O479" t="s">
        <v>20</v>
      </c>
      <c r="P479">
        <v>48</v>
      </c>
    </row>
    <row r="480" spans="15:16" x14ac:dyDescent="0.25">
      <c r="O480" t="s">
        <v>20</v>
      </c>
      <c r="P480">
        <v>110</v>
      </c>
    </row>
    <row r="481" spans="15:16" x14ac:dyDescent="0.25">
      <c r="O481" t="s">
        <v>20</v>
      </c>
      <c r="P481">
        <v>172</v>
      </c>
    </row>
    <row r="482" spans="15:16" x14ac:dyDescent="0.25">
      <c r="O482" t="s">
        <v>20</v>
      </c>
      <c r="P482">
        <v>307</v>
      </c>
    </row>
    <row r="483" spans="15:16" x14ac:dyDescent="0.25">
      <c r="O483" t="s">
        <v>20</v>
      </c>
      <c r="P483">
        <v>160</v>
      </c>
    </row>
    <row r="484" spans="15:16" x14ac:dyDescent="0.25">
      <c r="O484" t="s">
        <v>20</v>
      </c>
      <c r="P484">
        <v>1467</v>
      </c>
    </row>
    <row r="485" spans="15:16" x14ac:dyDescent="0.25">
      <c r="O485" t="s">
        <v>20</v>
      </c>
      <c r="P485">
        <v>2662</v>
      </c>
    </row>
    <row r="486" spans="15:16" x14ac:dyDescent="0.25">
      <c r="O486" t="s">
        <v>20</v>
      </c>
      <c r="P486">
        <v>452</v>
      </c>
    </row>
    <row r="487" spans="15:16" x14ac:dyDescent="0.25">
      <c r="O487" t="s">
        <v>20</v>
      </c>
      <c r="P487">
        <v>158</v>
      </c>
    </row>
    <row r="488" spans="15:16" x14ac:dyDescent="0.25">
      <c r="O488" t="s">
        <v>20</v>
      </c>
      <c r="P488">
        <v>225</v>
      </c>
    </row>
    <row r="489" spans="15:16" x14ac:dyDescent="0.25">
      <c r="O489" t="s">
        <v>20</v>
      </c>
      <c r="P489">
        <v>65</v>
      </c>
    </row>
    <row r="490" spans="15:16" x14ac:dyDescent="0.25">
      <c r="O490" t="s">
        <v>20</v>
      </c>
      <c r="P490">
        <v>163</v>
      </c>
    </row>
    <row r="491" spans="15:16" x14ac:dyDescent="0.25">
      <c r="O491" t="s">
        <v>20</v>
      </c>
      <c r="P491">
        <v>85</v>
      </c>
    </row>
    <row r="492" spans="15:16" x14ac:dyDescent="0.25">
      <c r="O492" t="s">
        <v>20</v>
      </c>
      <c r="P492">
        <v>217</v>
      </c>
    </row>
    <row r="493" spans="15:16" x14ac:dyDescent="0.25">
      <c r="O493" t="s">
        <v>20</v>
      </c>
      <c r="P493">
        <v>150</v>
      </c>
    </row>
    <row r="494" spans="15:16" x14ac:dyDescent="0.25">
      <c r="O494" t="s">
        <v>20</v>
      </c>
      <c r="P494">
        <v>3272</v>
      </c>
    </row>
    <row r="495" spans="15:16" x14ac:dyDescent="0.25">
      <c r="O495" t="s">
        <v>20</v>
      </c>
      <c r="P495">
        <v>300</v>
      </c>
    </row>
    <row r="496" spans="15:16" x14ac:dyDescent="0.25">
      <c r="O496" t="s">
        <v>20</v>
      </c>
      <c r="P496">
        <v>126</v>
      </c>
    </row>
    <row r="497" spans="15:16" x14ac:dyDescent="0.25">
      <c r="O497" t="s">
        <v>20</v>
      </c>
      <c r="P497">
        <v>2320</v>
      </c>
    </row>
    <row r="498" spans="15:16" x14ac:dyDescent="0.25">
      <c r="O498" t="s">
        <v>20</v>
      </c>
      <c r="P498">
        <v>81</v>
      </c>
    </row>
    <row r="499" spans="15:16" x14ac:dyDescent="0.25">
      <c r="O499" t="s">
        <v>20</v>
      </c>
      <c r="P499">
        <v>1887</v>
      </c>
    </row>
    <row r="500" spans="15:16" x14ac:dyDescent="0.25">
      <c r="O500" t="s">
        <v>20</v>
      </c>
      <c r="P500">
        <v>4358</v>
      </c>
    </row>
    <row r="501" spans="15:16" x14ac:dyDescent="0.25">
      <c r="O501" t="s">
        <v>20</v>
      </c>
      <c r="P501">
        <v>53</v>
      </c>
    </row>
    <row r="502" spans="15:16" x14ac:dyDescent="0.25">
      <c r="O502" t="s">
        <v>20</v>
      </c>
      <c r="P502">
        <v>2414</v>
      </c>
    </row>
    <row r="503" spans="15:16" x14ac:dyDescent="0.25">
      <c r="O503" t="s">
        <v>20</v>
      </c>
      <c r="P503">
        <v>80</v>
      </c>
    </row>
    <row r="504" spans="15:16" x14ac:dyDescent="0.25">
      <c r="O504" t="s">
        <v>20</v>
      </c>
      <c r="P504">
        <v>193</v>
      </c>
    </row>
    <row r="505" spans="15:16" x14ac:dyDescent="0.25">
      <c r="O505" t="s">
        <v>20</v>
      </c>
      <c r="P505">
        <v>52</v>
      </c>
    </row>
    <row r="506" spans="15:16" x14ac:dyDescent="0.25">
      <c r="O506" t="s">
        <v>20</v>
      </c>
      <c r="P506">
        <v>290</v>
      </c>
    </row>
    <row r="507" spans="15:16" x14ac:dyDescent="0.25">
      <c r="O507" t="s">
        <v>20</v>
      </c>
      <c r="P507">
        <v>122</v>
      </c>
    </row>
    <row r="508" spans="15:16" x14ac:dyDescent="0.25">
      <c r="O508" t="s">
        <v>20</v>
      </c>
      <c r="P508">
        <v>1470</v>
      </c>
    </row>
    <row r="509" spans="15:16" x14ac:dyDescent="0.25">
      <c r="O509" t="s">
        <v>20</v>
      </c>
      <c r="P509">
        <v>165</v>
      </c>
    </row>
    <row r="510" spans="15:16" x14ac:dyDescent="0.25">
      <c r="O510" t="s">
        <v>20</v>
      </c>
      <c r="P510">
        <v>182</v>
      </c>
    </row>
    <row r="511" spans="15:16" x14ac:dyDescent="0.25">
      <c r="O511" t="s">
        <v>20</v>
      </c>
      <c r="P511">
        <v>199</v>
      </c>
    </row>
    <row r="512" spans="15:16" x14ac:dyDescent="0.25">
      <c r="O512" t="s">
        <v>20</v>
      </c>
      <c r="P512">
        <v>56</v>
      </c>
    </row>
    <row r="513" spans="15:16" x14ac:dyDescent="0.25">
      <c r="O513" t="s">
        <v>20</v>
      </c>
      <c r="P513">
        <v>1460</v>
      </c>
    </row>
    <row r="514" spans="15:16" x14ac:dyDescent="0.25">
      <c r="O514" t="s">
        <v>20</v>
      </c>
      <c r="P514">
        <v>123</v>
      </c>
    </row>
    <row r="515" spans="15:16" x14ac:dyDescent="0.25">
      <c r="O515" t="s">
        <v>20</v>
      </c>
      <c r="P515">
        <v>159</v>
      </c>
    </row>
    <row r="516" spans="15:16" x14ac:dyDescent="0.25">
      <c r="O516" t="s">
        <v>20</v>
      </c>
      <c r="P516">
        <v>110</v>
      </c>
    </row>
    <row r="517" spans="15:16" x14ac:dyDescent="0.25">
      <c r="O517" t="s">
        <v>20</v>
      </c>
      <c r="P517">
        <v>236</v>
      </c>
    </row>
    <row r="518" spans="15:16" x14ac:dyDescent="0.25">
      <c r="O518" t="s">
        <v>20</v>
      </c>
      <c r="P518">
        <v>191</v>
      </c>
    </row>
    <row r="519" spans="15:16" x14ac:dyDescent="0.25">
      <c r="O519" t="s">
        <v>20</v>
      </c>
      <c r="P519">
        <v>3934</v>
      </c>
    </row>
    <row r="520" spans="15:16" x14ac:dyDescent="0.25">
      <c r="O520" t="s">
        <v>20</v>
      </c>
      <c r="P520">
        <v>80</v>
      </c>
    </row>
    <row r="521" spans="15:16" x14ac:dyDescent="0.25">
      <c r="O521" t="s">
        <v>20</v>
      </c>
      <c r="P521">
        <v>462</v>
      </c>
    </row>
    <row r="522" spans="15:16" x14ac:dyDescent="0.25">
      <c r="O522" t="s">
        <v>20</v>
      </c>
      <c r="P522">
        <v>179</v>
      </c>
    </row>
    <row r="523" spans="15:16" x14ac:dyDescent="0.25">
      <c r="O523" t="s">
        <v>20</v>
      </c>
      <c r="P523">
        <v>1866</v>
      </c>
    </row>
    <row r="524" spans="15:16" x14ac:dyDescent="0.25">
      <c r="O524" t="s">
        <v>20</v>
      </c>
      <c r="P524">
        <v>156</v>
      </c>
    </row>
    <row r="525" spans="15:16" x14ac:dyDescent="0.25">
      <c r="O525" t="s">
        <v>20</v>
      </c>
      <c r="P525">
        <v>255</v>
      </c>
    </row>
    <row r="526" spans="15:16" x14ac:dyDescent="0.25">
      <c r="O526" t="s">
        <v>20</v>
      </c>
      <c r="P526">
        <v>2261</v>
      </c>
    </row>
    <row r="527" spans="15:16" x14ac:dyDescent="0.25">
      <c r="O527" t="s">
        <v>20</v>
      </c>
      <c r="P527">
        <v>40</v>
      </c>
    </row>
    <row r="528" spans="15:16" x14ac:dyDescent="0.25">
      <c r="O528" t="s">
        <v>20</v>
      </c>
      <c r="P528">
        <v>2289</v>
      </c>
    </row>
    <row r="529" spans="15:16" x14ac:dyDescent="0.25">
      <c r="O529" t="s">
        <v>20</v>
      </c>
      <c r="P529">
        <v>65</v>
      </c>
    </row>
    <row r="530" spans="15:16" x14ac:dyDescent="0.25">
      <c r="O530" t="s">
        <v>20</v>
      </c>
      <c r="P530">
        <v>3777</v>
      </c>
    </row>
    <row r="531" spans="15:16" x14ac:dyDescent="0.25">
      <c r="O531" t="s">
        <v>20</v>
      </c>
      <c r="P531">
        <v>184</v>
      </c>
    </row>
    <row r="532" spans="15:16" x14ac:dyDescent="0.25">
      <c r="O532" t="s">
        <v>20</v>
      </c>
      <c r="P532">
        <v>85</v>
      </c>
    </row>
    <row r="533" spans="15:16" x14ac:dyDescent="0.25">
      <c r="O533" t="s">
        <v>20</v>
      </c>
      <c r="P533">
        <v>144</v>
      </c>
    </row>
    <row r="534" spans="15:16" x14ac:dyDescent="0.25">
      <c r="O534" t="s">
        <v>20</v>
      </c>
      <c r="P534">
        <v>1902</v>
      </c>
    </row>
    <row r="535" spans="15:16" x14ac:dyDescent="0.25">
      <c r="O535" t="s">
        <v>20</v>
      </c>
      <c r="P535">
        <v>105</v>
      </c>
    </row>
    <row r="536" spans="15:16" x14ac:dyDescent="0.25">
      <c r="O536" t="s">
        <v>20</v>
      </c>
      <c r="P536">
        <v>132</v>
      </c>
    </row>
    <row r="537" spans="15:16" x14ac:dyDescent="0.25">
      <c r="O537" t="s">
        <v>20</v>
      </c>
      <c r="P537">
        <v>96</v>
      </c>
    </row>
    <row r="538" spans="15:16" x14ac:dyDescent="0.25">
      <c r="O538" t="s">
        <v>20</v>
      </c>
      <c r="P538">
        <v>114</v>
      </c>
    </row>
    <row r="539" spans="15:16" x14ac:dyDescent="0.25">
      <c r="O539" t="s">
        <v>20</v>
      </c>
      <c r="P539">
        <v>203</v>
      </c>
    </row>
    <row r="540" spans="15:16" x14ac:dyDescent="0.25">
      <c r="O540" t="s">
        <v>20</v>
      </c>
      <c r="P540">
        <v>1559</v>
      </c>
    </row>
    <row r="541" spans="15:16" x14ac:dyDescent="0.25">
      <c r="O541" t="s">
        <v>20</v>
      </c>
      <c r="P541">
        <v>1548</v>
      </c>
    </row>
    <row r="542" spans="15:16" x14ac:dyDescent="0.25">
      <c r="O542" t="s">
        <v>20</v>
      </c>
      <c r="P542">
        <v>80</v>
      </c>
    </row>
    <row r="543" spans="15:16" x14ac:dyDescent="0.25">
      <c r="O543" t="s">
        <v>20</v>
      </c>
      <c r="P543">
        <v>131</v>
      </c>
    </row>
    <row r="544" spans="15:16" x14ac:dyDescent="0.25">
      <c r="O544" t="s">
        <v>20</v>
      </c>
      <c r="P544">
        <v>112</v>
      </c>
    </row>
    <row r="545" spans="15:16" x14ac:dyDescent="0.25">
      <c r="O545" t="s">
        <v>20</v>
      </c>
      <c r="P545">
        <v>155</v>
      </c>
    </row>
    <row r="546" spans="15:16" x14ac:dyDescent="0.25">
      <c r="O546" t="s">
        <v>20</v>
      </c>
      <c r="P546">
        <v>266</v>
      </c>
    </row>
    <row r="547" spans="15:16" x14ac:dyDescent="0.25">
      <c r="O547" t="s">
        <v>20</v>
      </c>
      <c r="P547">
        <v>155</v>
      </c>
    </row>
    <row r="548" spans="15:16" x14ac:dyDescent="0.25">
      <c r="O548" t="s">
        <v>20</v>
      </c>
      <c r="P548">
        <v>207</v>
      </c>
    </row>
    <row r="549" spans="15:16" x14ac:dyDescent="0.25">
      <c r="O549" t="s">
        <v>20</v>
      </c>
      <c r="P549">
        <v>245</v>
      </c>
    </row>
    <row r="550" spans="15:16" x14ac:dyDescent="0.25">
      <c r="O550" t="s">
        <v>20</v>
      </c>
      <c r="P550">
        <v>1573</v>
      </c>
    </row>
    <row r="551" spans="15:16" x14ac:dyDescent="0.25">
      <c r="O551" t="s">
        <v>20</v>
      </c>
      <c r="P551">
        <v>114</v>
      </c>
    </row>
    <row r="552" spans="15:16" x14ac:dyDescent="0.25">
      <c r="O552" t="s">
        <v>20</v>
      </c>
      <c r="P552">
        <v>93</v>
      </c>
    </row>
    <row r="553" spans="15:16" x14ac:dyDescent="0.25">
      <c r="O553" t="s">
        <v>20</v>
      </c>
      <c r="P553">
        <v>1681</v>
      </c>
    </row>
    <row r="554" spans="15:16" x14ac:dyDescent="0.25">
      <c r="O554" t="s">
        <v>20</v>
      </c>
      <c r="P554">
        <v>32</v>
      </c>
    </row>
    <row r="555" spans="15:16" x14ac:dyDescent="0.25">
      <c r="O555" t="s">
        <v>20</v>
      </c>
      <c r="P555">
        <v>135</v>
      </c>
    </row>
    <row r="556" spans="15:16" x14ac:dyDescent="0.25">
      <c r="O556" t="s">
        <v>20</v>
      </c>
      <c r="P556">
        <v>140</v>
      </c>
    </row>
    <row r="557" spans="15:16" x14ac:dyDescent="0.25">
      <c r="O557" t="s">
        <v>20</v>
      </c>
      <c r="P557">
        <v>92</v>
      </c>
    </row>
    <row r="558" spans="15:16" x14ac:dyDescent="0.25">
      <c r="O558" t="s">
        <v>20</v>
      </c>
      <c r="P558">
        <v>1015</v>
      </c>
    </row>
    <row r="559" spans="15:16" x14ac:dyDescent="0.25">
      <c r="O559" t="s">
        <v>20</v>
      </c>
      <c r="P559">
        <v>323</v>
      </c>
    </row>
    <row r="560" spans="15:16" x14ac:dyDescent="0.25">
      <c r="O560" t="s">
        <v>20</v>
      </c>
      <c r="P560">
        <v>2326</v>
      </c>
    </row>
    <row r="561" spans="15:16" x14ac:dyDescent="0.25">
      <c r="O561" t="s">
        <v>20</v>
      </c>
      <c r="P561">
        <v>381</v>
      </c>
    </row>
    <row r="562" spans="15:16" x14ac:dyDescent="0.25">
      <c r="O562" t="s">
        <v>20</v>
      </c>
      <c r="P562">
        <v>480</v>
      </c>
    </row>
    <row r="563" spans="15:16" x14ac:dyDescent="0.25">
      <c r="O563" t="s">
        <v>20</v>
      </c>
      <c r="P563">
        <v>226</v>
      </c>
    </row>
    <row r="564" spans="15:16" x14ac:dyDescent="0.25">
      <c r="O564" t="s">
        <v>20</v>
      </c>
      <c r="P564">
        <v>241</v>
      </c>
    </row>
    <row r="565" spans="15:16" x14ac:dyDescent="0.25">
      <c r="O565" t="s">
        <v>20</v>
      </c>
      <c r="P565">
        <v>132</v>
      </c>
    </row>
    <row r="566" spans="15:16" x14ac:dyDescent="0.25">
      <c r="O566" t="s">
        <v>20</v>
      </c>
      <c r="P566">
        <v>2043</v>
      </c>
    </row>
  </sheetData>
  <sortState xmlns:xlrd2="http://schemas.microsoft.com/office/spreadsheetml/2017/richdata2" ref="A2:B1001">
    <sortCondition ref="A2:A1001"/>
  </sortState>
  <conditionalFormatting sqref="K1:K15 A1:A58 E1:E365 O1:O566 A1002:A1048576">
    <cfRule type="containsText" dxfId="10" priority="4" operator="containsText" text="live">
      <formula>NOT(ISERROR(SEARCH("live",A1)))</formula>
    </cfRule>
    <cfRule type="containsText" dxfId="9" priority="5" operator="containsText" text="successful">
      <formula>NOT(ISERROR(SEARCH("successful",A1)))</formula>
    </cfRule>
    <cfRule type="containsText" dxfId="8" priority="6" operator="containsText" text="failed">
      <formula>NOT(ISERROR(SEARCH("failed",A1)))</formula>
    </cfRule>
  </conditionalFormatting>
  <conditionalFormatting sqref="O1:O566 K1:K15 A1:A58 E1:E365 A1002:A1048576">
    <cfRule type="containsText" dxfId="7" priority="3" operator="containsText" text="canceled">
      <formula>NOT(ISERROR(SEARCH("canceled",A1)))</formula>
    </cfRule>
  </conditionalFormatting>
  <conditionalFormatting sqref="O1:O1048576">
    <cfRule type="containsText" dxfId="6" priority="1" operator="containsText" text="successful">
      <formula>NOT(ISERROR(SEARCH("successful",O1)))</formula>
    </cfRule>
    <cfRule type="containsText" dxfId="5" priority="2" operator="containsText" text="successfull">
      <formula>NOT(ISERROR(SEARCH("successfull",O1)))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3" sqref="I3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5" max="5" width="7.75" bestFit="1" customWidth="1"/>
    <col min="6" max="6" width="14.75" bestFit="1" customWidth="1"/>
    <col min="7" max="7" width="19.25" customWidth="1"/>
    <col min="8" max="8" width="13.5" bestFit="1" customWidth="1"/>
    <col min="9" max="9" width="17.125" bestFit="1" customWidth="1"/>
    <col min="12" max="12" width="11.5" bestFit="1" customWidth="1"/>
    <col min="13" max="13" width="11.125" bestFit="1" customWidth="1"/>
    <col min="14" max="14" width="23.375" style="7" bestFit="1" customWidth="1"/>
    <col min="15" max="15" width="22.125" style="7" bestFit="1" customWidth="1"/>
    <col min="18" max="18" width="28" bestFit="1" customWidth="1"/>
    <col min="19" max="19" width="19.625" customWidth="1"/>
    <col min="20" max="20" width="19.375" customWidth="1"/>
    <col min="21" max="21" width="2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(L2/86400)+DATE(1970,1,1)</f>
        <v>42336.25</v>
      </c>
      <c r="O2" s="7">
        <f>(M2/86400)+DATE(1970,1,1)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(L3/86400)+DATE(1970,1,1)</f>
        <v>41870.208333333336</v>
      </c>
      <c r="O3" s="7">
        <f t="shared" ref="O3:O66" si="2">(M3/86400)+DATE(1970,1,1)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4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(L67/86400)+DATE(1970,1,1)</f>
        <v>40570.25</v>
      </c>
      <c r="O67" s="7">
        <f t="shared" ref="O67:O130" si="6">(M67/86400)+DATE(1970,1,1)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 s="4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(L131/86400)+DATE(1970,1,1)</f>
        <v>42038.25</v>
      </c>
      <c r="O131" s="7">
        <f t="shared" ref="O131:O194" si="10">(M131/86400)+DATE(1970,1,1)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 s="4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 s="4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(L195/86400)+DATE(1970,1,1)</f>
        <v>43198.208333333328</v>
      </c>
      <c r="O195" s="7">
        <f t="shared" ref="O195:O258" si="14">(M195/86400)+DATE(1970,1,1)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 s="4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 s="4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(L259/86400)+DATE(1970,1,1)</f>
        <v>41338.25</v>
      </c>
      <c r="O259" s="7">
        <f t="shared" ref="O259:O322" si="18">(M259/86400)+DATE(1970,1,1)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 s="4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(L323/86400)+DATE(1970,1,1)</f>
        <v>40634.208333333336</v>
      </c>
      <c r="O323" s="7">
        <f t="shared" ref="O323:O386" si="22">(M323/86400)+DATE(1970,1,1)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 s="4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 s="4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(L387/86400)+DATE(1970,1,1)</f>
        <v>43553.208333333328</v>
      </c>
      <c r="O387" s="7">
        <f t="shared" ref="O387:O450" si="26">(M387/86400)+DATE(1970,1,1)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 s="4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 s="4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(L451/86400)+DATE(1970,1,1)</f>
        <v>43530.25</v>
      </c>
      <c r="O451" s="7">
        <f t="shared" ref="O451:O514" si="30">(M451/86400)+DATE(1970,1,1)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4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 s="4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(L515/86400)+DATE(1970,1,1)</f>
        <v>40430.208333333336</v>
      </c>
      <c r="O515" s="7">
        <f t="shared" ref="O515:O578" si="34">(M515/86400)+DATE(1970,1,1)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 s="4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 s="4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(L579/86400)+DATE(1970,1,1)</f>
        <v>40613.25</v>
      </c>
      <c r="O579" s="7">
        <f t="shared" ref="O579:O642" si="38">(M579/86400)+DATE(1970,1,1)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 s="4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 s="4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(L643/86400)+DATE(1970,1,1)</f>
        <v>42786.25</v>
      </c>
      <c r="O643" s="7">
        <f t="shared" ref="O643:O706" si="42">(M643/86400)+DATE(1970,1,1)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 s="4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 s="4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(L707/86400)+DATE(1970,1,1)</f>
        <v>41619.25</v>
      </c>
      <c r="O707" s="7">
        <f t="shared" ref="O707:O770" si="46">(M707/86400)+DATE(1970,1,1)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 s="4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 s="4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(L771/86400)+DATE(1970,1,1)</f>
        <v>41501.208333333336</v>
      </c>
      <c r="O771" s="7">
        <f t="shared" ref="O771:O834" si="50">(M771/86400)+DATE(1970,1,1)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 s="4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 s="4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(L835/86400)+DATE(1970,1,1)</f>
        <v>40588.25</v>
      </c>
      <c r="O835" s="7">
        <f t="shared" ref="O835:O898" si="54">(M835/86400)+DATE(1970,1,1)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 s="4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 s="4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(L899/86400)+DATE(1970,1,1)</f>
        <v>43583.208333333328</v>
      </c>
      <c r="O899" s="7">
        <f t="shared" ref="O899:O962" si="58">(M899/86400)+DATE(1970,1,1)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 s="4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 s="4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(L963/86400)+DATE(1970,1,1)</f>
        <v>40591.25</v>
      </c>
      <c r="O963" s="7">
        <f t="shared" ref="O963:O1001" si="62">(M963/86400)+DATE(1970,1,1)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 s="4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 s="4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2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conditionalFormatting sqref="G1:G1048576">
    <cfRule type="containsText" dxfId="4" priority="1" operator="containsText" text="successful">
      <formula>NOT(ISERROR(SEARCH("successful",G1)))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Jimmy Kim</cp:lastModifiedBy>
  <dcterms:created xsi:type="dcterms:W3CDTF">2021-09-29T18:52:28Z</dcterms:created>
  <dcterms:modified xsi:type="dcterms:W3CDTF">2024-04-30T21:37:17Z</dcterms:modified>
</cp:coreProperties>
</file>