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AE34D18A-BC03-4919-999F-DEF641D619D5}" xr6:coauthVersionLast="47" xr6:coauthVersionMax="47" xr10:uidLastSave="{00000000-0000-0000-0000-000000000000}"/>
  <bookViews>
    <workbookView xWindow="1170" yWindow="1170" windowWidth="21600" windowHeight="11235"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<sst xmlns="http://schemas.openxmlformats.org/spreadsheetml/2006/main" count="10936" uniqueCount="453">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</sst>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5" fillId="0" borderId="0" xfId="0" quotePrefix="1" applyFont="1"/>
    <xf numFmtId="0" fontId="5" fillId="0" borderId="12"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5" x14ac:dyDescent="0.25"/>
  <cols>
    <col min="1" max="1" width="3" customWidth="1"/>
  </cols>
  <sheetData>
    <row r="6" spans="1:18" ht="15.75" thickBot="1" x14ac:dyDescent="0.3"/>
    <row r="7" spans="1:18" ht="17.25" thickBot="1" x14ac:dyDescent="0.35">
      <c r="B7" s="98" t="s">
        <v>0</v>
      </c>
      <c r="C7" s="99"/>
      <c r="D7" s="99"/>
      <c r="E7" s="99"/>
      <c r="F7" s="99"/>
      <c r="G7" s="99"/>
      <c r="H7" s="99"/>
      <c r="I7" s="99"/>
      <c r="J7" s="99"/>
      <c r="K7" s="99"/>
      <c r="L7" s="99"/>
      <c r="M7" s="99"/>
      <c r="N7" s="99"/>
      <c r="O7" s="99"/>
      <c r="P7" s="99"/>
      <c r="Q7" s="99"/>
      <c r="R7" s="100"/>
    </row>
    <row r="8" spans="1:18" ht="4.5" customHeight="1" x14ac:dyDescent="0.3">
      <c r="B8" s="1"/>
      <c r="C8" s="1"/>
      <c r="D8" s="1"/>
      <c r="E8" s="1"/>
      <c r="F8" s="1"/>
      <c r="G8" s="1"/>
      <c r="H8" s="1"/>
      <c r="I8" s="1"/>
      <c r="J8" s="1"/>
      <c r="K8" s="1"/>
      <c r="L8" s="1"/>
      <c r="M8" s="1"/>
      <c r="N8" s="1"/>
      <c r="O8" s="1"/>
      <c r="P8" s="1"/>
      <c r="Q8" s="1"/>
      <c r="R8" s="1"/>
    </row>
    <row r="9" spans="1:18" ht="16.5" x14ac:dyDescent="0.3">
      <c r="B9" s="93" t="s">
        <v>1</v>
      </c>
      <c r="C9" s="94"/>
      <c r="D9" s="94"/>
      <c r="E9" s="94"/>
      <c r="F9" s="94"/>
      <c r="G9" s="94"/>
      <c r="H9" s="94"/>
      <c r="I9" s="94"/>
      <c r="J9" s="94"/>
      <c r="K9" s="94"/>
      <c r="L9" s="94"/>
      <c r="M9" s="94"/>
      <c r="N9" s="94"/>
      <c r="O9" s="94"/>
      <c r="P9" s="94"/>
      <c r="Q9" s="94"/>
      <c r="R9" s="94"/>
    </row>
    <row r="10" spans="1:18" ht="31.5" customHeight="1" x14ac:dyDescent="0.3">
      <c r="A10" s="2"/>
      <c r="B10" s="87" t="s">
        <v>2</v>
      </c>
      <c r="C10" s="88"/>
      <c r="D10" s="88"/>
      <c r="E10" s="88"/>
      <c r="F10" s="88"/>
      <c r="G10" s="88"/>
      <c r="H10" s="88"/>
      <c r="I10" s="88"/>
      <c r="J10" s="88"/>
      <c r="K10" s="88"/>
      <c r="L10" s="88"/>
      <c r="M10" s="88"/>
      <c r="N10" s="88"/>
      <c r="O10" s="88"/>
      <c r="P10" s="88"/>
      <c r="Q10" s="88"/>
      <c r="R10" s="89"/>
    </row>
    <row r="11" spans="1:18" ht="31.5" customHeight="1" x14ac:dyDescent="0.3">
      <c r="A11" s="2"/>
      <c r="B11" s="87" t="s">
        <v>3</v>
      </c>
      <c r="C11" s="88"/>
      <c r="D11" s="88"/>
      <c r="E11" s="88"/>
      <c r="F11" s="88"/>
      <c r="G11" s="88"/>
      <c r="H11" s="88"/>
      <c r="I11" s="88"/>
      <c r="J11" s="88"/>
      <c r="K11" s="88"/>
      <c r="L11" s="88"/>
      <c r="M11" s="88"/>
      <c r="N11" s="88"/>
      <c r="O11" s="88"/>
      <c r="P11" s="88"/>
      <c r="Q11" s="88"/>
      <c r="R11" s="89"/>
    </row>
    <row r="12" spans="1:18" ht="16.5" x14ac:dyDescent="0.3">
      <c r="A12" s="2"/>
      <c r="B12" s="95" t="s">
        <v>4</v>
      </c>
      <c r="C12" s="96"/>
      <c r="D12" s="96"/>
      <c r="E12" s="96"/>
      <c r="F12" s="96"/>
      <c r="G12" s="96"/>
      <c r="H12" s="96"/>
      <c r="I12" s="96"/>
      <c r="J12" s="96"/>
      <c r="K12" s="96"/>
      <c r="L12" s="96"/>
      <c r="M12" s="96"/>
      <c r="N12" s="96"/>
      <c r="O12" s="96"/>
      <c r="P12" s="96"/>
      <c r="Q12" s="96"/>
      <c r="R12" s="97"/>
    </row>
    <row r="13" spans="1:18" ht="31.5" customHeight="1" x14ac:dyDescent="0.3">
      <c r="A13" s="2"/>
      <c r="B13" s="101" t="s">
        <v>5</v>
      </c>
      <c r="C13" s="102"/>
      <c r="D13" s="102"/>
      <c r="E13" s="102"/>
      <c r="F13" s="102"/>
      <c r="G13" s="102"/>
      <c r="H13" s="102"/>
      <c r="I13" s="102"/>
      <c r="J13" s="102"/>
      <c r="K13" s="102"/>
      <c r="L13" s="102"/>
      <c r="M13" s="102"/>
      <c r="N13" s="102"/>
      <c r="O13" s="102"/>
      <c r="P13" s="102"/>
      <c r="Q13" s="102"/>
      <c r="R13" s="103"/>
    </row>
    <row r="14" spans="1:18" ht="16.5" x14ac:dyDescent="0.3">
      <c r="A14" s="2"/>
      <c r="B14" s="90" t="s">
        <v>6</v>
      </c>
      <c r="C14" s="91"/>
      <c r="D14" s="91"/>
      <c r="E14" s="91"/>
      <c r="F14" s="91"/>
      <c r="G14" s="91"/>
      <c r="H14" s="91"/>
      <c r="I14" s="91"/>
      <c r="J14" s="91"/>
      <c r="K14" s="91"/>
      <c r="L14" s="91"/>
      <c r="M14" s="91"/>
      <c r="N14" s="91"/>
      <c r="O14" s="91"/>
      <c r="P14" s="91"/>
      <c r="Q14" s="91"/>
      <c r="R14" s="92"/>
    </row>
    <row r="15" spans="1:18" ht="5.85" customHeight="1" x14ac:dyDescent="0.3">
      <c r="B15" s="1"/>
      <c r="C15" s="1"/>
      <c r="D15" s="1"/>
      <c r="E15" s="1"/>
      <c r="F15" s="1"/>
      <c r="G15" s="1"/>
      <c r="H15" s="1"/>
      <c r="I15" s="1"/>
      <c r="J15" s="1"/>
      <c r="K15" s="1"/>
      <c r="L15" s="1"/>
      <c r="M15" s="1"/>
      <c r="N15" s="1"/>
      <c r="O15" s="1"/>
      <c r="P15" s="1"/>
      <c r="Q15" s="1"/>
      <c r="R15" s="1"/>
    </row>
    <row r="16" spans="1:18" ht="16.5" x14ac:dyDescent="0.3">
      <c r="B16" s="104" t="s">
        <v>7</v>
      </c>
      <c r="C16" s="105"/>
      <c r="D16" s="105"/>
      <c r="E16" s="105"/>
      <c r="F16" s="105"/>
      <c r="G16" s="105"/>
      <c r="H16" s="105"/>
      <c r="I16" s="105"/>
      <c r="J16" s="105"/>
      <c r="K16" s="105"/>
      <c r="L16" s="105"/>
      <c r="M16" s="105"/>
      <c r="N16" s="105"/>
      <c r="O16" s="105"/>
      <c r="P16" s="105"/>
      <c r="Q16" s="105"/>
      <c r="R16" s="105"/>
    </row>
    <row r="17" spans="1:18" ht="16.5" x14ac:dyDescent="0.3">
      <c r="A17" s="2"/>
      <c r="B17" s="96" t="s">
        <v>8</v>
      </c>
      <c r="C17" s="96"/>
      <c r="D17" s="96"/>
      <c r="E17" s="96"/>
      <c r="F17" s="96"/>
      <c r="G17" s="96"/>
      <c r="H17" s="96"/>
      <c r="I17" s="96"/>
      <c r="J17" s="96"/>
      <c r="K17" s="96"/>
      <c r="L17" s="96"/>
      <c r="M17" s="96"/>
      <c r="N17" s="96"/>
      <c r="O17" s="96"/>
      <c r="P17" s="96"/>
      <c r="Q17" s="96"/>
      <c r="R17" s="97"/>
    </row>
    <row r="18" spans="1:18" ht="16.5" x14ac:dyDescent="0.3">
      <c r="A18" s="2"/>
      <c r="B18" s="96" t="s">
        <v>9</v>
      </c>
      <c r="C18" s="96"/>
      <c r="D18" s="96"/>
      <c r="E18" s="96"/>
      <c r="F18" s="96"/>
      <c r="G18" s="96"/>
      <c r="H18" s="96"/>
      <c r="I18" s="96"/>
      <c r="J18" s="96"/>
      <c r="K18" s="96"/>
      <c r="L18" s="96"/>
      <c r="M18" s="96"/>
      <c r="N18" s="96"/>
      <c r="O18" s="96"/>
      <c r="P18" s="96"/>
      <c r="Q18" s="96"/>
      <c r="R18" s="97"/>
    </row>
    <row r="19" spans="1:18" ht="32.1" customHeight="1" x14ac:dyDescent="0.3">
      <c r="A19" s="2"/>
      <c r="B19" s="108" t="s">
        <v>10</v>
      </c>
      <c r="C19" s="108"/>
      <c r="D19" s="108"/>
      <c r="E19" s="108"/>
      <c r="F19" s="108"/>
      <c r="G19" s="108"/>
      <c r="H19" s="108"/>
      <c r="I19" s="108"/>
      <c r="J19" s="108"/>
      <c r="K19" s="108"/>
      <c r="L19" s="108"/>
      <c r="M19" s="108"/>
      <c r="N19" s="108"/>
      <c r="O19" s="108"/>
      <c r="P19" s="108"/>
      <c r="Q19" s="108"/>
      <c r="R19" s="109"/>
    </row>
    <row r="20" spans="1:18" ht="4.5" customHeight="1" x14ac:dyDescent="0.3">
      <c r="B20" s="3"/>
      <c r="C20" s="4"/>
      <c r="D20" s="4"/>
      <c r="E20" s="4"/>
      <c r="F20" s="4"/>
      <c r="G20" s="4"/>
      <c r="H20" s="4"/>
      <c r="I20" s="4"/>
      <c r="J20" s="4"/>
      <c r="K20" s="4"/>
      <c r="L20" s="4"/>
      <c r="M20" s="4"/>
      <c r="N20" s="4"/>
      <c r="O20" s="4"/>
      <c r="P20" s="4"/>
      <c r="Q20" s="4"/>
      <c r="R20" s="5"/>
    </row>
    <row r="21" spans="1:18" ht="16.5" x14ac:dyDescent="0.3">
      <c r="B21" s="106" t="s">
        <v>11</v>
      </c>
      <c r="C21" s="107"/>
      <c r="D21" s="107"/>
      <c r="E21" s="107"/>
      <c r="F21" s="107"/>
      <c r="G21" s="107"/>
      <c r="H21" s="107"/>
      <c r="I21" s="107"/>
      <c r="J21" s="107"/>
      <c r="K21" s="107"/>
      <c r="L21" s="107"/>
      <c r="M21" s="107"/>
      <c r="N21" s="107"/>
      <c r="O21" s="107"/>
      <c r="P21" s="107"/>
      <c r="Q21" s="107"/>
      <c r="R21" s="107"/>
    </row>
    <row r="22" spans="1:18" ht="16.5" x14ac:dyDescent="0.3">
      <c r="A22" s="2"/>
      <c r="B22" s="96" t="s">
        <v>8</v>
      </c>
      <c r="C22" s="96"/>
      <c r="D22" s="96"/>
      <c r="E22" s="96"/>
      <c r="F22" s="96"/>
      <c r="G22" s="96"/>
      <c r="H22" s="96"/>
      <c r="I22" s="96"/>
      <c r="J22" s="96"/>
      <c r="K22" s="96"/>
      <c r="L22" s="96"/>
      <c r="M22" s="96"/>
      <c r="N22" s="96"/>
      <c r="O22" s="96"/>
      <c r="P22" s="96"/>
      <c r="Q22" s="96"/>
      <c r="R22" s="97"/>
    </row>
    <row r="23" spans="1:18" ht="16.5" x14ac:dyDescent="0.3">
      <c r="A23" s="2"/>
      <c r="B23" s="96" t="s">
        <v>12</v>
      </c>
      <c r="C23" s="96"/>
      <c r="D23" s="96"/>
      <c r="E23" s="96"/>
      <c r="F23" s="96"/>
      <c r="G23" s="96"/>
      <c r="H23" s="96"/>
      <c r="I23" s="96"/>
      <c r="J23" s="96"/>
      <c r="K23" s="96"/>
      <c r="L23" s="96"/>
      <c r="M23" s="96"/>
      <c r="N23" s="96"/>
      <c r="O23" s="96"/>
      <c r="P23" s="96"/>
      <c r="Q23" s="96"/>
      <c r="R23" s="97"/>
    </row>
    <row r="24" spans="1:18" ht="16.5" x14ac:dyDescent="0.3">
      <c r="A24" s="2"/>
      <c r="B24" s="110" t="s">
        <v>13</v>
      </c>
      <c r="C24" s="111"/>
      <c r="D24" s="111"/>
      <c r="E24" s="111"/>
      <c r="F24" s="111"/>
      <c r="G24" s="111"/>
      <c r="H24" s="111"/>
      <c r="I24" s="111"/>
      <c r="J24" s="111"/>
      <c r="K24" s="111"/>
      <c r="L24" s="111"/>
      <c r="M24" s="111"/>
      <c r="N24" s="111"/>
      <c r="O24" s="111"/>
      <c r="P24" s="111"/>
      <c r="Q24" s="111"/>
      <c r="R24" s="112"/>
    </row>
    <row r="25" spans="1:18" ht="16.5" x14ac:dyDescent="0.3">
      <c r="B25" s="90" t="s">
        <v>14</v>
      </c>
      <c r="C25" s="91"/>
      <c r="D25" s="91"/>
      <c r="E25" s="91"/>
      <c r="F25" s="91"/>
      <c r="G25" s="91"/>
      <c r="H25" s="91"/>
      <c r="I25" s="91"/>
      <c r="J25" s="91"/>
      <c r="K25" s="91"/>
      <c r="L25" s="91"/>
      <c r="M25" s="91"/>
      <c r="N25" s="91"/>
      <c r="O25" s="91"/>
      <c r="P25" s="91"/>
      <c r="Q25" s="91"/>
      <c r="R25" s="92"/>
    </row>
    <row r="26" spans="1:18" x14ac:dyDescent="0.25">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22:R22"/>
    <mergeCell ref="B23:R23"/>
    <mergeCell ref="B25:R25"/>
    <mergeCell ref="B16:R16"/>
    <mergeCell ref="B21:R21"/>
    <mergeCell ref="B17:R17"/>
    <mergeCell ref="B18:R18"/>
    <mergeCell ref="B19:R19"/>
    <mergeCell ref="B24:R24"/>
    <mergeCell ref="B10:R10"/>
    <mergeCell ref="B14:R14"/>
    <mergeCell ref="B9:R9"/>
    <mergeCell ref="B12:R12"/>
    <mergeCell ref="B7:R7"/>
    <mergeCell ref="B11:R11"/>
    <mergeCell ref="B13:R13"/>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7109375" defaultRowHeight="15" x14ac:dyDescent="0.25"/>
  <cols>
    <col min="1" max="1" width="6.5703125" customWidth="1"/>
    <col min="2" max="2" width="68" customWidth="1"/>
    <col min="3" max="3" width="23" customWidth="1"/>
    <col min="4" max="4" width="3.85546875" customWidth="1"/>
    <col min="5" max="7" width="5.85546875" customWidth="1"/>
    <col min="8" max="10" width="3.85546875" customWidth="1"/>
    <col min="11" max="11" width="9" customWidth="1"/>
    <col min="12" max="12" width="7.28515625" customWidth="1"/>
    <col min="13" max="13" width="9" customWidth="1"/>
    <col min="14" max="14" width="9" hidden="1" customWidth="1"/>
    <col min="15" max="17" width="8.5703125" hidden="1" customWidth="1"/>
    <col min="18" max="18" width="9" hidden="1" customWidth="1"/>
    <col min="19" max="19" width="11.28515625" hidden="1" customWidth="1"/>
    <col min="20" max="20" width="21.42578125" hidden="1" customWidth="1"/>
    <col min="21" max="21" width="18.5703125" hidden="1" customWidth="1"/>
    <col min="22" max="23" width="8.5703125" customWidth="1"/>
  </cols>
  <sheetData>
    <row r="1" spans="1:37" x14ac:dyDescent="0.25">
      <c r="A1" s="30"/>
      <c r="B1" s="30"/>
      <c r="C1" s="30"/>
      <c r="D1" s="30"/>
      <c r="E1" s="30"/>
      <c r="F1" s="30"/>
      <c r="G1" s="30"/>
      <c r="H1" s="30"/>
      <c r="I1" s="30"/>
      <c r="J1" s="30"/>
    </row>
    <row r="2" spans="1:37" x14ac:dyDescent="0.25">
      <c r="A2" s="30"/>
      <c r="B2" s="30"/>
      <c r="C2" s="30"/>
      <c r="D2" s="30"/>
      <c r="E2" s="30"/>
      <c r="F2" s="30"/>
      <c r="G2" s="30"/>
      <c r="H2" s="30"/>
      <c r="I2" s="30"/>
      <c r="J2" s="30"/>
      <c r="N2" s="81" t="s">
        <v>15</v>
      </c>
      <c r="O2" s="81" t="s">
        <v>16</v>
      </c>
      <c r="P2" s="81" t="s">
        <v>17</v>
      </c>
    </row>
    <row r="3" spans="1:37" x14ac:dyDescent="0.25">
      <c r="A3" s="30"/>
      <c r="B3" s="30"/>
      <c r="C3" s="30"/>
      <c r="D3" s="30"/>
      <c r="E3" s="30"/>
      <c r="F3" s="30"/>
      <c r="G3" s="30"/>
      <c r="H3" s="30"/>
      <c r="I3" s="30"/>
      <c r="J3" s="30"/>
      <c r="N3" s="52">
        <v>12</v>
      </c>
      <c r="O3" s="53">
        <v>52.14</v>
      </c>
      <c r="P3">
        <v>1</v>
      </c>
    </row>
    <row r="4" spans="1:37" x14ac:dyDescent="0.25">
      <c r="A4" s="30"/>
      <c r="B4" s="30"/>
      <c r="C4" s="30"/>
      <c r="D4" s="30"/>
      <c r="E4" s="30"/>
      <c r="F4" s="30"/>
      <c r="G4" s="30"/>
      <c r="H4" s="30"/>
      <c r="I4" s="30"/>
      <c r="J4" s="30"/>
      <c r="N4" s="80">
        <v>13</v>
      </c>
      <c r="O4" s="53">
        <v>56.48</v>
      </c>
      <c r="P4">
        <v>1.08</v>
      </c>
    </row>
    <row r="5" spans="1:37" x14ac:dyDescent="0.25">
      <c r="A5" s="30"/>
      <c r="B5" s="30"/>
      <c r="C5" s="30"/>
      <c r="D5" s="30"/>
      <c r="E5" s="30"/>
      <c r="F5" s="30"/>
      <c r="G5" s="30"/>
      <c r="H5" s="30"/>
      <c r="I5" s="30"/>
      <c r="J5" s="30"/>
      <c r="N5" s="80">
        <v>14</v>
      </c>
      <c r="O5" s="53">
        <v>60.83</v>
      </c>
      <c r="P5">
        <v>1.1599999999999999</v>
      </c>
    </row>
    <row r="6" spans="1:37" x14ac:dyDescent="0.25">
      <c r="A6" s="30"/>
      <c r="B6" s="30"/>
      <c r="C6" s="30"/>
      <c r="D6" s="30"/>
      <c r="E6" s="30"/>
      <c r="F6" s="30"/>
      <c r="G6" s="30"/>
      <c r="H6" s="30"/>
      <c r="I6" s="30"/>
      <c r="J6" s="30"/>
      <c r="N6" s="80">
        <v>15</v>
      </c>
      <c r="O6" s="53">
        <v>65.17</v>
      </c>
      <c r="P6">
        <v>1.25</v>
      </c>
      <c r="U6" s="51"/>
    </row>
    <row r="7" spans="1:37" x14ac:dyDescent="0.25">
      <c r="A7" s="30"/>
      <c r="B7" s="77" t="s">
        <v>18</v>
      </c>
      <c r="C7" s="47" t="s">
        <v>408</v>
      </c>
      <c r="D7" s="78"/>
      <c r="E7" s="78"/>
      <c r="F7" s="78"/>
      <c r="G7" s="78"/>
      <c r="H7" s="78"/>
      <c r="I7" s="78"/>
      <c r="J7" s="79"/>
      <c r="N7" s="80">
        <v>16</v>
      </c>
      <c r="O7" s="53">
        <v>69.52</v>
      </c>
      <c r="P7">
        <v>1.33</v>
      </c>
      <c r="U7" s="51"/>
      <c r="V7" s="51"/>
    </row>
    <row r="8" spans="1:37" x14ac:dyDescent="0.25">
      <c r="A8" s="30"/>
      <c r="B8" s="30"/>
      <c r="C8" s="30"/>
      <c r="D8" s="30"/>
      <c r="E8" s="30"/>
      <c r="F8" s="30"/>
      <c r="G8" s="30"/>
      <c r="H8" s="30"/>
      <c r="I8" s="30"/>
      <c r="J8" s="30"/>
      <c r="N8" s="80">
        <v>17</v>
      </c>
      <c r="O8" s="53">
        <v>73.86</v>
      </c>
      <c r="P8">
        <v>1.41</v>
      </c>
      <c r="S8" s="51"/>
      <c r="T8" s="51"/>
      <c r="U8" s="51"/>
      <c r="V8" s="51"/>
    </row>
    <row r="9" spans="1:37" x14ac:dyDescent="0.2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25">
      <c r="A10" s="30"/>
      <c r="B10" s="77" t="s">
        <v>20</v>
      </c>
      <c r="C10" s="8">
        <v>44995</v>
      </c>
      <c r="D10" s="30"/>
      <c r="E10" s="30"/>
      <c r="F10" s="30"/>
      <c r="G10" s="30"/>
      <c r="H10" s="30"/>
      <c r="I10" s="30"/>
      <c r="J10" s="30"/>
      <c r="N10" s="52">
        <v>19</v>
      </c>
      <c r="O10" s="53">
        <v>82.55</v>
      </c>
      <c r="P10">
        <v>1.58</v>
      </c>
      <c r="S10" s="51"/>
      <c r="T10" s="51"/>
      <c r="U10" s="51"/>
      <c r="V10" s="51"/>
    </row>
    <row r="11" spans="1:37" ht="28.5" x14ac:dyDescent="0.2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5" hidden="1" customHeight="1" x14ac:dyDescent="0.2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x14ac:dyDescent="0.2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x14ac:dyDescent="0.2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5" hidden="1" customHeight="1" x14ac:dyDescent="0.2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5" hidden="1" customHeight="1" x14ac:dyDescent="0.2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5" hidden="1" customHeight="1" x14ac:dyDescent="0.2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5" hidden="1" customHeight="1" x14ac:dyDescent="0.2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x14ac:dyDescent="0.2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x14ac:dyDescent="0.2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x14ac:dyDescent="0.2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5" customHeight="1" x14ac:dyDescent="0.2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x14ac:dyDescent="0.2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1.25" x14ac:dyDescent="0.2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x14ac:dyDescent="0.2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5" hidden="1" customHeight="1" x14ac:dyDescent="0.2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5" hidden="1" customHeight="1" x14ac:dyDescent="0.2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x14ac:dyDescent="0.2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x14ac:dyDescent="0.2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x14ac:dyDescent="0.2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2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x14ac:dyDescent="0.2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x14ac:dyDescent="0.2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x14ac:dyDescent="0.2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x14ac:dyDescent="0.2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x14ac:dyDescent="0.2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x14ac:dyDescent="0.2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x14ac:dyDescent="0.2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x14ac:dyDescent="0.2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25">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25">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25">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25">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25">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25">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25">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25">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25">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25">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25">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25">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25">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25">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25">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25">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25">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25">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25">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25">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25">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25">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25">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25">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25">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25">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25">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25">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25">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25">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25">
      <c r="G70" s="51"/>
      <c r="H70" s="51"/>
      <c r="I70" s="51"/>
      <c r="J70" s="51"/>
      <c r="K70" s="51"/>
      <c r="N70" s="51"/>
    </row>
    <row r="71" spans="7:37" x14ac:dyDescent="0.25">
      <c r="N71" s="51"/>
    </row>
    <row r="72" spans="7:37" x14ac:dyDescent="0.25">
      <c r="N72" s="51"/>
    </row>
    <row r="73" spans="7:37" x14ac:dyDescent="0.25">
      <c r="N73" s="51"/>
    </row>
    <row r="74" spans="7:37" x14ac:dyDescent="0.25">
      <c r="N74" s="51"/>
    </row>
    <row r="75" spans="7:37" x14ac:dyDescent="0.25">
      <c r="N75" s="51"/>
    </row>
    <row r="76" spans="7:37" x14ac:dyDescent="0.25">
      <c r="N76" s="51"/>
    </row>
    <row r="77" spans="7:37" x14ac:dyDescent="0.25">
      <c r="N77" s="51"/>
    </row>
    <row r="78" spans="7:37" x14ac:dyDescent="0.25">
      <c r="N78" s="51"/>
    </row>
    <row r="79" spans="7:37" x14ac:dyDescent="0.25">
      <c r="N79" s="51"/>
    </row>
    <row r="80" spans="7:37" x14ac:dyDescent="0.25">
      <c r="N80" s="51"/>
    </row>
    <row r="81" spans="14:14" x14ac:dyDescent="0.25">
      <c r="N81" s="51"/>
    </row>
    <row r="82" spans="14:14" x14ac:dyDescent="0.25">
      <c r="N82" s="51"/>
    </row>
    <row r="83" spans="14:14" x14ac:dyDescent="0.25">
      <c r="N83" s="51"/>
    </row>
    <row r="84" spans="14:14" x14ac:dyDescent="0.25">
      <c r="N84" s="51"/>
    </row>
    <row r="85" spans="14:14" x14ac:dyDescent="0.25">
      <c r="N85" s="51"/>
    </row>
    <row r="86" spans="14:14" x14ac:dyDescent="0.25">
      <c r="N86" s="51"/>
    </row>
    <row r="87" spans="14:14" x14ac:dyDescent="0.25">
      <c r="N87" s="51"/>
    </row>
    <row r="88" spans="14:14" x14ac:dyDescent="0.25">
      <c r="N88" s="51"/>
    </row>
    <row r="89" spans="14:14" x14ac:dyDescent="0.25">
      <c r="N89" s="51"/>
    </row>
    <row r="90" spans="14:14" x14ac:dyDescent="0.25">
      <c r="N90" s="51"/>
    </row>
    <row r="91" spans="14:14" x14ac:dyDescent="0.25">
      <c r="N91" s="51"/>
    </row>
    <row r="92" spans="14:14" x14ac:dyDescent="0.25">
      <c r="N92" s="51"/>
    </row>
    <row r="93" spans="14:14" x14ac:dyDescent="0.25">
      <c r="N93" s="51"/>
    </row>
    <row r="94" spans="14:14" x14ac:dyDescent="0.25">
      <c r="N94" s="51"/>
    </row>
    <row r="95" spans="14:14" x14ac:dyDescent="0.25">
      <c r="N95" s="51"/>
    </row>
    <row r="96" spans="14:14" x14ac:dyDescent="0.25">
      <c r="N96" s="51"/>
    </row>
    <row r="97" spans="14:14" x14ac:dyDescent="0.25">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5" outlineLevelRow="1" x14ac:dyDescent="0.25"/>
  <cols>
    <col min="1" max="1" width="8.140625" customWidth="1"/>
    <col min="2" max="2" width="52.140625" customWidth="1"/>
    <col min="3" max="3" width="46.42578125" customWidth="1"/>
    <col min="4" max="4" width="20.28515625" customWidth="1"/>
    <col min="5" max="5" width="9.5703125" customWidth="1"/>
    <col min="6" max="6" width="8.28515625" style="26" customWidth="1"/>
    <col min="7" max="7" width="18.5703125" style="26" customWidth="1"/>
    <col min="8" max="8" width="14.5703125" style="26" customWidth="1"/>
    <col min="9" max="9" width="3.140625" customWidth="1"/>
    <col min="13" max="13" width="3.85546875" customWidth="1"/>
    <col min="14" max="14" width="10.5703125" hidden="1" customWidth="1"/>
    <col min="15" max="15" width="8" hidden="1" customWidth="1"/>
    <col min="16" max="19" width="9" customWidth="1"/>
    <col min="20" max="20" width="9" hidden="1" customWidth="1"/>
    <col min="21" max="31" width="9" customWidth="1"/>
  </cols>
  <sheetData>
    <row r="2" spans="2:20" x14ac:dyDescent="0.25">
      <c r="C2" s="30"/>
      <c r="D2" s="30"/>
      <c r="F2" s="31"/>
      <c r="G2" s="31"/>
      <c r="H2" s="31"/>
    </row>
    <row r="3" spans="2:20" ht="15.95" customHeight="1" x14ac:dyDescent="0.2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x14ac:dyDescent="0.2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x14ac:dyDescent="0.25">
      <c r="C5" s="30"/>
      <c r="D5" s="131"/>
      <c r="E5" s="132"/>
      <c r="F5" s="31"/>
      <c r="G5" s="24" t="s">
        <v>50</v>
      </c>
      <c r="H5" s="28">
        <f>H4-H3</f>
        <v>702</v>
      </c>
      <c r="I5" s="32"/>
      <c r="J5" s="121"/>
      <c r="K5" s="122"/>
      <c r="L5" s="122"/>
      <c r="M5" s="123"/>
      <c r="N5" t="s">
        <v>51</v>
      </c>
      <c r="O5">
        <f>4*Calculator!C13</f>
        <v>144.21052631578948</v>
      </c>
      <c r="T5" t="s">
        <v>52</v>
      </c>
    </row>
    <row r="6" spans="2:20" x14ac:dyDescent="0.25">
      <c r="C6" s="30"/>
      <c r="D6" s="30"/>
      <c r="F6" s="31"/>
      <c r="G6" s="31"/>
      <c r="H6" s="31"/>
      <c r="J6" s="121"/>
      <c r="K6" s="122"/>
      <c r="L6" s="122"/>
      <c r="M6" s="123"/>
      <c r="N6" t="s">
        <v>53</v>
      </c>
      <c r="O6">
        <f>2*Calculator!C13</f>
        <v>72.10526315789474</v>
      </c>
    </row>
    <row r="7" spans="2:20" x14ac:dyDescent="0.2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x14ac:dyDescent="0.2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x14ac:dyDescent="0.2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x14ac:dyDescent="0.2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x14ac:dyDescent="0.2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x14ac:dyDescent="0.2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x14ac:dyDescent="0.2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x14ac:dyDescent="0.2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x14ac:dyDescent="0.2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x14ac:dyDescent="0.2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x14ac:dyDescent="0.2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x14ac:dyDescent="0.2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x14ac:dyDescent="0.2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x14ac:dyDescent="0.2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outlineLevel="1" x14ac:dyDescent="0.2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outlineLevel="1" x14ac:dyDescent="0.2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outlineLevel="1" x14ac:dyDescent="0.2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outlineLevel="1" x14ac:dyDescent="0.2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outlineLevel="1" x14ac:dyDescent="0.2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outlineLevel="1" x14ac:dyDescent="0.2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outlineLevel="1" x14ac:dyDescent="0.2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outlineLevel="1" x14ac:dyDescent="0.2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outlineLevel="1" x14ac:dyDescent="0.2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outlineLevel="1" x14ac:dyDescent="0.2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outlineLevel="1" x14ac:dyDescent="0.2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outlineLevel="1" x14ac:dyDescent="0.2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outlineLevel="1" x14ac:dyDescent="0.2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outlineLevel="1" x14ac:dyDescent="0.2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outlineLevel="1" x14ac:dyDescent="0.2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outlineLevel="1" x14ac:dyDescent="0.2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outlineLevel="1" x14ac:dyDescent="0.2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outlineLevel="1" x14ac:dyDescent="0.2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outlineLevel="1" x14ac:dyDescent="0.2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outlineLevel="1" x14ac:dyDescent="0.2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outlineLevel="1" x14ac:dyDescent="0.2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outlineLevel="1" x14ac:dyDescent="0.2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outlineLevel="1" x14ac:dyDescent="0.2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outlineLevel="1" x14ac:dyDescent="0.2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outlineLevel="1" x14ac:dyDescent="0.2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outlineLevel="1" x14ac:dyDescent="0.2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outlineLevel="1" x14ac:dyDescent="0.2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outlineLevel="1" x14ac:dyDescent="0.2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outlineLevel="1" x14ac:dyDescent="0.2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outlineLevel="1" x14ac:dyDescent="0.2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outlineLevel="1" x14ac:dyDescent="0.2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outlineLevel="1" x14ac:dyDescent="0.2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outlineLevel="1" x14ac:dyDescent="0.2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outlineLevel="1" x14ac:dyDescent="0.2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outlineLevel="1" x14ac:dyDescent="0.2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outlineLevel="1" x14ac:dyDescent="0.2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outlineLevel="1" x14ac:dyDescent="0.2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outlineLevel="1" x14ac:dyDescent="0.2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outlineLevel="1" x14ac:dyDescent="0.2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outlineLevel="1" x14ac:dyDescent="0.2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outlineLevel="1" x14ac:dyDescent="0.2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outlineLevel="1" x14ac:dyDescent="0.2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outlineLevel="1" x14ac:dyDescent="0.2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outlineLevel="1" x14ac:dyDescent="0.2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outlineLevel="1" x14ac:dyDescent="0.2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outlineLevel="1" x14ac:dyDescent="0.2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outlineLevel="1" x14ac:dyDescent="0.2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outlineLevel="1" x14ac:dyDescent="0.2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outlineLevel="1" x14ac:dyDescent="0.2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outlineLevel="1" x14ac:dyDescent="0.2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outlineLevel="1" x14ac:dyDescent="0.2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outlineLevel="1" x14ac:dyDescent="0.2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outlineLevel="1" x14ac:dyDescent="0.2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outlineLevel="1" x14ac:dyDescent="0.2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outlineLevel="1" x14ac:dyDescent="0.2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outlineLevel="1" x14ac:dyDescent="0.2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outlineLevel="1" x14ac:dyDescent="0.2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outlineLevel="1" x14ac:dyDescent="0.2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outlineLevel="1" x14ac:dyDescent="0.2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outlineLevel="1" x14ac:dyDescent="0.2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outlineLevel="1" x14ac:dyDescent="0.2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outlineLevel="1" x14ac:dyDescent="0.2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outlineLevel="1" x14ac:dyDescent="0.2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outlineLevel="1" x14ac:dyDescent="0.2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outlineLevel="1" x14ac:dyDescent="0.2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outlineLevel="1" x14ac:dyDescent="0.2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outlineLevel="1" x14ac:dyDescent="0.2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outlineLevel="1" x14ac:dyDescent="0.2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outlineLevel="1" x14ac:dyDescent="0.2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outlineLevel="1" x14ac:dyDescent="0.2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outlineLevel="1" x14ac:dyDescent="0.2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outlineLevel="1" x14ac:dyDescent="0.2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outlineLevel="1" x14ac:dyDescent="0.2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outlineLevel="1" x14ac:dyDescent="0.2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outlineLevel="1" x14ac:dyDescent="0.2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outlineLevel="1" x14ac:dyDescent="0.2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outlineLevel="1" x14ac:dyDescent="0.2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outlineLevel="1" x14ac:dyDescent="0.2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outlineLevel="1" x14ac:dyDescent="0.2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outlineLevel="1" x14ac:dyDescent="0.2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outlineLevel="1" x14ac:dyDescent="0.2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outlineLevel="1" x14ac:dyDescent="0.2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outlineLevel="1" x14ac:dyDescent="0.2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outlineLevel="1" x14ac:dyDescent="0.2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outlineLevel="1" x14ac:dyDescent="0.2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outlineLevel="1" x14ac:dyDescent="0.25">
      <c r="B106" s="23"/>
      <c r="C106" s="23"/>
      <c r="D106" s="23"/>
      <c r="E106" s="23"/>
      <c r="F106" s="24"/>
      <c r="G106" s="24"/>
      <c r="H106" s="25">
        <f>SUM(H8:H105)</f>
        <v>1543</v>
      </c>
    </row>
    <row r="107" spans="2:8" outlineLevel="1" x14ac:dyDescent="0.25"/>
    <row r="108" spans="2:8" outlineLevel="1" x14ac:dyDescent="0.25"/>
    <row r="109" spans="2:8" outlineLevel="1" x14ac:dyDescent="0.25"/>
    <row r="110" spans="2:8" outlineLevel="1" x14ac:dyDescent="0.25"/>
    <row r="111" spans="2:8" outlineLevel="1" x14ac:dyDescent="0.25"/>
    <row r="112" spans="2:8" outlineLevel="1" x14ac:dyDescent="0.25"/>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41" zoomScaleNormal="100" workbookViewId="0">
      <selection activeCell="F56" sqref="F56"/>
    </sheetView>
  </sheetViews>
  <sheetFormatPr defaultColWidth="8.7109375" defaultRowHeight="15" x14ac:dyDescent="0.25"/>
  <cols>
    <col min="1" max="1" width="11" customWidth="1"/>
    <col min="2" max="4" width="13.28515625" style="37" customWidth="1"/>
    <col min="5" max="5" width="13.28515625" style="38" customWidth="1"/>
    <col min="6" max="6" width="29.5703125" style="38" customWidth="1"/>
    <col min="7" max="7" width="47.140625" style="38" customWidth="1"/>
    <col min="8" max="8" width="49" bestFit="1" customWidth="1"/>
    <col min="9" max="9" width="18.140625" bestFit="1" customWidth="1"/>
    <col min="10" max="10" width="8.85546875" customWidth="1"/>
    <col min="11" max="11" width="1.5703125" customWidth="1"/>
    <col min="12" max="12" width="19.5703125" customWidth="1"/>
    <col min="13" max="13" width="1.5703125" customWidth="1"/>
    <col min="15" max="15" width="0" hidden="1" customWidth="1"/>
    <col min="16" max="16" width="8.7109375" hidden="1" customWidth="1"/>
    <col min="17" max="17" width="0" hidden="1" customWidth="1"/>
    <col min="18" max="18" width="21.5703125" hidden="1" customWidth="1"/>
  </cols>
  <sheetData>
    <row r="1" spans="2:18" ht="16.5" x14ac:dyDescent="0.3">
      <c r="B1" s="39"/>
      <c r="C1" s="39"/>
      <c r="D1" s="39"/>
      <c r="E1" s="40"/>
      <c r="F1" s="40"/>
      <c r="G1" s="40"/>
      <c r="H1" s="1"/>
      <c r="I1" s="1"/>
      <c r="J1" s="1"/>
    </row>
    <row r="2" spans="2:18" ht="16.5" x14ac:dyDescent="0.3">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3">
      <c r="B3" s="39"/>
      <c r="C3" s="39"/>
      <c r="D3" s="39"/>
      <c r="E3" s="40"/>
      <c r="F3" s="40"/>
      <c r="G3" s="134" t="s">
        <v>65</v>
      </c>
      <c r="I3" s="23" t="s">
        <v>47</v>
      </c>
      <c r="J3" s="41">
        <f>Plan!H4</f>
        <v>1543</v>
      </c>
      <c r="L3" s="133"/>
      <c r="M3" s="32"/>
      <c r="P3" t="s">
        <v>66</v>
      </c>
      <c r="R3" t="s">
        <v>67</v>
      </c>
    </row>
    <row r="4" spans="2:18" ht="16.5" x14ac:dyDescent="0.3">
      <c r="B4" s="39"/>
      <c r="C4" s="39"/>
      <c r="D4" s="39"/>
      <c r="E4" s="40"/>
      <c r="F4" s="40"/>
      <c r="G4" s="135"/>
      <c r="I4" s="23" t="s">
        <v>68</v>
      </c>
      <c r="J4" s="41">
        <f>I202</f>
        <v>211.00000000046566</v>
      </c>
      <c r="L4" s="133"/>
      <c r="R4" t="s">
        <v>69</v>
      </c>
    </row>
    <row r="5" spans="2:18" ht="16.5" x14ac:dyDescent="0.3">
      <c r="B5" s="39"/>
      <c r="C5" s="39"/>
      <c r="D5" s="39"/>
      <c r="E5" s="40"/>
      <c r="F5" s="40"/>
      <c r="G5" s="136"/>
      <c r="I5" s="23" t="s">
        <v>70</v>
      </c>
      <c r="J5" s="41">
        <f>J3-J4</f>
        <v>1331.9999999995343</v>
      </c>
      <c r="L5" s="133"/>
      <c r="M5" s="32"/>
      <c r="R5" t="s">
        <v>71</v>
      </c>
    </row>
    <row r="6" spans="2:18" ht="16.5" x14ac:dyDescent="0.3">
      <c r="B6" s="39"/>
      <c r="C6" s="39"/>
      <c r="D6" s="39"/>
      <c r="E6" s="40"/>
      <c r="F6" s="40"/>
      <c r="G6" s="40"/>
      <c r="H6" s="1"/>
      <c r="I6" s="1"/>
      <c r="J6" s="1"/>
      <c r="R6" t="s">
        <v>72</v>
      </c>
    </row>
    <row r="7" spans="2:18" s="42" customFormat="1" ht="36" customHeight="1" x14ac:dyDescent="0.3">
      <c r="B7" s="43" t="s">
        <v>73</v>
      </c>
      <c r="C7" s="43" t="s">
        <v>74</v>
      </c>
      <c r="D7" s="43" t="s">
        <v>75</v>
      </c>
      <c r="E7" s="44" t="s">
        <v>76</v>
      </c>
      <c r="F7" s="44" t="s">
        <v>77</v>
      </c>
      <c r="G7" s="44" t="s">
        <v>78</v>
      </c>
      <c r="H7" s="45" t="s">
        <v>79</v>
      </c>
      <c r="I7" s="45" t="s">
        <v>80</v>
      </c>
      <c r="J7" s="46"/>
    </row>
    <row r="8" spans="2:18" x14ac:dyDescent="0.25">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25">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25">
      <c r="B10" s="9" t="s">
        <v>411</v>
      </c>
      <c r="C10" s="9" t="s">
        <v>359</v>
      </c>
      <c r="D10" s="9" t="s">
        <v>375</v>
      </c>
      <c r="E10" s="82">
        <f t="shared" si="0"/>
        <v>239.99999999650754</v>
      </c>
      <c r="F10" s="12" t="s">
        <v>295</v>
      </c>
      <c r="G10" s="12"/>
      <c r="H10" s="11" t="s">
        <v>107</v>
      </c>
      <c r="I10" s="36">
        <f t="shared" si="1"/>
        <v>3.9999999999417923</v>
      </c>
    </row>
    <row r="11" spans="2:18" x14ac:dyDescent="0.25">
      <c r="B11" s="9" t="s">
        <v>412</v>
      </c>
      <c r="C11" s="9" t="s">
        <v>347</v>
      </c>
      <c r="D11" s="9" t="s">
        <v>377</v>
      </c>
      <c r="E11" s="82">
        <f t="shared" si="0"/>
        <v>450</v>
      </c>
      <c r="F11" s="12" t="s">
        <v>295</v>
      </c>
      <c r="G11" s="12" t="s">
        <v>417</v>
      </c>
      <c r="H11" s="11" t="s">
        <v>307</v>
      </c>
      <c r="I11" s="36">
        <f t="shared" si="1"/>
        <v>7.5</v>
      </c>
    </row>
    <row r="12" spans="2:18" x14ac:dyDescent="0.25">
      <c r="B12" s="9" t="s">
        <v>413</v>
      </c>
      <c r="C12" s="9" t="s">
        <v>351</v>
      </c>
      <c r="D12" s="9" t="s">
        <v>355</v>
      </c>
      <c r="E12" s="82">
        <f t="shared" si="0"/>
        <v>60.000000006984919</v>
      </c>
      <c r="F12" s="12" t="s">
        <v>295</v>
      </c>
      <c r="G12" s="12"/>
      <c r="H12" s="11" t="s">
        <v>107</v>
      </c>
      <c r="I12" s="36">
        <f t="shared" si="1"/>
        <v>1.0000000001164153</v>
      </c>
    </row>
    <row r="13" spans="2:18" x14ac:dyDescent="0.25">
      <c r="B13" s="9" t="s">
        <v>414</v>
      </c>
      <c r="C13" s="9" t="s">
        <v>347</v>
      </c>
      <c r="D13" s="9" t="s">
        <v>377</v>
      </c>
      <c r="E13" s="82">
        <f t="shared" si="0"/>
        <v>450</v>
      </c>
      <c r="F13" s="12" t="s">
        <v>295</v>
      </c>
      <c r="G13" s="12" t="s">
        <v>417</v>
      </c>
      <c r="H13" s="11" t="s">
        <v>107</v>
      </c>
      <c r="I13" s="36">
        <f t="shared" si="1"/>
        <v>7.5</v>
      </c>
    </row>
    <row r="14" spans="2:18" x14ac:dyDescent="0.25">
      <c r="B14" s="9" t="s">
        <v>415</v>
      </c>
      <c r="C14" s="9" t="s">
        <v>347</v>
      </c>
      <c r="D14" s="9" t="s">
        <v>377</v>
      </c>
      <c r="E14" s="82">
        <f t="shared" si="0"/>
        <v>450</v>
      </c>
      <c r="F14" s="12" t="s">
        <v>295</v>
      </c>
      <c r="G14" s="12" t="s">
        <v>416</v>
      </c>
      <c r="H14" s="11" t="s">
        <v>107</v>
      </c>
      <c r="I14" s="36">
        <f t="shared" si="1"/>
        <v>7.5</v>
      </c>
    </row>
    <row r="15" spans="2:18" x14ac:dyDescent="0.25">
      <c r="B15" s="9" t="s">
        <v>418</v>
      </c>
      <c r="C15" s="9" t="s">
        <v>347</v>
      </c>
      <c r="D15" s="9" t="s">
        <v>377</v>
      </c>
      <c r="E15" s="82">
        <f t="shared" si="0"/>
        <v>450</v>
      </c>
      <c r="F15" s="12" t="s">
        <v>295</v>
      </c>
      <c r="G15" s="12" t="s">
        <v>417</v>
      </c>
      <c r="H15" s="11" t="s">
        <v>304</v>
      </c>
      <c r="I15" s="36">
        <f t="shared" si="1"/>
        <v>7.5</v>
      </c>
    </row>
    <row r="16" spans="2:18" x14ac:dyDescent="0.25">
      <c r="B16" s="9" t="s">
        <v>419</v>
      </c>
      <c r="C16" s="9" t="s">
        <v>347</v>
      </c>
      <c r="D16" s="9" t="s">
        <v>361</v>
      </c>
      <c r="E16" s="82">
        <f t="shared" si="0"/>
        <v>210.00000000349246</v>
      </c>
      <c r="F16" s="12" t="s">
        <v>295</v>
      </c>
      <c r="G16" s="12" t="s">
        <v>417</v>
      </c>
      <c r="H16" s="11" t="s">
        <v>304</v>
      </c>
      <c r="I16" s="36">
        <f t="shared" si="1"/>
        <v>3.5000000000582077</v>
      </c>
    </row>
    <row r="17" spans="2:9" x14ac:dyDescent="0.25">
      <c r="B17" s="9" t="s">
        <v>420</v>
      </c>
      <c r="C17" s="9" t="s">
        <v>347</v>
      </c>
      <c r="D17" s="9" t="s">
        <v>365</v>
      </c>
      <c r="E17" s="82">
        <f t="shared" si="0"/>
        <v>270</v>
      </c>
      <c r="F17" s="12" t="s">
        <v>295</v>
      </c>
      <c r="G17" s="12" t="s">
        <v>416</v>
      </c>
      <c r="H17" s="11" t="s">
        <v>304</v>
      </c>
      <c r="I17" s="36">
        <f t="shared" si="1"/>
        <v>4.5</v>
      </c>
    </row>
    <row r="18" spans="2:9" x14ac:dyDescent="0.25">
      <c r="B18" s="9" t="s">
        <v>421</v>
      </c>
      <c r="C18" s="9" t="s">
        <v>359</v>
      </c>
      <c r="D18" s="9" t="s">
        <v>373</v>
      </c>
      <c r="E18" s="82">
        <f t="shared" si="0"/>
        <v>210.00000000349246</v>
      </c>
      <c r="F18" s="12" t="s">
        <v>295</v>
      </c>
      <c r="G18" s="12" t="s">
        <v>417</v>
      </c>
      <c r="H18" s="11" t="s">
        <v>304</v>
      </c>
      <c r="I18" s="36">
        <f t="shared" si="1"/>
        <v>3.5000000000582077</v>
      </c>
    </row>
    <row r="19" spans="2:9" x14ac:dyDescent="0.25">
      <c r="B19" s="9" t="s">
        <v>422</v>
      </c>
      <c r="C19" s="9" t="s">
        <v>347</v>
      </c>
      <c r="D19" s="9" t="s">
        <v>359</v>
      </c>
      <c r="E19" s="82">
        <f t="shared" si="0"/>
        <v>180</v>
      </c>
      <c r="F19" s="12" t="s">
        <v>295</v>
      </c>
      <c r="G19" s="12" t="s">
        <v>416</v>
      </c>
      <c r="H19" s="11" t="s">
        <v>307</v>
      </c>
      <c r="I19" s="36">
        <f t="shared" si="1"/>
        <v>3</v>
      </c>
    </row>
    <row r="20" spans="2:9" x14ac:dyDescent="0.25">
      <c r="B20" s="9" t="s">
        <v>422</v>
      </c>
      <c r="C20" s="9" t="s">
        <v>359</v>
      </c>
      <c r="D20" s="9" t="s">
        <v>377</v>
      </c>
      <c r="E20" s="82">
        <f t="shared" si="0"/>
        <v>270</v>
      </c>
      <c r="F20" s="12" t="s">
        <v>295</v>
      </c>
      <c r="G20" s="12" t="s">
        <v>416</v>
      </c>
      <c r="H20" s="11" t="s">
        <v>117</v>
      </c>
      <c r="I20" s="36">
        <f t="shared" si="1"/>
        <v>4.5</v>
      </c>
    </row>
    <row r="21" spans="2:9" x14ac:dyDescent="0.25">
      <c r="B21" s="9" t="s">
        <v>423</v>
      </c>
      <c r="C21" s="9" t="s">
        <v>347</v>
      </c>
      <c r="D21" s="9" t="s">
        <v>377</v>
      </c>
      <c r="E21" s="82">
        <f t="shared" si="0"/>
        <v>450</v>
      </c>
      <c r="F21" s="12" t="s">
        <v>295</v>
      </c>
      <c r="G21" s="12" t="s">
        <v>417</v>
      </c>
      <c r="H21" s="11" t="s">
        <v>304</v>
      </c>
      <c r="I21" s="36">
        <f t="shared" si="1"/>
        <v>7.5</v>
      </c>
    </row>
    <row r="22" spans="2:9" x14ac:dyDescent="0.25">
      <c r="B22" s="9" t="s">
        <v>424</v>
      </c>
      <c r="C22" s="9" t="s">
        <v>347</v>
      </c>
      <c r="D22" s="9" t="s">
        <v>377</v>
      </c>
      <c r="E22" s="82">
        <f t="shared" si="0"/>
        <v>450</v>
      </c>
      <c r="F22" s="12" t="s">
        <v>295</v>
      </c>
      <c r="G22" s="12" t="s">
        <v>416</v>
      </c>
      <c r="H22" s="11" t="s">
        <v>304</v>
      </c>
      <c r="I22" s="36">
        <f t="shared" si="1"/>
        <v>7.5</v>
      </c>
    </row>
    <row r="23" spans="2:9" x14ac:dyDescent="0.25">
      <c r="B23" s="9" t="s">
        <v>425</v>
      </c>
      <c r="C23" s="9" t="s">
        <v>359</v>
      </c>
      <c r="D23" s="9" t="s">
        <v>373</v>
      </c>
      <c r="E23" s="82">
        <f t="shared" si="0"/>
        <v>210.00000000349246</v>
      </c>
      <c r="F23" s="12" t="s">
        <v>295</v>
      </c>
      <c r="G23" s="12" t="s">
        <v>417</v>
      </c>
      <c r="H23" s="11" t="s">
        <v>117</v>
      </c>
      <c r="I23" s="36">
        <f t="shared" si="1"/>
        <v>3.5000000000582077</v>
      </c>
    </row>
    <row r="24" spans="2:9" x14ac:dyDescent="0.25">
      <c r="B24" s="9" t="s">
        <v>425</v>
      </c>
      <c r="C24" s="9" t="s">
        <v>347</v>
      </c>
      <c r="D24" s="9" t="s">
        <v>359</v>
      </c>
      <c r="E24" s="82">
        <f t="shared" si="0"/>
        <v>180</v>
      </c>
      <c r="F24" s="12" t="s">
        <v>295</v>
      </c>
      <c r="G24" s="12" t="s">
        <v>417</v>
      </c>
      <c r="H24" s="11" t="s">
        <v>307</v>
      </c>
      <c r="I24" s="36">
        <f t="shared" si="1"/>
        <v>3</v>
      </c>
    </row>
    <row r="25" spans="2:9" x14ac:dyDescent="0.25">
      <c r="B25" s="9" t="s">
        <v>426</v>
      </c>
      <c r="C25" s="9" t="s">
        <v>347</v>
      </c>
      <c r="D25" s="9" t="s">
        <v>361</v>
      </c>
      <c r="E25" s="82">
        <f t="shared" si="0"/>
        <v>210.00000000349246</v>
      </c>
      <c r="F25" s="12" t="s">
        <v>295</v>
      </c>
      <c r="G25" s="12" t="s">
        <v>416</v>
      </c>
      <c r="H25" s="11" t="s">
        <v>304</v>
      </c>
      <c r="I25" s="36">
        <f t="shared" si="1"/>
        <v>3.5000000000582077</v>
      </c>
    </row>
    <row r="26" spans="2:9" x14ac:dyDescent="0.25">
      <c r="B26" s="9" t="s">
        <v>427</v>
      </c>
      <c r="C26" s="9" t="s">
        <v>347</v>
      </c>
      <c r="D26" s="9" t="s">
        <v>377</v>
      </c>
      <c r="E26" s="82">
        <f t="shared" si="0"/>
        <v>450</v>
      </c>
      <c r="F26" s="12" t="s">
        <v>295</v>
      </c>
      <c r="G26" s="12" t="s">
        <v>416</v>
      </c>
      <c r="H26" s="11" t="s">
        <v>107</v>
      </c>
      <c r="I26" s="36">
        <f t="shared" si="1"/>
        <v>7.5</v>
      </c>
    </row>
    <row r="27" spans="2:9" x14ac:dyDescent="0.25">
      <c r="B27" s="9" t="s">
        <v>428</v>
      </c>
      <c r="C27" s="9" t="s">
        <v>351</v>
      </c>
      <c r="D27" s="9" t="s">
        <v>357</v>
      </c>
      <c r="E27" s="82">
        <f t="shared" si="0"/>
        <v>90</v>
      </c>
      <c r="F27" s="12" t="s">
        <v>295</v>
      </c>
      <c r="G27" s="12" t="s">
        <v>416</v>
      </c>
      <c r="H27" s="11" t="s">
        <v>304</v>
      </c>
      <c r="I27" s="36">
        <f t="shared" si="1"/>
        <v>1.5</v>
      </c>
    </row>
    <row r="28" spans="2:9" x14ac:dyDescent="0.25">
      <c r="B28" s="9" t="s">
        <v>429</v>
      </c>
      <c r="C28" s="9" t="s">
        <v>353</v>
      </c>
      <c r="D28" s="9" t="s">
        <v>357</v>
      </c>
      <c r="E28" s="82">
        <f t="shared" si="0"/>
        <v>59.99999999650754</v>
      </c>
      <c r="F28" s="12" t="s">
        <v>295</v>
      </c>
      <c r="G28" s="12"/>
      <c r="H28" s="11" t="s">
        <v>107</v>
      </c>
      <c r="I28" s="36">
        <f t="shared" si="1"/>
        <v>0.99999999994179234</v>
      </c>
    </row>
    <row r="29" spans="2:9" x14ac:dyDescent="0.25">
      <c r="B29" s="9" t="s">
        <v>429</v>
      </c>
      <c r="C29" s="9" t="s">
        <v>357</v>
      </c>
      <c r="D29" s="9" t="s">
        <v>375</v>
      </c>
      <c r="E29" s="82">
        <f t="shared" si="0"/>
        <v>270</v>
      </c>
      <c r="F29" s="12" t="s">
        <v>295</v>
      </c>
      <c r="G29" s="12" t="s">
        <v>417</v>
      </c>
      <c r="H29" s="11" t="s">
        <v>107</v>
      </c>
      <c r="I29" s="36">
        <f t="shared" si="1"/>
        <v>4.5</v>
      </c>
    </row>
    <row r="30" spans="2:9" x14ac:dyDescent="0.25">
      <c r="B30" s="9" t="s">
        <v>430</v>
      </c>
      <c r="C30" s="9" t="s">
        <v>347</v>
      </c>
      <c r="D30" s="9" t="s">
        <v>373</v>
      </c>
      <c r="E30" s="82">
        <f t="shared" si="0"/>
        <v>390.00000000349246</v>
      </c>
      <c r="F30" s="12" t="s">
        <v>295</v>
      </c>
      <c r="G30" s="12" t="s">
        <v>417</v>
      </c>
      <c r="H30" s="11" t="s">
        <v>107</v>
      </c>
      <c r="I30" s="36">
        <f t="shared" si="1"/>
        <v>6.5000000000582077</v>
      </c>
    </row>
    <row r="31" spans="2:9" x14ac:dyDescent="0.25">
      <c r="B31" s="9" t="s">
        <v>431</v>
      </c>
      <c r="C31" s="9" t="s">
        <v>347</v>
      </c>
      <c r="D31" s="9" t="s">
        <v>377</v>
      </c>
      <c r="E31" s="82">
        <f t="shared" si="0"/>
        <v>450</v>
      </c>
      <c r="F31" s="12" t="s">
        <v>295</v>
      </c>
      <c r="G31" s="12" t="s">
        <v>416</v>
      </c>
      <c r="H31" s="11" t="s">
        <v>304</v>
      </c>
      <c r="I31" s="36">
        <f t="shared" si="1"/>
        <v>7.5</v>
      </c>
    </row>
    <row r="32" spans="2:9" x14ac:dyDescent="0.25">
      <c r="B32" s="9" t="s">
        <v>432</v>
      </c>
      <c r="C32" s="9" t="s">
        <v>347</v>
      </c>
      <c r="D32" s="9" t="s">
        <v>363</v>
      </c>
      <c r="E32" s="82">
        <f t="shared" si="0"/>
        <v>239.99999999650754</v>
      </c>
      <c r="F32" s="12" t="s">
        <v>295</v>
      </c>
      <c r="G32" s="12" t="s">
        <v>433</v>
      </c>
      <c r="H32" s="11" t="s">
        <v>107</v>
      </c>
      <c r="I32" s="36">
        <f t="shared" si="1"/>
        <v>3.9999999999417923</v>
      </c>
    </row>
    <row r="33" spans="2:9" x14ac:dyDescent="0.25">
      <c r="B33" s="9" t="s">
        <v>434</v>
      </c>
      <c r="C33" s="9" t="s">
        <v>349</v>
      </c>
      <c r="D33" s="9" t="s">
        <v>361</v>
      </c>
      <c r="E33" s="82">
        <f t="shared" si="0"/>
        <v>180</v>
      </c>
      <c r="F33" s="12" t="s">
        <v>295</v>
      </c>
      <c r="G33" s="12" t="s">
        <v>433</v>
      </c>
      <c r="H33" s="11" t="s">
        <v>117</v>
      </c>
      <c r="I33" s="36">
        <f t="shared" si="1"/>
        <v>3</v>
      </c>
    </row>
    <row r="34" spans="2:9" x14ac:dyDescent="0.25">
      <c r="B34" s="9" t="s">
        <v>434</v>
      </c>
      <c r="C34" s="9" t="s">
        <v>371</v>
      </c>
      <c r="D34" s="9" t="s">
        <v>383</v>
      </c>
      <c r="E34" s="82">
        <f t="shared" si="0"/>
        <v>180</v>
      </c>
      <c r="F34" s="12" t="s">
        <v>295</v>
      </c>
      <c r="G34" s="12" t="s">
        <v>433</v>
      </c>
      <c r="H34" s="11" t="s">
        <v>304</v>
      </c>
      <c r="I34" s="36">
        <f t="shared" si="1"/>
        <v>3</v>
      </c>
    </row>
    <row r="35" spans="2:9" x14ac:dyDescent="0.25">
      <c r="B35" s="9" t="s">
        <v>435</v>
      </c>
      <c r="C35" s="9" t="s">
        <v>347</v>
      </c>
      <c r="D35" s="9" t="s">
        <v>373</v>
      </c>
      <c r="E35" s="82">
        <f t="shared" si="0"/>
        <v>390.00000000349246</v>
      </c>
      <c r="F35" s="12" t="s">
        <v>295</v>
      </c>
      <c r="G35" s="12" t="s">
        <v>417</v>
      </c>
      <c r="H35" s="11" t="s">
        <v>107</v>
      </c>
      <c r="I35" s="36">
        <f t="shared" si="1"/>
        <v>6.5000000000582077</v>
      </c>
    </row>
    <row r="36" spans="2:9" x14ac:dyDescent="0.25">
      <c r="B36" s="9" t="s">
        <v>435</v>
      </c>
      <c r="C36" s="9" t="s">
        <v>347</v>
      </c>
      <c r="D36" s="9" t="s">
        <v>355</v>
      </c>
      <c r="E36" s="82">
        <f t="shared" si="0"/>
        <v>120.00000000349246</v>
      </c>
      <c r="F36" s="12" t="s">
        <v>295</v>
      </c>
      <c r="G36" s="12" t="s">
        <v>436</v>
      </c>
      <c r="H36" s="11" t="s">
        <v>107</v>
      </c>
      <c r="I36" s="36">
        <f t="shared" si="1"/>
        <v>2.0000000000582077</v>
      </c>
    </row>
    <row r="37" spans="2:9" x14ac:dyDescent="0.25">
      <c r="B37" s="9" t="s">
        <v>437</v>
      </c>
      <c r="C37" s="9" t="s">
        <v>347</v>
      </c>
      <c r="D37" s="9" t="s">
        <v>361</v>
      </c>
      <c r="E37" s="82">
        <f t="shared" si="0"/>
        <v>210.00000000349246</v>
      </c>
      <c r="F37" s="12" t="s">
        <v>295</v>
      </c>
      <c r="G37" s="12" t="s">
        <v>433</v>
      </c>
      <c r="H37" s="11" t="s">
        <v>117</v>
      </c>
      <c r="I37" s="36">
        <f t="shared" si="1"/>
        <v>3.5000000000582077</v>
      </c>
    </row>
    <row r="38" spans="2:9" x14ac:dyDescent="0.25">
      <c r="B38" s="9" t="s">
        <v>438</v>
      </c>
      <c r="C38" s="9" t="s">
        <v>347</v>
      </c>
      <c r="D38" s="9" t="s">
        <v>361</v>
      </c>
      <c r="E38" s="82">
        <f t="shared" si="0"/>
        <v>210.00000000349246</v>
      </c>
      <c r="F38" s="12" t="s">
        <v>295</v>
      </c>
      <c r="G38" s="12" t="s">
        <v>436</v>
      </c>
      <c r="H38" s="11" t="s">
        <v>107</v>
      </c>
      <c r="I38" s="36">
        <f t="shared" si="1"/>
        <v>3.5000000000582077</v>
      </c>
    </row>
    <row r="39" spans="2:9" x14ac:dyDescent="0.25">
      <c r="B39" s="9" t="s">
        <v>439</v>
      </c>
      <c r="C39" s="9" t="s">
        <v>347</v>
      </c>
      <c r="D39" s="9" t="s">
        <v>361</v>
      </c>
      <c r="E39" s="82">
        <f t="shared" si="0"/>
        <v>210.00000000349246</v>
      </c>
      <c r="F39" s="12" t="s">
        <v>295</v>
      </c>
      <c r="G39" s="12" t="s">
        <v>433</v>
      </c>
      <c r="H39" s="11" t="s">
        <v>117</v>
      </c>
      <c r="I39" s="36">
        <f t="shared" si="1"/>
        <v>3.5000000000582077</v>
      </c>
    </row>
    <row r="40" spans="2:9" x14ac:dyDescent="0.25">
      <c r="B40" s="9" t="s">
        <v>439</v>
      </c>
      <c r="C40" s="9" t="s">
        <v>365</v>
      </c>
      <c r="D40" s="9" t="s">
        <v>381</v>
      </c>
      <c r="E40" s="82">
        <f t="shared" si="0"/>
        <v>239.99999999650754</v>
      </c>
      <c r="F40" s="12" t="s">
        <v>295</v>
      </c>
      <c r="G40" s="12" t="s">
        <v>433</v>
      </c>
      <c r="H40" s="11" t="s">
        <v>304</v>
      </c>
      <c r="I40" s="36">
        <f t="shared" si="1"/>
        <v>3.9999999999417923</v>
      </c>
    </row>
    <row r="41" spans="2:9" x14ac:dyDescent="0.25">
      <c r="B41" s="9" t="s">
        <v>440</v>
      </c>
      <c r="C41" s="9" t="s">
        <v>365</v>
      </c>
      <c r="D41" s="9" t="s">
        <v>377</v>
      </c>
      <c r="E41" s="82">
        <f t="shared" si="0"/>
        <v>180</v>
      </c>
      <c r="F41" s="12" t="s">
        <v>295</v>
      </c>
      <c r="G41" s="12" t="s">
        <v>417</v>
      </c>
      <c r="H41" s="11" t="s">
        <v>117</v>
      </c>
      <c r="I41" s="36">
        <f t="shared" si="1"/>
        <v>3</v>
      </c>
    </row>
    <row r="42" spans="2:9" x14ac:dyDescent="0.25">
      <c r="B42" s="9" t="s">
        <v>441</v>
      </c>
      <c r="C42" s="9" t="s">
        <v>347</v>
      </c>
      <c r="D42" s="9" t="s">
        <v>377</v>
      </c>
      <c r="E42" s="82">
        <f t="shared" si="0"/>
        <v>450</v>
      </c>
      <c r="F42" s="12" t="s">
        <v>295</v>
      </c>
      <c r="G42" s="12" t="s">
        <v>433</v>
      </c>
      <c r="H42" s="11" t="s">
        <v>304</v>
      </c>
      <c r="I42" s="36">
        <f t="shared" si="1"/>
        <v>7.5</v>
      </c>
    </row>
    <row r="43" spans="2:9" x14ac:dyDescent="0.25">
      <c r="B43" s="9" t="s">
        <v>442</v>
      </c>
      <c r="C43" s="9" t="s">
        <v>347</v>
      </c>
      <c r="D43" s="9" t="s">
        <v>377</v>
      </c>
      <c r="E43" s="82">
        <f t="shared" si="0"/>
        <v>450</v>
      </c>
      <c r="F43" s="12" t="s">
        <v>295</v>
      </c>
      <c r="G43" s="12" t="s">
        <v>433</v>
      </c>
      <c r="H43" s="11" t="s">
        <v>304</v>
      </c>
      <c r="I43" s="36">
        <f t="shared" si="1"/>
        <v>7.5</v>
      </c>
    </row>
    <row r="44" spans="2:9" x14ac:dyDescent="0.25">
      <c r="B44" s="9" t="s">
        <v>443</v>
      </c>
      <c r="C44" s="9" t="s">
        <v>349</v>
      </c>
      <c r="D44" s="9" t="s">
        <v>361</v>
      </c>
      <c r="E44" s="82">
        <f t="shared" si="0"/>
        <v>180</v>
      </c>
      <c r="F44" s="12" t="s">
        <v>295</v>
      </c>
      <c r="G44" s="12" t="s">
        <v>433</v>
      </c>
      <c r="H44" s="11" t="s">
        <v>117</v>
      </c>
      <c r="I44" s="36">
        <f t="shared" si="1"/>
        <v>3</v>
      </c>
    </row>
    <row r="45" spans="2:9" x14ac:dyDescent="0.25">
      <c r="B45" s="9" t="s">
        <v>444</v>
      </c>
      <c r="C45" s="9" t="s">
        <v>349</v>
      </c>
      <c r="D45" s="9" t="s">
        <v>361</v>
      </c>
      <c r="E45" s="82">
        <f t="shared" si="0"/>
        <v>180</v>
      </c>
      <c r="F45" s="12" t="s">
        <v>295</v>
      </c>
      <c r="G45" s="12" t="s">
        <v>433</v>
      </c>
      <c r="H45" s="11" t="s">
        <v>117</v>
      </c>
      <c r="I45" s="36">
        <f t="shared" si="1"/>
        <v>3</v>
      </c>
    </row>
    <row r="46" spans="2:9" x14ac:dyDescent="0.25">
      <c r="B46" s="9" t="s">
        <v>445</v>
      </c>
      <c r="C46" s="9" t="s">
        <v>365</v>
      </c>
      <c r="D46" s="9" t="s">
        <v>377</v>
      </c>
      <c r="E46" s="82">
        <f t="shared" si="0"/>
        <v>180</v>
      </c>
      <c r="F46" s="12" t="s">
        <v>295</v>
      </c>
      <c r="G46" s="12" t="s">
        <v>436</v>
      </c>
      <c r="H46" s="11" t="s">
        <v>117</v>
      </c>
      <c r="I46" s="36">
        <f t="shared" si="1"/>
        <v>3</v>
      </c>
    </row>
    <row r="47" spans="2:9" x14ac:dyDescent="0.25">
      <c r="B47" s="9" t="s">
        <v>446</v>
      </c>
      <c r="C47" s="9" t="s">
        <v>349</v>
      </c>
      <c r="D47" s="9" t="s">
        <v>361</v>
      </c>
      <c r="E47" s="82">
        <f t="shared" si="0"/>
        <v>180</v>
      </c>
      <c r="F47" s="12" t="s">
        <v>295</v>
      </c>
      <c r="G47" s="12" t="s">
        <v>433</v>
      </c>
      <c r="H47" s="11" t="s">
        <v>117</v>
      </c>
      <c r="I47" s="36">
        <f t="shared" si="1"/>
        <v>3</v>
      </c>
    </row>
    <row r="48" spans="2:9" x14ac:dyDescent="0.25">
      <c r="B48" s="9" t="s">
        <v>447</v>
      </c>
      <c r="C48" s="9" t="s">
        <v>365</v>
      </c>
      <c r="D48" s="9" t="s">
        <v>377</v>
      </c>
      <c r="E48" s="82">
        <f t="shared" si="0"/>
        <v>180</v>
      </c>
      <c r="F48" s="12" t="s">
        <v>295</v>
      </c>
      <c r="G48" s="12" t="s">
        <v>417</v>
      </c>
      <c r="H48" s="11" t="s">
        <v>117</v>
      </c>
      <c r="I48" s="36">
        <f t="shared" si="1"/>
        <v>3</v>
      </c>
    </row>
    <row r="49" spans="2:9" x14ac:dyDescent="0.25">
      <c r="B49" s="9" t="s">
        <v>448</v>
      </c>
      <c r="C49" s="9" t="s">
        <v>349</v>
      </c>
      <c r="D49" s="9" t="s">
        <v>361</v>
      </c>
      <c r="E49" s="82">
        <f t="shared" si="0"/>
        <v>180</v>
      </c>
      <c r="F49" s="12" t="s">
        <v>295</v>
      </c>
      <c r="G49" s="12" t="s">
        <v>433</v>
      </c>
      <c r="H49" s="11" t="s">
        <v>117</v>
      </c>
      <c r="I49" s="36">
        <f t="shared" si="1"/>
        <v>3</v>
      </c>
    </row>
    <row r="50" spans="2:9" x14ac:dyDescent="0.25">
      <c r="B50" s="9" t="s">
        <v>448</v>
      </c>
      <c r="C50" s="9" t="s">
        <v>361</v>
      </c>
      <c r="D50" s="9" t="s">
        <v>383</v>
      </c>
      <c r="E50" s="82">
        <f t="shared" si="0"/>
        <v>329.99999999650754</v>
      </c>
      <c r="F50" s="12" t="s">
        <v>295</v>
      </c>
      <c r="G50" s="12" t="s">
        <v>417</v>
      </c>
      <c r="H50" s="11" t="s">
        <v>304</v>
      </c>
      <c r="I50" s="36">
        <f t="shared" si="1"/>
        <v>5.4999999999417923</v>
      </c>
    </row>
    <row r="51" spans="2:9" x14ac:dyDescent="0.25">
      <c r="B51" s="9" t="s">
        <v>449</v>
      </c>
      <c r="C51" s="9" t="s">
        <v>363</v>
      </c>
      <c r="D51" s="9" t="s">
        <v>379</v>
      </c>
      <c r="E51" s="82">
        <f t="shared" si="0"/>
        <v>240.00000000698492</v>
      </c>
      <c r="F51" s="12" t="s">
        <v>295</v>
      </c>
      <c r="G51" s="12" t="s">
        <v>417</v>
      </c>
      <c r="H51" s="11" t="s">
        <v>304</v>
      </c>
      <c r="I51" s="36">
        <f t="shared" si="1"/>
        <v>4.0000000001164153</v>
      </c>
    </row>
    <row r="52" spans="2:9" x14ac:dyDescent="0.25">
      <c r="B52" s="9" t="s">
        <v>450</v>
      </c>
      <c r="C52" s="9" t="s">
        <v>349</v>
      </c>
      <c r="D52" s="9" t="s">
        <v>379</v>
      </c>
      <c r="E52" s="82">
        <f t="shared" si="0"/>
        <v>450</v>
      </c>
      <c r="F52" s="12" t="s">
        <v>295</v>
      </c>
      <c r="G52" s="12" t="s">
        <v>417</v>
      </c>
      <c r="H52" s="11" t="s">
        <v>304</v>
      </c>
      <c r="I52" s="36">
        <f t="shared" si="1"/>
        <v>7.5</v>
      </c>
    </row>
    <row r="53" spans="2:9" x14ac:dyDescent="0.25">
      <c r="B53" s="9" t="s">
        <v>451</v>
      </c>
      <c r="C53" s="9" t="s">
        <v>347</v>
      </c>
      <c r="D53" s="9" t="s">
        <v>377</v>
      </c>
      <c r="E53" s="82">
        <f t="shared" si="0"/>
        <v>450</v>
      </c>
      <c r="F53" s="12" t="s">
        <v>295</v>
      </c>
      <c r="G53" s="12" t="s">
        <v>433</v>
      </c>
      <c r="H53" s="11" t="s">
        <v>304</v>
      </c>
      <c r="I53" s="36">
        <f t="shared" si="1"/>
        <v>7.5</v>
      </c>
    </row>
    <row r="54" spans="2:9" x14ac:dyDescent="0.25">
      <c r="B54" s="9" t="s">
        <v>452</v>
      </c>
      <c r="C54" s="9" t="s">
        <v>347</v>
      </c>
      <c r="D54" s="9" t="s">
        <v>359</v>
      </c>
      <c r="E54" s="82">
        <f t="shared" si="0"/>
        <v>180</v>
      </c>
      <c r="F54" s="12" t="s">
        <v>295</v>
      </c>
      <c r="G54" s="12" t="s">
        <v>433</v>
      </c>
      <c r="H54" s="11" t="s">
        <v>304</v>
      </c>
      <c r="I54" s="36">
        <f t="shared" si="1"/>
        <v>3</v>
      </c>
    </row>
    <row r="55" spans="2:9" x14ac:dyDescent="0.25">
      <c r="B55" s="9" t="s">
        <v>452</v>
      </c>
      <c r="C55" s="9" t="s">
        <v>359</v>
      </c>
      <c r="D55" s="9" t="s">
        <v>377</v>
      </c>
      <c r="E55" s="82">
        <f t="shared" si="0"/>
        <v>270</v>
      </c>
      <c r="F55" s="12" t="s">
        <v>295</v>
      </c>
      <c r="G55" s="12" t="s">
        <v>417</v>
      </c>
      <c r="H55" s="11" t="s">
        <v>304</v>
      </c>
      <c r="I55" s="36">
        <f t="shared" si="1"/>
        <v>4.5</v>
      </c>
    </row>
    <row r="56" spans="2:9" x14ac:dyDescent="0.25">
      <c r="B56" s="9"/>
      <c r="C56" s="9"/>
      <c r="D56" s="9"/>
      <c r="E56" s="82" t="str">
        <f t="shared" si="0"/>
        <v/>
      </c>
      <c r="F56" s="12"/>
      <c r="G56" s="12"/>
      <c r="H56" s="11"/>
      <c r="I56" s="36" t="str">
        <f t="shared" si="1"/>
        <v/>
      </c>
    </row>
    <row r="57" spans="2:9" x14ac:dyDescent="0.25">
      <c r="B57" s="9"/>
      <c r="C57" s="9"/>
      <c r="D57" s="9"/>
      <c r="E57" s="82" t="str">
        <f t="shared" si="0"/>
        <v/>
      </c>
      <c r="F57" s="12"/>
      <c r="G57" s="12"/>
      <c r="H57" s="11"/>
      <c r="I57" s="36" t="str">
        <f t="shared" si="1"/>
        <v/>
      </c>
    </row>
    <row r="58" spans="2:9" x14ac:dyDescent="0.25">
      <c r="B58" s="9"/>
      <c r="C58" s="9"/>
      <c r="D58" s="9"/>
      <c r="E58" s="82" t="str">
        <f t="shared" si="0"/>
        <v/>
      </c>
      <c r="F58" s="12"/>
      <c r="G58" s="12"/>
      <c r="H58" s="11"/>
      <c r="I58" s="36" t="str">
        <f t="shared" si="1"/>
        <v/>
      </c>
    </row>
    <row r="59" spans="2:9" x14ac:dyDescent="0.25">
      <c r="B59" s="9"/>
      <c r="C59" s="9"/>
      <c r="D59" s="9"/>
      <c r="E59" s="82" t="str">
        <f t="shared" si="0"/>
        <v/>
      </c>
      <c r="F59" s="12"/>
      <c r="G59" s="12"/>
      <c r="H59" s="11"/>
      <c r="I59" s="36" t="str">
        <f t="shared" si="1"/>
        <v/>
      </c>
    </row>
    <row r="60" spans="2:9" x14ac:dyDescent="0.25">
      <c r="B60" s="9"/>
      <c r="C60" s="9"/>
      <c r="D60" s="9"/>
      <c r="E60" s="82" t="str">
        <f t="shared" si="0"/>
        <v/>
      </c>
      <c r="F60" s="12"/>
      <c r="G60" s="12"/>
      <c r="H60" s="11"/>
      <c r="I60" s="36" t="str">
        <f t="shared" si="1"/>
        <v/>
      </c>
    </row>
    <row r="61" spans="2:9" x14ac:dyDescent="0.25">
      <c r="B61" s="9"/>
      <c r="C61" s="9"/>
      <c r="D61" s="9"/>
      <c r="E61" s="82" t="str">
        <f t="shared" si="0"/>
        <v/>
      </c>
      <c r="F61" s="12"/>
      <c r="G61" s="12"/>
      <c r="H61" s="11"/>
      <c r="I61" s="36" t="str">
        <f t="shared" si="1"/>
        <v/>
      </c>
    </row>
    <row r="62" spans="2:9" x14ac:dyDescent="0.25">
      <c r="B62" s="9"/>
      <c r="C62" s="9"/>
      <c r="D62" s="9"/>
      <c r="E62" s="82" t="str">
        <f t="shared" si="0"/>
        <v/>
      </c>
      <c r="F62" s="12"/>
      <c r="G62" s="12"/>
      <c r="H62" s="11"/>
      <c r="I62" s="36" t="str">
        <f t="shared" si="1"/>
        <v/>
      </c>
    </row>
    <row r="63" spans="2:9" x14ac:dyDescent="0.25">
      <c r="B63" s="9"/>
      <c r="C63" s="9"/>
      <c r="D63" s="9"/>
      <c r="E63" s="82" t="str">
        <f t="shared" si="0"/>
        <v/>
      </c>
      <c r="F63" s="12"/>
      <c r="G63" s="12"/>
      <c r="H63" s="11"/>
      <c r="I63" s="36" t="str">
        <f t="shared" si="1"/>
        <v/>
      </c>
    </row>
    <row r="64" spans="2:9" x14ac:dyDescent="0.25">
      <c r="B64" s="9"/>
      <c r="C64" s="9"/>
      <c r="D64" s="9"/>
      <c r="E64" s="82" t="str">
        <f t="shared" si="0"/>
        <v/>
      </c>
      <c r="F64" s="12"/>
      <c r="G64" s="12"/>
      <c r="H64" s="11"/>
      <c r="I64" s="36" t="str">
        <f t="shared" si="1"/>
        <v/>
      </c>
    </row>
    <row r="65" spans="2:9" x14ac:dyDescent="0.25">
      <c r="B65" s="9"/>
      <c r="C65" s="9"/>
      <c r="D65" s="9"/>
      <c r="E65" s="82" t="str">
        <f t="shared" si="0"/>
        <v/>
      </c>
      <c r="F65" s="12"/>
      <c r="G65" s="12"/>
      <c r="H65" s="11"/>
      <c r="I65" s="36" t="str">
        <f t="shared" si="1"/>
        <v/>
      </c>
    </row>
    <row r="66" spans="2:9" x14ac:dyDescent="0.25">
      <c r="B66" s="9"/>
      <c r="C66" s="9"/>
      <c r="D66" s="9"/>
      <c r="E66" s="82" t="str">
        <f t="shared" si="0"/>
        <v/>
      </c>
      <c r="F66" s="12"/>
      <c r="G66" s="12"/>
      <c r="H66" s="11"/>
      <c r="I66" s="36" t="str">
        <f t="shared" si="1"/>
        <v/>
      </c>
    </row>
    <row r="67" spans="2:9" x14ac:dyDescent="0.25">
      <c r="B67" s="9"/>
      <c r="C67" s="9"/>
      <c r="D67" s="9"/>
      <c r="E67" s="82" t="str">
        <f t="shared" si="0"/>
        <v/>
      </c>
      <c r="F67" s="12"/>
      <c r="G67" s="12"/>
      <c r="H67" s="11"/>
      <c r="I67" s="36" t="str">
        <f t="shared" si="1"/>
        <v/>
      </c>
    </row>
    <row r="68" spans="2:9" x14ac:dyDescent="0.25">
      <c r="B68" s="9"/>
      <c r="C68" s="9"/>
      <c r="D68" s="9"/>
      <c r="E68" s="82" t="str">
        <f t="shared" si="0"/>
        <v/>
      </c>
      <c r="F68" s="12"/>
      <c r="G68" s="12"/>
      <c r="H68" s="11"/>
      <c r="I68" s="36" t="str">
        <f t="shared" si="1"/>
        <v/>
      </c>
    </row>
    <row r="69" spans="2:9" x14ac:dyDescent="0.25">
      <c r="B69" s="9"/>
      <c r="C69" s="9"/>
      <c r="D69" s="9"/>
      <c r="E69" s="82" t="str">
        <f t="shared" si="0"/>
        <v/>
      </c>
      <c r="F69" s="12"/>
      <c r="G69" s="12"/>
      <c r="H69" s="11"/>
      <c r="I69" s="36" t="str">
        <f t="shared" si="1"/>
        <v/>
      </c>
    </row>
    <row r="70" spans="2:9" x14ac:dyDescent="0.25">
      <c r="B70" s="9"/>
      <c r="C70" s="9"/>
      <c r="D70" s="9"/>
      <c r="E70" s="82" t="str">
        <f t="shared" si="0"/>
        <v/>
      </c>
      <c r="F70" s="12"/>
      <c r="G70" s="12"/>
      <c r="H70" s="11"/>
      <c r="I70" s="36" t="str">
        <f t="shared" si="1"/>
        <v/>
      </c>
    </row>
    <row r="71" spans="2:9" x14ac:dyDescent="0.25">
      <c r="B71" s="9"/>
      <c r="C71" s="9"/>
      <c r="D71" s="9"/>
      <c r="E71" s="82" t="str">
        <f t="shared" si="0"/>
        <v/>
      </c>
      <c r="F71" s="12"/>
      <c r="G71" s="12"/>
      <c r="H71" s="11"/>
      <c r="I71" s="36" t="str">
        <f t="shared" si="1"/>
        <v/>
      </c>
    </row>
    <row r="72" spans="2:9" x14ac:dyDescent="0.25">
      <c r="B72" s="9"/>
      <c r="C72" s="9"/>
      <c r="D72" s="9"/>
      <c r="E72" s="82" t="str">
        <f t="shared" si="0"/>
        <v/>
      </c>
      <c r="F72" s="12"/>
      <c r="G72" s="12"/>
      <c r="H72" s="11"/>
      <c r="I72" s="36" t="str">
        <f t="shared" si="1"/>
        <v/>
      </c>
    </row>
    <row r="73" spans="2:9" x14ac:dyDescent="0.25">
      <c r="B73" s="9"/>
      <c r="C73" s="9"/>
      <c r="D73" s="9"/>
      <c r="E73" s="82" t="str">
        <f t="shared" ref="E73:E136" si="2">IFERROR((VALUE(CONCATENATE(B73," ",D73,":00"))-VALUE(CONCATENATE(B73," ",C73,":00")))*24*60,"")</f>
        <v/>
      </c>
      <c r="F73" s="12"/>
      <c r="G73" s="12"/>
      <c r="H73" s="11"/>
      <c r="I73" s="36" t="str">
        <f t="shared" ref="I73:I136" si="3">IFERROR(E73/60,"")</f>
        <v/>
      </c>
    </row>
    <row r="74" spans="2:9" x14ac:dyDescent="0.25">
      <c r="B74" s="9"/>
      <c r="C74" s="9"/>
      <c r="D74" s="9"/>
      <c r="E74" s="82" t="str">
        <f t="shared" si="2"/>
        <v/>
      </c>
      <c r="F74" s="12"/>
      <c r="G74" s="12"/>
      <c r="H74" s="11"/>
      <c r="I74" s="36" t="str">
        <f t="shared" si="3"/>
        <v/>
      </c>
    </row>
    <row r="75" spans="2:9" x14ac:dyDescent="0.25">
      <c r="B75" s="9"/>
      <c r="C75" s="9"/>
      <c r="D75" s="9"/>
      <c r="E75" s="82" t="str">
        <f t="shared" si="2"/>
        <v/>
      </c>
      <c r="F75" s="12"/>
      <c r="G75" s="12"/>
      <c r="H75" s="11"/>
      <c r="I75" s="36" t="str">
        <f t="shared" si="3"/>
        <v/>
      </c>
    </row>
    <row r="76" spans="2:9" x14ac:dyDescent="0.25">
      <c r="B76" s="9"/>
      <c r="C76" s="9"/>
      <c r="D76" s="9"/>
      <c r="E76" s="82" t="str">
        <f t="shared" si="2"/>
        <v/>
      </c>
      <c r="F76" s="12"/>
      <c r="G76" s="12"/>
      <c r="H76" s="11"/>
      <c r="I76" s="36" t="str">
        <f t="shared" si="3"/>
        <v/>
      </c>
    </row>
    <row r="77" spans="2:9" x14ac:dyDescent="0.25">
      <c r="B77" s="9"/>
      <c r="C77" s="9"/>
      <c r="D77" s="9"/>
      <c r="E77" s="82" t="str">
        <f t="shared" si="2"/>
        <v/>
      </c>
      <c r="F77" s="12"/>
      <c r="G77" s="12"/>
      <c r="H77" s="11"/>
      <c r="I77" s="36" t="str">
        <f t="shared" si="3"/>
        <v/>
      </c>
    </row>
    <row r="78" spans="2:9" x14ac:dyDescent="0.25">
      <c r="B78" s="9"/>
      <c r="C78" s="9"/>
      <c r="D78" s="9"/>
      <c r="E78" s="82" t="str">
        <f t="shared" si="2"/>
        <v/>
      </c>
      <c r="F78" s="12"/>
      <c r="G78" s="12"/>
      <c r="H78" s="11"/>
      <c r="I78" s="36" t="str">
        <f t="shared" si="3"/>
        <v/>
      </c>
    </row>
    <row r="79" spans="2:9" x14ac:dyDescent="0.25">
      <c r="B79" s="9"/>
      <c r="C79" s="9"/>
      <c r="D79" s="9"/>
      <c r="E79" s="82" t="str">
        <f t="shared" si="2"/>
        <v/>
      </c>
      <c r="F79" s="12"/>
      <c r="G79" s="12"/>
      <c r="H79" s="11"/>
      <c r="I79" s="36" t="str">
        <f t="shared" si="3"/>
        <v/>
      </c>
    </row>
    <row r="80" spans="2:9" x14ac:dyDescent="0.25">
      <c r="B80" s="9"/>
      <c r="C80" s="9"/>
      <c r="D80" s="9"/>
      <c r="E80" s="82" t="str">
        <f t="shared" si="2"/>
        <v/>
      </c>
      <c r="F80" s="12"/>
      <c r="G80" s="12"/>
      <c r="H80" s="11"/>
      <c r="I80" s="36" t="str">
        <f t="shared" si="3"/>
        <v/>
      </c>
    </row>
    <row r="81" spans="2:9" x14ac:dyDescent="0.25">
      <c r="B81" s="9"/>
      <c r="C81" s="9"/>
      <c r="D81" s="9"/>
      <c r="E81" s="82" t="str">
        <f t="shared" si="2"/>
        <v/>
      </c>
      <c r="F81" s="12"/>
      <c r="G81" s="12"/>
      <c r="H81" s="11"/>
      <c r="I81" s="36" t="str">
        <f t="shared" si="3"/>
        <v/>
      </c>
    </row>
    <row r="82" spans="2:9" x14ac:dyDescent="0.25">
      <c r="B82" s="9"/>
      <c r="C82" s="9"/>
      <c r="D82" s="9"/>
      <c r="E82" s="82" t="str">
        <f t="shared" si="2"/>
        <v/>
      </c>
      <c r="F82" s="12"/>
      <c r="G82" s="12"/>
      <c r="H82" s="11"/>
      <c r="I82" s="36" t="str">
        <f t="shared" si="3"/>
        <v/>
      </c>
    </row>
    <row r="83" spans="2:9" x14ac:dyDescent="0.25">
      <c r="B83" s="9"/>
      <c r="C83" s="9"/>
      <c r="D83" s="9"/>
      <c r="E83" s="82" t="str">
        <f t="shared" si="2"/>
        <v/>
      </c>
      <c r="F83" s="12"/>
      <c r="G83" s="12"/>
      <c r="H83" s="11"/>
      <c r="I83" s="36" t="str">
        <f t="shared" si="3"/>
        <v/>
      </c>
    </row>
    <row r="84" spans="2:9" x14ac:dyDescent="0.25">
      <c r="B84" s="9"/>
      <c r="C84" s="9"/>
      <c r="D84" s="9"/>
      <c r="E84" s="82" t="str">
        <f t="shared" si="2"/>
        <v/>
      </c>
      <c r="F84" s="12"/>
      <c r="G84" s="12"/>
      <c r="H84" s="11"/>
      <c r="I84" s="36" t="str">
        <f t="shared" si="3"/>
        <v/>
      </c>
    </row>
    <row r="85" spans="2:9" x14ac:dyDescent="0.25">
      <c r="B85" s="9"/>
      <c r="C85" s="9"/>
      <c r="D85" s="9"/>
      <c r="E85" s="82" t="str">
        <f t="shared" si="2"/>
        <v/>
      </c>
      <c r="F85" s="12"/>
      <c r="G85" s="12"/>
      <c r="H85" s="11"/>
      <c r="I85" s="36" t="str">
        <f t="shared" si="3"/>
        <v/>
      </c>
    </row>
    <row r="86" spans="2:9" x14ac:dyDescent="0.25">
      <c r="B86" s="9"/>
      <c r="C86" s="9"/>
      <c r="D86" s="9"/>
      <c r="E86" s="82" t="str">
        <f t="shared" si="2"/>
        <v/>
      </c>
      <c r="F86" s="12"/>
      <c r="G86" s="12"/>
      <c r="H86" s="11"/>
      <c r="I86" s="36" t="str">
        <f t="shared" si="3"/>
        <v/>
      </c>
    </row>
    <row r="87" spans="2:9" x14ac:dyDescent="0.25">
      <c r="B87" s="9"/>
      <c r="C87" s="9"/>
      <c r="D87" s="9"/>
      <c r="E87" s="82" t="str">
        <f t="shared" si="2"/>
        <v/>
      </c>
      <c r="F87" s="12"/>
      <c r="G87" s="12"/>
      <c r="H87" s="11"/>
      <c r="I87" s="36" t="str">
        <f t="shared" si="3"/>
        <v/>
      </c>
    </row>
    <row r="88" spans="2:9" x14ac:dyDescent="0.25">
      <c r="B88" s="9"/>
      <c r="C88" s="9"/>
      <c r="D88" s="9"/>
      <c r="E88" s="82" t="str">
        <f t="shared" si="2"/>
        <v/>
      </c>
      <c r="F88" s="12"/>
      <c r="G88" s="12"/>
      <c r="H88" s="11"/>
      <c r="I88" s="36" t="str">
        <f t="shared" si="3"/>
        <v/>
      </c>
    </row>
    <row r="89" spans="2:9" x14ac:dyDescent="0.25">
      <c r="B89" s="9"/>
      <c r="C89" s="9"/>
      <c r="D89" s="9"/>
      <c r="E89" s="82" t="str">
        <f t="shared" si="2"/>
        <v/>
      </c>
      <c r="F89" s="12"/>
      <c r="G89" s="12"/>
      <c r="H89" s="11"/>
      <c r="I89" s="36" t="str">
        <f t="shared" si="3"/>
        <v/>
      </c>
    </row>
    <row r="90" spans="2:9" x14ac:dyDescent="0.25">
      <c r="B90" s="9"/>
      <c r="C90" s="9"/>
      <c r="D90" s="9"/>
      <c r="E90" s="82" t="str">
        <f t="shared" si="2"/>
        <v/>
      </c>
      <c r="F90" s="12"/>
      <c r="G90" s="12"/>
      <c r="H90" s="11"/>
      <c r="I90" s="36" t="str">
        <f t="shared" si="3"/>
        <v/>
      </c>
    </row>
    <row r="91" spans="2:9" x14ac:dyDescent="0.25">
      <c r="B91" s="9"/>
      <c r="C91" s="9"/>
      <c r="D91" s="9"/>
      <c r="E91" s="82" t="str">
        <f t="shared" si="2"/>
        <v/>
      </c>
      <c r="F91" s="12"/>
      <c r="G91" s="12"/>
      <c r="H91" s="11"/>
      <c r="I91" s="36" t="str">
        <f t="shared" si="3"/>
        <v/>
      </c>
    </row>
    <row r="92" spans="2:9" x14ac:dyDescent="0.25">
      <c r="B92" s="9"/>
      <c r="C92" s="9"/>
      <c r="D92" s="9"/>
      <c r="E92" s="82" t="str">
        <f t="shared" si="2"/>
        <v/>
      </c>
      <c r="F92" s="12"/>
      <c r="G92" s="12"/>
      <c r="H92" s="11"/>
      <c r="I92" s="36" t="str">
        <f t="shared" si="3"/>
        <v/>
      </c>
    </row>
    <row r="93" spans="2:9" x14ac:dyDescent="0.25">
      <c r="B93" s="9"/>
      <c r="C93" s="9"/>
      <c r="D93" s="9"/>
      <c r="E93" s="82" t="str">
        <f t="shared" si="2"/>
        <v/>
      </c>
      <c r="F93" s="12"/>
      <c r="G93" s="12"/>
      <c r="H93" s="11"/>
      <c r="I93" s="36" t="str">
        <f t="shared" si="3"/>
        <v/>
      </c>
    </row>
    <row r="94" spans="2:9" x14ac:dyDescent="0.25">
      <c r="B94" s="9"/>
      <c r="C94" s="9"/>
      <c r="D94" s="9"/>
      <c r="E94" s="82" t="str">
        <f t="shared" si="2"/>
        <v/>
      </c>
      <c r="F94" s="12"/>
      <c r="G94" s="12"/>
      <c r="H94" s="11"/>
      <c r="I94" s="36" t="str">
        <f t="shared" si="3"/>
        <v/>
      </c>
    </row>
    <row r="95" spans="2:9" x14ac:dyDescent="0.25">
      <c r="B95" s="9"/>
      <c r="C95" s="9"/>
      <c r="D95" s="9"/>
      <c r="E95" s="82" t="str">
        <f t="shared" si="2"/>
        <v/>
      </c>
      <c r="F95" s="12"/>
      <c r="G95" s="12"/>
      <c r="H95" s="11"/>
      <c r="I95" s="36" t="str">
        <f t="shared" si="3"/>
        <v/>
      </c>
    </row>
    <row r="96" spans="2:9" x14ac:dyDescent="0.25">
      <c r="B96" s="9"/>
      <c r="C96" s="9"/>
      <c r="D96" s="9"/>
      <c r="E96" s="82" t="str">
        <f t="shared" si="2"/>
        <v/>
      </c>
      <c r="F96" s="12"/>
      <c r="G96" s="12"/>
      <c r="H96" s="11"/>
      <c r="I96" s="36" t="str">
        <f t="shared" si="3"/>
        <v/>
      </c>
    </row>
    <row r="97" spans="2:9" x14ac:dyDescent="0.25">
      <c r="B97" s="9"/>
      <c r="C97" s="9"/>
      <c r="D97" s="9"/>
      <c r="E97" s="82" t="str">
        <f t="shared" si="2"/>
        <v/>
      </c>
      <c r="F97" s="12"/>
      <c r="G97" s="12"/>
      <c r="H97" s="11"/>
      <c r="I97" s="36" t="str">
        <f t="shared" si="3"/>
        <v/>
      </c>
    </row>
    <row r="98" spans="2:9" x14ac:dyDescent="0.25">
      <c r="B98" s="9"/>
      <c r="C98" s="9"/>
      <c r="D98" s="9"/>
      <c r="E98" s="82" t="str">
        <f t="shared" si="2"/>
        <v/>
      </c>
      <c r="F98" s="12"/>
      <c r="G98" s="12"/>
      <c r="H98" s="11"/>
      <c r="I98" s="36" t="str">
        <f t="shared" si="3"/>
        <v/>
      </c>
    </row>
    <row r="99" spans="2:9" x14ac:dyDescent="0.25">
      <c r="B99" s="9"/>
      <c r="C99" s="9"/>
      <c r="D99" s="9"/>
      <c r="E99" s="82" t="str">
        <f t="shared" si="2"/>
        <v/>
      </c>
      <c r="F99" s="12"/>
      <c r="G99" s="12"/>
      <c r="H99" s="11"/>
      <c r="I99" s="36" t="str">
        <f t="shared" si="3"/>
        <v/>
      </c>
    </row>
    <row r="100" spans="2:9" x14ac:dyDescent="0.25">
      <c r="B100" s="9"/>
      <c r="C100" s="9"/>
      <c r="D100" s="9"/>
      <c r="E100" s="82" t="str">
        <f t="shared" si="2"/>
        <v/>
      </c>
      <c r="F100" s="12"/>
      <c r="G100" s="12"/>
      <c r="H100" s="11"/>
      <c r="I100" s="36" t="str">
        <f t="shared" si="3"/>
        <v/>
      </c>
    </row>
    <row r="101" spans="2:9" x14ac:dyDescent="0.25">
      <c r="B101" s="9"/>
      <c r="C101" s="9"/>
      <c r="D101" s="9"/>
      <c r="E101" s="82" t="str">
        <f t="shared" si="2"/>
        <v/>
      </c>
      <c r="F101" s="12"/>
      <c r="G101" s="12"/>
      <c r="H101" s="11"/>
      <c r="I101" s="36" t="str">
        <f t="shared" si="3"/>
        <v/>
      </c>
    </row>
    <row r="102" spans="2:9" x14ac:dyDescent="0.25">
      <c r="B102" s="9"/>
      <c r="C102" s="9"/>
      <c r="D102" s="9"/>
      <c r="E102" s="82" t="str">
        <f t="shared" si="2"/>
        <v/>
      </c>
      <c r="F102" s="12"/>
      <c r="G102" s="12"/>
      <c r="H102" s="11"/>
      <c r="I102" s="36" t="str">
        <f t="shared" si="3"/>
        <v/>
      </c>
    </row>
    <row r="103" spans="2:9" x14ac:dyDescent="0.25">
      <c r="B103" s="9"/>
      <c r="C103" s="9"/>
      <c r="D103" s="9"/>
      <c r="E103" s="82" t="str">
        <f t="shared" si="2"/>
        <v/>
      </c>
      <c r="F103" s="12"/>
      <c r="G103" s="12"/>
      <c r="H103" s="11"/>
      <c r="I103" s="36" t="str">
        <f t="shared" si="3"/>
        <v/>
      </c>
    </row>
    <row r="104" spans="2:9" x14ac:dyDescent="0.25">
      <c r="B104" s="9"/>
      <c r="C104" s="9"/>
      <c r="D104" s="9"/>
      <c r="E104" s="82" t="str">
        <f t="shared" si="2"/>
        <v/>
      </c>
      <c r="F104" s="12"/>
      <c r="G104" s="12"/>
      <c r="H104" s="11"/>
      <c r="I104" s="36" t="str">
        <f t="shared" si="3"/>
        <v/>
      </c>
    </row>
    <row r="105" spans="2:9" x14ac:dyDescent="0.25">
      <c r="B105" s="9"/>
      <c r="C105" s="9"/>
      <c r="D105" s="9"/>
      <c r="E105" s="82" t="str">
        <f t="shared" si="2"/>
        <v/>
      </c>
      <c r="F105" s="12"/>
      <c r="G105" s="12"/>
      <c r="H105" s="11"/>
      <c r="I105" s="36" t="str">
        <f t="shared" si="3"/>
        <v/>
      </c>
    </row>
    <row r="106" spans="2:9" x14ac:dyDescent="0.25">
      <c r="B106" s="9"/>
      <c r="C106" s="9"/>
      <c r="D106" s="9"/>
      <c r="E106" s="82" t="str">
        <f t="shared" si="2"/>
        <v/>
      </c>
      <c r="F106" s="12"/>
      <c r="G106" s="12"/>
      <c r="H106" s="11"/>
      <c r="I106" s="36" t="str">
        <f t="shared" si="3"/>
        <v/>
      </c>
    </row>
    <row r="107" spans="2:9" x14ac:dyDescent="0.25">
      <c r="B107" s="9"/>
      <c r="C107" s="9"/>
      <c r="D107" s="9"/>
      <c r="E107" s="82" t="str">
        <f t="shared" si="2"/>
        <v/>
      </c>
      <c r="F107" s="12"/>
      <c r="G107" s="12"/>
      <c r="H107" s="11"/>
      <c r="I107" s="36" t="str">
        <f t="shared" si="3"/>
        <v/>
      </c>
    </row>
    <row r="108" spans="2:9" x14ac:dyDescent="0.25">
      <c r="B108" s="9"/>
      <c r="C108" s="9"/>
      <c r="D108" s="9"/>
      <c r="E108" s="82" t="str">
        <f t="shared" si="2"/>
        <v/>
      </c>
      <c r="F108" s="12"/>
      <c r="G108" s="12"/>
      <c r="H108" s="11"/>
      <c r="I108" s="36" t="str">
        <f t="shared" si="3"/>
        <v/>
      </c>
    </row>
    <row r="109" spans="2:9" x14ac:dyDescent="0.25">
      <c r="B109" s="9"/>
      <c r="C109" s="9"/>
      <c r="D109" s="9"/>
      <c r="E109" s="82" t="str">
        <f t="shared" si="2"/>
        <v/>
      </c>
      <c r="F109" s="12"/>
      <c r="G109" s="12"/>
      <c r="H109" s="11"/>
      <c r="I109" s="36" t="str">
        <f t="shared" si="3"/>
        <v/>
      </c>
    </row>
    <row r="110" spans="2:9" x14ac:dyDescent="0.25">
      <c r="B110" s="9"/>
      <c r="C110" s="9"/>
      <c r="D110" s="9"/>
      <c r="E110" s="82" t="str">
        <f t="shared" si="2"/>
        <v/>
      </c>
      <c r="F110" s="12"/>
      <c r="G110" s="12"/>
      <c r="H110" s="11"/>
      <c r="I110" s="36" t="str">
        <f t="shared" si="3"/>
        <v/>
      </c>
    </row>
    <row r="111" spans="2:9" x14ac:dyDescent="0.25">
      <c r="B111" s="9"/>
      <c r="C111" s="9"/>
      <c r="D111" s="9"/>
      <c r="E111" s="82" t="str">
        <f t="shared" si="2"/>
        <v/>
      </c>
      <c r="F111" s="12"/>
      <c r="G111" s="12"/>
      <c r="H111" s="11"/>
      <c r="I111" s="36" t="str">
        <f t="shared" si="3"/>
        <v/>
      </c>
    </row>
    <row r="112" spans="2:9" x14ac:dyDescent="0.25">
      <c r="B112" s="9"/>
      <c r="C112" s="9"/>
      <c r="D112" s="9"/>
      <c r="E112" s="82" t="str">
        <f t="shared" si="2"/>
        <v/>
      </c>
      <c r="F112" s="12"/>
      <c r="G112" s="12"/>
      <c r="H112" s="11"/>
      <c r="I112" s="36" t="str">
        <f t="shared" si="3"/>
        <v/>
      </c>
    </row>
    <row r="113" spans="2:9" x14ac:dyDescent="0.25">
      <c r="B113" s="9"/>
      <c r="C113" s="9"/>
      <c r="D113" s="9"/>
      <c r="E113" s="82" t="str">
        <f t="shared" si="2"/>
        <v/>
      </c>
      <c r="F113" s="12"/>
      <c r="G113" s="12"/>
      <c r="H113" s="11"/>
      <c r="I113" s="36" t="str">
        <f t="shared" si="3"/>
        <v/>
      </c>
    </row>
    <row r="114" spans="2:9" x14ac:dyDescent="0.25">
      <c r="B114" s="9"/>
      <c r="C114" s="9"/>
      <c r="D114" s="9"/>
      <c r="E114" s="82" t="str">
        <f t="shared" si="2"/>
        <v/>
      </c>
      <c r="F114" s="12"/>
      <c r="G114" s="12"/>
      <c r="H114" s="11"/>
      <c r="I114" s="36" t="str">
        <f t="shared" si="3"/>
        <v/>
      </c>
    </row>
    <row r="115" spans="2:9" x14ac:dyDescent="0.25">
      <c r="B115" s="9"/>
      <c r="C115" s="9"/>
      <c r="D115" s="9"/>
      <c r="E115" s="82" t="str">
        <f t="shared" si="2"/>
        <v/>
      </c>
      <c r="F115" s="12"/>
      <c r="G115" s="12"/>
      <c r="H115" s="11"/>
      <c r="I115" s="36" t="str">
        <f t="shared" si="3"/>
        <v/>
      </c>
    </row>
    <row r="116" spans="2:9" x14ac:dyDescent="0.25">
      <c r="B116" s="9"/>
      <c r="C116" s="9"/>
      <c r="D116" s="9"/>
      <c r="E116" s="82" t="str">
        <f t="shared" si="2"/>
        <v/>
      </c>
      <c r="F116" s="12"/>
      <c r="G116" s="12"/>
      <c r="H116" s="11"/>
      <c r="I116" s="36" t="str">
        <f t="shared" si="3"/>
        <v/>
      </c>
    </row>
    <row r="117" spans="2:9" x14ac:dyDescent="0.25">
      <c r="B117" s="9"/>
      <c r="C117" s="9"/>
      <c r="D117" s="9"/>
      <c r="E117" s="82" t="str">
        <f t="shared" si="2"/>
        <v/>
      </c>
      <c r="F117" s="12"/>
      <c r="G117" s="12"/>
      <c r="H117" s="11"/>
      <c r="I117" s="36" t="str">
        <f t="shared" si="3"/>
        <v/>
      </c>
    </row>
    <row r="118" spans="2:9" x14ac:dyDescent="0.25">
      <c r="B118" s="9"/>
      <c r="C118" s="9"/>
      <c r="D118" s="9"/>
      <c r="E118" s="82" t="str">
        <f t="shared" si="2"/>
        <v/>
      </c>
      <c r="F118" s="12"/>
      <c r="G118" s="12"/>
      <c r="H118" s="11"/>
      <c r="I118" s="36" t="str">
        <f t="shared" si="3"/>
        <v/>
      </c>
    </row>
    <row r="119" spans="2:9" x14ac:dyDescent="0.25">
      <c r="B119" s="9"/>
      <c r="C119" s="9"/>
      <c r="D119" s="9"/>
      <c r="E119" s="82" t="str">
        <f t="shared" si="2"/>
        <v/>
      </c>
      <c r="F119" s="12"/>
      <c r="G119" s="12"/>
      <c r="H119" s="11"/>
      <c r="I119" s="36" t="str">
        <f t="shared" si="3"/>
        <v/>
      </c>
    </row>
    <row r="120" spans="2:9" x14ac:dyDescent="0.25">
      <c r="B120" s="9"/>
      <c r="C120" s="9"/>
      <c r="D120" s="9"/>
      <c r="E120" s="82" t="str">
        <f t="shared" si="2"/>
        <v/>
      </c>
      <c r="F120" s="12"/>
      <c r="G120" s="12"/>
      <c r="H120" s="11"/>
      <c r="I120" s="36" t="str">
        <f t="shared" si="3"/>
        <v/>
      </c>
    </row>
    <row r="121" spans="2:9" x14ac:dyDescent="0.25">
      <c r="B121" s="9"/>
      <c r="C121" s="9"/>
      <c r="D121" s="9"/>
      <c r="E121" s="82" t="str">
        <f t="shared" si="2"/>
        <v/>
      </c>
      <c r="F121" s="12"/>
      <c r="G121" s="12"/>
      <c r="H121" s="11"/>
      <c r="I121" s="36" t="str">
        <f t="shared" si="3"/>
        <v/>
      </c>
    </row>
    <row r="122" spans="2:9" x14ac:dyDescent="0.25">
      <c r="B122" s="9"/>
      <c r="C122" s="9"/>
      <c r="D122" s="9"/>
      <c r="E122" s="82" t="str">
        <f t="shared" si="2"/>
        <v/>
      </c>
      <c r="F122" s="12"/>
      <c r="G122" s="12"/>
      <c r="H122" s="11"/>
      <c r="I122" s="36" t="str">
        <f t="shared" si="3"/>
        <v/>
      </c>
    </row>
    <row r="123" spans="2:9" x14ac:dyDescent="0.25">
      <c r="B123" s="9"/>
      <c r="C123" s="9"/>
      <c r="D123" s="9"/>
      <c r="E123" s="82" t="str">
        <f t="shared" si="2"/>
        <v/>
      </c>
      <c r="F123" s="12"/>
      <c r="G123" s="12"/>
      <c r="H123" s="11"/>
      <c r="I123" s="36" t="str">
        <f t="shared" si="3"/>
        <v/>
      </c>
    </row>
    <row r="124" spans="2:9" x14ac:dyDescent="0.25">
      <c r="B124" s="9"/>
      <c r="C124" s="9"/>
      <c r="D124" s="9"/>
      <c r="E124" s="82" t="str">
        <f t="shared" si="2"/>
        <v/>
      </c>
      <c r="F124" s="12"/>
      <c r="G124" s="12"/>
      <c r="H124" s="11"/>
      <c r="I124" s="36" t="str">
        <f t="shared" si="3"/>
        <v/>
      </c>
    </row>
    <row r="125" spans="2:9" x14ac:dyDescent="0.25">
      <c r="B125" s="9"/>
      <c r="C125" s="9"/>
      <c r="D125" s="9"/>
      <c r="E125" s="82" t="str">
        <f t="shared" si="2"/>
        <v/>
      </c>
      <c r="F125" s="12"/>
      <c r="G125" s="12"/>
      <c r="H125" s="11"/>
      <c r="I125" s="36" t="str">
        <f t="shared" si="3"/>
        <v/>
      </c>
    </row>
    <row r="126" spans="2:9" x14ac:dyDescent="0.25">
      <c r="B126" s="9"/>
      <c r="C126" s="9"/>
      <c r="D126" s="9"/>
      <c r="E126" s="82" t="str">
        <f t="shared" si="2"/>
        <v/>
      </c>
      <c r="F126" s="12"/>
      <c r="G126" s="12"/>
      <c r="H126" s="11"/>
      <c r="I126" s="36" t="str">
        <f t="shared" si="3"/>
        <v/>
      </c>
    </row>
    <row r="127" spans="2:9" x14ac:dyDescent="0.25">
      <c r="B127" s="9"/>
      <c r="C127" s="9"/>
      <c r="D127" s="9"/>
      <c r="E127" s="82" t="str">
        <f t="shared" si="2"/>
        <v/>
      </c>
      <c r="F127" s="12"/>
      <c r="G127" s="12"/>
      <c r="H127" s="11"/>
      <c r="I127" s="36" t="str">
        <f t="shared" si="3"/>
        <v/>
      </c>
    </row>
    <row r="128" spans="2:9" x14ac:dyDescent="0.25">
      <c r="B128" s="9"/>
      <c r="C128" s="9"/>
      <c r="D128" s="9"/>
      <c r="E128" s="82" t="str">
        <f t="shared" si="2"/>
        <v/>
      </c>
      <c r="F128" s="12"/>
      <c r="G128" s="12"/>
      <c r="H128" s="11"/>
      <c r="I128" s="36" t="str">
        <f t="shared" si="3"/>
        <v/>
      </c>
    </row>
    <row r="129" spans="2:9" x14ac:dyDescent="0.25">
      <c r="B129" s="9"/>
      <c r="C129" s="9"/>
      <c r="D129" s="9"/>
      <c r="E129" s="82" t="str">
        <f t="shared" si="2"/>
        <v/>
      </c>
      <c r="F129" s="12"/>
      <c r="G129" s="12"/>
      <c r="H129" s="11"/>
      <c r="I129" s="36" t="str">
        <f t="shared" si="3"/>
        <v/>
      </c>
    </row>
    <row r="130" spans="2:9" x14ac:dyDescent="0.25">
      <c r="B130" s="9"/>
      <c r="C130" s="9"/>
      <c r="D130" s="9"/>
      <c r="E130" s="82" t="str">
        <f t="shared" si="2"/>
        <v/>
      </c>
      <c r="F130" s="12"/>
      <c r="G130" s="12"/>
      <c r="H130" s="11"/>
      <c r="I130" s="36" t="str">
        <f t="shared" si="3"/>
        <v/>
      </c>
    </row>
    <row r="131" spans="2:9" x14ac:dyDescent="0.25">
      <c r="B131" s="9"/>
      <c r="C131" s="9"/>
      <c r="D131" s="9"/>
      <c r="E131" s="82" t="str">
        <f t="shared" si="2"/>
        <v/>
      </c>
      <c r="F131" s="12"/>
      <c r="G131" s="12"/>
      <c r="H131" s="11"/>
      <c r="I131" s="36" t="str">
        <f t="shared" si="3"/>
        <v/>
      </c>
    </row>
    <row r="132" spans="2:9" x14ac:dyDescent="0.25">
      <c r="B132" s="9"/>
      <c r="C132" s="9"/>
      <c r="D132" s="9"/>
      <c r="E132" s="82" t="str">
        <f t="shared" si="2"/>
        <v/>
      </c>
      <c r="F132" s="12"/>
      <c r="G132" s="12"/>
      <c r="H132" s="11"/>
      <c r="I132" s="36" t="str">
        <f t="shared" si="3"/>
        <v/>
      </c>
    </row>
    <row r="133" spans="2:9" x14ac:dyDescent="0.25">
      <c r="B133" s="9"/>
      <c r="C133" s="9"/>
      <c r="D133" s="9"/>
      <c r="E133" s="82" t="str">
        <f t="shared" si="2"/>
        <v/>
      </c>
      <c r="F133" s="12"/>
      <c r="G133" s="12"/>
      <c r="H133" s="11"/>
      <c r="I133" s="36" t="str">
        <f t="shared" si="3"/>
        <v/>
      </c>
    </row>
    <row r="134" spans="2:9" x14ac:dyDescent="0.25">
      <c r="B134" s="9"/>
      <c r="C134" s="9"/>
      <c r="D134" s="9"/>
      <c r="E134" s="82" t="str">
        <f t="shared" si="2"/>
        <v/>
      </c>
      <c r="F134" s="12"/>
      <c r="G134" s="12"/>
      <c r="H134" s="11"/>
      <c r="I134" s="36" t="str">
        <f t="shared" si="3"/>
        <v/>
      </c>
    </row>
    <row r="135" spans="2:9" x14ac:dyDescent="0.25">
      <c r="B135" s="9"/>
      <c r="C135" s="9"/>
      <c r="D135" s="9"/>
      <c r="E135" s="82" t="str">
        <f t="shared" si="2"/>
        <v/>
      </c>
      <c r="F135" s="12"/>
      <c r="G135" s="12"/>
      <c r="H135" s="11"/>
      <c r="I135" s="36" t="str">
        <f t="shared" si="3"/>
        <v/>
      </c>
    </row>
    <row r="136" spans="2:9" x14ac:dyDescent="0.25">
      <c r="B136" s="9"/>
      <c r="C136" s="9"/>
      <c r="D136" s="9"/>
      <c r="E136" s="82" t="str">
        <f t="shared" si="2"/>
        <v/>
      </c>
      <c r="F136" s="12"/>
      <c r="G136" s="12"/>
      <c r="H136" s="11"/>
      <c r="I136" s="36" t="str">
        <f t="shared" si="3"/>
        <v/>
      </c>
    </row>
    <row r="137" spans="2:9" x14ac:dyDescent="0.25">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25">
      <c r="B138" s="9"/>
      <c r="C138" s="9"/>
      <c r="D138" s="9"/>
      <c r="E138" s="82" t="str">
        <f t="shared" si="4"/>
        <v/>
      </c>
      <c r="F138" s="12"/>
      <c r="G138" s="12"/>
      <c r="H138" s="11"/>
      <c r="I138" s="36" t="str">
        <f t="shared" si="5"/>
        <v/>
      </c>
    </row>
    <row r="139" spans="2:9" x14ac:dyDescent="0.25">
      <c r="B139" s="9"/>
      <c r="C139" s="9"/>
      <c r="D139" s="9"/>
      <c r="E139" s="82" t="str">
        <f t="shared" si="4"/>
        <v/>
      </c>
      <c r="F139" s="12"/>
      <c r="G139" s="12"/>
      <c r="H139" s="11"/>
      <c r="I139" s="36" t="str">
        <f t="shared" si="5"/>
        <v/>
      </c>
    </row>
    <row r="140" spans="2:9" x14ac:dyDescent="0.25">
      <c r="B140" s="9"/>
      <c r="C140" s="9"/>
      <c r="D140" s="9"/>
      <c r="E140" s="82" t="str">
        <f t="shared" si="4"/>
        <v/>
      </c>
      <c r="F140" s="12"/>
      <c r="G140" s="12"/>
      <c r="H140" s="11"/>
      <c r="I140" s="36" t="str">
        <f t="shared" si="5"/>
        <v/>
      </c>
    </row>
    <row r="141" spans="2:9" x14ac:dyDescent="0.25">
      <c r="B141" s="9"/>
      <c r="C141" s="9"/>
      <c r="D141" s="9"/>
      <c r="E141" s="82" t="str">
        <f t="shared" si="4"/>
        <v/>
      </c>
      <c r="F141" s="12"/>
      <c r="G141" s="12"/>
      <c r="H141" s="11"/>
      <c r="I141" s="36" t="str">
        <f t="shared" si="5"/>
        <v/>
      </c>
    </row>
    <row r="142" spans="2:9" x14ac:dyDescent="0.25">
      <c r="B142" s="9"/>
      <c r="C142" s="9"/>
      <c r="D142" s="9"/>
      <c r="E142" s="82" t="str">
        <f t="shared" si="4"/>
        <v/>
      </c>
      <c r="F142" s="12"/>
      <c r="G142" s="12"/>
      <c r="H142" s="11"/>
      <c r="I142" s="36" t="str">
        <f t="shared" si="5"/>
        <v/>
      </c>
    </row>
    <row r="143" spans="2:9" x14ac:dyDescent="0.25">
      <c r="B143" s="9"/>
      <c r="C143" s="9"/>
      <c r="D143" s="9"/>
      <c r="E143" s="82" t="str">
        <f t="shared" si="4"/>
        <v/>
      </c>
      <c r="F143" s="12"/>
      <c r="G143" s="12"/>
      <c r="H143" s="11"/>
      <c r="I143" s="36" t="str">
        <f t="shared" si="5"/>
        <v/>
      </c>
    </row>
    <row r="144" spans="2:9" x14ac:dyDescent="0.25">
      <c r="B144" s="9"/>
      <c r="C144" s="9"/>
      <c r="D144" s="9"/>
      <c r="E144" s="82" t="str">
        <f t="shared" si="4"/>
        <v/>
      </c>
      <c r="F144" s="12"/>
      <c r="G144" s="12"/>
      <c r="H144" s="11"/>
      <c r="I144" s="36" t="str">
        <f t="shared" si="5"/>
        <v/>
      </c>
    </row>
    <row r="145" spans="2:9" x14ac:dyDescent="0.25">
      <c r="B145" s="9"/>
      <c r="C145" s="9"/>
      <c r="D145" s="9"/>
      <c r="E145" s="82" t="str">
        <f t="shared" si="4"/>
        <v/>
      </c>
      <c r="F145" s="12"/>
      <c r="G145" s="12"/>
      <c r="H145" s="11"/>
      <c r="I145" s="36" t="str">
        <f t="shared" si="5"/>
        <v/>
      </c>
    </row>
    <row r="146" spans="2:9" x14ac:dyDescent="0.25">
      <c r="B146" s="9"/>
      <c r="C146" s="9"/>
      <c r="D146" s="9"/>
      <c r="E146" s="82" t="str">
        <f t="shared" si="4"/>
        <v/>
      </c>
      <c r="F146" s="12"/>
      <c r="G146" s="12"/>
      <c r="H146" s="11"/>
      <c r="I146" s="36" t="str">
        <f t="shared" si="5"/>
        <v/>
      </c>
    </row>
    <row r="147" spans="2:9" x14ac:dyDescent="0.25">
      <c r="B147" s="9"/>
      <c r="C147" s="9"/>
      <c r="D147" s="9"/>
      <c r="E147" s="82" t="str">
        <f t="shared" si="4"/>
        <v/>
      </c>
      <c r="F147" s="12"/>
      <c r="G147" s="12"/>
      <c r="H147" s="11"/>
      <c r="I147" s="36" t="str">
        <f t="shared" si="5"/>
        <v/>
      </c>
    </row>
    <row r="148" spans="2:9" x14ac:dyDescent="0.25">
      <c r="B148" s="9"/>
      <c r="C148" s="9"/>
      <c r="D148" s="9"/>
      <c r="E148" s="82" t="str">
        <f t="shared" si="4"/>
        <v/>
      </c>
      <c r="F148" s="12"/>
      <c r="G148" s="12"/>
      <c r="H148" s="11"/>
      <c r="I148" s="36" t="str">
        <f t="shared" si="5"/>
        <v/>
      </c>
    </row>
    <row r="149" spans="2:9" x14ac:dyDescent="0.25">
      <c r="B149" s="9"/>
      <c r="C149" s="9"/>
      <c r="D149" s="9"/>
      <c r="E149" s="82" t="str">
        <f t="shared" si="4"/>
        <v/>
      </c>
      <c r="F149" s="12"/>
      <c r="G149" s="12"/>
      <c r="H149" s="11"/>
      <c r="I149" s="36" t="str">
        <f t="shared" si="5"/>
        <v/>
      </c>
    </row>
    <row r="150" spans="2:9" x14ac:dyDescent="0.25">
      <c r="B150" s="9"/>
      <c r="C150" s="9"/>
      <c r="D150" s="9"/>
      <c r="E150" s="82" t="str">
        <f t="shared" si="4"/>
        <v/>
      </c>
      <c r="F150" s="12"/>
      <c r="G150" s="12"/>
      <c r="H150" s="11"/>
      <c r="I150" s="36" t="str">
        <f t="shared" si="5"/>
        <v/>
      </c>
    </row>
    <row r="151" spans="2:9" x14ac:dyDescent="0.25">
      <c r="B151" s="9"/>
      <c r="C151" s="9"/>
      <c r="D151" s="9"/>
      <c r="E151" s="82" t="str">
        <f t="shared" si="4"/>
        <v/>
      </c>
      <c r="F151" s="12"/>
      <c r="G151" s="12"/>
      <c r="H151" s="11"/>
      <c r="I151" s="36" t="str">
        <f t="shared" si="5"/>
        <v/>
      </c>
    </row>
    <row r="152" spans="2:9" x14ac:dyDescent="0.25">
      <c r="B152" s="9"/>
      <c r="C152" s="9"/>
      <c r="D152" s="9"/>
      <c r="E152" s="82" t="str">
        <f t="shared" si="4"/>
        <v/>
      </c>
      <c r="F152" s="12"/>
      <c r="G152" s="12"/>
      <c r="H152" s="11"/>
      <c r="I152" s="36" t="str">
        <f t="shared" si="5"/>
        <v/>
      </c>
    </row>
    <row r="153" spans="2:9" x14ac:dyDescent="0.25">
      <c r="B153" s="9"/>
      <c r="C153" s="9"/>
      <c r="D153" s="9"/>
      <c r="E153" s="82" t="str">
        <f t="shared" si="4"/>
        <v/>
      </c>
      <c r="F153" s="12"/>
      <c r="G153" s="12"/>
      <c r="H153" s="11"/>
      <c r="I153" s="36" t="str">
        <f t="shared" si="5"/>
        <v/>
      </c>
    </row>
    <row r="154" spans="2:9" x14ac:dyDescent="0.25">
      <c r="B154" s="9"/>
      <c r="C154" s="9"/>
      <c r="D154" s="9"/>
      <c r="E154" s="82" t="str">
        <f t="shared" si="4"/>
        <v/>
      </c>
      <c r="F154" s="12"/>
      <c r="G154" s="12"/>
      <c r="H154" s="11"/>
      <c r="I154" s="36" t="str">
        <f t="shared" si="5"/>
        <v/>
      </c>
    </row>
    <row r="155" spans="2:9" x14ac:dyDescent="0.25">
      <c r="B155" s="9"/>
      <c r="C155" s="9"/>
      <c r="D155" s="9"/>
      <c r="E155" s="82" t="str">
        <f t="shared" si="4"/>
        <v/>
      </c>
      <c r="F155" s="12"/>
      <c r="G155" s="12"/>
      <c r="H155" s="11"/>
      <c r="I155" s="36" t="str">
        <f t="shared" si="5"/>
        <v/>
      </c>
    </row>
    <row r="156" spans="2:9" x14ac:dyDescent="0.25">
      <c r="B156" s="9"/>
      <c r="C156" s="9"/>
      <c r="D156" s="9"/>
      <c r="E156" s="82" t="str">
        <f t="shared" si="4"/>
        <v/>
      </c>
      <c r="F156" s="12"/>
      <c r="G156" s="12"/>
      <c r="H156" s="11"/>
      <c r="I156" s="36" t="str">
        <f t="shared" si="5"/>
        <v/>
      </c>
    </row>
    <row r="157" spans="2:9" x14ac:dyDescent="0.25">
      <c r="B157" s="9"/>
      <c r="C157" s="9"/>
      <c r="D157" s="9"/>
      <c r="E157" s="82" t="str">
        <f t="shared" si="4"/>
        <v/>
      </c>
      <c r="F157" s="12"/>
      <c r="G157" s="12"/>
      <c r="H157" s="11"/>
      <c r="I157" s="36" t="str">
        <f t="shared" si="5"/>
        <v/>
      </c>
    </row>
    <row r="158" spans="2:9" x14ac:dyDescent="0.25">
      <c r="B158" s="9"/>
      <c r="C158" s="9"/>
      <c r="D158" s="9"/>
      <c r="E158" s="82" t="str">
        <f t="shared" si="4"/>
        <v/>
      </c>
      <c r="F158" s="12"/>
      <c r="G158" s="12"/>
      <c r="H158" s="11"/>
      <c r="I158" s="36" t="str">
        <f t="shared" si="5"/>
        <v/>
      </c>
    </row>
    <row r="159" spans="2:9" x14ac:dyDescent="0.25">
      <c r="B159" s="9"/>
      <c r="C159" s="9"/>
      <c r="D159" s="9"/>
      <c r="E159" s="82" t="str">
        <f t="shared" si="4"/>
        <v/>
      </c>
      <c r="F159" s="12"/>
      <c r="G159" s="12"/>
      <c r="H159" s="11"/>
      <c r="I159" s="36" t="str">
        <f t="shared" si="5"/>
        <v/>
      </c>
    </row>
    <row r="160" spans="2:9" x14ac:dyDescent="0.25">
      <c r="B160" s="9"/>
      <c r="C160" s="9"/>
      <c r="D160" s="9"/>
      <c r="E160" s="82" t="str">
        <f t="shared" si="4"/>
        <v/>
      </c>
      <c r="F160" s="12"/>
      <c r="G160" s="12"/>
      <c r="H160" s="11"/>
      <c r="I160" s="36" t="str">
        <f t="shared" si="5"/>
        <v/>
      </c>
    </row>
    <row r="161" spans="2:9" x14ac:dyDescent="0.25">
      <c r="B161" s="9"/>
      <c r="C161" s="9"/>
      <c r="D161" s="9"/>
      <c r="E161" s="82" t="str">
        <f t="shared" si="4"/>
        <v/>
      </c>
      <c r="F161" s="12"/>
      <c r="G161" s="12"/>
      <c r="H161" s="11"/>
      <c r="I161" s="36" t="str">
        <f t="shared" si="5"/>
        <v/>
      </c>
    </row>
    <row r="162" spans="2:9" x14ac:dyDescent="0.25">
      <c r="B162" s="9"/>
      <c r="C162" s="9"/>
      <c r="D162" s="9"/>
      <c r="E162" s="82" t="str">
        <f t="shared" si="4"/>
        <v/>
      </c>
      <c r="F162" s="12"/>
      <c r="G162" s="12"/>
      <c r="H162" s="11"/>
      <c r="I162" s="36" t="str">
        <f t="shared" si="5"/>
        <v/>
      </c>
    </row>
    <row r="163" spans="2:9" x14ac:dyDescent="0.25">
      <c r="B163" s="9"/>
      <c r="C163" s="9"/>
      <c r="D163" s="9"/>
      <c r="E163" s="82" t="str">
        <f t="shared" si="4"/>
        <v/>
      </c>
      <c r="F163" s="12"/>
      <c r="G163" s="12"/>
      <c r="H163" s="11"/>
      <c r="I163" s="36" t="str">
        <f t="shared" si="5"/>
        <v/>
      </c>
    </row>
    <row r="164" spans="2:9" x14ac:dyDescent="0.25">
      <c r="B164" s="9"/>
      <c r="C164" s="9"/>
      <c r="D164" s="9"/>
      <c r="E164" s="82" t="str">
        <f t="shared" si="4"/>
        <v/>
      </c>
      <c r="F164" s="12"/>
      <c r="G164" s="12"/>
      <c r="H164" s="11"/>
      <c r="I164" s="36" t="str">
        <f t="shared" si="5"/>
        <v/>
      </c>
    </row>
    <row r="165" spans="2:9" x14ac:dyDescent="0.25">
      <c r="B165" s="9"/>
      <c r="C165" s="9"/>
      <c r="D165" s="9"/>
      <c r="E165" s="82" t="str">
        <f t="shared" si="4"/>
        <v/>
      </c>
      <c r="F165" s="12"/>
      <c r="G165" s="12"/>
      <c r="H165" s="11"/>
      <c r="I165" s="36" t="str">
        <f t="shared" si="5"/>
        <v/>
      </c>
    </row>
    <row r="166" spans="2:9" x14ac:dyDescent="0.25">
      <c r="B166" s="9"/>
      <c r="C166" s="9"/>
      <c r="D166" s="9"/>
      <c r="E166" s="82" t="str">
        <f t="shared" si="4"/>
        <v/>
      </c>
      <c r="F166" s="12"/>
      <c r="G166" s="12"/>
      <c r="H166" s="11"/>
      <c r="I166" s="36" t="str">
        <f t="shared" si="5"/>
        <v/>
      </c>
    </row>
    <row r="167" spans="2:9" x14ac:dyDescent="0.25">
      <c r="B167" s="9"/>
      <c r="C167" s="9"/>
      <c r="D167" s="9"/>
      <c r="E167" s="82" t="str">
        <f t="shared" si="4"/>
        <v/>
      </c>
      <c r="F167" s="12"/>
      <c r="G167" s="12"/>
      <c r="H167" s="11"/>
      <c r="I167" s="36" t="str">
        <f t="shared" si="5"/>
        <v/>
      </c>
    </row>
    <row r="168" spans="2:9" x14ac:dyDescent="0.25">
      <c r="B168" s="9"/>
      <c r="C168" s="9"/>
      <c r="D168" s="9"/>
      <c r="E168" s="82" t="str">
        <f t="shared" si="4"/>
        <v/>
      </c>
      <c r="F168" s="12"/>
      <c r="G168" s="12"/>
      <c r="H168" s="11"/>
      <c r="I168" s="36" t="str">
        <f t="shared" si="5"/>
        <v/>
      </c>
    </row>
    <row r="169" spans="2:9" x14ac:dyDescent="0.25">
      <c r="B169" s="9"/>
      <c r="C169" s="9"/>
      <c r="D169" s="9"/>
      <c r="E169" s="82" t="str">
        <f t="shared" si="4"/>
        <v/>
      </c>
      <c r="F169" s="12"/>
      <c r="G169" s="12"/>
      <c r="H169" s="11"/>
      <c r="I169" s="36" t="str">
        <f t="shared" si="5"/>
        <v/>
      </c>
    </row>
    <row r="170" spans="2:9" x14ac:dyDescent="0.25">
      <c r="B170" s="9"/>
      <c r="C170" s="9"/>
      <c r="D170" s="9"/>
      <c r="E170" s="82" t="str">
        <f t="shared" si="4"/>
        <v/>
      </c>
      <c r="F170" s="12"/>
      <c r="G170" s="12"/>
      <c r="H170" s="11"/>
      <c r="I170" s="36" t="str">
        <f t="shared" si="5"/>
        <v/>
      </c>
    </row>
    <row r="171" spans="2:9" x14ac:dyDescent="0.25">
      <c r="B171" s="9"/>
      <c r="C171" s="9"/>
      <c r="D171" s="9"/>
      <c r="E171" s="82" t="str">
        <f t="shared" si="4"/>
        <v/>
      </c>
      <c r="F171" s="12"/>
      <c r="G171" s="12"/>
      <c r="H171" s="11"/>
      <c r="I171" s="36" t="str">
        <f t="shared" si="5"/>
        <v/>
      </c>
    </row>
    <row r="172" spans="2:9" x14ac:dyDescent="0.25">
      <c r="B172" s="9"/>
      <c r="C172" s="9"/>
      <c r="D172" s="9"/>
      <c r="E172" s="82" t="str">
        <f t="shared" si="4"/>
        <v/>
      </c>
      <c r="F172" s="12"/>
      <c r="G172" s="12"/>
      <c r="H172" s="11"/>
      <c r="I172" s="36" t="str">
        <f t="shared" si="5"/>
        <v/>
      </c>
    </row>
    <row r="173" spans="2:9" x14ac:dyDescent="0.25">
      <c r="B173" s="9"/>
      <c r="C173" s="9"/>
      <c r="D173" s="9"/>
      <c r="E173" s="82" t="str">
        <f t="shared" si="4"/>
        <v/>
      </c>
      <c r="F173" s="12"/>
      <c r="G173" s="12"/>
      <c r="H173" s="11"/>
      <c r="I173" s="36" t="str">
        <f t="shared" si="5"/>
        <v/>
      </c>
    </row>
    <row r="174" spans="2:9" x14ac:dyDescent="0.25">
      <c r="B174" s="9"/>
      <c r="C174" s="9"/>
      <c r="D174" s="9"/>
      <c r="E174" s="82" t="str">
        <f t="shared" si="4"/>
        <v/>
      </c>
      <c r="F174" s="12"/>
      <c r="G174" s="12"/>
      <c r="H174" s="11"/>
      <c r="I174" s="36" t="str">
        <f t="shared" si="5"/>
        <v/>
      </c>
    </row>
    <row r="175" spans="2:9" x14ac:dyDescent="0.25">
      <c r="B175" s="9"/>
      <c r="C175" s="9"/>
      <c r="D175" s="9"/>
      <c r="E175" s="82" t="str">
        <f t="shared" si="4"/>
        <v/>
      </c>
      <c r="F175" s="12"/>
      <c r="G175" s="12"/>
      <c r="H175" s="11"/>
      <c r="I175" s="36" t="str">
        <f t="shared" si="5"/>
        <v/>
      </c>
    </row>
    <row r="176" spans="2:9" x14ac:dyDescent="0.25">
      <c r="B176" s="9"/>
      <c r="C176" s="9"/>
      <c r="D176" s="9"/>
      <c r="E176" s="82" t="str">
        <f t="shared" si="4"/>
        <v/>
      </c>
      <c r="F176" s="12"/>
      <c r="G176" s="12"/>
      <c r="H176" s="11"/>
      <c r="I176" s="36" t="str">
        <f t="shared" si="5"/>
        <v/>
      </c>
    </row>
    <row r="177" spans="2:9" x14ac:dyDescent="0.25">
      <c r="B177" s="9"/>
      <c r="C177" s="9"/>
      <c r="D177" s="9"/>
      <c r="E177" s="82" t="str">
        <f t="shared" si="4"/>
        <v/>
      </c>
      <c r="F177" s="12"/>
      <c r="G177" s="12"/>
      <c r="H177" s="11"/>
      <c r="I177" s="36" t="str">
        <f t="shared" si="5"/>
        <v/>
      </c>
    </row>
    <row r="178" spans="2:9" x14ac:dyDescent="0.25">
      <c r="B178" s="9"/>
      <c r="C178" s="9"/>
      <c r="D178" s="9"/>
      <c r="E178" s="82" t="str">
        <f t="shared" si="4"/>
        <v/>
      </c>
      <c r="F178" s="12"/>
      <c r="G178" s="12"/>
      <c r="H178" s="11"/>
      <c r="I178" s="36" t="str">
        <f t="shared" si="5"/>
        <v/>
      </c>
    </row>
    <row r="179" spans="2:9" x14ac:dyDescent="0.25">
      <c r="B179" s="9"/>
      <c r="C179" s="9"/>
      <c r="D179" s="9"/>
      <c r="E179" s="82" t="str">
        <f t="shared" si="4"/>
        <v/>
      </c>
      <c r="F179" s="12"/>
      <c r="G179" s="12"/>
      <c r="H179" s="11"/>
      <c r="I179" s="36" t="str">
        <f t="shared" si="5"/>
        <v/>
      </c>
    </row>
    <row r="180" spans="2:9" x14ac:dyDescent="0.25">
      <c r="B180" s="9"/>
      <c r="C180" s="9"/>
      <c r="D180" s="9"/>
      <c r="E180" s="82" t="str">
        <f t="shared" si="4"/>
        <v/>
      </c>
      <c r="F180" s="12"/>
      <c r="G180" s="12"/>
      <c r="H180" s="11"/>
      <c r="I180" s="36" t="str">
        <f t="shared" si="5"/>
        <v/>
      </c>
    </row>
    <row r="181" spans="2:9" x14ac:dyDescent="0.25">
      <c r="B181" s="9"/>
      <c r="C181" s="9"/>
      <c r="D181" s="9"/>
      <c r="E181" s="82" t="str">
        <f t="shared" si="4"/>
        <v/>
      </c>
      <c r="F181" s="12"/>
      <c r="G181" s="12"/>
      <c r="H181" s="11"/>
      <c r="I181" s="36" t="str">
        <f t="shared" si="5"/>
        <v/>
      </c>
    </row>
    <row r="182" spans="2:9" x14ac:dyDescent="0.25">
      <c r="B182" s="9"/>
      <c r="C182" s="9"/>
      <c r="D182" s="9"/>
      <c r="E182" s="82" t="str">
        <f t="shared" si="4"/>
        <v/>
      </c>
      <c r="F182" s="12"/>
      <c r="G182" s="12"/>
      <c r="H182" s="11"/>
      <c r="I182" s="36" t="str">
        <f t="shared" si="5"/>
        <v/>
      </c>
    </row>
    <row r="183" spans="2:9" x14ac:dyDescent="0.25">
      <c r="B183" s="9"/>
      <c r="C183" s="9"/>
      <c r="D183" s="9"/>
      <c r="E183" s="82" t="str">
        <f t="shared" si="4"/>
        <v/>
      </c>
      <c r="F183" s="12"/>
      <c r="G183" s="12"/>
      <c r="H183" s="11"/>
      <c r="I183" s="36" t="str">
        <f t="shared" si="5"/>
        <v/>
      </c>
    </row>
    <row r="184" spans="2:9" x14ac:dyDescent="0.25">
      <c r="B184" s="9"/>
      <c r="C184" s="9"/>
      <c r="D184" s="9"/>
      <c r="E184" s="82" t="str">
        <f t="shared" si="4"/>
        <v/>
      </c>
      <c r="F184" s="12"/>
      <c r="G184" s="12"/>
      <c r="H184" s="11"/>
      <c r="I184" s="36" t="str">
        <f t="shared" si="5"/>
        <v/>
      </c>
    </row>
    <row r="185" spans="2:9" x14ac:dyDescent="0.25">
      <c r="B185" s="9"/>
      <c r="C185" s="9"/>
      <c r="D185" s="9"/>
      <c r="E185" s="82" t="str">
        <f t="shared" si="4"/>
        <v/>
      </c>
      <c r="F185" s="12"/>
      <c r="G185" s="12"/>
      <c r="H185" s="11"/>
      <c r="I185" s="36" t="str">
        <f t="shared" si="5"/>
        <v/>
      </c>
    </row>
    <row r="186" spans="2:9" x14ac:dyDescent="0.25">
      <c r="B186" s="9"/>
      <c r="C186" s="9"/>
      <c r="D186" s="9"/>
      <c r="E186" s="82" t="str">
        <f t="shared" si="4"/>
        <v/>
      </c>
      <c r="F186" s="12"/>
      <c r="G186" s="12"/>
      <c r="H186" s="11"/>
      <c r="I186" s="36" t="str">
        <f t="shared" si="5"/>
        <v/>
      </c>
    </row>
    <row r="187" spans="2:9" x14ac:dyDescent="0.25">
      <c r="B187" s="9"/>
      <c r="C187" s="9"/>
      <c r="D187" s="9"/>
      <c r="E187" s="82" t="str">
        <f t="shared" si="4"/>
        <v/>
      </c>
      <c r="F187" s="12"/>
      <c r="G187" s="12"/>
      <c r="H187" s="11"/>
      <c r="I187" s="36" t="str">
        <f t="shared" si="5"/>
        <v/>
      </c>
    </row>
    <row r="188" spans="2:9" x14ac:dyDescent="0.25">
      <c r="B188" s="9"/>
      <c r="C188" s="9"/>
      <c r="D188" s="9"/>
      <c r="E188" s="82" t="str">
        <f t="shared" si="4"/>
        <v/>
      </c>
      <c r="F188" s="12"/>
      <c r="G188" s="12"/>
      <c r="H188" s="11"/>
      <c r="I188" s="36" t="str">
        <f t="shared" si="5"/>
        <v/>
      </c>
    </row>
    <row r="189" spans="2:9" x14ac:dyDescent="0.25">
      <c r="B189" s="9"/>
      <c r="C189" s="9"/>
      <c r="D189" s="9"/>
      <c r="E189" s="82" t="str">
        <f t="shared" si="4"/>
        <v/>
      </c>
      <c r="F189" s="12"/>
      <c r="G189" s="12"/>
      <c r="H189" s="11"/>
      <c r="I189" s="36" t="str">
        <f t="shared" si="5"/>
        <v/>
      </c>
    </row>
    <row r="190" spans="2:9" x14ac:dyDescent="0.25">
      <c r="B190" s="9"/>
      <c r="C190" s="9"/>
      <c r="D190" s="9"/>
      <c r="E190" s="82" t="str">
        <f t="shared" si="4"/>
        <v/>
      </c>
      <c r="F190" s="12"/>
      <c r="G190" s="12"/>
      <c r="H190" s="11"/>
      <c r="I190" s="36" t="str">
        <f t="shared" si="5"/>
        <v/>
      </c>
    </row>
    <row r="191" spans="2:9" x14ac:dyDescent="0.25">
      <c r="B191" s="9"/>
      <c r="C191" s="9"/>
      <c r="D191" s="9"/>
      <c r="E191" s="82" t="str">
        <f t="shared" si="4"/>
        <v/>
      </c>
      <c r="F191" s="12"/>
      <c r="G191" s="12"/>
      <c r="H191" s="11"/>
      <c r="I191" s="36" t="str">
        <f t="shared" si="5"/>
        <v/>
      </c>
    </row>
    <row r="192" spans="2:9" x14ac:dyDescent="0.25">
      <c r="B192" s="9"/>
      <c r="C192" s="9"/>
      <c r="D192" s="9"/>
      <c r="E192" s="82" t="str">
        <f t="shared" si="4"/>
        <v/>
      </c>
      <c r="F192" s="12"/>
      <c r="G192" s="12"/>
      <c r="H192" s="11"/>
      <c r="I192" s="36" t="str">
        <f t="shared" si="5"/>
        <v/>
      </c>
    </row>
    <row r="193" spans="2:9" x14ac:dyDescent="0.25">
      <c r="B193" s="9"/>
      <c r="C193" s="9"/>
      <c r="D193" s="9"/>
      <c r="E193" s="82" t="str">
        <f t="shared" si="4"/>
        <v/>
      </c>
      <c r="F193" s="12"/>
      <c r="G193" s="12"/>
      <c r="H193" s="11"/>
      <c r="I193" s="36" t="str">
        <f t="shared" si="5"/>
        <v/>
      </c>
    </row>
    <row r="194" spans="2:9" x14ac:dyDescent="0.25">
      <c r="B194" s="9"/>
      <c r="C194" s="9"/>
      <c r="D194" s="9"/>
      <c r="E194" s="82" t="str">
        <f t="shared" si="4"/>
        <v/>
      </c>
      <c r="F194" s="12"/>
      <c r="G194" s="12"/>
      <c r="H194" s="11"/>
      <c r="I194" s="36" t="str">
        <f t="shared" si="5"/>
        <v/>
      </c>
    </row>
    <row r="195" spans="2:9" x14ac:dyDescent="0.25">
      <c r="B195" s="13" t="s">
        <v>81</v>
      </c>
      <c r="C195" s="13"/>
      <c r="D195" s="13"/>
      <c r="E195" s="82" t="str">
        <f t="shared" si="4"/>
        <v/>
      </c>
      <c r="F195" s="14"/>
      <c r="G195" s="14"/>
      <c r="H195" s="11"/>
      <c r="I195" s="36" t="str">
        <f t="shared" si="5"/>
        <v/>
      </c>
    </row>
    <row r="196" spans="2:9" x14ac:dyDescent="0.25">
      <c r="B196" s="9"/>
      <c r="C196" s="9"/>
      <c r="D196" s="9"/>
      <c r="E196" s="82" t="str">
        <f t="shared" si="4"/>
        <v/>
      </c>
      <c r="F196" s="12"/>
      <c r="G196" s="12"/>
      <c r="H196" s="11"/>
      <c r="I196" s="36" t="str">
        <f t="shared" si="5"/>
        <v/>
      </c>
    </row>
    <row r="197" spans="2:9" x14ac:dyDescent="0.25">
      <c r="B197" s="9"/>
      <c r="C197" s="9"/>
      <c r="D197" s="9"/>
      <c r="E197" s="82" t="str">
        <f t="shared" si="4"/>
        <v/>
      </c>
      <c r="F197" s="12"/>
      <c r="G197" s="12"/>
      <c r="H197" s="11"/>
      <c r="I197" s="36" t="str">
        <f t="shared" si="5"/>
        <v/>
      </c>
    </row>
    <row r="198" spans="2:9" x14ac:dyDescent="0.25">
      <c r="B198" s="9"/>
      <c r="C198" s="9"/>
      <c r="D198" s="9"/>
      <c r="E198" s="82" t="str">
        <f t="shared" si="4"/>
        <v/>
      </c>
      <c r="F198" s="12"/>
      <c r="G198" s="12"/>
      <c r="H198" s="11"/>
      <c r="I198" s="36" t="str">
        <f t="shared" si="5"/>
        <v/>
      </c>
    </row>
    <row r="199" spans="2:9" x14ac:dyDescent="0.25">
      <c r="B199" s="9"/>
      <c r="C199" s="9"/>
      <c r="D199" s="9"/>
      <c r="E199" s="82" t="str">
        <f t="shared" si="4"/>
        <v/>
      </c>
      <c r="F199" s="12"/>
      <c r="G199" s="12"/>
      <c r="H199" s="11"/>
      <c r="I199" s="36" t="str">
        <f t="shared" si="5"/>
        <v/>
      </c>
    </row>
    <row r="200" spans="2:9" x14ac:dyDescent="0.25">
      <c r="B200" s="9"/>
      <c r="C200" s="9"/>
      <c r="D200" s="9"/>
      <c r="E200" s="82" t="str">
        <f t="shared" si="4"/>
        <v/>
      </c>
      <c r="F200" s="12"/>
      <c r="G200" s="12"/>
      <c r="H200" s="11"/>
      <c r="I200" s="36" t="str">
        <f t="shared" si="5"/>
        <v/>
      </c>
    </row>
    <row r="201" spans="2:9" x14ac:dyDescent="0.25">
      <c r="B201" s="9"/>
      <c r="C201" s="9"/>
      <c r="D201" s="9"/>
      <c r="E201" s="82" t="str">
        <f t="shared" ref="E201" si="6">IFERROR((VALUE(CONCATENATE(B201," ",D201,":00"))-VALUE(CONCATENATE(B201," ",C201,":00")))*24*60,"")</f>
        <v/>
      </c>
      <c r="F201" s="12"/>
      <c r="G201" s="12"/>
      <c r="H201" s="11"/>
      <c r="I201" s="36" t="str">
        <f t="shared" ref="I201" si="7">IFERROR(E201/60,"")</f>
        <v/>
      </c>
    </row>
    <row r="202" spans="2:9" ht="15.75" x14ac:dyDescent="0.25">
      <c r="B202" s="33"/>
      <c r="C202" s="34"/>
      <c r="D202" s="34"/>
      <c r="E202" s="34"/>
      <c r="F202" s="34"/>
      <c r="G202" s="34"/>
      <c r="H202" s="35"/>
      <c r="I202" s="83">
        <f>SUM($I$8:I201)</f>
        <v>211.00000000046566</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5" x14ac:dyDescent="0.25"/>
  <cols>
    <col min="1" max="1" width="39.7109375" customWidth="1"/>
    <col min="2" max="2" width="22.85546875" hidden="1" customWidth="1"/>
    <col min="3" max="3" width="61.140625" bestFit="1" customWidth="1"/>
    <col min="4" max="4" width="17.85546875" customWidth="1"/>
    <col min="5" max="5" width="11" customWidth="1"/>
    <col min="6" max="6" width="16.7109375" customWidth="1"/>
    <col min="7" max="7" width="14.42578125" customWidth="1"/>
    <col min="8" max="8" width="5.140625" bestFit="1" customWidth="1"/>
    <col min="9" max="9" width="8.85546875" customWidth="1"/>
    <col min="10" max="10" width="72" bestFit="1" customWidth="1"/>
    <col min="11" max="11" width="20.85546875" bestFit="1" customWidth="1"/>
    <col min="12" max="12" width="30.7109375" bestFit="1" customWidth="1"/>
    <col min="13" max="13" width="27.140625" bestFit="1" customWidth="1"/>
    <col min="14" max="14" width="10.42578125" bestFit="1" customWidth="1"/>
    <col min="15" max="15" width="11.28515625" customWidth="1"/>
    <col min="16" max="16" width="10.140625" customWidth="1"/>
    <col min="17" max="17" width="8.28515625" bestFit="1" customWidth="1"/>
    <col min="18" max="18" width="10" customWidth="1"/>
    <col min="19" max="19" width="10.5703125" customWidth="1"/>
    <col min="20" max="20" width="8.5703125" bestFit="1" customWidth="1"/>
    <col min="21" max="21" width="9" bestFit="1" customWidth="1"/>
    <col min="22" max="22" width="10.140625" bestFit="1" customWidth="1"/>
  </cols>
  <sheetData>
    <row r="1" spans="1:23" s="18" customFormat="1" ht="35.450000000000003" customHeight="1" x14ac:dyDescent="0.25">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25">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25">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25">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25">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25">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25">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25">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25">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25">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25">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25">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25">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25">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25">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25">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25">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25">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25">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25">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25">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25">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25">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25">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25">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25">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25">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25">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25">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25">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25">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25">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25">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25">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25">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25">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25">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25">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25">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25">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25">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25">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25">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25">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25">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25">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25">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25">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25">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25">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25">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25">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25">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25">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25">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25">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25">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25">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25">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25">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25">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25">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25">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25">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25">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25">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25">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25">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25">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25">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25">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25">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25">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25">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25">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25">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25">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25">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25">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25">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25">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25">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25">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25">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25">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25">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25">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25">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25">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25">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25">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25">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25">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25">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25">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25">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25">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25">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25">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25">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25">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25">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25">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25">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25">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25">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25">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25">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25">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25">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25">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25">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25">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25">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25">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25">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25">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25">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25">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25">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25">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25">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25">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25">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25">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25">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25">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25">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25">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25">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25">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25">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25">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25">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25">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25">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25">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25">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25">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25">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25">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25">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25">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25">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25">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25">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25">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25">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25">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25">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25">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25">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25">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25">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25">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25">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25">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25">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25">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25">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25">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25">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25">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25">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25">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25">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25">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25">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25">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25">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25">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25">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25">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25">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25">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25">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25">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25">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25">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25">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25">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25">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25">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25">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25">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25">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25">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25">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25">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25">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25">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25">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25">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25">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25">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25">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25">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25">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25">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25">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25">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25">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25">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25">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25">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25">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25">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25">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25">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25">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25">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25">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25">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25">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25">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25">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25">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25">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25">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25">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25">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25">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25">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25">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25">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25">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25">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25">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25">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25">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25">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25">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25">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25">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25">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25">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25">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25">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25">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25">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25">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25">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25">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25">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25">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25">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25">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25">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25">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25">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25">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25">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25">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25">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25">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25">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25">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25">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25">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25">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25">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25">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25">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25">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25">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25">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25">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25">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25">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25">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25">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25">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25">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25">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25">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25">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25">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25">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25">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25">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25">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25">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25">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25">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25">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25">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25">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25">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25">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25">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25">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25">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25">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25">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25">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25">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25">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25">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25">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25">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25">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25">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25">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25">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25">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25">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25">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25">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25">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25">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25">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25">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25">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25">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25">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25">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25">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25">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25">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25">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25">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25">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25">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25">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25">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25">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25">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25">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25">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25">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25">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25">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25">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25">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25">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25">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25">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25">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25">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25">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25">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25">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25">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25">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25">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25">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25">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25">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25">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25">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25">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25">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25">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25">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25">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25">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25">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25">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25">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25">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25">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25">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25">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25">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25">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25">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25">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25">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25">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25">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25">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25">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25">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25">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25">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25">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25">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25">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25">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25">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25">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25">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25">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25">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25">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25">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25">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25">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25">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25">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25">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25">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25">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25">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25">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25">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25">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25">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25">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25">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25">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25">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25">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25">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25">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25">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25">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25">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25">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25">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25">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25">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25">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25">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25">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25">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25">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25">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25">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25">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25">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25">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25">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25">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25">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25">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25">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25">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25">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25">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25">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25">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25">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25">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25">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25">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25">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25">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25">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25">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25">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25">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25">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25">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25">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25">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25">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25">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25">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25">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25">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25">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25">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25">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25">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25">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25">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25">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25">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25">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25">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25">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25">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25">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25">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25">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25">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25">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25">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25">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25">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25">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25">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25">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25">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25">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25">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25">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25">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25">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25">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25">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25">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25">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25">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25">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25">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25">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25">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25">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25">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25">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25">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25">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25">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25">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25">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25">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25">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25">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25">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25">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25">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25">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25">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25">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25">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25">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25">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25">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25">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25">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25">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25">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25">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25">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25">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25">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25">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25">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25">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25">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25">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25">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25">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25">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25">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25">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25">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25">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25">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25">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25">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25">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25">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25">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25">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25">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25">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25">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25">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25">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25">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25">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25">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25">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25">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25">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25">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25">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25">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25">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25">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25">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25">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25">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25">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25">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25">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25">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25">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25">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25">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25">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25">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25">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25">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25">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25">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25">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25">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25">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25">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25">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25">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25">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25">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25">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25">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25">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25">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25">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25">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25">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25">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25">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25">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25">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25">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25">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25">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25">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25">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25">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25">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25">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25">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25">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25">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25">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25">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25">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25">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25">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25">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25">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25">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25">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25">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25">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25">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25">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25">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25">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25">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25">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25">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25">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25">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25">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25">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25">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25">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25">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25">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25">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25">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25">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25">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25">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25">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25">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25">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25">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25">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25">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25">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25">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25">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25">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25">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25">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25">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25">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25">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25">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25">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25">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25">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25">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25">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25">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25">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25">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25">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25">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25">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25">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25">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25">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25">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25">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25">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25">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25">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25">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25">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25">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25">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25">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25">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25">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25">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25">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25">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25">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25">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25">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25">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25">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25">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25">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25">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25">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25">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25">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25">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25">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25">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25">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25">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25">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25">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25">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25">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25">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25">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25">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25">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25">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25">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25">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25">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25">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25">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25">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25">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25">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25">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25">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25">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25">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25">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25">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25">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25">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25">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25">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25">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25">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25">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25">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25">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25">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25">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25">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25">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25">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25">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25">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25">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25">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25">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25">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25">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25">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25">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25">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25">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25">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25">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25">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25">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25">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25">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25">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25">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25">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25">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25">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25">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25">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25">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25">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25">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25">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25">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25">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25">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25">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25">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25">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25">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25">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25">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25">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25">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25">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25">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25">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25">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25">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25">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25">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25">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25">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25">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25">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25">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25">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25">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25">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25">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25">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25">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25">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25">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25">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25">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25">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25">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25">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25">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25">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25">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25">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25">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25">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25">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25">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25">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25">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25">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25">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25">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25">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25">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25">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25">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25">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25">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25">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25">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25">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25">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25">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25">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25">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25">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25">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25">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25">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25">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25">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25">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25">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25">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25">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25">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25">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25">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25">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25">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25">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25">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25">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25">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25">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25">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25">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25">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25">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25">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25">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25">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25">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25">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25">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25">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25">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25">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25">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25">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25">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25">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25">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25">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25">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25">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25">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25">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25">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25">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25">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25">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25">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25">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25">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25">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25">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25">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25">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25">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25">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25">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25">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25">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25">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25">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25">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25">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25">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25">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25">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25">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25">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25">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25">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25">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25">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25">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25">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25">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25">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25">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25">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25">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25">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25">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25">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25">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25">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25">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25">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25">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25">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25">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25">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25">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25">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25">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25">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25">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25">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25">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25">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25">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25">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25">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25">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25">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25">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25">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25">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25">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25">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25">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25">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25">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25">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25">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25">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25">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25">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25">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25">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25">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25">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25">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25">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25">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25">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25">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25">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25">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25">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25">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25">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5" x14ac:dyDescent="0.25"/>
  <cols>
    <col min="1" max="1" width="21.5703125" bestFit="1" customWidth="1"/>
    <col min="2" max="2" width="7.140625" bestFit="1" customWidth="1"/>
    <col min="3" max="3" width="27" bestFit="1" customWidth="1"/>
    <col min="4" max="4" width="16.42578125" customWidth="1"/>
    <col min="5" max="5" width="52.85546875" bestFit="1" customWidth="1"/>
    <col min="6" max="6" width="43" bestFit="1" customWidth="1"/>
    <col min="7" max="7" width="7.85546875" bestFit="1" customWidth="1"/>
    <col min="8" max="8" width="8.42578125" style="37" bestFit="1" customWidth="1"/>
    <col min="9" max="9" width="15" style="37" customWidth="1"/>
  </cols>
  <sheetData>
    <row r="1" spans="1:10" s="19" customFormat="1" x14ac:dyDescent="0.25">
      <c r="A1" s="15" t="s">
        <v>19</v>
      </c>
      <c r="B1" s="20" t="s">
        <v>57</v>
      </c>
      <c r="C1" s="20" t="s">
        <v>55</v>
      </c>
      <c r="D1" s="15" t="s">
        <v>290</v>
      </c>
      <c r="E1" s="15" t="s">
        <v>291</v>
      </c>
      <c r="F1" s="15" t="s">
        <v>292</v>
      </c>
      <c r="G1" s="15"/>
      <c r="H1" s="84" t="s">
        <v>293</v>
      </c>
      <c r="I1" s="86" t="s">
        <v>82</v>
      </c>
      <c r="J1" s="20" t="s">
        <v>294</v>
      </c>
    </row>
    <row r="2" spans="1:10" x14ac:dyDescent="0.25">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25">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25">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25">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25">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25">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25">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25">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25">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25">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25">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25">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25">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25">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25">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25">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25">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25">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25">
      <c r="D20" t="str" cm="1">
        <f t="array" ref="D20">IFERROR(INDEX(Data!$J$2:$J$948, SMALL(IF(ISNUMBER(MATCH(Data!$C$2:$C$948,Calculator!$C$9,0)),MATCH(ROW(Data!$C$2:$C$948),ROW(Data!$C$2:$C$948)),""),ROWS($A$1:A19))),"")</f>
        <v>Data Modelling and Database Design (20 credits)</v>
      </c>
      <c r="F20" t="str">
        <f t="shared" si="2"/>
        <v/>
      </c>
      <c r="H20" s="37" t="s">
        <v>329</v>
      </c>
    </row>
    <row r="21" spans="1:10" x14ac:dyDescent="0.25">
      <c r="D21" t="str" cm="1">
        <f t="array" ref="D21">IFERROR(INDEX(Data!$J$2:$J$948, SMALL(IF(ISNUMBER(MATCH(Data!$C$2:$C$948,Calculator!$C$9,0)),MATCH(ROW(Data!$C$2:$C$948),ROW(Data!$C$2:$C$948)),""),ROWS($A$1:A20))),"")</f>
        <v>Data Modelling and Database Design (20 credits)</v>
      </c>
      <c r="F21" t="str">
        <f t="shared" si="2"/>
        <v/>
      </c>
      <c r="H21" s="37" t="s">
        <v>330</v>
      </c>
    </row>
    <row r="22" spans="1:10" x14ac:dyDescent="0.25">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25">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25">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25">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25">
      <c r="D26" t="str" cm="1">
        <f t="array" ref="D26">IFERROR(INDEX(Data!$J$2:$J$948, SMALL(IF(ISNUMBER(MATCH(Data!$C$2:$C$948,Calculator!$C$9,0)),MATCH(ROW(Data!$C$2:$C$948),ROW(Data!$C$2:$C$948)),""),ROWS($A$1:A25))),"")</f>
        <v>Business Systems and Processes (20 credits)</v>
      </c>
      <c r="F26" t="str">
        <f t="shared" si="2"/>
        <v/>
      </c>
      <c r="H26" s="37" t="s">
        <v>335</v>
      </c>
    </row>
    <row r="27" spans="1:10" x14ac:dyDescent="0.25">
      <c r="D27" t="str" cm="1">
        <f t="array" ref="D27">IFERROR(INDEX(Data!$J$2:$J$948, SMALL(IF(ISNUMBER(MATCH(Data!$C$2:$C$948,Calculator!$C$9,0)),MATCH(ROW(Data!$C$2:$C$948),ROW(Data!$C$2:$C$948)),""),ROWS($A$1:A26))),"")</f>
        <v>Business Systems and Processes (20 credits)</v>
      </c>
      <c r="F27" t="str">
        <f t="shared" si="2"/>
        <v/>
      </c>
      <c r="H27" s="37" t="s">
        <v>336</v>
      </c>
    </row>
    <row r="28" spans="1:10" x14ac:dyDescent="0.25">
      <c r="D28" t="str" cm="1">
        <f t="array" ref="D28">IFERROR(INDEX(Data!$J$2:$J$948, SMALL(IF(ISNUMBER(MATCH(Data!$C$2:$C$948,Calculator!$C$9,0)),MATCH(ROW(Data!$C$2:$C$948),ROW(Data!$C$2:$C$948)),""),ROWS($A$1:A27))),"")</f>
        <v>Business Systems and Processes (20 credits)</v>
      </c>
      <c r="F28" t="str">
        <f t="shared" si="2"/>
        <v/>
      </c>
      <c r="H28" s="37" t="s">
        <v>337</v>
      </c>
    </row>
    <row r="29" spans="1:10" x14ac:dyDescent="0.25">
      <c r="D29" t="str" cm="1">
        <f t="array" ref="D29">IFERROR(INDEX(Data!$J$2:$J$948, SMALL(IF(ISNUMBER(MATCH(Data!$C$2:$C$948,Calculator!$C$9,0)),MATCH(ROW(Data!$C$2:$C$948),ROW(Data!$C$2:$C$948)),""),ROWS($A$1:A28))),"")</f>
        <v>Business Systems and Processes (20 credits)</v>
      </c>
      <c r="F29" t="str">
        <f t="shared" si="2"/>
        <v/>
      </c>
      <c r="H29" s="37" t="s">
        <v>338</v>
      </c>
    </row>
    <row r="30" spans="1:10" x14ac:dyDescent="0.25">
      <c r="D30" t="str" cm="1">
        <f t="array" ref="D30">IFERROR(INDEX(Data!$J$2:$J$948, SMALL(IF(ISNUMBER(MATCH(Data!$C$2:$C$948,Calculator!$C$9,0)),MATCH(ROW(Data!$C$2:$C$948),ROW(Data!$C$2:$C$948)),""),ROWS($A$1:A29))),"")</f>
        <v>Cloud Solutions and Architectures (20 credits)</v>
      </c>
      <c r="F30" t="str">
        <f t="shared" si="2"/>
        <v/>
      </c>
      <c r="H30" s="37" t="s">
        <v>339</v>
      </c>
    </row>
    <row r="31" spans="1:10" x14ac:dyDescent="0.25">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25">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25">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25">
      <c r="D34" t="str" cm="1">
        <f t="array" ref="D34">IFERROR(INDEX(Data!$J$2:$J$948, SMALL(IF(ISNUMBER(MATCH(Data!$C$2:$C$948,Calculator!$C$9,0)),MATCH(ROW(Data!$C$2:$C$948),ROW(Data!$C$2:$C$948)),""),ROWS($A$1:A33))),"")</f>
        <v>Cyber Security (20 credits)</v>
      </c>
      <c r="F34" t="str">
        <f t="shared" si="2"/>
        <v/>
      </c>
      <c r="G34" s="37"/>
      <c r="H34" t="s">
        <v>343</v>
      </c>
    </row>
    <row r="35" spans="4:8" x14ac:dyDescent="0.25">
      <c r="D35" t="str" cm="1">
        <f t="array" ref="D35">IFERROR(INDEX(Data!$J$2:$J$948, SMALL(IF(ISNUMBER(MATCH(Data!$C$2:$C$948,Calculator!$C$9,0)),MATCH(ROW(Data!$C$2:$C$948),ROW(Data!$C$2:$C$948)),""),ROWS($A$1:A34))),"")</f>
        <v>Cyber Security (20 credits)</v>
      </c>
      <c r="F35" t="str">
        <f t="shared" si="2"/>
        <v/>
      </c>
      <c r="G35" s="37"/>
      <c r="H35" t="s">
        <v>344</v>
      </c>
    </row>
    <row r="36" spans="4:8" x14ac:dyDescent="0.25">
      <c r="D36" t="str" cm="1">
        <f t="array" ref="D36">IFERROR(INDEX(Data!$J$2:$J$948, SMALL(IF(ISNUMBER(MATCH(Data!$C$2:$C$948,Calculator!$C$9,0)),MATCH(ROW(Data!$C$2:$C$948),ROW(Data!$C$2:$C$948)),""),ROWS($A$1:A35))),"")</f>
        <v>Cyber Security (20 credits)</v>
      </c>
      <c r="F36" t="str">
        <f t="shared" si="2"/>
        <v/>
      </c>
      <c r="G36" s="37"/>
      <c r="H36" t="s">
        <v>345</v>
      </c>
    </row>
    <row r="37" spans="4:8" x14ac:dyDescent="0.25">
      <c r="D37" t="str" cm="1">
        <f t="array" ref="D37">IFERROR(INDEX(Data!$J$2:$J$948, SMALL(IF(ISNUMBER(MATCH(Data!$C$2:$C$948,Calculator!$C$9,0)),MATCH(ROW(Data!$C$2:$C$948),ROW(Data!$C$2:$C$948)),""),ROWS($A$1:A36))),"")</f>
        <v>Cyber Security (20 credits)</v>
      </c>
      <c r="F37" t="str">
        <f t="shared" si="2"/>
        <v/>
      </c>
      <c r="G37" s="37"/>
      <c r="H37" t="s">
        <v>346</v>
      </c>
    </row>
    <row r="38" spans="4:8" x14ac:dyDescent="0.25">
      <c r="D38" t="str" cm="1">
        <f t="array" ref="D38">IFERROR(INDEX(Data!$J$2:$J$948, SMALL(IF(ISNUMBER(MATCH(Data!$C$2:$C$948,Calculator!$C$9,0)),MATCH(ROW(Data!$C$2:$C$948),ROW(Data!$C$2:$C$948)),""),ROWS($A$1:A37))),"")</f>
        <v>Practical Data Analytics (20 credits)</v>
      </c>
      <c r="F38" t="str">
        <f t="shared" si="2"/>
        <v/>
      </c>
      <c r="G38" s="37"/>
      <c r="H38" t="s">
        <v>347</v>
      </c>
    </row>
    <row r="39" spans="4:8" x14ac:dyDescent="0.25">
      <c r="D39" t="str" cm="1">
        <f t="array" ref="D39">IFERROR(INDEX(Data!$J$2:$J$948, SMALL(IF(ISNUMBER(MATCH(Data!$C$2:$C$948,Calculator!$C$9,0)),MATCH(ROW(Data!$C$2:$C$948),ROW(Data!$C$2:$C$948)),""),ROWS($A$1:A38))),"")</f>
        <v>Practical Data Analytics (20 credits)</v>
      </c>
      <c r="F39" t="str">
        <f t="shared" si="2"/>
        <v/>
      </c>
      <c r="G39" s="37"/>
      <c r="H39" t="s">
        <v>348</v>
      </c>
    </row>
    <row r="40" spans="4:8" x14ac:dyDescent="0.25">
      <c r="D40" t="str" cm="1">
        <f t="array" ref="D40">IFERROR(INDEX(Data!$J$2:$J$948, SMALL(IF(ISNUMBER(MATCH(Data!$C$2:$C$948,Calculator!$C$9,0)),MATCH(ROW(Data!$C$2:$C$948),ROW(Data!$C$2:$C$948)),""),ROWS($A$1:A39))),"")</f>
        <v>Practical Data Analytics (20 credits)</v>
      </c>
      <c r="F40" t="str">
        <f t="shared" si="2"/>
        <v/>
      </c>
      <c r="G40" s="37"/>
      <c r="H40" t="s">
        <v>349</v>
      </c>
    </row>
    <row r="41" spans="4:8" x14ac:dyDescent="0.25">
      <c r="D41" t="str" cm="1">
        <f t="array" ref="D41">IFERROR(INDEX(Data!$J$2:$J$948, SMALL(IF(ISNUMBER(MATCH(Data!$C$2:$C$948,Calculator!$C$9,0)),MATCH(ROW(Data!$C$2:$C$948),ROW(Data!$C$2:$C$948)),""),ROWS($A$1:A40))),"")</f>
        <v>Practical Data Analytics (20 credits)</v>
      </c>
      <c r="F41" t="str">
        <f t="shared" si="2"/>
        <v/>
      </c>
      <c r="G41" s="37"/>
      <c r="H41" t="s">
        <v>350</v>
      </c>
    </row>
    <row r="42" spans="4:8" x14ac:dyDescent="0.25">
      <c r="D42" t="str" cm="1">
        <f t="array" ref="D42">IFERROR(INDEX(Data!$J$2:$J$948, SMALL(IF(ISNUMBER(MATCH(Data!$C$2:$C$948,Calculator!$C$9,0)),MATCH(ROW(Data!$C$2:$C$948),ROW(Data!$C$2:$C$948)),""),ROWS($A$1:A41))),"")</f>
        <v>Software Engineering &amp; Agile</v>
      </c>
      <c r="F42" t="str">
        <f t="shared" si="2"/>
        <v/>
      </c>
      <c r="H42" t="s">
        <v>351</v>
      </c>
    </row>
    <row r="43" spans="4:8" x14ac:dyDescent="0.25">
      <c r="D43" t="str" cm="1">
        <f t="array" ref="D43">IFERROR(INDEX(Data!$J$2:$J$948, SMALL(IF(ISNUMBER(MATCH(Data!$C$2:$C$948,Calculator!$C$9,0)),MATCH(ROW(Data!$C$2:$C$948),ROW(Data!$C$2:$C$948)),""),ROWS($A$1:A42))),"")</f>
        <v>Software Engineering &amp; Agile</v>
      </c>
      <c r="F43" t="str">
        <f t="shared" si="2"/>
        <v/>
      </c>
      <c r="H43" t="s">
        <v>352</v>
      </c>
    </row>
    <row r="44" spans="4:8" x14ac:dyDescent="0.25">
      <c r="D44" t="str" cm="1">
        <f t="array" ref="D44">IFERROR(INDEX(Data!$J$2:$J$948, SMALL(IF(ISNUMBER(MATCH(Data!$C$2:$C$948,Calculator!$C$9,0)),MATCH(ROW(Data!$C$2:$C$948),ROW(Data!$C$2:$C$948)),""),ROWS($A$1:A43))),"")</f>
        <v>Software Engineering &amp; Agile</v>
      </c>
      <c r="F44" t="str">
        <f t="shared" si="2"/>
        <v/>
      </c>
      <c r="H44" t="s">
        <v>353</v>
      </c>
    </row>
    <row r="45" spans="4:8" x14ac:dyDescent="0.25">
      <c r="D45" t="str" cm="1">
        <f t="array" ref="D45">IFERROR(INDEX(Data!$J$2:$J$948, SMALL(IF(ISNUMBER(MATCH(Data!$C$2:$C$948,Calculator!$C$9,0)),MATCH(ROW(Data!$C$2:$C$948),ROW(Data!$C$2:$C$948)),""),ROWS($A$1:A44))),"")</f>
        <v>Software Engineering &amp; Agile</v>
      </c>
      <c r="F45" t="str">
        <f t="shared" si="2"/>
        <v/>
      </c>
      <c r="H45" t="s">
        <v>354</v>
      </c>
    </row>
    <row r="46" spans="4:8" x14ac:dyDescent="0.25">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25">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25">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25">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25">
      <c r="D50" t="str" cm="1">
        <f t="array" ref="D50">IFERROR(INDEX(Data!$J$2:$J$948, SMALL(IF(ISNUMBER(MATCH(Data!$C$2:$C$948,Calculator!$C$9,0)),MATCH(ROW(Data!$C$2:$C$948),ROW(Data!$C$2:$C$948)),""),ROWS($A$1:A49))),"")</f>
        <v>Practical Research Proposals (10 credits)</v>
      </c>
      <c r="F50" t="str">
        <f t="shared" si="2"/>
        <v/>
      </c>
      <c r="H50" t="s">
        <v>359</v>
      </c>
    </row>
    <row r="51" spans="4:8" x14ac:dyDescent="0.25">
      <c r="D51" t="str" cm="1">
        <f t="array" ref="D51">IFERROR(INDEX(Data!$J$2:$J$948, SMALL(IF(ISNUMBER(MATCH(Data!$C$2:$C$948,Calculator!$C$9,0)),MATCH(ROW(Data!$C$2:$C$948),ROW(Data!$C$2:$C$948)),""),ROWS($A$1:A50))),"")</f>
        <v>Practical Research Proposals (10 credits)</v>
      </c>
      <c r="F51" t="str">
        <f t="shared" si="2"/>
        <v/>
      </c>
      <c r="H51" t="s">
        <v>360</v>
      </c>
    </row>
    <row r="52" spans="4:8" x14ac:dyDescent="0.25">
      <c r="D52" t="str" cm="1">
        <f t="array" ref="D52">IFERROR(INDEX(Data!$J$2:$J$948, SMALL(IF(ISNUMBER(MATCH(Data!$C$2:$C$948,Calculator!$C$9,0)),MATCH(ROW(Data!$C$2:$C$948),ROW(Data!$C$2:$C$948)),""),ROWS($A$1:A51))),"")</f>
        <v>Practical Research Proposals (10 credits)</v>
      </c>
      <c r="F52" t="str">
        <f t="shared" si="2"/>
        <v/>
      </c>
      <c r="H52" t="s">
        <v>361</v>
      </c>
    </row>
    <row r="53" spans="4:8" x14ac:dyDescent="0.25">
      <c r="D53" t="str" cm="1">
        <f t="array" ref="D53">IFERROR(INDEX(Data!$J$2:$J$948, SMALL(IF(ISNUMBER(MATCH(Data!$C$2:$C$948,Calculator!$C$9,0)),MATCH(ROW(Data!$C$2:$C$948),ROW(Data!$C$2:$C$948)),""),ROWS($A$1:A52))),"")</f>
        <v>Practical Research Proposals (10 credits)</v>
      </c>
      <c r="F53" t="str">
        <f t="shared" si="2"/>
        <v/>
      </c>
      <c r="H53" t="s">
        <v>362</v>
      </c>
    </row>
    <row r="54" spans="4:8" x14ac:dyDescent="0.25">
      <c r="D54" t="str" cm="1">
        <f t="array" ref="D54">IFERROR(INDEX(Data!$J$2:$J$948, SMALL(IF(ISNUMBER(MATCH(Data!$C$2:$C$948,Calculator!$C$9,0)),MATCH(ROW(Data!$C$2:$C$948),ROW(Data!$C$2:$C$948)),""),ROWS($A$1:A53))),"")</f>
        <v>Developing Technology Strategy (20 credits)</v>
      </c>
      <c r="F54" t="str">
        <f t="shared" si="2"/>
        <v/>
      </c>
      <c r="H54" t="s">
        <v>363</v>
      </c>
    </row>
    <row r="55" spans="4:8" x14ac:dyDescent="0.25">
      <c r="D55" t="str" cm="1">
        <f t="array" ref="D55">IFERROR(INDEX(Data!$J$2:$J$948, SMALL(IF(ISNUMBER(MATCH(Data!$C$2:$C$948,Calculator!$C$9,0)),MATCH(ROW(Data!$C$2:$C$948),ROW(Data!$C$2:$C$948)),""),ROWS($A$1:A54))),"")</f>
        <v>Developing Technology Strategy (20 credits)</v>
      </c>
      <c r="F55" t="str">
        <f t="shared" si="2"/>
        <v/>
      </c>
      <c r="H55" t="s">
        <v>364</v>
      </c>
    </row>
    <row r="56" spans="4:8" x14ac:dyDescent="0.25">
      <c r="D56" t="str" cm="1">
        <f t="array" ref="D56">IFERROR(INDEX(Data!$J$2:$J$948, SMALL(IF(ISNUMBER(MATCH(Data!$C$2:$C$948,Calculator!$C$9,0)),MATCH(ROW(Data!$C$2:$C$948),ROW(Data!$C$2:$C$948)),""),ROWS($A$1:A55))),"")</f>
        <v>Developing Technology Strategy (20 credits)</v>
      </c>
      <c r="F56" t="str">
        <f t="shared" si="2"/>
        <v/>
      </c>
      <c r="H56" t="s">
        <v>365</v>
      </c>
    </row>
    <row r="57" spans="4:8" x14ac:dyDescent="0.25">
      <c r="D57" t="str" cm="1">
        <f t="array" ref="D57">IFERROR(INDEX(Data!$J$2:$J$948, SMALL(IF(ISNUMBER(MATCH(Data!$C$2:$C$948,Calculator!$C$9,0)),MATCH(ROW(Data!$C$2:$C$948),ROW(Data!$C$2:$C$948)),""),ROWS($A$1:A56))),"")</f>
        <v>Developing Technology Strategy (20 credits)</v>
      </c>
      <c r="F57" t="str">
        <f t="shared" si="2"/>
        <v/>
      </c>
      <c r="H57" t="s">
        <v>366</v>
      </c>
    </row>
    <row r="58" spans="4:8" x14ac:dyDescent="0.25">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25">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25">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25">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25">
      <c r="D62" t="str" cm="1">
        <f t="array" ref="D62">IFERROR(INDEX(Data!$J$2:$J$948, SMALL(IF(ISNUMBER(MATCH(Data!$C$2:$C$948,Calculator!$C$9,0)),MATCH(ROW(Data!$C$2:$C$948),ROW(Data!$C$2:$C$948)),""),ROWS($A$1:A61))),"")</f>
        <v>Software Engineering &amp; DevOps</v>
      </c>
      <c r="F62" t="str">
        <f t="shared" si="2"/>
        <v/>
      </c>
      <c r="H62" t="s">
        <v>371</v>
      </c>
    </row>
    <row r="63" spans="4:8" x14ac:dyDescent="0.25">
      <c r="D63" t="str" cm="1">
        <f t="array" ref="D63">IFERROR(INDEX(Data!$J$2:$J$948, SMALL(IF(ISNUMBER(MATCH(Data!$C$2:$C$948,Calculator!$C$9,0)),MATCH(ROW(Data!$C$2:$C$948),ROW(Data!$C$2:$C$948)),""),ROWS($A$1:A62))),"")</f>
        <v>Software Engineering &amp; DevOps</v>
      </c>
      <c r="F63" t="str">
        <f t="shared" si="2"/>
        <v/>
      </c>
      <c r="H63" t="s">
        <v>372</v>
      </c>
    </row>
    <row r="64" spans="4:8" x14ac:dyDescent="0.25">
      <c r="D64" t="str" cm="1">
        <f t="array" ref="D64">IFERROR(INDEX(Data!$J$2:$J$948, SMALL(IF(ISNUMBER(MATCH(Data!$C$2:$C$948,Calculator!$C$9,0)),MATCH(ROW(Data!$C$2:$C$948),ROW(Data!$C$2:$C$948)),""),ROWS($A$1:A63))),"")</f>
        <v>Software Engineering &amp; DevOps</v>
      </c>
      <c r="F64" t="str">
        <f t="shared" si="2"/>
        <v/>
      </c>
      <c r="H64" t="s">
        <v>373</v>
      </c>
    </row>
    <row r="65" spans="4:8" x14ac:dyDescent="0.25">
      <c r="D65" t="str" cm="1">
        <f t="array" ref="D65">IFERROR(INDEX(Data!$J$2:$J$948, SMALL(IF(ISNUMBER(MATCH(Data!$C$2:$C$948,Calculator!$C$9,0)),MATCH(ROW(Data!$C$2:$C$948),ROW(Data!$C$2:$C$948)),""),ROWS($A$1:A64))),"")</f>
        <v>Software Engineering &amp; DevOps</v>
      </c>
      <c r="F65" t="str">
        <f t="shared" si="2"/>
        <v/>
      </c>
      <c r="H65" t="s">
        <v>374</v>
      </c>
    </row>
    <row r="66" spans="4:8" x14ac:dyDescent="0.25">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25">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25">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25">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25">
      <c r="D70" t="str" cm="1">
        <f t="array" ref="D70">IFERROR(INDEX(Data!$J$2:$J$948, SMALL(IF(ISNUMBER(MATCH(Data!$C$2:$C$948,Calculator!$C$9,0)),MATCH(ROW(Data!$C$2:$C$948),ROW(Data!$C$2:$C$948)),""),ROWS($A$1:A69))),"")</f>
        <v>Major Project (30 Credits)</v>
      </c>
      <c r="F70" t="str">
        <f t="shared" si="2"/>
        <v/>
      </c>
      <c r="H70" t="s">
        <v>379</v>
      </c>
    </row>
    <row r="71" spans="4:8" x14ac:dyDescent="0.25">
      <c r="D71" t="str" cm="1">
        <f t="array" ref="D71">IFERROR(INDEX(Data!$J$2:$J$948, SMALL(IF(ISNUMBER(MATCH(Data!$C$2:$C$948,Calculator!$C$9,0)),MATCH(ROW(Data!$C$2:$C$948),ROW(Data!$C$2:$C$948)),""),ROWS($A$1:A70))),"")</f>
        <v>Major Project (30 Credits)</v>
      </c>
      <c r="F71" t="str">
        <f t="shared" si="2"/>
        <v/>
      </c>
      <c r="H71" t="s">
        <v>380</v>
      </c>
    </row>
    <row r="72" spans="4:8" x14ac:dyDescent="0.25">
      <c r="D72" t="str" cm="1">
        <f t="array" ref="D72">IFERROR(INDEX(Data!$J$2:$J$948, SMALL(IF(ISNUMBER(MATCH(Data!$C$2:$C$948,Calculator!$C$9,0)),MATCH(ROW(Data!$C$2:$C$948),ROW(Data!$C$2:$C$948)),""),ROWS($A$1:A71))),"")</f>
        <v>Major Project (30 Credits)</v>
      </c>
      <c r="F72" t="str">
        <f t="shared" si="2"/>
        <v/>
      </c>
      <c r="H72" t="s">
        <v>381</v>
      </c>
    </row>
    <row r="73" spans="4:8" x14ac:dyDescent="0.25">
      <c r="D73" t="str" cm="1">
        <f t="array" ref="D73">IFERROR(INDEX(Data!$J$2:$J$948, SMALL(IF(ISNUMBER(MATCH(Data!$C$2:$C$948,Calculator!$C$9,0)),MATCH(ROW(Data!$C$2:$C$948),ROW(Data!$C$2:$C$948)),""),ROWS($A$1:A72))),"")</f>
        <v>Major Project (30 Credits)</v>
      </c>
      <c r="F73" t="str">
        <f t="shared" si="2"/>
        <v/>
      </c>
      <c r="H73" t="s">
        <v>382</v>
      </c>
    </row>
    <row r="74" spans="4:8" x14ac:dyDescent="0.25">
      <c r="D74" t="str" cm="1">
        <f t="array" ref="D74">IFERROR(INDEX(Data!$J$2:$J$948, SMALL(IF(ISNUMBER(MATCH(Data!$C$2:$C$948,Calculator!$C$9,0)),MATCH(ROW(Data!$C$2:$C$948),ROW(Data!$C$2:$C$948)),""),ROWS($A$1:A73))),"")</f>
        <v/>
      </c>
      <c r="F74" t="str">
        <f t="shared" si="2"/>
        <v/>
      </c>
      <c r="H74" t="s">
        <v>383</v>
      </c>
    </row>
    <row r="75" spans="4:8" x14ac:dyDescent="0.25">
      <c r="D75" t="str" cm="1">
        <f t="array" ref="D75">IFERROR(INDEX(Data!$J$2:$J$948, SMALL(IF(ISNUMBER(MATCH(Data!$C$2:$C$948,Calculator!$C$9,0)),MATCH(ROW(Data!$C$2:$C$948),ROW(Data!$C$2:$C$948)),""),ROWS($A$1:A74))),"")</f>
        <v/>
      </c>
      <c r="F75" t="str">
        <f t="shared" si="2"/>
        <v/>
      </c>
      <c r="H75" t="s">
        <v>384</v>
      </c>
    </row>
    <row r="76" spans="4:8" x14ac:dyDescent="0.25">
      <c r="D76" t="str" cm="1">
        <f t="array" ref="D76">IFERROR(INDEX(Data!$J$2:$J$948, SMALL(IF(ISNUMBER(MATCH(Data!$C$2:$C$948,Calculator!$C$9,0)),MATCH(ROW(Data!$C$2:$C$948),ROW(Data!$C$2:$C$948)),""),ROWS($A$1:A75))),"")</f>
        <v/>
      </c>
      <c r="F76" t="str">
        <f t="shared" si="2"/>
        <v/>
      </c>
      <c r="H76" t="s">
        <v>385</v>
      </c>
    </row>
    <row r="77" spans="4:8" x14ac:dyDescent="0.25">
      <c r="D77" t="str" cm="1">
        <f t="array" ref="D77">IFERROR(INDEX(Data!$J$2:$J$948, SMALL(IF(ISNUMBER(MATCH(Data!$C$2:$C$948,Calculator!$C$9,0)),MATCH(ROW(Data!$C$2:$C$948),ROW(Data!$C$2:$C$948)),""),ROWS($A$1:A76))),"")</f>
        <v/>
      </c>
      <c r="F77" t="str">
        <f t="shared" si="2"/>
        <v/>
      </c>
      <c r="H77" t="s">
        <v>386</v>
      </c>
    </row>
    <row r="78" spans="4:8" x14ac:dyDescent="0.25">
      <c r="D78" t="str" cm="1">
        <f t="array" ref="D78">IFERROR(INDEX(Data!$J$2:$J$948, SMALL(IF(ISNUMBER(MATCH(Data!$C$2:$C$948,Calculator!$C$9,0)),MATCH(ROW(Data!$C$2:$C$948),ROW(Data!$C$2:$C$948)),""),ROWS($A$1:A77))),"")</f>
        <v/>
      </c>
      <c r="F78" t="str">
        <f t="shared" si="2"/>
        <v/>
      </c>
      <c r="H78" t="s">
        <v>387</v>
      </c>
    </row>
    <row r="79" spans="4:8" x14ac:dyDescent="0.25">
      <c r="D79" t="str" cm="1">
        <f t="array" ref="D79">IFERROR(INDEX(Data!$J$2:$J$948, SMALL(IF(ISNUMBER(MATCH(Data!$C$2:$C$948,Calculator!$C$9,0)),MATCH(ROW(Data!$C$2:$C$948),ROW(Data!$C$2:$C$948)),""),ROWS($A$1:A78))),"")</f>
        <v/>
      </c>
      <c r="F79" t="str">
        <f t="shared" si="2"/>
        <v/>
      </c>
      <c r="H79" t="s">
        <v>388</v>
      </c>
    </row>
    <row r="80" spans="4:8" x14ac:dyDescent="0.25">
      <c r="D80" t="str" cm="1">
        <f t="array" ref="D80">IFERROR(INDEX(Data!$J$2:$J$948, SMALL(IF(ISNUMBER(MATCH(Data!$C$2:$C$948,Calculator!$C$9,0)),MATCH(ROW(Data!$C$2:$C$948),ROW(Data!$C$2:$C$948)),""),ROWS($A$1:A79))),"")</f>
        <v/>
      </c>
      <c r="F80" t="str">
        <f t="shared" si="2"/>
        <v/>
      </c>
      <c r="H80" t="s">
        <v>389</v>
      </c>
    </row>
    <row r="81" spans="4:8" x14ac:dyDescent="0.25">
      <c r="D81" t="str" cm="1">
        <f t="array" ref="D81">IFERROR(INDEX(Data!$J$2:$J$948, SMALL(IF(ISNUMBER(MATCH(Data!$C$2:$C$948,Calculator!$C$9,0)),MATCH(ROW(Data!$C$2:$C$948),ROW(Data!$C$2:$C$948)),""),ROWS($A$1:A80))),"")</f>
        <v/>
      </c>
      <c r="F81" t="str">
        <f t="shared" si="2"/>
        <v/>
      </c>
      <c r="H81" t="s">
        <v>390</v>
      </c>
    </row>
    <row r="82" spans="4:8" x14ac:dyDescent="0.25">
      <c r="D82" t="str" cm="1">
        <f t="array" ref="D82">IFERROR(INDEX(Data!$J$2:$J$948, SMALL(IF(ISNUMBER(MATCH(Data!$C$2:$C$948,Calculator!$C$9,0)),MATCH(ROW(Data!$C$2:$C$948),ROW(Data!$C$2:$C$948)),""),ROWS($A$1:A81))),"")</f>
        <v/>
      </c>
      <c r="F82" t="str">
        <f t="shared" si="2"/>
        <v/>
      </c>
      <c r="H82" t="s">
        <v>391</v>
      </c>
    </row>
    <row r="83" spans="4:8" x14ac:dyDescent="0.25">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25">
      <c r="D84" t="str" cm="1">
        <f t="array" ref="D84">IFERROR(INDEX(Data!$J$2:$J$948, SMALL(IF(ISNUMBER(MATCH(Data!$C$2:$C$948,Calculator!$C$9,0)),MATCH(ROW(Data!$C$2:$C$948),ROW(Data!$C$2:$C$948)),""),ROWS($A$1:A83))),"")</f>
        <v/>
      </c>
      <c r="F84" t="str">
        <f t="shared" si="3"/>
        <v/>
      </c>
      <c r="H84" t="s">
        <v>393</v>
      </c>
    </row>
    <row r="85" spans="4:8" x14ac:dyDescent="0.25">
      <c r="D85" t="str" cm="1">
        <f t="array" ref="D85">IFERROR(INDEX(Data!$J$2:$J$948, SMALL(IF(ISNUMBER(MATCH(Data!$C$2:$C$948,Calculator!$C$9,0)),MATCH(ROW(Data!$C$2:$C$948),ROW(Data!$C$2:$C$948)),""),ROWS($A$1:A84))),"")</f>
        <v/>
      </c>
      <c r="F85" t="str">
        <f t="shared" si="3"/>
        <v/>
      </c>
      <c r="H85" t="s">
        <v>394</v>
      </c>
    </row>
    <row r="86" spans="4:8" x14ac:dyDescent="0.25">
      <c r="D86" t="str" cm="1">
        <f t="array" ref="D86">IFERROR(INDEX(Data!$J$2:$J$948, SMALL(IF(ISNUMBER(MATCH(Data!$C$2:$C$948,Calculator!$C$9,0)),MATCH(ROW(Data!$C$2:$C$948),ROW(Data!$C$2:$C$948)),""),ROWS($A$1:A85))),"")</f>
        <v/>
      </c>
      <c r="F86" t="str">
        <f t="shared" si="3"/>
        <v/>
      </c>
      <c r="H86" t="s">
        <v>395</v>
      </c>
    </row>
    <row r="87" spans="4:8" x14ac:dyDescent="0.25">
      <c r="D87" t="str" cm="1">
        <f t="array" ref="D87">IFERROR(INDEX(Data!$J$2:$J$948, SMALL(IF(ISNUMBER(MATCH(Data!$C$2:$C$948,Calculator!$C$9,0)),MATCH(ROW(Data!$C$2:$C$948),ROW(Data!$C$2:$C$948)),""),ROWS($A$1:A86))),"")</f>
        <v/>
      </c>
      <c r="F87" t="str">
        <f t="shared" si="3"/>
        <v/>
      </c>
      <c r="H87" t="s">
        <v>396</v>
      </c>
    </row>
    <row r="88" spans="4:8" x14ac:dyDescent="0.25">
      <c r="D88" t="str" cm="1">
        <f t="array" ref="D88">IFERROR(INDEX(Data!$J$2:$J$948, SMALL(IF(ISNUMBER(MATCH(Data!$C$2:$C$948,Calculator!$C$9,0)),MATCH(ROW(Data!$C$2:$C$948),ROW(Data!$C$2:$C$948)),""),ROWS($A$1:A87))),"")</f>
        <v/>
      </c>
      <c r="F88" t="str">
        <f t="shared" si="3"/>
        <v/>
      </c>
      <c r="H88" t="s">
        <v>397</v>
      </c>
    </row>
    <row r="89" spans="4:8" x14ac:dyDescent="0.25">
      <c r="D89" t="str" cm="1">
        <f t="array" ref="D89">IFERROR(INDEX(Data!$J$2:$J$948, SMALL(IF(ISNUMBER(MATCH(Data!$C$2:$C$948,Calculator!$C$9,0)),MATCH(ROW(Data!$C$2:$C$948),ROW(Data!$C$2:$C$948)),""),ROWS($A$1:A88))),"")</f>
        <v/>
      </c>
      <c r="F89" t="str">
        <f t="shared" si="3"/>
        <v/>
      </c>
      <c r="H89" t="s">
        <v>398</v>
      </c>
    </row>
    <row r="90" spans="4:8" x14ac:dyDescent="0.25">
      <c r="D90" t="str" cm="1">
        <f t="array" ref="D90">IFERROR(INDEX(Data!$J$2:$J$948, SMALL(IF(ISNUMBER(MATCH(Data!$C$2:$C$948,Calculator!$C$9,0)),MATCH(ROW(Data!$C$2:$C$948),ROW(Data!$C$2:$C$948)),""),ROWS($A$1:A89))),"")</f>
        <v/>
      </c>
      <c r="F90" t="str">
        <f t="shared" si="3"/>
        <v/>
      </c>
      <c r="H90" t="s">
        <v>399</v>
      </c>
    </row>
    <row r="91" spans="4:8" x14ac:dyDescent="0.25">
      <c r="D91" t="str" cm="1">
        <f t="array" ref="D91">IFERROR(INDEX(Data!$J$2:$J$948, SMALL(IF(ISNUMBER(MATCH(Data!$C$2:$C$948,Calculator!$C$9,0)),MATCH(ROW(Data!$C$2:$C$948),ROW(Data!$C$2:$C$948)),""),ROWS($A$1:A90))),"")</f>
        <v/>
      </c>
      <c r="F91" t="str">
        <f t="shared" si="3"/>
        <v/>
      </c>
      <c r="H91" t="s">
        <v>400</v>
      </c>
    </row>
    <row r="92" spans="4:8" x14ac:dyDescent="0.25">
      <c r="D92" t="str" cm="1">
        <f t="array" ref="D92">IFERROR(INDEX(Data!$J$2:$J$948, SMALL(IF(ISNUMBER(MATCH(Data!$C$2:$C$948,Calculator!$C$9,0)),MATCH(ROW(Data!$C$2:$C$948),ROW(Data!$C$2:$C$948)),""),ROWS($A$1:A91))),"")</f>
        <v/>
      </c>
      <c r="F92" t="str">
        <f t="shared" si="3"/>
        <v/>
      </c>
      <c r="H92" t="s">
        <v>401</v>
      </c>
    </row>
    <row r="93" spans="4:8" x14ac:dyDescent="0.25">
      <c r="D93" t="str" cm="1">
        <f t="array" ref="D93">IFERROR(INDEX(Data!$J$2:$J$948, SMALL(IF(ISNUMBER(MATCH(Data!$C$2:$C$948,Calculator!$C$9,0)),MATCH(ROW(Data!$C$2:$C$948),ROW(Data!$C$2:$C$948)),""),ROWS($A$1:A92))),"")</f>
        <v/>
      </c>
      <c r="F93" t="str">
        <f t="shared" si="3"/>
        <v/>
      </c>
      <c r="H93" t="s">
        <v>402</v>
      </c>
    </row>
    <row r="94" spans="4:8" x14ac:dyDescent="0.25">
      <c r="D94" t="str" cm="1">
        <f t="array" ref="D94">IFERROR(INDEX(Data!$J$2:$J$948, SMALL(IF(ISNUMBER(MATCH(Data!$C$2:$C$948,Calculator!$C$9,0)),MATCH(ROW(Data!$C$2:$C$948),ROW(Data!$C$2:$C$948)),""),ROWS($A$1:A93))),"")</f>
        <v/>
      </c>
      <c r="F94" t="str">
        <f t="shared" si="3"/>
        <v/>
      </c>
      <c r="H94" t="s">
        <v>403</v>
      </c>
    </row>
    <row r="95" spans="4:8" x14ac:dyDescent="0.25">
      <c r="D95" t="str" cm="1">
        <f t="array" ref="D95">IFERROR(INDEX(Data!$J$2:$J$948, SMALL(IF(ISNUMBER(MATCH(Data!$C$2:$C$948,Calculator!$C$9,0)),MATCH(ROW(Data!$C$2:$C$948),ROW(Data!$C$2:$C$948)),""),ROWS($A$1:A94))),"")</f>
        <v/>
      </c>
      <c r="F95" t="str">
        <f t="shared" si="3"/>
        <v/>
      </c>
      <c r="H95" t="s">
        <v>404</v>
      </c>
    </row>
    <row r="96" spans="4:8" x14ac:dyDescent="0.25">
      <c r="D96" t="str" cm="1">
        <f t="array" ref="D96">IFERROR(INDEX(Data!$J$2:$J$948, SMALL(IF(ISNUMBER(MATCH(Data!$C$2:$C$948,Calculator!$C$9,0)),MATCH(ROW(Data!$C$2:$C$948),ROW(Data!$C$2:$C$948)),""),ROWS($A$1:A95))),"")</f>
        <v/>
      </c>
      <c r="F96" t="str">
        <f t="shared" si="3"/>
        <v/>
      </c>
      <c r="H96" t="s">
        <v>405</v>
      </c>
    </row>
    <row r="97" spans="4:8" x14ac:dyDescent="0.25">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5ECEC2-D611-47E4-BF40-446047C7D5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JoshMorton</cp:lastModifiedBy>
  <cp:revision/>
  <dcterms:created xsi:type="dcterms:W3CDTF">2017-09-28T12:03:09Z</dcterms:created>
  <dcterms:modified xsi:type="dcterms:W3CDTF">2023-09-18T18:25:49Z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