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School\CSCE A311\Assignments\Assignment 03\"/>
    </mc:Choice>
  </mc:AlternateContent>
  <xr:revisionPtr revIDLastSave="0" documentId="13_ncr:1_{BFDB6C95-0C85-4CB8-ABBA-D27519F112B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eapSort" sheetId="1" r:id="rId1"/>
    <sheet name="QuickS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2" i="1"/>
  <c r="M3" i="1"/>
  <c r="M4" i="1"/>
  <c r="M5" i="1"/>
  <c r="M6" i="1"/>
  <c r="M7" i="1"/>
  <c r="M8" i="1"/>
  <c r="M9" i="1"/>
  <c r="L9" i="2"/>
  <c r="L8" i="2"/>
  <c r="L7" i="2"/>
  <c r="L6" i="2"/>
  <c r="L5" i="2"/>
  <c r="L4" i="2"/>
  <c r="L3" i="2"/>
  <c r="L2" i="2"/>
  <c r="L2" i="1" l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<sst xmlns="http://schemas.openxmlformats.org/spreadsheetml/2006/main" count="26" uniqueCount="14">
  <si>
    <t>n</t>
  </si>
  <si>
    <t>Mean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</si>
  <si>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</si>
  <si>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</si>
  <si>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</si>
  <si>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</si>
  <si>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</si>
  <si>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</si>
  <si>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</si>
  <si>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</si>
  <si>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</si>
  <si>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</si>
  <si>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(7.5e-7)nlgn</t>
  </si>
  <si>
    <t>(4e-7)nlgn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</si>
</sst>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HeapSort!$B$2:$B$9</c:f>
              <c:numCache>
                <c:formatCode>General</c:formatCode>
                <c:ptCount val="8"/>
                <c:pt idx="0">
                  <c:v>5.9075483819469803E-2</c:v>
                </c:pt>
                <c:pt idx="1">
                  <c:v>0.127800815971568</c:v>
                </c:pt>
                <c:pt idx="2">
                  <c:v>0.27386428695171999</c:v>
                </c:pt>
                <c:pt idx="3">
                  <c:v>0.58876346587203399</c:v>
                </c:pt>
                <c:pt idx="4">
                  <c:v>1.25964755495078</c:v>
                </c:pt>
                <c:pt idx="5">
                  <c:v>2.7509911060333199</c:v>
                </c:pt>
                <c:pt idx="6">
                  <c:v>7.5886964211240402</c:v>
                </c:pt>
                <c:pt idx="7">
                  <c:v>17.712217266205698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43BD-A23C-7F58F391C4D3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HeapSort!$C$2:$C$9</c:f>
              <c:numCache>
                <c:formatCode>General</c:formatCode>
                <c:ptCount val="8"/>
                <c:pt idx="0">
                  <c:v>5.9496804140508099E-2</c:v>
                </c:pt>
                <c:pt idx="1">
                  <c:v>0.129464115947484</c:v>
                </c:pt>
                <c:pt idx="2">
                  <c:v>0.27550234994850997</c:v>
                </c:pt>
                <c:pt idx="3">
                  <c:v>0.59289627196267203</c:v>
                </c:pt>
                <c:pt idx="4">
                  <c:v>1.2810065189842099</c:v>
                </c:pt>
                <c:pt idx="5">
                  <c:v>2.80644784099422</c:v>
                </c:pt>
                <c:pt idx="6">
                  <c:v>8.5100732108112407</c:v>
                </c:pt>
                <c:pt idx="7">
                  <c:v>18.363585392944501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F-43BD-A23C-7F58F391C4D3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HeapSort!$D$2:$D$9</c:f>
              <c:numCache>
                <c:formatCode>General</c:formatCode>
                <c:ptCount val="8"/>
                <c:pt idx="0">
                  <c:v>5.9166902909055297E-2</c:v>
                </c:pt>
                <c:pt idx="1">
                  <c:v>0.12903629615902901</c:v>
                </c:pt>
                <c:pt idx="2">
                  <c:v>0.27820231299847298</c:v>
                </c:pt>
                <c:pt idx="3">
                  <c:v>0.59830157202668399</c:v>
                </c:pt>
                <c:pt idx="4">
                  <c:v>1.2750668730586701</c:v>
                </c:pt>
                <c:pt idx="5">
                  <c:v>2.81309642991982</c:v>
                </c:pt>
                <c:pt idx="6">
                  <c:v>8.4545290498062897</c:v>
                </c:pt>
                <c:pt idx="7">
                  <c:v>18.260993043892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F-43BD-A23C-7F58F391C4D3}"/>
            </c:ext>
          </c:extLst>
        </c:ser>
        <c:ser>
          <c:idx val="3"/>
          <c:order val="3"/>
          <c:tx>
            <c:strRef>
              <c:f>HeapSort!$E$1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HeapSort!$E$2:$E$9</c:f>
              <c:numCache>
                <c:formatCode>General</c:formatCode>
                <c:ptCount val="8"/>
                <c:pt idx="0">
                  <c:v>5.9113251045346198E-2</c:v>
                </c:pt>
                <c:pt idx="1">
                  <c:v>0.12881224416196299</c:v>
                </c:pt>
                <c:pt idx="2">
                  <c:v>0.277688303962349</c:v>
                </c:pt>
                <c:pt idx="3">
                  <c:v>0.59676473890431203</c:v>
                </c:pt>
                <c:pt idx="4">
                  <c:v>1.26965741696767</c:v>
                </c:pt>
                <c:pt idx="5">
                  <c:v>2.8210046179592601</c:v>
                </c:pt>
                <c:pt idx="6">
                  <c:v>8.4782935150433296</c:v>
                </c:pt>
                <c:pt idx="7">
                  <c:v>18.357868513092399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F-43BD-A23C-7F58F391C4D3}"/>
            </c:ext>
          </c:extLst>
        </c:ser>
        <c:ser>
          <c:idx val="4"/>
          <c:order val="4"/>
          <c:tx>
            <c:strRef>
              <c:f>HeapSort!$F$1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HeapSort!$F$2:$F$9</c:f>
              <c:numCache>
                <c:formatCode>General</c:formatCode>
                <c:ptCount val="8"/>
                <c:pt idx="0">
                  <c:v>5.9325472917407703E-2</c:v>
                </c:pt>
                <c:pt idx="1">
                  <c:v>0.12900632899254499</c:v>
                </c:pt>
                <c:pt idx="2">
                  <c:v>0.27770239207893599</c:v>
                </c:pt>
                <c:pt idx="3">
                  <c:v>0.59662755997851402</c:v>
                </c:pt>
                <c:pt idx="4">
                  <c:v>1.2816962641663801</c:v>
                </c:pt>
                <c:pt idx="5">
                  <c:v>2.8028289519716001</c:v>
                </c:pt>
                <c:pt idx="6">
                  <c:v>8.5096791430842096</c:v>
                </c:pt>
                <c:pt idx="7">
                  <c:v>18.462051112204701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F-43BD-A23C-7F58F391C4D3}"/>
            </c:ext>
          </c:extLst>
        </c:ser>
        <c:ser>
          <c:idx val="5"/>
          <c:order val="5"/>
          <c:tx>
            <c:strRef>
              <c:f>HeapSort!$G$1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HeapSort!$G$2:$G$9</c:f>
              <c:numCache>
                <c:formatCode>General</c:formatCode>
                <c:ptCount val="8"/>
                <c:pt idx="0">
                  <c:v>5.95430550165474E-2</c:v>
                </c:pt>
                <c:pt idx="1">
                  <c:v>0.12891178810968901</c:v>
                </c:pt>
                <c:pt idx="2">
                  <c:v>0.27612151112407401</c:v>
                </c:pt>
                <c:pt idx="3">
                  <c:v>0.59879990504123204</c:v>
                </c:pt>
                <c:pt idx="4">
                  <c:v>1.28157412004657</c:v>
                </c:pt>
                <c:pt idx="5">
                  <c:v>2.8256541308946899</c:v>
                </c:pt>
                <c:pt idx="6">
                  <c:v>8.4487972408533096</c:v>
                </c:pt>
                <c:pt idx="7">
                  <c:v>18.4904448981396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F-43BD-A23C-7F58F391C4D3}"/>
            </c:ext>
          </c:extLst>
        </c:ser>
        <c:ser>
          <c:idx val="6"/>
          <c:order val="6"/>
          <c:tx>
            <c:strRef>
              <c:f>HeapSort!$H$1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HeapSort!$H$2:$H$9</c:f>
              <c:numCache>
                <c:formatCode>General</c:formatCode>
                <c:ptCount val="8"/>
                <c:pt idx="0">
                  <c:v>5.9208074118942002E-2</c:v>
                </c:pt>
                <c:pt idx="1">
                  <c:v>0.12854550988413299</c:v>
                </c:pt>
                <c:pt idx="2">
                  <c:v>0.27743829903192802</c:v>
                </c:pt>
                <c:pt idx="3">
                  <c:v>0.59289643401280001</c:v>
                </c:pt>
                <c:pt idx="4">
                  <c:v>1.2746509471908201</c:v>
                </c:pt>
                <c:pt idx="5">
                  <c:v>2.8246702770702501</c:v>
                </c:pt>
                <c:pt idx="6">
                  <c:v>8.5495962048880703</c:v>
                </c:pt>
                <c:pt idx="7">
                  <c:v>18.367620050907099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F-43BD-A23C-7F58F391C4D3}"/>
            </c:ext>
          </c:extLst>
        </c:ser>
        <c:ser>
          <c:idx val="7"/>
          <c:order val="7"/>
          <c:tx>
            <c:strRef>
              <c:f>HeapSort!$I$1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HeapSort!$I$2:$I$9</c:f>
              <c:numCache>
                <c:formatCode>General</c:formatCode>
                <c:ptCount val="8"/>
                <c:pt idx="0">
                  <c:v>5.9890121920034199E-2</c:v>
                </c:pt>
                <c:pt idx="1">
                  <c:v>0.12863440113142099</c:v>
                </c:pt>
                <c:pt idx="2">
                  <c:v>0.27666900306940001</c:v>
                </c:pt>
                <c:pt idx="3">
                  <c:v>0.595878303982317</c:v>
                </c:pt>
                <c:pt idx="4">
                  <c:v>1.2774997870437801</c:v>
                </c:pt>
                <c:pt idx="5">
                  <c:v>2.8414616121444798</c:v>
                </c:pt>
                <c:pt idx="6">
                  <c:v>8.4924712190404499</c:v>
                </c:pt>
                <c:pt idx="7">
                  <c:v>18.497662903042499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BF-43BD-A23C-7F58F391C4D3}"/>
            </c:ext>
          </c:extLst>
        </c:ser>
        <c:ser>
          <c:idx val="8"/>
          <c:order val="8"/>
          <c:tx>
            <c:strRef>
              <c:f>HeapSort!$J$1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HeapSort!$J$2:$J$9</c:f>
              <c:numCache>
                <c:formatCode>General</c:formatCode>
                <c:ptCount val="8"/>
                <c:pt idx="0">
                  <c:v>5.92614859342575E-2</c:v>
                </c:pt>
                <c:pt idx="1">
                  <c:v>0.12866550986655001</c:v>
                </c:pt>
                <c:pt idx="2">
                  <c:v>0.27758503612130803</c:v>
                </c:pt>
                <c:pt idx="3">
                  <c:v>0.59871225897222702</c:v>
                </c:pt>
                <c:pt idx="4">
                  <c:v>1.2758041850756801</c:v>
                </c:pt>
                <c:pt idx="5">
                  <c:v>2.8678441899828599</c:v>
                </c:pt>
                <c:pt idx="6">
                  <c:v>8.5575247278902609</c:v>
                </c:pt>
                <c:pt idx="7">
                  <c:v>18.5672330588568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BF-43BD-A23C-7F58F391C4D3}"/>
            </c:ext>
          </c:extLst>
        </c:ser>
        <c:ser>
          <c:idx val="9"/>
          <c:order val="9"/>
          <c:tx>
            <c:strRef>
              <c:f>HeapSort!$K$1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HeapSort!$K$2:$K$9</c:f>
              <c:numCache>
                <c:formatCode>General</c:formatCode>
                <c:ptCount val="8"/>
                <c:pt idx="0">
                  <c:v>5.9334069024771403E-2</c:v>
                </c:pt>
                <c:pt idx="1">
                  <c:v>0.12849937495775501</c:v>
                </c:pt>
                <c:pt idx="2">
                  <c:v>0.27731882315128997</c:v>
                </c:pt>
                <c:pt idx="3">
                  <c:v>0.59877098910510496</c:v>
                </c:pt>
                <c:pt idx="4">
                  <c:v>1.2789368801750201</c:v>
                </c:pt>
                <c:pt idx="5">
                  <c:v>2.93024373683147</c:v>
                </c:pt>
                <c:pt idx="6">
                  <c:v>8.5458264099434</c:v>
                </c:pt>
                <c:pt idx="7">
                  <c:v>18.586042746202999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F-43BD-A23C-7F58F391C4D3}"/>
            </c:ext>
          </c:extLst>
        </c:ser>
        <c:ser>
          <c:idx val="10"/>
          <c:order val="10"/>
          <c:tx>
            <c:strRef>
              <c:f>HeapSort!$L$1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HeapSort!$L$2:$L$9</c:f>
              <c:numCache>
                <c:formatCode>General</c:formatCode>
                <c:ptCount val="8"/>
                <c:pt idx="0">
                  <c:v>5.9341472084633959E-2</c:v>
                </c:pt>
                <c:pt idx="1">
                  <c:v>0.12873763851821371</c:v>
                </c:pt>
                <c:pt idx="2">
                  <c:v>0.2768092318437988</c:v>
                </c:pt>
                <c:pt idx="3">
                  <c:v>0.59584114998578974</c:v>
                </c:pt>
                <c:pt idx="4">
                  <c:v>1.2755540547659581</c:v>
                </c:pt>
                <c:pt idx="5">
                  <c:v>2.8284242893801972</c:v>
                </c:pt>
                <c:pt idx="6">
                  <c:v>8.41354871424846</c:v>
                </c:pt>
                <c:pt idx="7">
                  <c:v>18.36657189854883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BF-43BD-A23C-7F58F391C4D3}"/>
            </c:ext>
          </c:extLst>
        </c:ser>
        <c:ser>
          <c:idx val="11"/>
          <c:order val="11"/>
          <c:tx>
            <c:strRef>
              <c:f>HeapSort!$M$1</c:f>
              <c:strCache>
                <c:ptCount val="1"/>
                <c:pt idx="0">
                  <c:v>(7.5e-7)nlgn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(7.5e-7)nlgn</c:nam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HeapSort!$A$2:$A$9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HeapSort!$M$2:$M$9</c:f>
              <c:numCache>
                <c:formatCode>General</c:formatCode>
                <c:ptCount val="8"/>
                <c:pt idx="0">
                  <c:v>9.9657842846620881E-2</c:v>
                </c:pt>
                <c:pt idx="1">
                  <c:v>0.21431568569324175</c:v>
                </c:pt>
                <c:pt idx="2">
                  <c:v>0.45863137138648352</c:v>
                </c:pt>
                <c:pt idx="3">
                  <c:v>0.9772627427729671</c:v>
                </c:pt>
                <c:pt idx="4">
                  <c:v>2.0745254855459341</c:v>
                </c:pt>
                <c:pt idx="5">
                  <c:v>4.3890509710918684</c:v>
                </c:pt>
                <c:pt idx="6">
                  <c:v>9.2581019421837372</c:v>
                </c:pt>
                <c:pt idx="7">
                  <c:v>19.476203884367475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F-43BD-A23C-7F58F391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624"/>
        <c:crosses val="autoZero"/>
        <c:crossBetween val="midCat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QuickSort!$B$2:$B$9</c:f>
              <c:numCache>
                <c:formatCode>General</c:formatCode>
                <c:ptCount val="8"/>
                <c:pt idx="0">
                  <c:v>2.3989367997273799E-2</c:v>
                </c:pt>
                <c:pt idx="1">
                  <c:v>5.2103501046076403E-2</c:v>
                </c:pt>
                <c:pt idx="2">
                  <c:v>0.11631588311865899</c:v>
                </c:pt>
                <c:pt idx="3">
                  <c:v>0.237711415160447</c:v>
                </c:pt>
                <c:pt idx="4">
                  <c:v>0.51077655400149502</c:v>
                </c:pt>
                <c:pt idx="5">
                  <c:v>1.2312142068985801</c:v>
                </c:pt>
                <c:pt idx="6">
                  <c:v>2.58479549689218</c:v>
                </c:pt>
                <c:pt idx="7">
                  <c:v>8.7145126929972303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4A2B-B1C4-F2C79DFAD410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QuickSort!$C$2:$C$9</c:f>
              <c:numCache>
                <c:formatCode>General</c:formatCode>
                <c:ptCount val="8"/>
                <c:pt idx="0">
                  <c:v>2.5231233099475499E-2</c:v>
                </c:pt>
                <c:pt idx="1">
                  <c:v>5.3197483997791999E-2</c:v>
                </c:pt>
                <c:pt idx="2">
                  <c:v>0.11426930991001399</c:v>
                </c:pt>
                <c:pt idx="3">
                  <c:v>0.23983843601308699</c:v>
                </c:pt>
                <c:pt idx="4">
                  <c:v>0.52068799897096996</c:v>
                </c:pt>
                <c:pt idx="5">
                  <c:v>1.2321890669409099</c:v>
                </c:pt>
                <c:pt idx="6">
                  <c:v>2.8030329870525699</c:v>
                </c:pt>
                <c:pt idx="7">
                  <c:v>9.1844468470662797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E-4A2B-B1C4-F2C79DFAD410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QuickSort!$D$2:$D$9</c:f>
              <c:numCache>
                <c:formatCode>General</c:formatCode>
                <c:ptCount val="8"/>
                <c:pt idx="0">
                  <c:v>2.38041521515697E-2</c:v>
                </c:pt>
                <c:pt idx="1">
                  <c:v>5.34660390112549E-2</c:v>
                </c:pt>
                <c:pt idx="2">
                  <c:v>0.10875470098108</c:v>
                </c:pt>
                <c:pt idx="3">
                  <c:v>0.26047365693375402</c:v>
                </c:pt>
                <c:pt idx="4">
                  <c:v>0.52021058415994004</c:v>
                </c:pt>
                <c:pt idx="5">
                  <c:v>1.1869810321368199</c:v>
                </c:pt>
                <c:pt idx="6">
                  <c:v>2.97238794900476</c:v>
                </c:pt>
                <c:pt idx="7">
                  <c:v>9.7764570009894598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E-4A2B-B1C4-F2C79DFAD410}"/>
            </c:ext>
          </c:extLst>
        </c:ser>
        <c:ser>
          <c:idx val="3"/>
          <c:order val="3"/>
          <c:tx>
            <c:strRef>
              <c:f>QuickSort!$E$1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QuickSort!$E$2:$E$9</c:f>
              <c:numCache>
                <c:formatCode>General</c:formatCode>
                <c:ptCount val="8"/>
                <c:pt idx="0">
                  <c:v>2.5027411058545099E-2</c:v>
                </c:pt>
                <c:pt idx="1">
                  <c:v>5.4071818012744098E-2</c:v>
                </c:pt>
                <c:pt idx="2">
                  <c:v>0.108647538116201</c:v>
                </c:pt>
                <c:pt idx="3">
                  <c:v>0.24040132691152299</c:v>
                </c:pt>
                <c:pt idx="4">
                  <c:v>0.50638339412398603</c:v>
                </c:pt>
                <c:pt idx="5">
                  <c:v>1.20551919587887</c:v>
                </c:pt>
                <c:pt idx="6">
                  <c:v>2.8867365350015399</c:v>
                </c:pt>
                <c:pt idx="7">
                  <c:v>9.0305152288638002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E-4A2B-B1C4-F2C79DFAD410}"/>
            </c:ext>
          </c:extLst>
        </c:ser>
        <c:ser>
          <c:idx val="4"/>
          <c:order val="4"/>
          <c:tx>
            <c:strRef>
              <c:f>QuickSort!$F$1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QuickSort!$F$2:$F$9</c:f>
              <c:numCache>
                <c:formatCode>General</c:formatCode>
                <c:ptCount val="8"/>
                <c:pt idx="0">
                  <c:v>2.52109498251229E-2</c:v>
                </c:pt>
                <c:pt idx="1">
                  <c:v>5.5889698909595602E-2</c:v>
                </c:pt>
                <c:pt idx="2">
                  <c:v>0.115214977180585</c:v>
                </c:pt>
                <c:pt idx="3">
                  <c:v>0.246210216078907</c:v>
                </c:pt>
                <c:pt idx="4">
                  <c:v>0.53529824689030603</c:v>
                </c:pt>
                <c:pt idx="5">
                  <c:v>1.18446806818246</c:v>
                </c:pt>
                <c:pt idx="6">
                  <c:v>2.7521960560698</c:v>
                </c:pt>
                <c:pt idx="7">
                  <c:v>8.9861107231117696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EE-4A2B-B1C4-F2C79DFAD410}"/>
            </c:ext>
          </c:extLst>
        </c:ser>
        <c:ser>
          <c:idx val="5"/>
          <c:order val="5"/>
          <c:tx>
            <c:strRef>
              <c:f>QuickSort!$G$1</c:f>
              <c:strCache>
                <c:ptCount val="1"/>
                <c:pt idx="0">
                  <c:v>Run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QuickSort!$G$2:$G$9</c:f>
              <c:numCache>
                <c:formatCode>General</c:formatCode>
                <c:ptCount val="8"/>
                <c:pt idx="0">
                  <c:v>2.4409603094682E-2</c:v>
                </c:pt>
                <c:pt idx="1">
                  <c:v>5.3687711013481E-2</c:v>
                </c:pt>
                <c:pt idx="2">
                  <c:v>0.115606653038412</c:v>
                </c:pt>
                <c:pt idx="3">
                  <c:v>0.237100024009123</c:v>
                </c:pt>
                <c:pt idx="4">
                  <c:v>0.55269716284237802</c:v>
                </c:pt>
                <c:pt idx="5">
                  <c:v>1.1580457598902201</c:v>
                </c:pt>
                <c:pt idx="6">
                  <c:v>3.0314213219098698</c:v>
                </c:pt>
                <c:pt idx="7">
                  <c:v>9.3184253880754095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EE-4A2B-B1C4-F2C79DFAD410}"/>
            </c:ext>
          </c:extLst>
        </c:ser>
        <c:ser>
          <c:idx val="6"/>
          <c:order val="6"/>
          <c:tx>
            <c:strRef>
              <c:f>QuickSort!$H$1</c:f>
              <c:strCache>
                <c:ptCount val="1"/>
                <c:pt idx="0">
                  <c:v>Run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QuickSort!$H$2:$H$9</c:f>
              <c:numCache>
                <c:formatCode>General</c:formatCode>
                <c:ptCount val="8"/>
                <c:pt idx="0">
                  <c:v>2.41624610498547E-2</c:v>
                </c:pt>
                <c:pt idx="1">
                  <c:v>5.2224291022866902E-2</c:v>
                </c:pt>
                <c:pt idx="2">
                  <c:v>0.120094776153564</c:v>
                </c:pt>
                <c:pt idx="3">
                  <c:v>0.25057122600264797</c:v>
                </c:pt>
                <c:pt idx="4">
                  <c:v>0.53828648896887898</c:v>
                </c:pt>
                <c:pt idx="5">
                  <c:v>1.20954330801032</c:v>
                </c:pt>
                <c:pt idx="6">
                  <c:v>3.13120625982992</c:v>
                </c:pt>
                <c:pt idx="7">
                  <c:v>9.2432769930455798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EE-4A2B-B1C4-F2C79DFAD410}"/>
            </c:ext>
          </c:extLst>
        </c:ser>
        <c:ser>
          <c:idx val="7"/>
          <c:order val="7"/>
          <c:tx>
            <c:strRef>
              <c:f>QuickSort!$I$1</c:f>
              <c:strCache>
                <c:ptCount val="1"/>
                <c:pt idx="0">
                  <c:v>Run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QuickSort!$I$2:$I$9</c:f>
              <c:numCache>
                <c:formatCode>General</c:formatCode>
                <c:ptCount val="8"/>
                <c:pt idx="0">
                  <c:v>2.4946345947682799E-2</c:v>
                </c:pt>
                <c:pt idx="1">
                  <c:v>5.3394726943224599E-2</c:v>
                </c:pt>
                <c:pt idx="2">
                  <c:v>0.11283400095999201</c:v>
                </c:pt>
                <c:pt idx="3">
                  <c:v>0.24040639190934501</c:v>
                </c:pt>
                <c:pt idx="4">
                  <c:v>0.56637518596835401</c:v>
                </c:pt>
                <c:pt idx="5">
                  <c:v>1.18610699498094</c:v>
                </c:pt>
                <c:pt idx="6">
                  <c:v>3.6029864838346799</c:v>
                </c:pt>
                <c:pt idx="7">
                  <c:v>9.30528944917023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EE-4A2B-B1C4-F2C79DFAD410}"/>
            </c:ext>
          </c:extLst>
        </c:ser>
        <c:ser>
          <c:idx val="8"/>
          <c:order val="8"/>
          <c:tx>
            <c:strRef>
              <c:f>QuickSort!$J$1</c:f>
              <c:strCache>
                <c:ptCount val="1"/>
                <c:pt idx="0">
                  <c:v>Run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QuickSort!$J$2:$J$9</c:f>
              <c:numCache>
                <c:formatCode>General</c:formatCode>
                <c:ptCount val="8"/>
                <c:pt idx="0">
                  <c:v>2.4597404990345201E-2</c:v>
                </c:pt>
                <c:pt idx="1">
                  <c:v>5.20470740739256E-2</c:v>
                </c:pt>
                <c:pt idx="2">
                  <c:v>0.11529495916329301</c:v>
                </c:pt>
                <c:pt idx="3">
                  <c:v>0.24083074810914601</c:v>
                </c:pt>
                <c:pt idx="4">
                  <c:v>0.49895241996273398</c:v>
                </c:pt>
                <c:pt idx="5">
                  <c:v>1.18397259386256</c:v>
                </c:pt>
                <c:pt idx="6">
                  <c:v>3.78009865316562</c:v>
                </c:pt>
                <c:pt idx="7">
                  <c:v>9.2358772819861699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EE-4A2B-B1C4-F2C79DFAD410}"/>
            </c:ext>
          </c:extLst>
        </c:ser>
        <c:ser>
          <c:idx val="9"/>
          <c:order val="9"/>
          <c:tx>
            <c:strRef>
              <c:f>QuickSort!$K$1</c:f>
              <c:strCache>
                <c:ptCount val="1"/>
                <c:pt idx="0">
                  <c:v>Run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QuickSort!$K$2:$K$9</c:f>
              <c:numCache>
                <c:formatCode>General</c:formatCode>
                <c:ptCount val="8"/>
                <c:pt idx="0">
                  <c:v>2.44485309813171E-2</c:v>
                </c:pt>
                <c:pt idx="1">
                  <c:v>5.2754622884094701E-2</c:v>
                </c:pt>
                <c:pt idx="2">
                  <c:v>0.110014952020719</c:v>
                </c:pt>
                <c:pt idx="3">
                  <c:v>0.232977952109649</c:v>
                </c:pt>
                <c:pt idx="4">
                  <c:v>0.51705932803452004</c:v>
                </c:pt>
                <c:pt idx="5">
                  <c:v>1.20235864422284</c:v>
                </c:pt>
                <c:pt idx="6">
                  <c:v>3.8743646279908699</c:v>
                </c:pt>
                <c:pt idx="7">
                  <c:v>9.4431689719203806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EE-4A2B-B1C4-F2C79DFAD410}"/>
            </c:ext>
          </c:extLst>
        </c:ser>
        <c:ser>
          <c:idx val="10"/>
          <c:order val="10"/>
          <c:tx>
            <c:strRef>
              <c:f>QuickSort!$L$1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QuickSort!$L$2:$L$9</c:f>
              <c:numCache>
                <c:formatCode>General</c:formatCode>
                <c:ptCount val="8"/>
                <c:pt idx="0">
                  <c:v>2.4582746019586883E-2</c:v>
                </c:pt>
                <c:pt idx="1">
                  <c:v>5.3283696691505587E-2</c:v>
                </c:pt>
                <c:pt idx="2">
                  <c:v>0.11370477506425189</c:v>
                </c:pt>
                <c:pt idx="3">
                  <c:v>0.24265213932376289</c:v>
                </c:pt>
                <c:pt idx="4">
                  <c:v>0.52667273639235623</c:v>
                </c:pt>
                <c:pt idx="5">
                  <c:v>1.1980398871004521</c:v>
                </c:pt>
                <c:pt idx="6">
                  <c:v>3.1419226370751807</c:v>
                </c:pt>
                <c:pt idx="7">
                  <c:v>9.223808057722632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EE-4A2B-B1C4-F2C79DFAD410}"/>
            </c:ext>
          </c:extLst>
        </c:ser>
        <c:ser>
          <c:idx val="11"/>
          <c:order val="11"/>
          <c:tx>
            <c:strRef>
              <c:f>QuickSort!$M$1</c:f>
              <c:strCache>
                <c:ptCount val="1"/>
                <c:pt idx="0">
                  <c:v>(4e-7)nlgn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(4e-7)nlgn</c:nam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QuickSort!$A$2:$A$9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QuickSort!$M$2:$M$9</c:f>
              <c:numCache>
                <c:formatCode>General</c:formatCode>
                <c:ptCount val="8"/>
                <c:pt idx="0">
                  <c:v>5.3150849518197804E-2</c:v>
                </c:pt>
                <c:pt idx="1">
                  <c:v>0.11430169903639559</c:v>
                </c:pt>
                <c:pt idx="2">
                  <c:v>0.24460339807279119</c:v>
                </c:pt>
                <c:pt idx="3">
                  <c:v>0.52120679614558241</c:v>
                </c:pt>
                <c:pt idx="4">
                  <c:v>1.1064135922911649</c:v>
                </c:pt>
                <c:pt idx="5">
                  <c:v>2.3408271845823299</c:v>
                </c:pt>
                <c:pt idx="6">
                  <c:v>4.9376543691646591</c:v>
                </c:pt>
                <c:pt idx="7">
                  <c:v>10.387308738329319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EE-4A2B-B1C4-F2C79DFA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216"/>
        <c:axId val="1993770624"/>
      </c:scatterChart>
      <c:valAx>
        <c:axId val="1993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624"/>
        <c:crosses val="autoZero"/>
        <c:crossBetween val="midCat"/>
      </c:valAx>
      <c:valAx>
        <c:axId val="1993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109536</xdr:rowOff>
    </xdr:from>
    <xdr:to>
      <xdr:col>15</xdr:col>
      <xdr:colOff>346364</xdr:colOff>
      <xdr:row>37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5B8E7-BDC3-426C-96D5-E589E032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109536</xdr:rowOff>
    </xdr:from>
    <xdr:to>
      <xdr:col>15</xdr:col>
      <xdr:colOff>346364</xdr:colOff>
      <xdr:row>37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1C5B-3293-46A5-808C-142E39E0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" totalsRowShown="0">
  <autoFilter ref="A1:M9" xr:uid="{00000000-0009-0000-0100-000001000000}"/>
  <tableColumns count="13">
    <tableColumn id="11" xr3:uid="{00000000-0010-0000-0000-00000B000000}" name="n"/>
    <tableColumn id="1" xr3:uid="{00000000-0010-0000-0000-000001000000}" name="Run 1"/>
    <tableColumn id="2" xr3:uid="{00000000-0010-0000-0000-000002000000}" name="Run 2"/>
    <tableColumn id="3" xr3:uid="{00000000-0010-0000-0000-000003000000}" name="Run 3"/>
    <tableColumn id="4" xr3:uid="{00000000-0010-0000-0000-000004000000}" name="Run 4"/>
    <tableColumn id="5" xr3:uid="{00000000-0010-0000-0000-000005000000}" name="Run 5"/>
    <tableColumn id="6" xr3:uid="{00000000-0010-0000-0000-000006000000}" name="Run 6"/>
    <tableColumn id="7" xr3:uid="{00000000-0010-0000-0000-000007000000}" name="Run 7"/>
    <tableColumn id="8" xr3:uid="{00000000-0010-0000-0000-000008000000}" name="Run 8"/>
    <tableColumn id="9" xr3:uid="{00000000-0010-0000-0000-000009000000}" name="Run 9"/>
    <tableColumn id="10" xr3:uid="{00000000-0010-0000-0000-00000A000000}" name="Run 10"/>
    <tableColumn id="12" xr3:uid="{00000000-0010-0000-0000-00000C000000}" name="Mean" dataDxfId="3">
      <calculatedColumnFormula>SUBTOTAL(1,Table1[[#This Row],[Run 1]:[Run 10]])</calculatedColumnFormula>
    </tableColumn>
    <tableColumn id="13" xr3:uid="{00000000-0010-0000-0000-00000D000000}" name="(7.5e-7)nlgn" dataDxfId="1">
      <calculatedColumnFormula>(7.5*10^-7)*Table1[[#This Row],[n]]*LOG(Table1[[#This Row],[n]],2)</calculatedColumnFormula>
    </tableColumn>
  </tableColumns>
  <tableStyleInfo name="TableStyleLight1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A32BC6-14AF-44E9-9A75-AAB0C66FC0A0}" name="Table13" displayName="Table13" ref="A1:M9" totalsRowShown="0">
  <autoFilter ref="A1:M9" xr:uid="{00000000-0009-0000-0100-000001000000}"/>
  <tableColumns count="13">
    <tableColumn id="11" xr3:uid="{B99DC704-53CE-4C66-A55B-501F12860277}" name="n"/>
    <tableColumn id="1" xr3:uid="{DA1794CD-98DD-4106-B42C-CCFF84FECBD5}" name="Run 1"/>
    <tableColumn id="2" xr3:uid="{F3A6E84C-D5B9-4C36-8456-745D2C6A05C1}" name="Run 2"/>
    <tableColumn id="3" xr3:uid="{8F5719F8-AE17-4378-BB67-1434207CFE36}" name="Run 3"/>
    <tableColumn id="4" xr3:uid="{A33B6BFA-5BD2-4A50-B5DA-1B15B0D73290}" name="Run 4"/>
    <tableColumn id="5" xr3:uid="{48038117-966C-44E5-B8EC-34217C5ECEC7}" name="Run 5"/>
    <tableColumn id="6" xr3:uid="{370B2E73-04DB-4A9E-8948-E0220E839844}" name="Run 6"/>
    <tableColumn id="7" xr3:uid="{148445E3-3328-4993-A6B0-6B34BF52FA66}" name="Run 7"/>
    <tableColumn id="8" xr3:uid="{1FDCC66B-0788-4BD7-85A4-68D5A9950FA4}" name="Run 8"/>
    <tableColumn id="9" xr3:uid="{CEF91BCD-288D-4DDF-B22F-A57B2880787E}" name="Run 9"/>
    <tableColumn id="10" xr3:uid="{C760F4AE-C7A7-4FA5-99B6-3CA7DD4BBDC0}" name="Run 10"/>
    <tableColumn id="12" xr3:uid="{FEE8A868-B86D-48AD-BC85-0FB55B1A99E4}" name="Mean" dataDxfId="2">
      <calculatedColumnFormula>SUBTOTAL(1,Table13[[#This Row],[Run 1]:[Run 10]])</calculatedColumnFormula>
    </tableColumn>
    <tableColumn id="13" xr3:uid="{CECE8E35-3F42-45C3-BC56-F4A87AF20F45}" name="(4e-7)nlgn" dataDxfId="0">
      <calculatedColumnFormula>(4*10^-7)*Table13[[#This Row],[n]]*LOG(Table13[[#This Row],[n]],2)</calculatedColumnFormula>
    </tableColumn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opLeftCell="A13" zoomScale="85" zoomScaleNormal="85" workbookViewId="0">
      <selection activeCell="M2" sqref="M2"/>
    </sheetView>
  </sheetViews>
  <sheetFormatPr defaultRowHeight="15" x14ac:dyDescent="0.25"/>
  <cols>
    <col min="1" max="9" width="11" customWidth="1"/>
    <col min="10" max="10" width="12" customWidth="1"/>
    <col min="13" max="13" width="12.42578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12</v>
      </c>
    </row>
    <row r="2" spans="1:13" x14ac:dyDescent="0.25">
      <c r="A2">
        <v>10000</v>
      </c>
      <c r="B2">
        <v>5.9075483819469803E-2</v>
      </c>
      <c r="C2">
        <v>5.9496804140508099E-2</v>
      </c>
      <c r="D2">
        <v>5.9166902909055297E-2</v>
      </c>
      <c r="E2">
        <v>5.9113251045346198E-2</v>
      </c>
      <c r="F2">
        <v>5.9325472917407703E-2</v>
      </c>
      <c r="G2">
        <v>5.95430550165474E-2</v>
      </c>
      <c r="H2">
        <v>5.9208074118942002E-2</v>
      </c>
      <c r="I2">
        <v>5.9890121920034199E-2</v>
      </c>
      <c r="J2">
        <v>5.92614859342575E-2</v>
      </c>
      <c r="K2">
        <v>5.9334069024771403E-2</v>
      </c>
      <c r="L2">
        <f>SUBTOTAL(1,Table1[[#This Row],[Run 1]:[Run 10]])</f>
        <v>5.9341472084633959E-2</v>
      </c>
      <c r="M2" s="1">
        <f>(7.5*10^-7)*Table1[[#This Row],[n]]*LOG(Table1[[#This Row],[n]],2)</f>
        <v>9.9657842846620881E-2</v>
      </c>
    </row>
    <row r="3" spans="1:13" x14ac:dyDescent="0.25">
      <c r="A3">
        <v>20000</v>
      </c>
      <c r="B3">
        <v>0.127800815971568</v>
      </c>
      <c r="C3">
        <v>0.129464115947484</v>
      </c>
      <c r="D3">
        <v>0.12903629615902901</v>
      </c>
      <c r="E3">
        <v>0.12881224416196299</v>
      </c>
      <c r="F3">
        <v>0.12900632899254499</v>
      </c>
      <c r="G3">
        <v>0.12891178810968901</v>
      </c>
      <c r="H3">
        <v>0.12854550988413299</v>
      </c>
      <c r="I3">
        <v>0.12863440113142099</v>
      </c>
      <c r="J3">
        <v>0.12866550986655001</v>
      </c>
      <c r="K3">
        <v>0.12849937495775501</v>
      </c>
      <c r="L3">
        <f>SUBTOTAL(1,Table1[[#This Row],[Run 1]:[Run 10]])</f>
        <v>0.12873763851821371</v>
      </c>
      <c r="M3" s="1">
        <f>(7.5*10^-7)*Table1[[#This Row],[n]]*LOG(Table1[[#This Row],[n]],2)</f>
        <v>0.21431568569324175</v>
      </c>
    </row>
    <row r="4" spans="1:13" x14ac:dyDescent="0.25">
      <c r="A4">
        <v>40000</v>
      </c>
      <c r="B4">
        <v>0.27386428695171999</v>
      </c>
      <c r="C4">
        <v>0.27550234994850997</v>
      </c>
      <c r="D4">
        <v>0.27820231299847298</v>
      </c>
      <c r="E4">
        <v>0.277688303962349</v>
      </c>
      <c r="F4">
        <v>0.27770239207893599</v>
      </c>
      <c r="G4">
        <v>0.27612151112407401</v>
      </c>
      <c r="H4">
        <v>0.27743829903192802</v>
      </c>
      <c r="I4">
        <v>0.27666900306940001</v>
      </c>
      <c r="J4">
        <v>0.27758503612130803</v>
      </c>
      <c r="K4">
        <v>0.27731882315128997</v>
      </c>
      <c r="L4">
        <f>SUBTOTAL(1,Table1[[#This Row],[Run 1]:[Run 10]])</f>
        <v>0.2768092318437988</v>
      </c>
      <c r="M4" s="1">
        <f>(7.5*10^-7)*Table1[[#This Row],[n]]*LOG(Table1[[#This Row],[n]],2)</f>
        <v>0.45863137138648352</v>
      </c>
    </row>
    <row r="5" spans="1:13" x14ac:dyDescent="0.25">
      <c r="A5">
        <v>80000</v>
      </c>
      <c r="B5">
        <v>0.58876346587203399</v>
      </c>
      <c r="C5">
        <v>0.59289627196267203</v>
      </c>
      <c r="D5">
        <v>0.59830157202668399</v>
      </c>
      <c r="E5">
        <v>0.59676473890431203</v>
      </c>
      <c r="F5">
        <v>0.59662755997851402</v>
      </c>
      <c r="G5">
        <v>0.59879990504123204</v>
      </c>
      <c r="H5">
        <v>0.59289643401280001</v>
      </c>
      <c r="I5">
        <v>0.595878303982317</v>
      </c>
      <c r="J5">
        <v>0.59871225897222702</v>
      </c>
      <c r="K5">
        <v>0.59877098910510496</v>
      </c>
      <c r="L5">
        <f>SUBTOTAL(1,Table1[[#This Row],[Run 1]:[Run 10]])</f>
        <v>0.59584114998578974</v>
      </c>
      <c r="M5" s="1">
        <f>(7.5*10^-7)*Table1[[#This Row],[n]]*LOG(Table1[[#This Row],[n]],2)</f>
        <v>0.9772627427729671</v>
      </c>
    </row>
    <row r="6" spans="1:13" x14ac:dyDescent="0.25">
      <c r="A6">
        <v>160000</v>
      </c>
      <c r="B6">
        <v>1.25964755495078</v>
      </c>
      <c r="C6">
        <v>1.2810065189842099</v>
      </c>
      <c r="D6">
        <v>1.2750668730586701</v>
      </c>
      <c r="E6">
        <v>1.26965741696767</v>
      </c>
      <c r="F6">
        <v>1.2816962641663801</v>
      </c>
      <c r="G6">
        <v>1.28157412004657</v>
      </c>
      <c r="H6">
        <v>1.2746509471908201</v>
      </c>
      <c r="I6">
        <v>1.2774997870437801</v>
      </c>
      <c r="J6">
        <v>1.2758041850756801</v>
      </c>
      <c r="K6">
        <v>1.2789368801750201</v>
      </c>
      <c r="L6">
        <f>SUBTOTAL(1,Table1[[#This Row],[Run 1]:[Run 10]])</f>
        <v>1.2755540547659581</v>
      </c>
      <c r="M6" s="1">
        <f>(7.5*10^-7)*Table1[[#This Row],[n]]*LOG(Table1[[#This Row],[n]],2)</f>
        <v>2.0745254855459341</v>
      </c>
    </row>
    <row r="7" spans="1:13" x14ac:dyDescent="0.25">
      <c r="A7">
        <v>320000</v>
      </c>
      <c r="B7">
        <v>2.7509911060333199</v>
      </c>
      <c r="C7">
        <v>2.80644784099422</v>
      </c>
      <c r="D7">
        <v>2.81309642991982</v>
      </c>
      <c r="E7">
        <v>2.8210046179592601</v>
      </c>
      <c r="F7">
        <v>2.8028289519716001</v>
      </c>
      <c r="G7">
        <v>2.8256541308946899</v>
      </c>
      <c r="H7">
        <v>2.8246702770702501</v>
      </c>
      <c r="I7">
        <v>2.8414616121444798</v>
      </c>
      <c r="J7">
        <v>2.8678441899828599</v>
      </c>
      <c r="K7">
        <v>2.93024373683147</v>
      </c>
      <c r="L7">
        <f>SUBTOTAL(1,Table1[[#This Row],[Run 1]:[Run 10]])</f>
        <v>2.8284242893801972</v>
      </c>
      <c r="M7" s="1">
        <f>(7.5*10^-7)*Table1[[#This Row],[n]]*LOG(Table1[[#This Row],[n]],2)</f>
        <v>4.3890509710918684</v>
      </c>
    </row>
    <row r="8" spans="1:13" x14ac:dyDescent="0.25">
      <c r="A8">
        <v>640000</v>
      </c>
      <c r="B8">
        <v>7.5886964211240402</v>
      </c>
      <c r="C8">
        <v>8.5100732108112407</v>
      </c>
      <c r="D8">
        <v>8.4545290498062897</v>
      </c>
      <c r="E8">
        <v>8.4782935150433296</v>
      </c>
      <c r="F8">
        <v>8.5096791430842096</v>
      </c>
      <c r="G8">
        <v>8.4487972408533096</v>
      </c>
      <c r="H8">
        <v>8.5495962048880703</v>
      </c>
      <c r="I8">
        <v>8.4924712190404499</v>
      </c>
      <c r="J8">
        <v>8.5575247278902609</v>
      </c>
      <c r="K8">
        <v>8.5458264099434</v>
      </c>
      <c r="L8">
        <f>SUBTOTAL(1,Table1[[#This Row],[Run 1]:[Run 10]])</f>
        <v>8.41354871424846</v>
      </c>
      <c r="M8" s="1">
        <f>(7.5*10^-7)*Table1[[#This Row],[n]]*LOG(Table1[[#This Row],[n]],2)</f>
        <v>9.2581019421837372</v>
      </c>
    </row>
    <row r="9" spans="1:13" x14ac:dyDescent="0.25">
      <c r="A9">
        <v>1280000</v>
      </c>
      <c r="B9">
        <v>17.712217266205698</v>
      </c>
      <c r="C9">
        <v>18.363585392944501</v>
      </c>
      <c r="D9">
        <v>18.260993043892</v>
      </c>
      <c r="E9">
        <v>18.357868513092399</v>
      </c>
      <c r="F9">
        <v>18.462051112204701</v>
      </c>
      <c r="G9">
        <v>18.4904448981396</v>
      </c>
      <c r="H9">
        <v>18.367620050907099</v>
      </c>
      <c r="I9">
        <v>18.497662903042499</v>
      </c>
      <c r="J9">
        <v>18.5672330588568</v>
      </c>
      <c r="K9">
        <v>18.586042746202999</v>
      </c>
      <c r="L9">
        <f>SUBTOTAL(1,Table1[[#This Row],[Run 1]:[Run 10]])</f>
        <v>18.36657189854883</v>
      </c>
      <c r="M9" s="1">
        <f>(7.5*10^-7)*Table1[[#This Row],[n]]*LOG(Table1[[#This Row],[n]],2)</f>
        <v>19.476203884367475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2580-588A-427B-BA6B-4022C9157E3B}">
  <dimension ref="A1:M9"/>
  <sheetViews>
    <sheetView tabSelected="1" topLeftCell="A10" zoomScale="85" zoomScaleNormal="85" workbookViewId="0">
      <selection activeCell="M2" sqref="M2"/>
    </sheetView>
  </sheetViews>
  <sheetFormatPr defaultRowHeight="15" x14ac:dyDescent="0.25"/>
  <cols>
    <col min="1" max="9" width="11" customWidth="1"/>
    <col min="10" max="10" width="12" customWidth="1"/>
    <col min="13" max="13" width="12.42578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  <c r="M1" t="s">
        <v>13</v>
      </c>
    </row>
    <row r="2" spans="1:13" x14ac:dyDescent="0.25">
      <c r="A2">
        <v>10000</v>
      </c>
      <c r="B2">
        <v>2.3989367997273799E-2</v>
      </c>
      <c r="C2">
        <v>2.5231233099475499E-2</v>
      </c>
      <c r="D2">
        <v>2.38041521515697E-2</v>
      </c>
      <c r="E2">
        <v>2.5027411058545099E-2</v>
      </c>
      <c r="F2">
        <v>2.52109498251229E-2</v>
      </c>
      <c r="G2">
        <v>2.4409603094682E-2</v>
      </c>
      <c r="H2">
        <v>2.41624610498547E-2</v>
      </c>
      <c r="I2">
        <v>2.4946345947682799E-2</v>
      </c>
      <c r="J2">
        <v>2.4597404990345201E-2</v>
      </c>
      <c r="K2">
        <v>2.44485309813171E-2</v>
      </c>
      <c r="L2">
        <f>SUBTOTAL(1,Table13[[#This Row],[Run 1]:[Run 10]])</f>
        <v>2.4582746019586883E-2</v>
      </c>
      <c r="M2" s="1">
        <f>(4*10^-7)*Table13[[#This Row],[n]]*LOG(Table13[[#This Row],[n]],2)</f>
        <v>5.3150849518197804E-2</v>
      </c>
    </row>
    <row r="3" spans="1:13" x14ac:dyDescent="0.25">
      <c r="A3">
        <v>20000</v>
      </c>
      <c r="B3">
        <v>5.2103501046076403E-2</v>
      </c>
      <c r="C3">
        <v>5.3197483997791999E-2</v>
      </c>
      <c r="D3">
        <v>5.34660390112549E-2</v>
      </c>
      <c r="E3">
        <v>5.4071818012744098E-2</v>
      </c>
      <c r="F3">
        <v>5.5889698909595602E-2</v>
      </c>
      <c r="G3">
        <v>5.3687711013481E-2</v>
      </c>
      <c r="H3">
        <v>5.2224291022866902E-2</v>
      </c>
      <c r="I3">
        <v>5.3394726943224599E-2</v>
      </c>
      <c r="J3">
        <v>5.20470740739256E-2</v>
      </c>
      <c r="K3">
        <v>5.2754622884094701E-2</v>
      </c>
      <c r="L3">
        <f>SUBTOTAL(1,Table13[[#This Row],[Run 1]:[Run 10]])</f>
        <v>5.3283696691505587E-2</v>
      </c>
      <c r="M3" s="1">
        <f>(4*10^-7)*Table13[[#This Row],[n]]*LOG(Table13[[#This Row],[n]],2)</f>
        <v>0.11430169903639559</v>
      </c>
    </row>
    <row r="4" spans="1:13" x14ac:dyDescent="0.25">
      <c r="A4">
        <v>40000</v>
      </c>
      <c r="B4">
        <v>0.11631588311865899</v>
      </c>
      <c r="C4">
        <v>0.11426930991001399</v>
      </c>
      <c r="D4">
        <v>0.10875470098108</v>
      </c>
      <c r="E4">
        <v>0.108647538116201</v>
      </c>
      <c r="F4">
        <v>0.115214977180585</v>
      </c>
      <c r="G4">
        <v>0.115606653038412</v>
      </c>
      <c r="H4">
        <v>0.120094776153564</v>
      </c>
      <c r="I4">
        <v>0.11283400095999201</v>
      </c>
      <c r="J4">
        <v>0.11529495916329301</v>
      </c>
      <c r="K4">
        <v>0.110014952020719</v>
      </c>
      <c r="L4">
        <f>SUBTOTAL(1,Table13[[#This Row],[Run 1]:[Run 10]])</f>
        <v>0.11370477506425189</v>
      </c>
      <c r="M4" s="1">
        <f>(4*10^-7)*Table13[[#This Row],[n]]*LOG(Table13[[#This Row],[n]],2)</f>
        <v>0.24460339807279119</v>
      </c>
    </row>
    <row r="5" spans="1:13" x14ac:dyDescent="0.25">
      <c r="A5">
        <v>80000</v>
      </c>
      <c r="B5">
        <v>0.237711415160447</v>
      </c>
      <c r="C5">
        <v>0.23983843601308699</v>
      </c>
      <c r="D5">
        <v>0.26047365693375402</v>
      </c>
      <c r="E5">
        <v>0.24040132691152299</v>
      </c>
      <c r="F5">
        <v>0.246210216078907</v>
      </c>
      <c r="G5">
        <v>0.237100024009123</v>
      </c>
      <c r="H5">
        <v>0.25057122600264797</v>
      </c>
      <c r="I5">
        <v>0.24040639190934501</v>
      </c>
      <c r="J5">
        <v>0.24083074810914601</v>
      </c>
      <c r="K5">
        <v>0.232977952109649</v>
      </c>
      <c r="L5">
        <f>SUBTOTAL(1,Table13[[#This Row],[Run 1]:[Run 10]])</f>
        <v>0.24265213932376289</v>
      </c>
      <c r="M5" s="1">
        <f>(4*10^-7)*Table13[[#This Row],[n]]*LOG(Table13[[#This Row],[n]],2)</f>
        <v>0.52120679614558241</v>
      </c>
    </row>
    <row r="6" spans="1:13" x14ac:dyDescent="0.25">
      <c r="A6">
        <v>160000</v>
      </c>
      <c r="B6">
        <v>0.51077655400149502</v>
      </c>
      <c r="C6">
        <v>0.52068799897096996</v>
      </c>
      <c r="D6">
        <v>0.52021058415994004</v>
      </c>
      <c r="E6">
        <v>0.50638339412398603</v>
      </c>
      <c r="F6">
        <v>0.53529824689030603</v>
      </c>
      <c r="G6">
        <v>0.55269716284237802</v>
      </c>
      <c r="H6">
        <v>0.53828648896887898</v>
      </c>
      <c r="I6">
        <v>0.56637518596835401</v>
      </c>
      <c r="J6">
        <v>0.49895241996273398</v>
      </c>
      <c r="K6">
        <v>0.51705932803452004</v>
      </c>
      <c r="L6">
        <f>SUBTOTAL(1,Table13[[#This Row],[Run 1]:[Run 10]])</f>
        <v>0.52667273639235623</v>
      </c>
      <c r="M6" s="1">
        <f>(4*10^-7)*Table13[[#This Row],[n]]*LOG(Table13[[#This Row],[n]],2)</f>
        <v>1.1064135922911649</v>
      </c>
    </row>
    <row r="7" spans="1:13" x14ac:dyDescent="0.25">
      <c r="A7">
        <v>320000</v>
      </c>
      <c r="B7">
        <v>1.2312142068985801</v>
      </c>
      <c r="C7">
        <v>1.2321890669409099</v>
      </c>
      <c r="D7">
        <v>1.1869810321368199</v>
      </c>
      <c r="E7">
        <v>1.20551919587887</v>
      </c>
      <c r="F7">
        <v>1.18446806818246</v>
      </c>
      <c r="G7">
        <v>1.1580457598902201</v>
      </c>
      <c r="H7">
        <v>1.20954330801032</v>
      </c>
      <c r="I7">
        <v>1.18610699498094</v>
      </c>
      <c r="J7">
        <v>1.18397259386256</v>
      </c>
      <c r="K7">
        <v>1.20235864422284</v>
      </c>
      <c r="L7">
        <f>SUBTOTAL(1,Table13[[#This Row],[Run 1]:[Run 10]])</f>
        <v>1.1980398871004521</v>
      </c>
      <c r="M7" s="1">
        <f>(4*10^-7)*Table13[[#This Row],[n]]*LOG(Table13[[#This Row],[n]],2)</f>
        <v>2.3408271845823299</v>
      </c>
    </row>
    <row r="8" spans="1:13" x14ac:dyDescent="0.25">
      <c r="A8">
        <v>640000</v>
      </c>
      <c r="B8">
        <v>2.58479549689218</v>
      </c>
      <c r="C8">
        <v>2.8030329870525699</v>
      </c>
      <c r="D8">
        <v>2.97238794900476</v>
      </c>
      <c r="E8">
        <v>2.8867365350015399</v>
      </c>
      <c r="F8">
        <v>2.7521960560698</v>
      </c>
      <c r="G8">
        <v>3.0314213219098698</v>
      </c>
      <c r="H8">
        <v>3.13120625982992</v>
      </c>
      <c r="I8">
        <v>3.6029864838346799</v>
      </c>
      <c r="J8">
        <v>3.78009865316562</v>
      </c>
      <c r="K8">
        <v>3.8743646279908699</v>
      </c>
      <c r="L8">
        <f>SUBTOTAL(1,Table13[[#This Row],[Run 1]:[Run 10]])</f>
        <v>3.1419226370751807</v>
      </c>
      <c r="M8" s="1">
        <f>(4*10^-7)*Table13[[#This Row],[n]]*LOG(Table13[[#This Row],[n]],2)</f>
        <v>4.9376543691646591</v>
      </c>
    </row>
    <row r="9" spans="1:13" x14ac:dyDescent="0.25">
      <c r="A9">
        <v>1280000</v>
      </c>
      <c r="B9">
        <v>8.7145126929972303</v>
      </c>
      <c r="C9">
        <v>9.1844468470662797</v>
      </c>
      <c r="D9">
        <v>9.7764570009894598</v>
      </c>
      <c r="E9">
        <v>9.0305152288638002</v>
      </c>
      <c r="F9">
        <v>8.9861107231117696</v>
      </c>
      <c r="G9">
        <v>9.3184253880754095</v>
      </c>
      <c r="H9">
        <v>9.2432769930455798</v>
      </c>
      <c r="I9">
        <v>9.30528944917023</v>
      </c>
      <c r="J9">
        <v>9.2358772819861699</v>
      </c>
      <c r="K9">
        <v>9.4431689719203806</v>
      </c>
      <c r="L9">
        <f>SUBTOTAL(1,Table13[[#This Row],[Run 1]:[Run 10]])</f>
        <v>9.223808057722632</v>
      </c>
      <c r="M9" s="1">
        <f>(4*10^-7)*Table13[[#This Row],[n]]*LOG(Table13[[#This Row],[n]],2)</f>
        <v>10.387308738329319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HeapSort</vt:lpstr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Rippe</dc:creator>
  <cp:lastModifiedBy>Jon Rippe</cp:lastModifiedBy>
  <dcterms:created xsi:type="dcterms:W3CDTF">2020-02-20T20:30:47Z</dcterms:created>
  <dcterms:modified xsi:type="dcterms:W3CDTF">2020-02-21T08:07:42Z</dcterms:modified>
</cp:coreProperties>
</file>